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CF21821C-211D-4353-9A43-12EFD9AA78E4}" xr6:coauthVersionLast="46" xr6:coauthVersionMax="46" xr10:uidLastSave="{00000000-0000-0000-0000-000000000000}"/>
  <bookViews>
    <workbookView xWindow="3120" yWindow="960" windowWidth="30420" windowHeight="15240" activeTab="1" xr2:uid="{00000000-000D-0000-FFFF-FFFF00000000}"/>
  </bookViews>
  <sheets>
    <sheet name="Participants" sheetId="1" r:id="rId1"/>
    <sheet name="Team Results" sheetId="10" r:id="rId2"/>
    <sheet name="Results to read" sheetId="12" r:id="rId3"/>
    <sheet name="50-All" sheetId="2" r:id="rId4"/>
    <sheet name="100-All" sheetId="3" r:id="rId5"/>
    <sheet name="200-All" sheetId="4" r:id="rId6"/>
    <sheet name="400-All" sheetId="5" r:id="rId7"/>
    <sheet name="800-ALL" sheetId="6" r:id="rId8"/>
    <sheet name="1600-ALL" sheetId="7" r:id="rId9"/>
    <sheet name="4x100 - ALL" sheetId="8" r:id="rId10"/>
    <sheet name="Long Jump" sheetId="9" r:id="rId11"/>
    <sheet name="Individual Results" sheetId="11" r:id="rId12"/>
    <sheet name="Sheet4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7" roundtripDataSignature="AMtx7mhKAwZ5h2Lz/2G7k5nmQhQnbOE4kQ=="/>
    </ext>
  </extLst>
</workbook>
</file>

<file path=xl/calcChain.xml><?xml version="1.0" encoding="utf-8"?>
<calcChain xmlns="http://schemas.openxmlformats.org/spreadsheetml/2006/main">
  <c r="J113" i="12" l="1"/>
  <c r="I113" i="12"/>
  <c r="H113" i="12"/>
  <c r="G113" i="12"/>
  <c r="F113" i="12"/>
  <c r="J112" i="12"/>
  <c r="I112" i="12"/>
  <c r="H112" i="12"/>
  <c r="G112" i="12"/>
  <c r="F112" i="12"/>
  <c r="J111" i="12"/>
  <c r="I111" i="12"/>
  <c r="H111" i="12"/>
  <c r="G111" i="12"/>
  <c r="F111" i="12"/>
  <c r="J110" i="12"/>
  <c r="I110" i="12"/>
  <c r="H110" i="12"/>
  <c r="G110" i="12"/>
  <c r="F110" i="12"/>
  <c r="J109" i="12"/>
  <c r="I109" i="12"/>
  <c r="H109" i="12"/>
  <c r="G109" i="12"/>
  <c r="F109" i="12"/>
  <c r="J108" i="12"/>
  <c r="I108" i="12"/>
  <c r="H108" i="12"/>
  <c r="G108" i="12"/>
  <c r="F108" i="12"/>
  <c r="J224" i="12"/>
  <c r="I224" i="12"/>
  <c r="H224" i="12"/>
  <c r="G224" i="12"/>
  <c r="F224" i="12"/>
  <c r="W265" i="12"/>
  <c r="U265" i="12"/>
  <c r="S265" i="12"/>
  <c r="Q265" i="12"/>
  <c r="N265" i="12"/>
  <c r="J265" i="12"/>
  <c r="I265" i="12"/>
  <c r="H265" i="12"/>
  <c r="G265" i="12"/>
  <c r="F265" i="12"/>
  <c r="W264" i="12"/>
  <c r="U264" i="12"/>
  <c r="S264" i="12"/>
  <c r="Q264" i="12"/>
  <c r="N264" i="12"/>
  <c r="J264" i="12"/>
  <c r="I264" i="12"/>
  <c r="H264" i="12"/>
  <c r="G264" i="12"/>
  <c r="F264" i="12"/>
  <c r="W263" i="12"/>
  <c r="U263" i="12"/>
  <c r="S263" i="12"/>
  <c r="Q263" i="12"/>
  <c r="J263" i="12"/>
  <c r="N263" i="12" s="1"/>
  <c r="I263" i="12"/>
  <c r="H263" i="12"/>
  <c r="G263" i="12"/>
  <c r="F263" i="12"/>
  <c r="W262" i="12"/>
  <c r="U262" i="12"/>
  <c r="S262" i="12"/>
  <c r="Q262" i="12"/>
  <c r="J262" i="12"/>
  <c r="N262" i="12" s="1"/>
  <c r="I262" i="12"/>
  <c r="H262" i="12"/>
  <c r="G262" i="12"/>
  <c r="F262" i="12"/>
  <c r="W261" i="12"/>
  <c r="U261" i="12"/>
  <c r="S261" i="12"/>
  <c r="Q261" i="12"/>
  <c r="J261" i="12"/>
  <c r="N261" i="12" s="1"/>
  <c r="I261" i="12"/>
  <c r="H261" i="12"/>
  <c r="G261" i="12"/>
  <c r="F261" i="12"/>
  <c r="W260" i="12"/>
  <c r="U260" i="12"/>
  <c r="S260" i="12"/>
  <c r="Q260" i="12"/>
  <c r="J260" i="12"/>
  <c r="N260" i="12" s="1"/>
  <c r="I260" i="12"/>
  <c r="H260" i="12"/>
  <c r="G260" i="12"/>
  <c r="F260" i="12"/>
  <c r="W259" i="12"/>
  <c r="U259" i="12"/>
  <c r="S259" i="12"/>
  <c r="Q259" i="12"/>
  <c r="J259" i="12"/>
  <c r="N259" i="12" s="1"/>
  <c r="I259" i="12"/>
  <c r="H259" i="12"/>
  <c r="G259" i="12"/>
  <c r="F259" i="12"/>
  <c r="W258" i="12"/>
  <c r="U258" i="12"/>
  <c r="S258" i="12"/>
  <c r="Q258" i="12"/>
  <c r="J258" i="12"/>
  <c r="N258" i="12" s="1"/>
  <c r="I258" i="12"/>
  <c r="H258" i="12"/>
  <c r="G258" i="12"/>
  <c r="F258" i="12"/>
  <c r="W256" i="12"/>
  <c r="U256" i="12"/>
  <c r="S256" i="12"/>
  <c r="Q256" i="12"/>
  <c r="J256" i="12"/>
  <c r="N256" i="12" s="1"/>
  <c r="I256" i="12"/>
  <c r="H256" i="12"/>
  <c r="G256" i="12"/>
  <c r="F256" i="12"/>
  <c r="W255" i="12"/>
  <c r="U255" i="12"/>
  <c r="S255" i="12"/>
  <c r="Q255" i="12"/>
  <c r="J255" i="12"/>
  <c r="N255" i="12" s="1"/>
  <c r="I255" i="12"/>
  <c r="H255" i="12"/>
  <c r="G255" i="12"/>
  <c r="F255" i="12"/>
  <c r="W254" i="12"/>
  <c r="U254" i="12"/>
  <c r="S254" i="12"/>
  <c r="Q254" i="12"/>
  <c r="J254" i="12"/>
  <c r="N254" i="12" s="1"/>
  <c r="I254" i="12"/>
  <c r="H254" i="12"/>
  <c r="G254" i="12"/>
  <c r="F254" i="12"/>
  <c r="W253" i="12"/>
  <c r="U253" i="12"/>
  <c r="S253" i="12"/>
  <c r="Q253" i="12"/>
  <c r="J253" i="12"/>
  <c r="N253" i="12" s="1"/>
  <c r="I253" i="12"/>
  <c r="H253" i="12"/>
  <c r="G253" i="12"/>
  <c r="F253" i="12"/>
  <c r="W252" i="12"/>
  <c r="U252" i="12"/>
  <c r="S252" i="12"/>
  <c r="Q252" i="12"/>
  <c r="J252" i="12"/>
  <c r="N252" i="12" s="1"/>
  <c r="I252" i="12"/>
  <c r="H252" i="12"/>
  <c r="G252" i="12"/>
  <c r="F252" i="12"/>
  <c r="W251" i="12"/>
  <c r="U251" i="12"/>
  <c r="S251" i="12"/>
  <c r="Q251" i="12"/>
  <c r="J251" i="12"/>
  <c r="N251" i="12" s="1"/>
  <c r="I251" i="12"/>
  <c r="H251" i="12"/>
  <c r="G251" i="12"/>
  <c r="F251" i="12"/>
  <c r="W250" i="12"/>
  <c r="U250" i="12"/>
  <c r="S250" i="12"/>
  <c r="Q250" i="12"/>
  <c r="J250" i="12"/>
  <c r="N250" i="12" s="1"/>
  <c r="I250" i="12"/>
  <c r="H250" i="12"/>
  <c r="G250" i="12"/>
  <c r="F250" i="12"/>
  <c r="W249" i="12"/>
  <c r="U249" i="12"/>
  <c r="S249" i="12"/>
  <c r="Q249" i="12"/>
  <c r="J249" i="12"/>
  <c r="N249" i="12" s="1"/>
  <c r="I249" i="12"/>
  <c r="H249" i="12"/>
  <c r="G249" i="12"/>
  <c r="F249" i="12"/>
  <c r="J247" i="12"/>
  <c r="I247" i="12"/>
  <c r="H247" i="12"/>
  <c r="G247" i="12"/>
  <c r="F247" i="12"/>
  <c r="J246" i="12"/>
  <c r="I246" i="12"/>
  <c r="H246" i="12"/>
  <c r="G246" i="12"/>
  <c r="F246" i="12"/>
  <c r="J245" i="12"/>
  <c r="I245" i="12"/>
  <c r="H245" i="12"/>
  <c r="G245" i="12"/>
  <c r="F245" i="12"/>
  <c r="J244" i="12"/>
  <c r="I244" i="12"/>
  <c r="H244" i="12"/>
  <c r="G244" i="12"/>
  <c r="F244" i="12"/>
  <c r="J243" i="12"/>
  <c r="I243" i="12"/>
  <c r="H243" i="12"/>
  <c r="G243" i="12"/>
  <c r="F243" i="12"/>
  <c r="J242" i="12"/>
  <c r="I242" i="12"/>
  <c r="H242" i="12"/>
  <c r="G242" i="12"/>
  <c r="F242" i="12"/>
  <c r="J241" i="12"/>
  <c r="I241" i="12"/>
  <c r="H241" i="12"/>
  <c r="G241" i="12"/>
  <c r="F241" i="12"/>
  <c r="J240" i="12"/>
  <c r="I240" i="12"/>
  <c r="H240" i="12"/>
  <c r="G240" i="12"/>
  <c r="F240" i="12"/>
  <c r="J238" i="12"/>
  <c r="I238" i="12"/>
  <c r="H238" i="12"/>
  <c r="G238" i="12"/>
  <c r="F238" i="12"/>
  <c r="J237" i="12"/>
  <c r="I237" i="12"/>
  <c r="H237" i="12"/>
  <c r="G237" i="12"/>
  <c r="F237" i="12"/>
  <c r="J236" i="12"/>
  <c r="I236" i="12"/>
  <c r="H236" i="12"/>
  <c r="G236" i="12"/>
  <c r="F236" i="12"/>
  <c r="J235" i="12"/>
  <c r="I235" i="12"/>
  <c r="H235" i="12"/>
  <c r="G235" i="12"/>
  <c r="F235" i="12"/>
  <c r="J234" i="12"/>
  <c r="I234" i="12"/>
  <c r="H234" i="12"/>
  <c r="G234" i="12"/>
  <c r="F234" i="12"/>
  <c r="J233" i="12"/>
  <c r="I233" i="12"/>
  <c r="H233" i="12"/>
  <c r="G233" i="12"/>
  <c r="F233" i="12"/>
  <c r="J232" i="12"/>
  <c r="I232" i="12"/>
  <c r="H232" i="12"/>
  <c r="G232" i="12"/>
  <c r="F232" i="12"/>
  <c r="J231" i="12"/>
  <c r="I231" i="12"/>
  <c r="H231" i="12"/>
  <c r="G231" i="12"/>
  <c r="F231" i="12"/>
  <c r="J229" i="12"/>
  <c r="I229" i="12"/>
  <c r="H229" i="12"/>
  <c r="G229" i="12"/>
  <c r="F229" i="12"/>
  <c r="J228" i="12"/>
  <c r="I228" i="12"/>
  <c r="H228" i="12"/>
  <c r="G228" i="12"/>
  <c r="F228" i="12"/>
  <c r="J227" i="12"/>
  <c r="I227" i="12"/>
  <c r="H227" i="12"/>
  <c r="G227" i="12"/>
  <c r="F227" i="12"/>
  <c r="J226" i="12"/>
  <c r="I226" i="12"/>
  <c r="H226" i="12"/>
  <c r="G226" i="12"/>
  <c r="F226" i="12"/>
  <c r="J225" i="12"/>
  <c r="I225" i="12"/>
  <c r="H225" i="12"/>
  <c r="G225" i="12"/>
  <c r="F225" i="12"/>
  <c r="J223" i="12"/>
  <c r="I223" i="12"/>
  <c r="H223" i="12"/>
  <c r="G223" i="12"/>
  <c r="F223" i="12"/>
  <c r="J222" i="12"/>
  <c r="I222" i="12"/>
  <c r="H222" i="12"/>
  <c r="G222" i="12"/>
  <c r="F222" i="12"/>
  <c r="J221" i="12"/>
  <c r="I221" i="12"/>
  <c r="H221" i="12"/>
  <c r="G221" i="12"/>
  <c r="F221" i="12"/>
  <c r="J219" i="12"/>
  <c r="I219" i="12"/>
  <c r="H219" i="12"/>
  <c r="G219" i="12"/>
  <c r="F219" i="12"/>
  <c r="J218" i="12"/>
  <c r="I218" i="12"/>
  <c r="H218" i="12"/>
  <c r="G218" i="12"/>
  <c r="F218" i="12"/>
  <c r="J217" i="12"/>
  <c r="I217" i="12"/>
  <c r="H217" i="12"/>
  <c r="G217" i="12"/>
  <c r="F217" i="12"/>
  <c r="J216" i="12"/>
  <c r="I216" i="12"/>
  <c r="H216" i="12"/>
  <c r="G216" i="12"/>
  <c r="F216" i="12"/>
  <c r="J215" i="12"/>
  <c r="I215" i="12"/>
  <c r="H215" i="12"/>
  <c r="G215" i="12"/>
  <c r="F215" i="12"/>
  <c r="J214" i="12"/>
  <c r="I214" i="12"/>
  <c r="H214" i="12"/>
  <c r="G214" i="12"/>
  <c r="F214" i="12"/>
  <c r="J213" i="12"/>
  <c r="I213" i="12"/>
  <c r="H213" i="12"/>
  <c r="G213" i="12"/>
  <c r="F213" i="12"/>
  <c r="J212" i="12"/>
  <c r="I212" i="12"/>
  <c r="H212" i="12"/>
  <c r="G212" i="12"/>
  <c r="F212" i="12"/>
  <c r="J210" i="12"/>
  <c r="I210" i="12"/>
  <c r="H210" i="12"/>
  <c r="G210" i="12"/>
  <c r="F210" i="12"/>
  <c r="J209" i="12"/>
  <c r="I209" i="12"/>
  <c r="H209" i="12"/>
  <c r="G209" i="12"/>
  <c r="F209" i="12"/>
  <c r="J208" i="12"/>
  <c r="I208" i="12"/>
  <c r="H208" i="12"/>
  <c r="G208" i="12"/>
  <c r="F208" i="12"/>
  <c r="J207" i="12"/>
  <c r="I207" i="12"/>
  <c r="H207" i="12"/>
  <c r="G207" i="12"/>
  <c r="F207" i="12"/>
  <c r="J206" i="12"/>
  <c r="I206" i="12"/>
  <c r="H206" i="12"/>
  <c r="G206" i="12"/>
  <c r="F206" i="12"/>
  <c r="J205" i="12"/>
  <c r="I205" i="12"/>
  <c r="H205" i="12"/>
  <c r="G205" i="12"/>
  <c r="F205" i="12"/>
  <c r="J204" i="12"/>
  <c r="I204" i="12"/>
  <c r="H204" i="12"/>
  <c r="G204" i="12"/>
  <c r="F204" i="12"/>
  <c r="J203" i="12"/>
  <c r="I203" i="12"/>
  <c r="H203" i="12"/>
  <c r="G203" i="12"/>
  <c r="F203" i="12"/>
  <c r="J201" i="12"/>
  <c r="I201" i="12"/>
  <c r="H201" i="12"/>
  <c r="G201" i="12"/>
  <c r="F201" i="12"/>
  <c r="J200" i="12"/>
  <c r="I200" i="12"/>
  <c r="H200" i="12"/>
  <c r="G200" i="12"/>
  <c r="F200" i="12"/>
  <c r="J199" i="12"/>
  <c r="I199" i="12"/>
  <c r="H199" i="12"/>
  <c r="G199" i="12"/>
  <c r="F199" i="12"/>
  <c r="J198" i="12"/>
  <c r="I198" i="12"/>
  <c r="H198" i="12"/>
  <c r="G198" i="12"/>
  <c r="F198" i="12"/>
  <c r="J197" i="12"/>
  <c r="I197" i="12"/>
  <c r="H197" i="12"/>
  <c r="G197" i="12"/>
  <c r="F197" i="12"/>
  <c r="J196" i="12"/>
  <c r="I196" i="12"/>
  <c r="H196" i="12"/>
  <c r="G196" i="12"/>
  <c r="F196" i="12"/>
  <c r="J195" i="12"/>
  <c r="I195" i="12"/>
  <c r="H195" i="12"/>
  <c r="G195" i="12"/>
  <c r="F195" i="12"/>
  <c r="J194" i="12"/>
  <c r="I194" i="12"/>
  <c r="H194" i="12"/>
  <c r="G194" i="12"/>
  <c r="F194" i="12"/>
  <c r="J192" i="12"/>
  <c r="I192" i="12"/>
  <c r="H192" i="12"/>
  <c r="G192" i="12"/>
  <c r="F192" i="12"/>
  <c r="J191" i="12"/>
  <c r="I191" i="12"/>
  <c r="H191" i="12"/>
  <c r="G191" i="12"/>
  <c r="F191" i="12"/>
  <c r="J190" i="12"/>
  <c r="I190" i="12"/>
  <c r="H190" i="12"/>
  <c r="G190" i="12"/>
  <c r="F190" i="12"/>
  <c r="J189" i="12"/>
  <c r="I189" i="12"/>
  <c r="H189" i="12"/>
  <c r="G189" i="12"/>
  <c r="F189" i="12"/>
  <c r="J188" i="12"/>
  <c r="I188" i="12"/>
  <c r="H188" i="12"/>
  <c r="G188" i="12"/>
  <c r="F188" i="12"/>
  <c r="J187" i="12"/>
  <c r="I187" i="12"/>
  <c r="H187" i="12"/>
  <c r="G187" i="12"/>
  <c r="F187" i="12"/>
  <c r="J185" i="12"/>
  <c r="I185" i="12"/>
  <c r="H185" i="12"/>
  <c r="G185" i="12"/>
  <c r="F185" i="12"/>
  <c r="J184" i="12"/>
  <c r="I184" i="12"/>
  <c r="H184" i="12"/>
  <c r="G184" i="12"/>
  <c r="F184" i="12"/>
  <c r="J183" i="12"/>
  <c r="I183" i="12"/>
  <c r="H183" i="12"/>
  <c r="G183" i="12"/>
  <c r="F183" i="12"/>
  <c r="J182" i="12"/>
  <c r="I182" i="12"/>
  <c r="H182" i="12"/>
  <c r="G182" i="12"/>
  <c r="F182" i="12"/>
  <c r="J181" i="12"/>
  <c r="I181" i="12"/>
  <c r="H181" i="12"/>
  <c r="G181" i="12"/>
  <c r="F181" i="12"/>
  <c r="J180" i="12"/>
  <c r="I180" i="12"/>
  <c r="H180" i="12"/>
  <c r="G180" i="12"/>
  <c r="F180" i="12"/>
  <c r="J179" i="12"/>
  <c r="I179" i="12"/>
  <c r="H179" i="12"/>
  <c r="G179" i="12"/>
  <c r="F179" i="12"/>
  <c r="J178" i="12"/>
  <c r="I178" i="12"/>
  <c r="H178" i="12"/>
  <c r="G178" i="12"/>
  <c r="F178" i="12"/>
  <c r="K176" i="12"/>
  <c r="J176" i="12"/>
  <c r="I176" i="12"/>
  <c r="H176" i="12"/>
  <c r="G176" i="12"/>
  <c r="K175" i="12"/>
  <c r="J175" i="12"/>
  <c r="I175" i="12"/>
  <c r="H175" i="12"/>
  <c r="G175" i="12"/>
  <c r="K174" i="12"/>
  <c r="J174" i="12"/>
  <c r="I174" i="12"/>
  <c r="H174" i="12"/>
  <c r="G174" i="12"/>
  <c r="K173" i="12"/>
  <c r="J173" i="12"/>
  <c r="I173" i="12"/>
  <c r="H173" i="12"/>
  <c r="G173" i="12"/>
  <c r="K172" i="12"/>
  <c r="J172" i="12"/>
  <c r="I172" i="12"/>
  <c r="H172" i="12"/>
  <c r="G172" i="12"/>
  <c r="K171" i="12"/>
  <c r="J171" i="12"/>
  <c r="I171" i="12"/>
  <c r="H171" i="12"/>
  <c r="G171" i="12"/>
  <c r="K170" i="12"/>
  <c r="J170" i="12"/>
  <c r="I170" i="12"/>
  <c r="H170" i="12"/>
  <c r="G170" i="12"/>
  <c r="K169" i="12"/>
  <c r="J169" i="12"/>
  <c r="I169" i="12"/>
  <c r="H169" i="12"/>
  <c r="G169" i="12"/>
  <c r="K167" i="12"/>
  <c r="J167" i="12"/>
  <c r="I167" i="12"/>
  <c r="H167" i="12"/>
  <c r="G167" i="12"/>
  <c r="K166" i="12"/>
  <c r="J166" i="12"/>
  <c r="I166" i="12"/>
  <c r="H166" i="12"/>
  <c r="G166" i="12"/>
  <c r="K165" i="12"/>
  <c r="J165" i="12"/>
  <c r="I165" i="12"/>
  <c r="H165" i="12"/>
  <c r="G165" i="12"/>
  <c r="K164" i="12"/>
  <c r="J164" i="12"/>
  <c r="I164" i="12"/>
  <c r="H164" i="12"/>
  <c r="G164" i="12"/>
  <c r="K163" i="12"/>
  <c r="J163" i="12"/>
  <c r="I163" i="12"/>
  <c r="H163" i="12"/>
  <c r="G163" i="12"/>
  <c r="K162" i="12"/>
  <c r="J162" i="12"/>
  <c r="I162" i="12"/>
  <c r="H162" i="12"/>
  <c r="G162" i="12"/>
  <c r="K161" i="12"/>
  <c r="J161" i="12"/>
  <c r="I161" i="12"/>
  <c r="H161" i="12"/>
  <c r="G161" i="12"/>
  <c r="K160" i="12"/>
  <c r="J160" i="12"/>
  <c r="I160" i="12"/>
  <c r="H160" i="12"/>
  <c r="G160" i="12"/>
  <c r="K158" i="12"/>
  <c r="J158" i="12"/>
  <c r="I158" i="12"/>
  <c r="H158" i="12"/>
  <c r="G158" i="12"/>
  <c r="K157" i="12"/>
  <c r="J157" i="12"/>
  <c r="I157" i="12"/>
  <c r="H157" i="12"/>
  <c r="G157" i="12"/>
  <c r="K156" i="12"/>
  <c r="J156" i="12"/>
  <c r="I156" i="12"/>
  <c r="H156" i="12"/>
  <c r="G156" i="12"/>
  <c r="K155" i="12"/>
  <c r="J155" i="12"/>
  <c r="I155" i="12"/>
  <c r="H155" i="12"/>
  <c r="G155" i="12"/>
  <c r="K154" i="12"/>
  <c r="J154" i="12"/>
  <c r="I154" i="12"/>
  <c r="H154" i="12"/>
  <c r="G154" i="12"/>
  <c r="K153" i="12"/>
  <c r="J153" i="12"/>
  <c r="I153" i="12"/>
  <c r="H153" i="12"/>
  <c r="G153" i="12"/>
  <c r="K152" i="12"/>
  <c r="J152" i="12"/>
  <c r="I152" i="12"/>
  <c r="H152" i="12"/>
  <c r="G152" i="12"/>
  <c r="K151" i="12"/>
  <c r="J151" i="12"/>
  <c r="I151" i="12"/>
  <c r="H151" i="12"/>
  <c r="G151" i="12"/>
  <c r="K149" i="12"/>
  <c r="J149" i="12"/>
  <c r="I149" i="12"/>
  <c r="H149" i="12"/>
  <c r="G149" i="12"/>
  <c r="K148" i="12"/>
  <c r="J148" i="12"/>
  <c r="I148" i="12"/>
  <c r="H148" i="12"/>
  <c r="G148" i="12"/>
  <c r="K147" i="12"/>
  <c r="J147" i="12"/>
  <c r="I147" i="12"/>
  <c r="H147" i="12"/>
  <c r="G147" i="12"/>
  <c r="K146" i="12"/>
  <c r="J146" i="12"/>
  <c r="I146" i="12"/>
  <c r="H146" i="12"/>
  <c r="G146" i="12"/>
  <c r="K145" i="12"/>
  <c r="J145" i="12"/>
  <c r="I145" i="12"/>
  <c r="H145" i="12"/>
  <c r="G145" i="12"/>
  <c r="K144" i="12"/>
  <c r="J144" i="12"/>
  <c r="I144" i="12"/>
  <c r="H144" i="12"/>
  <c r="G144" i="12"/>
  <c r="K143" i="12"/>
  <c r="J143" i="12"/>
  <c r="I143" i="12"/>
  <c r="H143" i="12"/>
  <c r="G143" i="12"/>
  <c r="K142" i="12"/>
  <c r="J142" i="12"/>
  <c r="I142" i="12"/>
  <c r="H142" i="12"/>
  <c r="G142" i="12"/>
  <c r="J140" i="12"/>
  <c r="I140" i="12"/>
  <c r="H140" i="12"/>
  <c r="G140" i="12"/>
  <c r="F140" i="12"/>
  <c r="J139" i="12"/>
  <c r="I139" i="12"/>
  <c r="H139" i="12"/>
  <c r="G139" i="12"/>
  <c r="F139" i="12"/>
  <c r="J138" i="12"/>
  <c r="I138" i="12"/>
  <c r="H138" i="12"/>
  <c r="G138" i="12"/>
  <c r="F138" i="12"/>
  <c r="J137" i="12"/>
  <c r="I137" i="12"/>
  <c r="H137" i="12"/>
  <c r="G137" i="12"/>
  <c r="F137" i="12"/>
  <c r="J136" i="12"/>
  <c r="I136" i="12"/>
  <c r="H136" i="12"/>
  <c r="G136" i="12"/>
  <c r="F136" i="12"/>
  <c r="J135" i="12"/>
  <c r="I135" i="12"/>
  <c r="H135" i="12"/>
  <c r="G135" i="12"/>
  <c r="F135" i="12"/>
  <c r="J134" i="12"/>
  <c r="I134" i="12"/>
  <c r="H134" i="12"/>
  <c r="G134" i="12"/>
  <c r="F134" i="12"/>
  <c r="J133" i="12"/>
  <c r="I133" i="12"/>
  <c r="H133" i="12"/>
  <c r="G133" i="12"/>
  <c r="F133" i="12"/>
  <c r="J131" i="12"/>
  <c r="I131" i="12"/>
  <c r="H131" i="12"/>
  <c r="G131" i="12"/>
  <c r="F131" i="12"/>
  <c r="J130" i="12"/>
  <c r="I130" i="12"/>
  <c r="H130" i="12"/>
  <c r="G130" i="12"/>
  <c r="F130" i="12"/>
  <c r="J129" i="12"/>
  <c r="I129" i="12"/>
  <c r="H129" i="12"/>
  <c r="G129" i="12"/>
  <c r="F129" i="12"/>
  <c r="J128" i="12"/>
  <c r="I128" i="12"/>
  <c r="H128" i="12"/>
  <c r="G128" i="12"/>
  <c r="F128" i="12"/>
  <c r="J127" i="12"/>
  <c r="I127" i="12"/>
  <c r="H127" i="12"/>
  <c r="G127" i="12"/>
  <c r="F127" i="12"/>
  <c r="J126" i="12"/>
  <c r="I126" i="12"/>
  <c r="H126" i="12"/>
  <c r="G126" i="12"/>
  <c r="F126" i="12"/>
  <c r="J125" i="12"/>
  <c r="I125" i="12"/>
  <c r="H125" i="12"/>
  <c r="G125" i="12"/>
  <c r="F125" i="12"/>
  <c r="J124" i="12"/>
  <c r="I124" i="12"/>
  <c r="H124" i="12"/>
  <c r="G124" i="12"/>
  <c r="F124" i="12"/>
  <c r="J122" i="12"/>
  <c r="I122" i="12"/>
  <c r="H122" i="12"/>
  <c r="G122" i="12"/>
  <c r="F122" i="12"/>
  <c r="J121" i="12"/>
  <c r="I121" i="12"/>
  <c r="H121" i="12"/>
  <c r="G121" i="12"/>
  <c r="F121" i="12"/>
  <c r="J120" i="12"/>
  <c r="I120" i="12"/>
  <c r="H120" i="12"/>
  <c r="G120" i="12"/>
  <c r="F120" i="12"/>
  <c r="J119" i="12"/>
  <c r="I119" i="12"/>
  <c r="H119" i="12"/>
  <c r="G119" i="12"/>
  <c r="F119" i="12"/>
  <c r="J118" i="12"/>
  <c r="I118" i="12"/>
  <c r="H118" i="12"/>
  <c r="G118" i="12"/>
  <c r="F118" i="12"/>
  <c r="J117" i="12"/>
  <c r="I117" i="12"/>
  <c r="H117" i="12"/>
  <c r="G117" i="12"/>
  <c r="F117" i="12"/>
  <c r="J116" i="12"/>
  <c r="I116" i="12"/>
  <c r="H116" i="12"/>
  <c r="G116" i="12"/>
  <c r="F116" i="12"/>
  <c r="J115" i="12"/>
  <c r="I115" i="12"/>
  <c r="H115" i="12"/>
  <c r="G115" i="12"/>
  <c r="F115" i="12"/>
  <c r="J107" i="12"/>
  <c r="I107" i="12"/>
  <c r="H107" i="12"/>
  <c r="G107" i="12"/>
  <c r="F107" i="12"/>
  <c r="J106" i="12"/>
  <c r="I106" i="12"/>
  <c r="H106" i="12"/>
  <c r="G106" i="12"/>
  <c r="F106" i="12"/>
  <c r="J104" i="12"/>
  <c r="I104" i="12"/>
  <c r="H104" i="12"/>
  <c r="G104" i="12"/>
  <c r="F104" i="12"/>
  <c r="J103" i="12"/>
  <c r="I103" i="12"/>
  <c r="H103" i="12"/>
  <c r="G103" i="12"/>
  <c r="F103" i="12"/>
  <c r="J102" i="12"/>
  <c r="I102" i="12"/>
  <c r="H102" i="12"/>
  <c r="G102" i="12"/>
  <c r="F102" i="12"/>
  <c r="J101" i="12"/>
  <c r="I101" i="12"/>
  <c r="H101" i="12"/>
  <c r="G101" i="12"/>
  <c r="F101" i="12"/>
  <c r="J100" i="12"/>
  <c r="I100" i="12"/>
  <c r="H100" i="12"/>
  <c r="G100" i="12"/>
  <c r="F100" i="12"/>
  <c r="J99" i="12"/>
  <c r="I99" i="12"/>
  <c r="H99" i="12"/>
  <c r="G99" i="12"/>
  <c r="F99" i="12"/>
  <c r="J98" i="12"/>
  <c r="I98" i="12"/>
  <c r="H98" i="12"/>
  <c r="G98" i="12"/>
  <c r="F98" i="12"/>
  <c r="J97" i="12"/>
  <c r="I97" i="12"/>
  <c r="H97" i="12"/>
  <c r="G97" i="12"/>
  <c r="F97" i="12"/>
  <c r="J95" i="12"/>
  <c r="I95" i="12"/>
  <c r="H95" i="12"/>
  <c r="G95" i="12"/>
  <c r="F95" i="12"/>
  <c r="J94" i="12"/>
  <c r="I94" i="12"/>
  <c r="H94" i="12"/>
  <c r="G94" i="12"/>
  <c r="F94" i="12"/>
  <c r="J93" i="12"/>
  <c r="I93" i="12"/>
  <c r="H93" i="12"/>
  <c r="G93" i="12"/>
  <c r="F93" i="12"/>
  <c r="J92" i="12"/>
  <c r="I92" i="12"/>
  <c r="H92" i="12"/>
  <c r="G92" i="12"/>
  <c r="F92" i="12"/>
  <c r="J91" i="12"/>
  <c r="I91" i="12"/>
  <c r="H91" i="12"/>
  <c r="G91" i="12"/>
  <c r="F91" i="12"/>
  <c r="J90" i="12"/>
  <c r="I90" i="12"/>
  <c r="H90" i="12"/>
  <c r="G90" i="12"/>
  <c r="F90" i="12"/>
  <c r="J89" i="12"/>
  <c r="I89" i="12"/>
  <c r="H89" i="12"/>
  <c r="G89" i="12"/>
  <c r="F89" i="12"/>
  <c r="J88" i="12"/>
  <c r="I88" i="12"/>
  <c r="H88" i="12"/>
  <c r="G88" i="12"/>
  <c r="F88" i="12"/>
  <c r="J86" i="12"/>
  <c r="I86" i="12"/>
  <c r="H86" i="12"/>
  <c r="G86" i="12"/>
  <c r="F86" i="12"/>
  <c r="J85" i="12"/>
  <c r="I85" i="12"/>
  <c r="H85" i="12"/>
  <c r="G85" i="12"/>
  <c r="F85" i="12"/>
  <c r="J84" i="12"/>
  <c r="I84" i="12"/>
  <c r="H84" i="12"/>
  <c r="G84" i="12"/>
  <c r="F84" i="12"/>
  <c r="J83" i="12"/>
  <c r="I83" i="12"/>
  <c r="H83" i="12"/>
  <c r="G83" i="12"/>
  <c r="F83" i="12"/>
  <c r="J82" i="12"/>
  <c r="I82" i="12"/>
  <c r="H82" i="12"/>
  <c r="G82" i="12"/>
  <c r="F82" i="12"/>
  <c r="J81" i="12"/>
  <c r="I81" i="12"/>
  <c r="H81" i="12"/>
  <c r="G81" i="12"/>
  <c r="F81" i="12"/>
  <c r="J80" i="12"/>
  <c r="I80" i="12"/>
  <c r="H80" i="12"/>
  <c r="G80" i="12"/>
  <c r="F80" i="12"/>
  <c r="J79" i="12"/>
  <c r="I79" i="12"/>
  <c r="H79" i="12"/>
  <c r="G79" i="12"/>
  <c r="F79" i="12"/>
  <c r="J77" i="12"/>
  <c r="I77" i="12"/>
  <c r="H77" i="12"/>
  <c r="G77" i="12"/>
  <c r="F77" i="12"/>
  <c r="J76" i="12"/>
  <c r="I76" i="12"/>
  <c r="H76" i="12"/>
  <c r="G76" i="12"/>
  <c r="F76" i="12"/>
  <c r="J75" i="12"/>
  <c r="I75" i="12"/>
  <c r="H75" i="12"/>
  <c r="G75" i="12"/>
  <c r="F75" i="12"/>
  <c r="J74" i="12"/>
  <c r="I74" i="12"/>
  <c r="H74" i="12"/>
  <c r="G74" i="12"/>
  <c r="F74" i="12"/>
  <c r="J73" i="12"/>
  <c r="I73" i="12"/>
  <c r="H73" i="12"/>
  <c r="G73" i="12"/>
  <c r="F73" i="12"/>
  <c r="J72" i="12"/>
  <c r="I72" i="12"/>
  <c r="H72" i="12"/>
  <c r="G72" i="12"/>
  <c r="F72" i="12"/>
  <c r="J71" i="12"/>
  <c r="I71" i="12"/>
  <c r="H71" i="12"/>
  <c r="G71" i="12"/>
  <c r="F71" i="12"/>
  <c r="J70" i="12"/>
  <c r="I70" i="12"/>
  <c r="H70" i="12"/>
  <c r="G70" i="12"/>
  <c r="F70" i="12"/>
  <c r="J68" i="12"/>
  <c r="I68" i="12"/>
  <c r="H68" i="12"/>
  <c r="G68" i="12"/>
  <c r="F68" i="12"/>
  <c r="J67" i="12"/>
  <c r="I67" i="12"/>
  <c r="H67" i="12"/>
  <c r="G67" i="12"/>
  <c r="F67" i="12"/>
  <c r="J66" i="12"/>
  <c r="I66" i="12"/>
  <c r="H66" i="12"/>
  <c r="G66" i="12"/>
  <c r="F66" i="12"/>
  <c r="J65" i="12"/>
  <c r="I65" i="12"/>
  <c r="H65" i="12"/>
  <c r="G65" i="12"/>
  <c r="F65" i="12"/>
  <c r="J64" i="12"/>
  <c r="I64" i="12"/>
  <c r="H64" i="12"/>
  <c r="G64" i="12"/>
  <c r="F64" i="12"/>
  <c r="J63" i="12"/>
  <c r="I63" i="12"/>
  <c r="H63" i="12"/>
  <c r="G63" i="12"/>
  <c r="F63" i="12"/>
  <c r="J62" i="12"/>
  <c r="I62" i="12"/>
  <c r="H62" i="12"/>
  <c r="G62" i="12"/>
  <c r="F62" i="12"/>
  <c r="J61" i="12"/>
  <c r="I61" i="12"/>
  <c r="H61" i="12"/>
  <c r="G61" i="12"/>
  <c r="F61" i="12"/>
  <c r="J59" i="12"/>
  <c r="I59" i="12"/>
  <c r="H59" i="12"/>
  <c r="G59" i="12"/>
  <c r="F59" i="12"/>
  <c r="J58" i="12"/>
  <c r="I58" i="12"/>
  <c r="H58" i="12"/>
  <c r="G58" i="12"/>
  <c r="F58" i="12"/>
  <c r="J57" i="12"/>
  <c r="I57" i="12"/>
  <c r="H57" i="12"/>
  <c r="G57" i="12"/>
  <c r="F57" i="12"/>
  <c r="J56" i="12"/>
  <c r="I56" i="12"/>
  <c r="H56" i="12"/>
  <c r="G56" i="12"/>
  <c r="F56" i="12"/>
  <c r="J55" i="12"/>
  <c r="I55" i="12"/>
  <c r="H55" i="12"/>
  <c r="G55" i="12"/>
  <c r="F55" i="12"/>
  <c r="J54" i="12"/>
  <c r="I54" i="12"/>
  <c r="H54" i="12"/>
  <c r="G54" i="12"/>
  <c r="F54" i="12"/>
  <c r="J53" i="12"/>
  <c r="I53" i="12"/>
  <c r="H53" i="12"/>
  <c r="G53" i="12"/>
  <c r="F53" i="12"/>
  <c r="J52" i="12"/>
  <c r="I52" i="12"/>
  <c r="H52" i="12"/>
  <c r="G52" i="12"/>
  <c r="F52" i="12"/>
  <c r="J50" i="12"/>
  <c r="I50" i="12"/>
  <c r="H50" i="12"/>
  <c r="G50" i="12"/>
  <c r="F50" i="12"/>
  <c r="J49" i="12"/>
  <c r="I49" i="12"/>
  <c r="H49" i="12"/>
  <c r="G49" i="12"/>
  <c r="F49" i="12"/>
  <c r="J48" i="12"/>
  <c r="I48" i="12"/>
  <c r="H48" i="12"/>
  <c r="G48" i="12"/>
  <c r="F48" i="12"/>
  <c r="J47" i="12"/>
  <c r="I47" i="12"/>
  <c r="H47" i="12"/>
  <c r="G47" i="12"/>
  <c r="F47" i="12"/>
  <c r="J45" i="12"/>
  <c r="I45" i="12"/>
  <c r="H45" i="12"/>
  <c r="G45" i="12"/>
  <c r="F45" i="12"/>
  <c r="J44" i="12"/>
  <c r="I44" i="12"/>
  <c r="H44" i="12"/>
  <c r="G44" i="12"/>
  <c r="F44" i="12"/>
  <c r="J43" i="12"/>
  <c r="I43" i="12"/>
  <c r="H43" i="12"/>
  <c r="G43" i="12"/>
  <c r="F43" i="12"/>
  <c r="J42" i="12"/>
  <c r="I42" i="12"/>
  <c r="H42" i="12"/>
  <c r="G42" i="12"/>
  <c r="F42" i="12"/>
  <c r="J41" i="12"/>
  <c r="I41" i="12"/>
  <c r="H41" i="12"/>
  <c r="G41" i="12"/>
  <c r="F41" i="12"/>
  <c r="J40" i="12"/>
  <c r="I40" i="12"/>
  <c r="H40" i="12"/>
  <c r="G40" i="12"/>
  <c r="F40" i="12"/>
  <c r="J39" i="12"/>
  <c r="I39" i="12"/>
  <c r="H39" i="12"/>
  <c r="G39" i="12"/>
  <c r="F39" i="12"/>
  <c r="J38" i="12"/>
  <c r="I38" i="12"/>
  <c r="H38" i="12"/>
  <c r="G38" i="12"/>
  <c r="F38" i="12"/>
  <c r="J36" i="12"/>
  <c r="I36" i="12"/>
  <c r="H36" i="12"/>
  <c r="G36" i="12"/>
  <c r="F36" i="12"/>
  <c r="J35" i="12"/>
  <c r="I35" i="12"/>
  <c r="H35" i="12"/>
  <c r="G35" i="12"/>
  <c r="F35" i="12"/>
  <c r="J34" i="12"/>
  <c r="I34" i="12"/>
  <c r="H34" i="12"/>
  <c r="G34" i="12"/>
  <c r="F34" i="12"/>
  <c r="J33" i="12"/>
  <c r="I33" i="12"/>
  <c r="H33" i="12"/>
  <c r="G33" i="12"/>
  <c r="F33" i="12"/>
  <c r="J32" i="12"/>
  <c r="I32" i="12"/>
  <c r="H32" i="12"/>
  <c r="G32" i="12"/>
  <c r="F32" i="12"/>
  <c r="J31" i="12"/>
  <c r="I31" i="12"/>
  <c r="H31" i="12"/>
  <c r="G31" i="12"/>
  <c r="F31" i="12"/>
  <c r="J30" i="12"/>
  <c r="I30" i="12"/>
  <c r="H30" i="12"/>
  <c r="G30" i="12"/>
  <c r="F30" i="12"/>
  <c r="J29" i="12"/>
  <c r="I29" i="12"/>
  <c r="H29" i="12"/>
  <c r="G29" i="12"/>
  <c r="F29" i="12"/>
  <c r="J27" i="12"/>
  <c r="I27" i="12"/>
  <c r="H27" i="12"/>
  <c r="G27" i="12"/>
  <c r="F27" i="12"/>
  <c r="J26" i="12"/>
  <c r="I26" i="12"/>
  <c r="H26" i="12"/>
  <c r="G26" i="12"/>
  <c r="F26" i="12"/>
  <c r="J25" i="12"/>
  <c r="I25" i="12"/>
  <c r="H25" i="12"/>
  <c r="G25" i="12"/>
  <c r="F25" i="12"/>
  <c r="J24" i="12"/>
  <c r="I24" i="12"/>
  <c r="H24" i="12"/>
  <c r="G24" i="12"/>
  <c r="F24" i="12"/>
  <c r="J23" i="12"/>
  <c r="I23" i="12"/>
  <c r="H23" i="12"/>
  <c r="G23" i="12"/>
  <c r="F23" i="12"/>
  <c r="J22" i="12"/>
  <c r="I22" i="12"/>
  <c r="H22" i="12"/>
  <c r="G22" i="12"/>
  <c r="F22" i="12"/>
  <c r="J21" i="12"/>
  <c r="I21" i="12"/>
  <c r="H21" i="12"/>
  <c r="G21" i="12"/>
  <c r="F21" i="12"/>
  <c r="J20" i="12"/>
  <c r="I20" i="12"/>
  <c r="H20" i="12"/>
  <c r="G20" i="12"/>
  <c r="F20" i="12"/>
  <c r="J18" i="12"/>
  <c r="I18" i="12"/>
  <c r="H18" i="12"/>
  <c r="G18" i="12"/>
  <c r="F18" i="12"/>
  <c r="J17" i="12"/>
  <c r="I17" i="12"/>
  <c r="H17" i="12"/>
  <c r="G17" i="12"/>
  <c r="F17" i="12"/>
  <c r="J16" i="12"/>
  <c r="I16" i="12"/>
  <c r="H16" i="12"/>
  <c r="G16" i="12"/>
  <c r="F16" i="12"/>
  <c r="J15" i="12"/>
  <c r="I15" i="12"/>
  <c r="H15" i="12"/>
  <c r="G15" i="12"/>
  <c r="F15" i="12"/>
  <c r="J14" i="12"/>
  <c r="I14" i="12"/>
  <c r="H14" i="12"/>
  <c r="G14" i="12"/>
  <c r="F14" i="12"/>
  <c r="J13" i="12"/>
  <c r="I13" i="12"/>
  <c r="H13" i="12"/>
  <c r="G13" i="12"/>
  <c r="F13" i="12"/>
  <c r="J12" i="12"/>
  <c r="I12" i="12"/>
  <c r="H12" i="12"/>
  <c r="G12" i="12"/>
  <c r="F12" i="12"/>
  <c r="J11" i="12"/>
  <c r="I11" i="12"/>
  <c r="H11" i="12"/>
  <c r="G11" i="12"/>
  <c r="F11" i="12"/>
  <c r="J9" i="12"/>
  <c r="I9" i="12"/>
  <c r="H9" i="12"/>
  <c r="G9" i="12"/>
  <c r="F9" i="12"/>
  <c r="J8" i="12"/>
  <c r="I8" i="12"/>
  <c r="H8" i="12"/>
  <c r="G8" i="12"/>
  <c r="F8" i="12"/>
  <c r="J7" i="12"/>
  <c r="I7" i="12"/>
  <c r="H7" i="12"/>
  <c r="G7" i="12"/>
  <c r="F7" i="12"/>
  <c r="J6" i="12"/>
  <c r="I6" i="12"/>
  <c r="H6" i="12"/>
  <c r="G6" i="12"/>
  <c r="F6" i="12"/>
  <c r="J5" i="12"/>
  <c r="I5" i="12"/>
  <c r="H5" i="12"/>
  <c r="G5" i="12"/>
  <c r="F5" i="12"/>
  <c r="J4" i="12"/>
  <c r="I4" i="12"/>
  <c r="H4" i="12"/>
  <c r="G4" i="12"/>
  <c r="F4" i="12"/>
  <c r="J3" i="12"/>
  <c r="I3" i="12"/>
  <c r="H3" i="12"/>
  <c r="G3" i="12"/>
  <c r="F3" i="12"/>
  <c r="J2" i="12"/>
  <c r="I2" i="12"/>
  <c r="H2" i="12"/>
  <c r="G2" i="12"/>
  <c r="F2" i="12"/>
  <c r="K292" i="9"/>
  <c r="J292" i="9"/>
  <c r="I292" i="9"/>
  <c r="H292" i="9"/>
  <c r="G292" i="9"/>
  <c r="K291" i="9"/>
  <c r="J291" i="9"/>
  <c r="I291" i="9"/>
  <c r="H291" i="9"/>
  <c r="G291" i="9"/>
  <c r="K290" i="9"/>
  <c r="J290" i="9"/>
  <c r="I290" i="9"/>
  <c r="H290" i="9"/>
  <c r="G290" i="9"/>
  <c r="K289" i="9"/>
  <c r="J289" i="9"/>
  <c r="I289" i="9"/>
  <c r="H289" i="9"/>
  <c r="G289" i="9"/>
  <c r="K288" i="9"/>
  <c r="J288" i="9"/>
  <c r="I288" i="9"/>
  <c r="H288" i="9"/>
  <c r="G288" i="9"/>
  <c r="K287" i="9"/>
  <c r="J287" i="9"/>
  <c r="I287" i="9"/>
  <c r="H287" i="9"/>
  <c r="G287" i="9"/>
  <c r="K286" i="9"/>
  <c r="J286" i="9"/>
  <c r="I286" i="9"/>
  <c r="H286" i="9"/>
  <c r="G286" i="9"/>
  <c r="K285" i="9"/>
  <c r="J285" i="9"/>
  <c r="I285" i="9"/>
  <c r="H285" i="9"/>
  <c r="G285" i="9"/>
  <c r="K284" i="9"/>
  <c r="J284" i="9"/>
  <c r="I284" i="9"/>
  <c r="H284" i="9"/>
  <c r="G284" i="9"/>
  <c r="K283" i="9"/>
  <c r="J283" i="9"/>
  <c r="I283" i="9"/>
  <c r="H283" i="9"/>
  <c r="G283" i="9"/>
  <c r="K282" i="9"/>
  <c r="J282" i="9"/>
  <c r="I282" i="9"/>
  <c r="H282" i="9"/>
  <c r="G282" i="9"/>
  <c r="K281" i="9"/>
  <c r="J281" i="9"/>
  <c r="I281" i="9"/>
  <c r="H281" i="9"/>
  <c r="G281" i="9"/>
  <c r="K280" i="9"/>
  <c r="J280" i="9"/>
  <c r="I280" i="9"/>
  <c r="H280" i="9"/>
  <c r="G280" i="9"/>
  <c r="K279" i="9"/>
  <c r="J279" i="9"/>
  <c r="I279" i="9"/>
  <c r="H279" i="9"/>
  <c r="G279" i="9"/>
  <c r="K278" i="9"/>
  <c r="J278" i="9"/>
  <c r="I278" i="9"/>
  <c r="H278" i="9"/>
  <c r="G278" i="9"/>
  <c r="K277" i="9"/>
  <c r="J277" i="9"/>
  <c r="I277" i="9"/>
  <c r="H277" i="9"/>
  <c r="G277" i="9"/>
  <c r="K276" i="9"/>
  <c r="J276" i="9"/>
  <c r="I276" i="9"/>
  <c r="H276" i="9"/>
  <c r="G276" i="9"/>
  <c r="K275" i="9"/>
  <c r="J275" i="9"/>
  <c r="I275" i="9"/>
  <c r="H275" i="9"/>
  <c r="G275" i="9"/>
  <c r="K274" i="9"/>
  <c r="J274" i="9"/>
  <c r="I274" i="9"/>
  <c r="H274" i="9"/>
  <c r="G274" i="9"/>
  <c r="K273" i="9"/>
  <c r="J273" i="9"/>
  <c r="I273" i="9"/>
  <c r="H273" i="9"/>
  <c r="G273" i="9"/>
  <c r="K272" i="9"/>
  <c r="J272" i="9"/>
  <c r="I272" i="9"/>
  <c r="H272" i="9"/>
  <c r="G272" i="9"/>
  <c r="K271" i="9"/>
  <c r="J271" i="9"/>
  <c r="I271" i="9"/>
  <c r="H271" i="9"/>
  <c r="G271" i="9"/>
  <c r="K270" i="9"/>
  <c r="J270" i="9"/>
  <c r="I270" i="9"/>
  <c r="H270" i="9"/>
  <c r="G270" i="9"/>
  <c r="K269" i="9"/>
  <c r="J269" i="9"/>
  <c r="I269" i="9"/>
  <c r="H269" i="9"/>
  <c r="G269" i="9"/>
  <c r="K268" i="9"/>
  <c r="J268" i="9"/>
  <c r="I268" i="9"/>
  <c r="H268" i="9"/>
  <c r="G268" i="9"/>
  <c r="K267" i="9"/>
  <c r="J267" i="9"/>
  <c r="I267" i="9"/>
  <c r="H267" i="9"/>
  <c r="G267" i="9"/>
  <c r="K266" i="9"/>
  <c r="J266" i="9"/>
  <c r="I266" i="9"/>
  <c r="H266" i="9"/>
  <c r="G266" i="9"/>
  <c r="K265" i="9"/>
  <c r="J265" i="9"/>
  <c r="I265" i="9"/>
  <c r="H265" i="9"/>
  <c r="G265" i="9"/>
  <c r="K264" i="9"/>
  <c r="J264" i="9"/>
  <c r="I264" i="9"/>
  <c r="H264" i="9"/>
  <c r="G264" i="9"/>
  <c r="K263" i="9"/>
  <c r="J263" i="9"/>
  <c r="I263" i="9"/>
  <c r="H263" i="9"/>
  <c r="G263" i="9"/>
  <c r="K262" i="9"/>
  <c r="J262" i="9"/>
  <c r="I262" i="9"/>
  <c r="H262" i="9"/>
  <c r="G262" i="9"/>
  <c r="K261" i="9"/>
  <c r="J261" i="9"/>
  <c r="I261" i="9"/>
  <c r="H261" i="9"/>
  <c r="G261" i="9"/>
  <c r="K260" i="9"/>
  <c r="J260" i="9"/>
  <c r="I260" i="9"/>
  <c r="H260" i="9"/>
  <c r="G260" i="9"/>
  <c r="K259" i="9"/>
  <c r="J259" i="9"/>
  <c r="I259" i="9"/>
  <c r="H259" i="9"/>
  <c r="G259" i="9"/>
  <c r="K258" i="9"/>
  <c r="J258" i="9"/>
  <c r="I258" i="9"/>
  <c r="H258" i="9"/>
  <c r="G258" i="9"/>
  <c r="K257" i="9"/>
  <c r="J257" i="9"/>
  <c r="I257" i="9"/>
  <c r="H257" i="9"/>
  <c r="G257" i="9"/>
  <c r="K256" i="9"/>
  <c r="J256" i="9"/>
  <c r="I256" i="9"/>
  <c r="H256" i="9"/>
  <c r="G256" i="9"/>
  <c r="K255" i="9"/>
  <c r="J255" i="9"/>
  <c r="I255" i="9"/>
  <c r="H255" i="9"/>
  <c r="G255" i="9"/>
  <c r="K254" i="9"/>
  <c r="J254" i="9"/>
  <c r="I254" i="9"/>
  <c r="H254" i="9"/>
  <c r="G254" i="9"/>
  <c r="K253" i="9"/>
  <c r="J253" i="9"/>
  <c r="I253" i="9"/>
  <c r="H253" i="9"/>
  <c r="G253" i="9"/>
  <c r="K252" i="9"/>
  <c r="J252" i="9"/>
  <c r="I252" i="9"/>
  <c r="H252" i="9"/>
  <c r="G252" i="9"/>
  <c r="K251" i="9"/>
  <c r="J251" i="9"/>
  <c r="I251" i="9"/>
  <c r="H251" i="9"/>
  <c r="G251" i="9"/>
  <c r="K250" i="9"/>
  <c r="J250" i="9"/>
  <c r="I250" i="9"/>
  <c r="H250" i="9"/>
  <c r="G250" i="9"/>
  <c r="K249" i="9"/>
  <c r="J249" i="9"/>
  <c r="I249" i="9"/>
  <c r="H249" i="9"/>
  <c r="G249" i="9"/>
  <c r="K248" i="9"/>
  <c r="J248" i="9"/>
  <c r="I248" i="9"/>
  <c r="H248" i="9"/>
  <c r="G248" i="9"/>
  <c r="K247" i="9"/>
  <c r="J247" i="9"/>
  <c r="I247" i="9"/>
  <c r="H247" i="9"/>
  <c r="G247" i="9"/>
  <c r="K246" i="9"/>
  <c r="J246" i="9"/>
  <c r="I246" i="9"/>
  <c r="H246" i="9"/>
  <c r="G246" i="9"/>
  <c r="K245" i="9"/>
  <c r="J245" i="9"/>
  <c r="I245" i="9"/>
  <c r="H245" i="9"/>
  <c r="G245" i="9"/>
  <c r="K244" i="9"/>
  <c r="J244" i="9"/>
  <c r="I244" i="9"/>
  <c r="H244" i="9"/>
  <c r="G244" i="9"/>
  <c r="K243" i="9"/>
  <c r="J243" i="9"/>
  <c r="I243" i="9"/>
  <c r="H243" i="9"/>
  <c r="G243" i="9"/>
  <c r="K242" i="9"/>
  <c r="J242" i="9"/>
  <c r="I242" i="9"/>
  <c r="H242" i="9"/>
  <c r="G242" i="9"/>
  <c r="K241" i="9"/>
  <c r="J241" i="9"/>
  <c r="I241" i="9"/>
  <c r="H241" i="9"/>
  <c r="G241" i="9"/>
  <c r="K240" i="9"/>
  <c r="J240" i="9"/>
  <c r="I240" i="9"/>
  <c r="H240" i="9"/>
  <c r="G240" i="9"/>
  <c r="K239" i="9"/>
  <c r="J239" i="9"/>
  <c r="I239" i="9"/>
  <c r="H239" i="9"/>
  <c r="G239" i="9"/>
  <c r="K238" i="9"/>
  <c r="J238" i="9"/>
  <c r="I238" i="9"/>
  <c r="H238" i="9"/>
  <c r="G238" i="9"/>
  <c r="K237" i="9"/>
  <c r="J237" i="9"/>
  <c r="I237" i="9"/>
  <c r="H237" i="9"/>
  <c r="G237" i="9"/>
  <c r="K236" i="9"/>
  <c r="J236" i="9"/>
  <c r="I236" i="9"/>
  <c r="H236" i="9"/>
  <c r="G236" i="9"/>
  <c r="K235" i="9"/>
  <c r="J235" i="9"/>
  <c r="I235" i="9"/>
  <c r="H235" i="9"/>
  <c r="G235" i="9"/>
  <c r="K234" i="9"/>
  <c r="J234" i="9"/>
  <c r="I234" i="9"/>
  <c r="H234" i="9"/>
  <c r="G234" i="9"/>
  <c r="K233" i="9"/>
  <c r="J233" i="9"/>
  <c r="I233" i="9"/>
  <c r="H233" i="9"/>
  <c r="G233" i="9"/>
  <c r="K232" i="9"/>
  <c r="J232" i="9"/>
  <c r="I232" i="9"/>
  <c r="H232" i="9"/>
  <c r="G232" i="9"/>
  <c r="K231" i="9"/>
  <c r="J231" i="9"/>
  <c r="I231" i="9"/>
  <c r="H231" i="9"/>
  <c r="G231" i="9"/>
  <c r="K230" i="9"/>
  <c r="J230" i="9"/>
  <c r="I230" i="9"/>
  <c r="H230" i="9"/>
  <c r="G230" i="9"/>
  <c r="K229" i="9"/>
  <c r="J229" i="9"/>
  <c r="I229" i="9"/>
  <c r="H229" i="9"/>
  <c r="G229" i="9"/>
  <c r="K228" i="9"/>
  <c r="J228" i="9"/>
  <c r="I228" i="9"/>
  <c r="H228" i="9"/>
  <c r="G228" i="9"/>
  <c r="K227" i="9"/>
  <c r="J227" i="9"/>
  <c r="I227" i="9"/>
  <c r="H227" i="9"/>
  <c r="G227" i="9"/>
  <c r="K226" i="9"/>
  <c r="J226" i="9"/>
  <c r="I226" i="9"/>
  <c r="H226" i="9"/>
  <c r="G226" i="9"/>
  <c r="K225" i="9"/>
  <c r="J225" i="9"/>
  <c r="I225" i="9"/>
  <c r="H225" i="9"/>
  <c r="G225" i="9"/>
  <c r="K224" i="9"/>
  <c r="J224" i="9"/>
  <c r="I224" i="9"/>
  <c r="H224" i="9"/>
  <c r="G224" i="9"/>
  <c r="K223" i="9"/>
  <c r="J223" i="9"/>
  <c r="I223" i="9"/>
  <c r="H223" i="9"/>
  <c r="G223" i="9"/>
  <c r="K222" i="9"/>
  <c r="J222" i="9"/>
  <c r="I222" i="9"/>
  <c r="H222" i="9"/>
  <c r="G222" i="9"/>
  <c r="K221" i="9"/>
  <c r="J221" i="9"/>
  <c r="I221" i="9"/>
  <c r="H221" i="9"/>
  <c r="G221" i="9"/>
  <c r="K220" i="9"/>
  <c r="J220" i="9"/>
  <c r="I220" i="9"/>
  <c r="H220" i="9"/>
  <c r="G220" i="9"/>
  <c r="K219" i="9"/>
  <c r="J219" i="9"/>
  <c r="I219" i="9"/>
  <c r="H219" i="9"/>
  <c r="G219" i="9"/>
  <c r="K218" i="9"/>
  <c r="J218" i="9"/>
  <c r="I218" i="9"/>
  <c r="H218" i="9"/>
  <c r="G218" i="9"/>
  <c r="K217" i="9"/>
  <c r="J217" i="9"/>
  <c r="I217" i="9"/>
  <c r="H217" i="9"/>
  <c r="G217" i="9"/>
  <c r="K216" i="9"/>
  <c r="J216" i="9"/>
  <c r="I216" i="9"/>
  <c r="H216" i="9"/>
  <c r="G216" i="9"/>
  <c r="K215" i="9"/>
  <c r="J215" i="9"/>
  <c r="I215" i="9"/>
  <c r="H215" i="9"/>
  <c r="G215" i="9"/>
  <c r="K214" i="9"/>
  <c r="J214" i="9"/>
  <c r="I214" i="9"/>
  <c r="H214" i="9"/>
  <c r="G214" i="9"/>
  <c r="K213" i="9"/>
  <c r="J213" i="9"/>
  <c r="I213" i="9"/>
  <c r="H213" i="9"/>
  <c r="G213" i="9"/>
  <c r="K212" i="9"/>
  <c r="J212" i="9"/>
  <c r="I212" i="9"/>
  <c r="H212" i="9"/>
  <c r="G212" i="9"/>
  <c r="K211" i="9"/>
  <c r="J211" i="9"/>
  <c r="I211" i="9"/>
  <c r="H211" i="9"/>
  <c r="G211" i="9"/>
  <c r="K210" i="9"/>
  <c r="J210" i="9"/>
  <c r="I210" i="9"/>
  <c r="H210" i="9"/>
  <c r="G210" i="9"/>
  <c r="K209" i="9"/>
  <c r="J209" i="9"/>
  <c r="I209" i="9"/>
  <c r="H209" i="9"/>
  <c r="G209" i="9"/>
  <c r="K208" i="9"/>
  <c r="J208" i="9"/>
  <c r="I208" i="9"/>
  <c r="H208" i="9"/>
  <c r="G208" i="9"/>
  <c r="K207" i="9"/>
  <c r="J207" i="9"/>
  <c r="I207" i="9"/>
  <c r="H207" i="9"/>
  <c r="G207" i="9"/>
  <c r="K206" i="9"/>
  <c r="J206" i="9"/>
  <c r="I206" i="9"/>
  <c r="H206" i="9"/>
  <c r="G206" i="9"/>
  <c r="K205" i="9"/>
  <c r="J205" i="9"/>
  <c r="I205" i="9"/>
  <c r="H205" i="9"/>
  <c r="G205" i="9"/>
  <c r="K204" i="9"/>
  <c r="J204" i="9"/>
  <c r="I204" i="9"/>
  <c r="H204" i="9"/>
  <c r="G204" i="9"/>
  <c r="K203" i="9"/>
  <c r="J203" i="9"/>
  <c r="I203" i="9"/>
  <c r="H203" i="9"/>
  <c r="G203" i="9"/>
  <c r="K202" i="9"/>
  <c r="J202" i="9"/>
  <c r="I202" i="9"/>
  <c r="H202" i="9"/>
  <c r="G202" i="9"/>
  <c r="K201" i="9"/>
  <c r="J201" i="9"/>
  <c r="I201" i="9"/>
  <c r="H201" i="9"/>
  <c r="G201" i="9"/>
  <c r="K200" i="9"/>
  <c r="J200" i="9"/>
  <c r="I200" i="9"/>
  <c r="H200" i="9"/>
  <c r="G200" i="9"/>
  <c r="K199" i="9"/>
  <c r="J199" i="9"/>
  <c r="I199" i="9"/>
  <c r="H199" i="9"/>
  <c r="G199" i="9"/>
  <c r="K198" i="9"/>
  <c r="J198" i="9"/>
  <c r="I198" i="9"/>
  <c r="H198" i="9"/>
  <c r="G198" i="9"/>
  <c r="K197" i="9"/>
  <c r="J197" i="9"/>
  <c r="I197" i="9"/>
  <c r="H197" i="9"/>
  <c r="G197" i="9"/>
  <c r="K196" i="9"/>
  <c r="J196" i="9"/>
  <c r="I196" i="9"/>
  <c r="H196" i="9"/>
  <c r="G196" i="9"/>
  <c r="K195" i="9"/>
  <c r="J195" i="9"/>
  <c r="I195" i="9"/>
  <c r="H195" i="9"/>
  <c r="G195" i="9"/>
  <c r="K194" i="9"/>
  <c r="J194" i="9"/>
  <c r="I194" i="9"/>
  <c r="H194" i="9"/>
  <c r="G194" i="9"/>
  <c r="K193" i="9"/>
  <c r="J193" i="9"/>
  <c r="I193" i="9"/>
  <c r="H193" i="9"/>
  <c r="G193" i="9"/>
  <c r="K192" i="9"/>
  <c r="J192" i="9"/>
  <c r="I192" i="9"/>
  <c r="H192" i="9"/>
  <c r="G192" i="9"/>
  <c r="K191" i="9"/>
  <c r="J191" i="9"/>
  <c r="I191" i="9"/>
  <c r="H191" i="9"/>
  <c r="G191" i="9"/>
  <c r="K190" i="9"/>
  <c r="J190" i="9"/>
  <c r="I190" i="9"/>
  <c r="H190" i="9"/>
  <c r="G190" i="9"/>
  <c r="K189" i="9"/>
  <c r="J189" i="9"/>
  <c r="I189" i="9"/>
  <c r="H189" i="9"/>
  <c r="G189" i="9"/>
  <c r="K188" i="9"/>
  <c r="J188" i="9"/>
  <c r="I188" i="9"/>
  <c r="H188" i="9"/>
  <c r="G188" i="9"/>
  <c r="K187" i="9"/>
  <c r="J187" i="9"/>
  <c r="I187" i="9"/>
  <c r="H187" i="9"/>
  <c r="G187" i="9"/>
  <c r="K186" i="9"/>
  <c r="J186" i="9"/>
  <c r="I186" i="9"/>
  <c r="H186" i="9"/>
  <c r="G186" i="9"/>
  <c r="K185" i="9"/>
  <c r="J185" i="9"/>
  <c r="I185" i="9"/>
  <c r="H185" i="9"/>
  <c r="G185" i="9"/>
  <c r="K184" i="9"/>
  <c r="J184" i="9"/>
  <c r="I184" i="9"/>
  <c r="H184" i="9"/>
  <c r="G184" i="9"/>
  <c r="K183" i="9"/>
  <c r="J183" i="9"/>
  <c r="I183" i="9"/>
  <c r="H183" i="9"/>
  <c r="G183" i="9"/>
  <c r="K182" i="9"/>
  <c r="J182" i="9"/>
  <c r="I182" i="9"/>
  <c r="H182" i="9"/>
  <c r="G182" i="9"/>
  <c r="K181" i="9"/>
  <c r="J181" i="9"/>
  <c r="I181" i="9"/>
  <c r="H181" i="9"/>
  <c r="G181" i="9"/>
  <c r="K180" i="9"/>
  <c r="J180" i="9"/>
  <c r="I180" i="9"/>
  <c r="H180" i="9"/>
  <c r="G180" i="9"/>
  <c r="K179" i="9"/>
  <c r="J179" i="9"/>
  <c r="I179" i="9"/>
  <c r="H179" i="9"/>
  <c r="G179" i="9"/>
  <c r="K178" i="9"/>
  <c r="J178" i="9"/>
  <c r="I178" i="9"/>
  <c r="H178" i="9"/>
  <c r="G178" i="9"/>
  <c r="K177" i="9"/>
  <c r="J177" i="9"/>
  <c r="I177" i="9"/>
  <c r="H177" i="9"/>
  <c r="G177" i="9"/>
  <c r="K176" i="9"/>
  <c r="J176" i="9"/>
  <c r="I176" i="9"/>
  <c r="H176" i="9"/>
  <c r="G176" i="9"/>
  <c r="K175" i="9"/>
  <c r="J175" i="9"/>
  <c r="I175" i="9"/>
  <c r="H175" i="9"/>
  <c r="G175" i="9"/>
  <c r="K174" i="9"/>
  <c r="J174" i="9"/>
  <c r="I174" i="9"/>
  <c r="H174" i="9"/>
  <c r="G174" i="9"/>
  <c r="K173" i="9"/>
  <c r="J173" i="9"/>
  <c r="I173" i="9"/>
  <c r="H173" i="9"/>
  <c r="G173" i="9"/>
  <c r="K172" i="9"/>
  <c r="J172" i="9"/>
  <c r="I172" i="9"/>
  <c r="H172" i="9"/>
  <c r="G172" i="9"/>
  <c r="K171" i="9"/>
  <c r="J171" i="9"/>
  <c r="I171" i="9"/>
  <c r="H171" i="9"/>
  <c r="G171" i="9"/>
  <c r="K170" i="9"/>
  <c r="J170" i="9"/>
  <c r="I170" i="9"/>
  <c r="H170" i="9"/>
  <c r="G170" i="9"/>
  <c r="K169" i="9"/>
  <c r="J169" i="9"/>
  <c r="I169" i="9"/>
  <c r="H169" i="9"/>
  <c r="G169" i="9"/>
  <c r="K168" i="9"/>
  <c r="J168" i="9"/>
  <c r="I168" i="9"/>
  <c r="H168" i="9"/>
  <c r="G168" i="9"/>
  <c r="K167" i="9"/>
  <c r="J167" i="9"/>
  <c r="I167" i="9"/>
  <c r="H167" i="9"/>
  <c r="G167" i="9"/>
  <c r="K166" i="9"/>
  <c r="J166" i="9"/>
  <c r="I166" i="9"/>
  <c r="H166" i="9"/>
  <c r="G166" i="9"/>
  <c r="K165" i="9"/>
  <c r="J165" i="9"/>
  <c r="I165" i="9"/>
  <c r="H165" i="9"/>
  <c r="G165" i="9"/>
  <c r="K164" i="9"/>
  <c r="J164" i="9"/>
  <c r="I164" i="9"/>
  <c r="H164" i="9"/>
  <c r="G164" i="9"/>
  <c r="K163" i="9"/>
  <c r="J163" i="9"/>
  <c r="I163" i="9"/>
  <c r="H163" i="9"/>
  <c r="G163" i="9"/>
  <c r="K162" i="9"/>
  <c r="J162" i="9"/>
  <c r="I162" i="9"/>
  <c r="H162" i="9"/>
  <c r="G162" i="9"/>
  <c r="K161" i="9"/>
  <c r="J161" i="9"/>
  <c r="I161" i="9"/>
  <c r="H161" i="9"/>
  <c r="G161" i="9"/>
  <c r="K160" i="9"/>
  <c r="J160" i="9"/>
  <c r="I160" i="9"/>
  <c r="H160" i="9"/>
  <c r="G160" i="9"/>
  <c r="K159" i="9"/>
  <c r="J159" i="9"/>
  <c r="I159" i="9"/>
  <c r="H159" i="9"/>
  <c r="G159" i="9"/>
  <c r="K158" i="9"/>
  <c r="J158" i="9"/>
  <c r="I158" i="9"/>
  <c r="H158" i="9"/>
  <c r="G158" i="9"/>
  <c r="K157" i="9"/>
  <c r="J157" i="9"/>
  <c r="I157" i="9"/>
  <c r="H157" i="9"/>
  <c r="G157" i="9"/>
  <c r="K156" i="9"/>
  <c r="J156" i="9"/>
  <c r="I156" i="9"/>
  <c r="H156" i="9"/>
  <c r="G156" i="9"/>
  <c r="K155" i="9"/>
  <c r="J155" i="9"/>
  <c r="I155" i="9"/>
  <c r="H155" i="9"/>
  <c r="G155" i="9"/>
  <c r="K154" i="9"/>
  <c r="J154" i="9"/>
  <c r="I154" i="9"/>
  <c r="H154" i="9"/>
  <c r="G154" i="9"/>
  <c r="K153" i="9"/>
  <c r="J153" i="9"/>
  <c r="I153" i="9"/>
  <c r="H153" i="9"/>
  <c r="G153" i="9"/>
  <c r="K152" i="9"/>
  <c r="J152" i="9"/>
  <c r="I152" i="9"/>
  <c r="H152" i="9"/>
  <c r="G152" i="9"/>
  <c r="K151" i="9"/>
  <c r="J151" i="9"/>
  <c r="I151" i="9"/>
  <c r="H151" i="9"/>
  <c r="G151" i="9"/>
  <c r="K150" i="9"/>
  <c r="J150" i="9"/>
  <c r="I150" i="9"/>
  <c r="H150" i="9"/>
  <c r="G150" i="9"/>
  <c r="K149" i="9"/>
  <c r="J149" i="9"/>
  <c r="I149" i="9"/>
  <c r="H149" i="9"/>
  <c r="G149" i="9"/>
  <c r="K148" i="9"/>
  <c r="J148" i="9"/>
  <c r="I148" i="9"/>
  <c r="H148" i="9"/>
  <c r="G148" i="9"/>
  <c r="K147" i="9"/>
  <c r="J147" i="9"/>
  <c r="I147" i="9"/>
  <c r="H147" i="9"/>
  <c r="G147" i="9"/>
  <c r="K146" i="9"/>
  <c r="J146" i="9"/>
  <c r="I146" i="9"/>
  <c r="H146" i="9"/>
  <c r="G146" i="9"/>
  <c r="K145" i="9"/>
  <c r="J145" i="9"/>
  <c r="I145" i="9"/>
  <c r="H145" i="9"/>
  <c r="G145" i="9"/>
  <c r="K144" i="9"/>
  <c r="J144" i="9"/>
  <c r="I144" i="9"/>
  <c r="H144" i="9"/>
  <c r="G144" i="9"/>
  <c r="K143" i="9"/>
  <c r="J143" i="9"/>
  <c r="I143" i="9"/>
  <c r="H143" i="9"/>
  <c r="G143" i="9"/>
  <c r="K142" i="9"/>
  <c r="J142" i="9"/>
  <c r="I142" i="9"/>
  <c r="H142" i="9"/>
  <c r="G142" i="9"/>
  <c r="K141" i="9"/>
  <c r="J141" i="9"/>
  <c r="I141" i="9"/>
  <c r="H141" i="9"/>
  <c r="G141" i="9"/>
  <c r="K140" i="9"/>
  <c r="J140" i="9"/>
  <c r="I140" i="9"/>
  <c r="H140" i="9"/>
  <c r="G140" i="9"/>
  <c r="K139" i="9"/>
  <c r="J139" i="9"/>
  <c r="I139" i="9"/>
  <c r="H139" i="9"/>
  <c r="G139" i="9"/>
  <c r="K138" i="9"/>
  <c r="J138" i="9"/>
  <c r="I138" i="9"/>
  <c r="H138" i="9"/>
  <c r="G138" i="9"/>
  <c r="K137" i="9"/>
  <c r="J137" i="9"/>
  <c r="I137" i="9"/>
  <c r="H137" i="9"/>
  <c r="G137" i="9"/>
  <c r="K136" i="9"/>
  <c r="J136" i="9"/>
  <c r="I136" i="9"/>
  <c r="H136" i="9"/>
  <c r="G136" i="9"/>
  <c r="K135" i="9"/>
  <c r="J135" i="9"/>
  <c r="I135" i="9"/>
  <c r="H135" i="9"/>
  <c r="G135" i="9"/>
  <c r="K134" i="9"/>
  <c r="J134" i="9"/>
  <c r="I134" i="9"/>
  <c r="H134" i="9"/>
  <c r="G134" i="9"/>
  <c r="K133" i="9"/>
  <c r="J133" i="9"/>
  <c r="I133" i="9"/>
  <c r="H133" i="9"/>
  <c r="G133" i="9"/>
  <c r="K132" i="9"/>
  <c r="J132" i="9"/>
  <c r="I132" i="9"/>
  <c r="H132" i="9"/>
  <c r="G132" i="9"/>
  <c r="K131" i="9"/>
  <c r="J131" i="9"/>
  <c r="I131" i="9"/>
  <c r="H131" i="9"/>
  <c r="G131" i="9"/>
  <c r="K130" i="9"/>
  <c r="J130" i="9"/>
  <c r="I130" i="9"/>
  <c r="H130" i="9"/>
  <c r="G130" i="9"/>
  <c r="K129" i="9"/>
  <c r="J129" i="9"/>
  <c r="I129" i="9"/>
  <c r="H129" i="9"/>
  <c r="G129" i="9"/>
  <c r="K128" i="9"/>
  <c r="J128" i="9"/>
  <c r="I128" i="9"/>
  <c r="H128" i="9"/>
  <c r="G128" i="9"/>
  <c r="K127" i="9"/>
  <c r="J127" i="9"/>
  <c r="I127" i="9"/>
  <c r="H127" i="9"/>
  <c r="G127" i="9"/>
  <c r="K126" i="9"/>
  <c r="J126" i="9"/>
  <c r="I126" i="9"/>
  <c r="H126" i="9"/>
  <c r="G126" i="9"/>
  <c r="K125" i="9"/>
  <c r="J125" i="9"/>
  <c r="I125" i="9"/>
  <c r="H125" i="9"/>
  <c r="G125" i="9"/>
  <c r="K124" i="9"/>
  <c r="J124" i="9"/>
  <c r="I124" i="9"/>
  <c r="H124" i="9"/>
  <c r="G124" i="9"/>
  <c r="K123" i="9"/>
  <c r="J123" i="9"/>
  <c r="I123" i="9"/>
  <c r="H123" i="9"/>
  <c r="G123" i="9"/>
  <c r="K122" i="9"/>
  <c r="J122" i="9"/>
  <c r="I122" i="9"/>
  <c r="H122" i="9"/>
  <c r="G122" i="9"/>
  <c r="K121" i="9"/>
  <c r="J121" i="9"/>
  <c r="I121" i="9"/>
  <c r="H121" i="9"/>
  <c r="G121" i="9"/>
  <c r="K120" i="9"/>
  <c r="J120" i="9"/>
  <c r="I120" i="9"/>
  <c r="H120" i="9"/>
  <c r="G120" i="9"/>
  <c r="K119" i="9"/>
  <c r="J119" i="9"/>
  <c r="I119" i="9"/>
  <c r="H119" i="9"/>
  <c r="G119" i="9"/>
  <c r="K118" i="9"/>
  <c r="J118" i="9"/>
  <c r="I118" i="9"/>
  <c r="H118" i="9"/>
  <c r="G118" i="9"/>
  <c r="K117" i="9"/>
  <c r="J117" i="9"/>
  <c r="I117" i="9"/>
  <c r="H117" i="9"/>
  <c r="G117" i="9"/>
  <c r="K116" i="9"/>
  <c r="J116" i="9"/>
  <c r="I116" i="9"/>
  <c r="H116" i="9"/>
  <c r="G116" i="9"/>
  <c r="K115" i="9"/>
  <c r="J115" i="9"/>
  <c r="I115" i="9"/>
  <c r="H115" i="9"/>
  <c r="G115" i="9"/>
  <c r="K114" i="9"/>
  <c r="J114" i="9"/>
  <c r="I114" i="9"/>
  <c r="H114" i="9"/>
  <c r="G114" i="9"/>
  <c r="K113" i="9"/>
  <c r="J113" i="9"/>
  <c r="I113" i="9"/>
  <c r="H113" i="9"/>
  <c r="G113" i="9"/>
  <c r="K112" i="9"/>
  <c r="J112" i="9"/>
  <c r="I112" i="9"/>
  <c r="H112" i="9"/>
  <c r="G112" i="9"/>
  <c r="K111" i="9"/>
  <c r="J111" i="9"/>
  <c r="I111" i="9"/>
  <c r="H111" i="9"/>
  <c r="G111" i="9"/>
  <c r="K110" i="9"/>
  <c r="J110" i="9"/>
  <c r="I110" i="9"/>
  <c r="H110" i="9"/>
  <c r="G110" i="9"/>
  <c r="K109" i="9"/>
  <c r="J109" i="9"/>
  <c r="I109" i="9"/>
  <c r="H109" i="9"/>
  <c r="G109" i="9"/>
  <c r="K108" i="9"/>
  <c r="J108" i="9"/>
  <c r="I108" i="9"/>
  <c r="H108" i="9"/>
  <c r="G108" i="9"/>
  <c r="K107" i="9"/>
  <c r="J107" i="9"/>
  <c r="I107" i="9"/>
  <c r="H107" i="9"/>
  <c r="G107" i="9"/>
  <c r="K106" i="9"/>
  <c r="J106" i="9"/>
  <c r="I106" i="9"/>
  <c r="H106" i="9"/>
  <c r="G106" i="9"/>
  <c r="K105" i="9"/>
  <c r="J105" i="9"/>
  <c r="I105" i="9"/>
  <c r="H105" i="9"/>
  <c r="G105" i="9"/>
  <c r="K104" i="9"/>
  <c r="J104" i="9"/>
  <c r="I104" i="9"/>
  <c r="H104" i="9"/>
  <c r="G104" i="9"/>
  <c r="K103" i="9"/>
  <c r="J103" i="9"/>
  <c r="I103" i="9"/>
  <c r="H103" i="9"/>
  <c r="G103" i="9"/>
  <c r="K102" i="9"/>
  <c r="J102" i="9"/>
  <c r="I102" i="9"/>
  <c r="H102" i="9"/>
  <c r="G102" i="9"/>
  <c r="K101" i="9"/>
  <c r="J101" i="9"/>
  <c r="I101" i="9"/>
  <c r="H101" i="9"/>
  <c r="G101" i="9"/>
  <c r="K100" i="9"/>
  <c r="J100" i="9"/>
  <c r="I100" i="9"/>
  <c r="H100" i="9"/>
  <c r="G100" i="9"/>
  <c r="K99" i="9"/>
  <c r="J99" i="9"/>
  <c r="I99" i="9"/>
  <c r="H99" i="9"/>
  <c r="G99" i="9"/>
  <c r="K98" i="9"/>
  <c r="J98" i="9"/>
  <c r="I98" i="9"/>
  <c r="H98" i="9"/>
  <c r="G98" i="9"/>
  <c r="K97" i="9"/>
  <c r="J97" i="9"/>
  <c r="I97" i="9"/>
  <c r="H97" i="9"/>
  <c r="G97" i="9"/>
  <c r="K96" i="9"/>
  <c r="J96" i="9"/>
  <c r="I96" i="9"/>
  <c r="H96" i="9"/>
  <c r="G96" i="9"/>
  <c r="K95" i="9"/>
  <c r="J95" i="9"/>
  <c r="I95" i="9"/>
  <c r="H95" i="9"/>
  <c r="G95" i="9"/>
  <c r="K94" i="9"/>
  <c r="J94" i="9"/>
  <c r="I94" i="9"/>
  <c r="H94" i="9"/>
  <c r="G94" i="9"/>
  <c r="K93" i="9"/>
  <c r="J93" i="9"/>
  <c r="I93" i="9"/>
  <c r="H93" i="9"/>
  <c r="G93" i="9"/>
  <c r="K92" i="9"/>
  <c r="J92" i="9"/>
  <c r="I92" i="9"/>
  <c r="H92" i="9"/>
  <c r="G92" i="9"/>
  <c r="K91" i="9"/>
  <c r="J91" i="9"/>
  <c r="I91" i="9"/>
  <c r="H91" i="9"/>
  <c r="G91" i="9"/>
  <c r="K90" i="9"/>
  <c r="J90" i="9"/>
  <c r="I90" i="9"/>
  <c r="H90" i="9"/>
  <c r="G90" i="9"/>
  <c r="K89" i="9"/>
  <c r="J89" i="9"/>
  <c r="I89" i="9"/>
  <c r="H89" i="9"/>
  <c r="G89" i="9"/>
  <c r="K88" i="9"/>
  <c r="J88" i="9"/>
  <c r="I88" i="9"/>
  <c r="H88" i="9"/>
  <c r="G88" i="9"/>
  <c r="K87" i="9"/>
  <c r="J87" i="9"/>
  <c r="I87" i="9"/>
  <c r="H87" i="9"/>
  <c r="G87" i="9"/>
  <c r="K86" i="9"/>
  <c r="J86" i="9"/>
  <c r="I86" i="9"/>
  <c r="H86" i="9"/>
  <c r="G86" i="9"/>
  <c r="K85" i="9"/>
  <c r="J85" i="9"/>
  <c r="I85" i="9"/>
  <c r="H85" i="9"/>
  <c r="G85" i="9"/>
  <c r="K84" i="9"/>
  <c r="J84" i="9"/>
  <c r="I84" i="9"/>
  <c r="H84" i="9"/>
  <c r="G84" i="9"/>
  <c r="K83" i="9"/>
  <c r="J83" i="9"/>
  <c r="I83" i="9"/>
  <c r="H83" i="9"/>
  <c r="G83" i="9"/>
  <c r="K82" i="9"/>
  <c r="J82" i="9"/>
  <c r="I82" i="9"/>
  <c r="H82" i="9"/>
  <c r="G82" i="9"/>
  <c r="K81" i="9"/>
  <c r="J81" i="9"/>
  <c r="I81" i="9"/>
  <c r="H81" i="9"/>
  <c r="G81" i="9"/>
  <c r="K80" i="9"/>
  <c r="J80" i="9"/>
  <c r="I80" i="9"/>
  <c r="H80" i="9"/>
  <c r="G80" i="9"/>
  <c r="K79" i="9"/>
  <c r="J79" i="9"/>
  <c r="I79" i="9"/>
  <c r="H79" i="9"/>
  <c r="G79" i="9"/>
  <c r="K78" i="9"/>
  <c r="J78" i="9"/>
  <c r="I78" i="9"/>
  <c r="H78" i="9"/>
  <c r="G78" i="9"/>
  <c r="K77" i="9"/>
  <c r="J77" i="9"/>
  <c r="I77" i="9"/>
  <c r="H77" i="9"/>
  <c r="G77" i="9"/>
  <c r="K76" i="9"/>
  <c r="J76" i="9"/>
  <c r="I76" i="9"/>
  <c r="H76" i="9"/>
  <c r="G76" i="9"/>
  <c r="K75" i="9"/>
  <c r="J75" i="9"/>
  <c r="I75" i="9"/>
  <c r="H75" i="9"/>
  <c r="G75" i="9"/>
  <c r="K74" i="9"/>
  <c r="J74" i="9"/>
  <c r="I74" i="9"/>
  <c r="H74" i="9"/>
  <c r="G74" i="9"/>
  <c r="K73" i="9"/>
  <c r="J73" i="9"/>
  <c r="I73" i="9"/>
  <c r="H73" i="9"/>
  <c r="G73" i="9"/>
  <c r="K72" i="9"/>
  <c r="J72" i="9"/>
  <c r="I72" i="9"/>
  <c r="H72" i="9"/>
  <c r="G72" i="9"/>
  <c r="K71" i="9"/>
  <c r="J71" i="9"/>
  <c r="I71" i="9"/>
  <c r="H71" i="9"/>
  <c r="G71" i="9"/>
  <c r="K70" i="9"/>
  <c r="J70" i="9"/>
  <c r="I70" i="9"/>
  <c r="H70" i="9"/>
  <c r="G70" i="9"/>
  <c r="K69" i="9"/>
  <c r="J69" i="9"/>
  <c r="I69" i="9"/>
  <c r="H69" i="9"/>
  <c r="G69" i="9"/>
  <c r="K68" i="9"/>
  <c r="J68" i="9"/>
  <c r="I68" i="9"/>
  <c r="H68" i="9"/>
  <c r="G68" i="9"/>
  <c r="K67" i="9"/>
  <c r="J67" i="9"/>
  <c r="I67" i="9"/>
  <c r="H67" i="9"/>
  <c r="G67" i="9"/>
  <c r="K66" i="9"/>
  <c r="J66" i="9"/>
  <c r="I66" i="9"/>
  <c r="H66" i="9"/>
  <c r="G66" i="9"/>
  <c r="K65" i="9"/>
  <c r="J65" i="9"/>
  <c r="I65" i="9"/>
  <c r="H65" i="9"/>
  <c r="G65" i="9"/>
  <c r="K64" i="9"/>
  <c r="J64" i="9"/>
  <c r="I64" i="9"/>
  <c r="H64" i="9"/>
  <c r="G64" i="9"/>
  <c r="K63" i="9"/>
  <c r="J63" i="9"/>
  <c r="I63" i="9"/>
  <c r="H63" i="9"/>
  <c r="G63" i="9"/>
  <c r="K62" i="9"/>
  <c r="J62" i="9"/>
  <c r="I62" i="9"/>
  <c r="H62" i="9"/>
  <c r="G62" i="9"/>
  <c r="K61" i="9"/>
  <c r="J61" i="9"/>
  <c r="I61" i="9"/>
  <c r="H61" i="9"/>
  <c r="G61" i="9"/>
  <c r="K60" i="9"/>
  <c r="J60" i="9"/>
  <c r="I60" i="9"/>
  <c r="H60" i="9"/>
  <c r="G60" i="9"/>
  <c r="K59" i="9"/>
  <c r="J59" i="9"/>
  <c r="I59" i="9"/>
  <c r="H59" i="9"/>
  <c r="G59" i="9"/>
  <c r="K58" i="9"/>
  <c r="J58" i="9"/>
  <c r="I58" i="9"/>
  <c r="H58" i="9"/>
  <c r="G58" i="9"/>
  <c r="K57" i="9"/>
  <c r="J57" i="9"/>
  <c r="I57" i="9"/>
  <c r="H57" i="9"/>
  <c r="G57" i="9"/>
  <c r="K56" i="9"/>
  <c r="J56" i="9"/>
  <c r="I56" i="9"/>
  <c r="H56" i="9"/>
  <c r="G56" i="9"/>
  <c r="K55" i="9"/>
  <c r="J55" i="9"/>
  <c r="I55" i="9"/>
  <c r="H55" i="9"/>
  <c r="G55" i="9"/>
  <c r="K54" i="9"/>
  <c r="J54" i="9"/>
  <c r="I54" i="9"/>
  <c r="H54" i="9"/>
  <c r="G54" i="9"/>
  <c r="K53" i="9"/>
  <c r="J53" i="9"/>
  <c r="I53" i="9"/>
  <c r="H53" i="9"/>
  <c r="G53" i="9"/>
  <c r="K52" i="9"/>
  <c r="J52" i="9"/>
  <c r="I52" i="9"/>
  <c r="H52" i="9"/>
  <c r="G52" i="9"/>
  <c r="K51" i="9"/>
  <c r="J51" i="9"/>
  <c r="I51" i="9"/>
  <c r="H51" i="9"/>
  <c r="G51" i="9"/>
  <c r="K50" i="9"/>
  <c r="J50" i="9"/>
  <c r="I50" i="9"/>
  <c r="H50" i="9"/>
  <c r="G50" i="9"/>
  <c r="K49" i="9"/>
  <c r="J49" i="9"/>
  <c r="I49" i="9"/>
  <c r="H49" i="9"/>
  <c r="G49" i="9"/>
  <c r="K48" i="9"/>
  <c r="J48" i="9"/>
  <c r="I48" i="9"/>
  <c r="H48" i="9"/>
  <c r="G48" i="9"/>
  <c r="K47" i="9"/>
  <c r="J47" i="9"/>
  <c r="I47" i="9"/>
  <c r="H47" i="9"/>
  <c r="G47" i="9"/>
  <c r="K46" i="9"/>
  <c r="J46" i="9"/>
  <c r="I46" i="9"/>
  <c r="H46" i="9"/>
  <c r="G46" i="9"/>
  <c r="K45" i="9"/>
  <c r="J45" i="9"/>
  <c r="I45" i="9"/>
  <c r="H45" i="9"/>
  <c r="G45" i="9"/>
  <c r="K44" i="9"/>
  <c r="J44" i="9"/>
  <c r="I44" i="9"/>
  <c r="H44" i="9"/>
  <c r="G44" i="9"/>
  <c r="K43" i="9"/>
  <c r="J43" i="9"/>
  <c r="I43" i="9"/>
  <c r="H43" i="9"/>
  <c r="G43" i="9"/>
  <c r="K42" i="9"/>
  <c r="J42" i="9"/>
  <c r="I42" i="9"/>
  <c r="H42" i="9"/>
  <c r="G42" i="9"/>
  <c r="K41" i="9"/>
  <c r="J41" i="9"/>
  <c r="I41" i="9"/>
  <c r="H41" i="9"/>
  <c r="G41" i="9"/>
  <c r="K40" i="9"/>
  <c r="J40" i="9"/>
  <c r="I40" i="9"/>
  <c r="H40" i="9"/>
  <c r="G40" i="9"/>
  <c r="K39" i="9"/>
  <c r="J39" i="9"/>
  <c r="I39" i="9"/>
  <c r="H39" i="9"/>
  <c r="G39" i="9"/>
  <c r="K38" i="9"/>
  <c r="J38" i="9"/>
  <c r="I38" i="9"/>
  <c r="H38" i="9"/>
  <c r="G38" i="9"/>
  <c r="K37" i="9"/>
  <c r="J37" i="9"/>
  <c r="I37" i="9"/>
  <c r="H37" i="9"/>
  <c r="G37" i="9"/>
  <c r="K36" i="9"/>
  <c r="J36" i="9"/>
  <c r="I36" i="9"/>
  <c r="H36" i="9"/>
  <c r="G36" i="9"/>
  <c r="K35" i="9"/>
  <c r="J35" i="9"/>
  <c r="I35" i="9"/>
  <c r="H35" i="9"/>
  <c r="G35" i="9"/>
  <c r="K34" i="9"/>
  <c r="J34" i="9"/>
  <c r="I34" i="9"/>
  <c r="H34" i="9"/>
  <c r="G34" i="9"/>
  <c r="K33" i="9"/>
  <c r="J33" i="9"/>
  <c r="I33" i="9"/>
  <c r="H33" i="9"/>
  <c r="G33" i="9"/>
  <c r="K32" i="9"/>
  <c r="J32" i="9"/>
  <c r="I32" i="9"/>
  <c r="H32" i="9"/>
  <c r="G32" i="9"/>
  <c r="K31" i="9"/>
  <c r="J31" i="9"/>
  <c r="I31" i="9"/>
  <c r="H31" i="9"/>
  <c r="G31" i="9"/>
  <c r="K30" i="9"/>
  <c r="J30" i="9"/>
  <c r="I30" i="9"/>
  <c r="H30" i="9"/>
  <c r="G30" i="9"/>
  <c r="K29" i="9"/>
  <c r="J29" i="9"/>
  <c r="I29" i="9"/>
  <c r="H29" i="9"/>
  <c r="G29" i="9"/>
  <c r="K28" i="9"/>
  <c r="J28" i="9"/>
  <c r="I28" i="9"/>
  <c r="H28" i="9"/>
  <c r="G28" i="9"/>
  <c r="K27" i="9"/>
  <c r="J27" i="9"/>
  <c r="I27" i="9"/>
  <c r="H27" i="9"/>
  <c r="G27" i="9"/>
  <c r="K26" i="9"/>
  <c r="J26" i="9"/>
  <c r="I26" i="9"/>
  <c r="H26" i="9"/>
  <c r="G26" i="9"/>
  <c r="K25" i="9"/>
  <c r="J25" i="9"/>
  <c r="I25" i="9"/>
  <c r="H25" i="9"/>
  <c r="G25" i="9"/>
  <c r="K24" i="9"/>
  <c r="J24" i="9"/>
  <c r="I24" i="9"/>
  <c r="H24" i="9"/>
  <c r="G24" i="9"/>
  <c r="K23" i="9"/>
  <c r="J23" i="9"/>
  <c r="I23" i="9"/>
  <c r="H23" i="9"/>
  <c r="G23" i="9"/>
  <c r="K22" i="9"/>
  <c r="J22" i="9"/>
  <c r="I22" i="9"/>
  <c r="H22" i="9"/>
  <c r="G22" i="9"/>
  <c r="K21" i="9"/>
  <c r="J21" i="9"/>
  <c r="I21" i="9"/>
  <c r="H21" i="9"/>
  <c r="G21" i="9"/>
  <c r="K20" i="9"/>
  <c r="J20" i="9"/>
  <c r="I20" i="9"/>
  <c r="H20" i="9"/>
  <c r="G20" i="9"/>
  <c r="K19" i="9"/>
  <c r="J19" i="9"/>
  <c r="I19" i="9"/>
  <c r="H19" i="9"/>
  <c r="G19" i="9"/>
  <c r="K18" i="9"/>
  <c r="J18" i="9"/>
  <c r="I18" i="9"/>
  <c r="H18" i="9"/>
  <c r="G18" i="9"/>
  <c r="K17" i="9"/>
  <c r="J17" i="9"/>
  <c r="I17" i="9"/>
  <c r="H17" i="9"/>
  <c r="G17" i="9"/>
  <c r="K16" i="9"/>
  <c r="J16" i="9"/>
  <c r="I16" i="9"/>
  <c r="H16" i="9"/>
  <c r="G16" i="9"/>
  <c r="K15" i="9"/>
  <c r="J15" i="9"/>
  <c r="I15" i="9"/>
  <c r="H15" i="9"/>
  <c r="G15" i="9"/>
  <c r="K14" i="9"/>
  <c r="J14" i="9"/>
  <c r="I14" i="9"/>
  <c r="H14" i="9"/>
  <c r="G14" i="9"/>
  <c r="K13" i="9"/>
  <c r="J13" i="9"/>
  <c r="I13" i="9"/>
  <c r="H13" i="9"/>
  <c r="G13" i="9"/>
  <c r="K12" i="9"/>
  <c r="J12" i="9"/>
  <c r="I12" i="9"/>
  <c r="H12" i="9"/>
  <c r="G12" i="9"/>
  <c r="K11" i="9"/>
  <c r="J11" i="9"/>
  <c r="I11" i="9"/>
  <c r="H11" i="9"/>
  <c r="G11" i="9"/>
  <c r="K10" i="9"/>
  <c r="J10" i="9"/>
  <c r="I10" i="9"/>
  <c r="H10" i="9"/>
  <c r="G10" i="9"/>
  <c r="K9" i="9"/>
  <c r="J9" i="9"/>
  <c r="I9" i="9"/>
  <c r="H9" i="9"/>
  <c r="G9" i="9"/>
  <c r="K8" i="9"/>
  <c r="J8" i="9"/>
  <c r="I8" i="9"/>
  <c r="H8" i="9"/>
  <c r="G8" i="9"/>
  <c r="K7" i="9"/>
  <c r="J7" i="9"/>
  <c r="I7" i="9"/>
  <c r="H7" i="9"/>
  <c r="G7" i="9"/>
  <c r="K6" i="9"/>
  <c r="J6" i="9"/>
  <c r="I6" i="9"/>
  <c r="H6" i="9"/>
  <c r="G6" i="9"/>
  <c r="K5" i="9"/>
  <c r="J5" i="9"/>
  <c r="I5" i="9"/>
  <c r="H5" i="9"/>
  <c r="G5" i="9"/>
  <c r="K4" i="9"/>
  <c r="J4" i="9"/>
  <c r="I4" i="9"/>
  <c r="H4" i="9"/>
  <c r="G4" i="9"/>
  <c r="K3" i="9"/>
  <c r="L21" i="10" s="1"/>
  <c r="J3" i="9"/>
  <c r="I3" i="9"/>
  <c r="H3" i="9"/>
  <c r="G3" i="9"/>
  <c r="W133" i="8"/>
  <c r="U133" i="8"/>
  <c r="S133" i="8"/>
  <c r="Q133" i="8"/>
  <c r="J133" i="8"/>
  <c r="N133" i="8" s="1"/>
  <c r="I133" i="8"/>
  <c r="H133" i="8"/>
  <c r="G133" i="8"/>
  <c r="F133" i="8"/>
  <c r="W132" i="8"/>
  <c r="U132" i="8"/>
  <c r="S132" i="8"/>
  <c r="Q132" i="8"/>
  <c r="J132" i="8"/>
  <c r="N132" i="8" s="1"/>
  <c r="I132" i="8"/>
  <c r="H132" i="8"/>
  <c r="G132" i="8"/>
  <c r="F132" i="8"/>
  <c r="W131" i="8"/>
  <c r="U131" i="8"/>
  <c r="S131" i="8"/>
  <c r="Q131" i="8"/>
  <c r="N131" i="8"/>
  <c r="J131" i="8"/>
  <c r="I131" i="8"/>
  <c r="H131" i="8"/>
  <c r="G131" i="8"/>
  <c r="F131" i="8"/>
  <c r="W130" i="8"/>
  <c r="U130" i="8"/>
  <c r="S130" i="8"/>
  <c r="Q130" i="8"/>
  <c r="N130" i="8"/>
  <c r="J130" i="8"/>
  <c r="I130" i="8"/>
  <c r="H130" i="8"/>
  <c r="G130" i="8"/>
  <c r="F130" i="8"/>
  <c r="W129" i="8"/>
  <c r="U129" i="8"/>
  <c r="S129" i="8"/>
  <c r="Q129" i="8"/>
  <c r="J129" i="8"/>
  <c r="N129" i="8" s="1"/>
  <c r="I129" i="8"/>
  <c r="H129" i="8"/>
  <c r="G129" i="8"/>
  <c r="F129" i="8"/>
  <c r="W128" i="8"/>
  <c r="U128" i="8"/>
  <c r="S128" i="8"/>
  <c r="Q128" i="8"/>
  <c r="J128" i="8"/>
  <c r="N128" i="8" s="1"/>
  <c r="I128" i="8"/>
  <c r="H128" i="8"/>
  <c r="G128" i="8"/>
  <c r="F128" i="8"/>
  <c r="W127" i="8"/>
  <c r="U127" i="8"/>
  <c r="S127" i="8"/>
  <c r="Q127" i="8"/>
  <c r="J127" i="8"/>
  <c r="N127" i="8" s="1"/>
  <c r="I127" i="8"/>
  <c r="H127" i="8"/>
  <c r="G127" i="8"/>
  <c r="F127" i="8"/>
  <c r="W126" i="8"/>
  <c r="U126" i="8"/>
  <c r="S126" i="8"/>
  <c r="Q126" i="8"/>
  <c r="J126" i="8"/>
  <c r="N126" i="8" s="1"/>
  <c r="I126" i="8"/>
  <c r="H126" i="8"/>
  <c r="G126" i="8"/>
  <c r="F126" i="8"/>
  <c r="W125" i="8"/>
  <c r="U125" i="8"/>
  <c r="S125" i="8"/>
  <c r="Q125" i="8"/>
  <c r="N125" i="8"/>
  <c r="J125" i="8"/>
  <c r="I125" i="8"/>
  <c r="H125" i="8"/>
  <c r="G125" i="8"/>
  <c r="F125" i="8"/>
  <c r="W124" i="8"/>
  <c r="U124" i="8"/>
  <c r="S124" i="8"/>
  <c r="Q124" i="8"/>
  <c r="N124" i="8"/>
  <c r="J124" i="8"/>
  <c r="I124" i="8"/>
  <c r="H124" i="8"/>
  <c r="G124" i="8"/>
  <c r="F124" i="8"/>
  <c r="W123" i="8"/>
  <c r="U123" i="8"/>
  <c r="S123" i="8"/>
  <c r="Q123" i="8"/>
  <c r="J123" i="8"/>
  <c r="N123" i="8" s="1"/>
  <c r="I123" i="8"/>
  <c r="H123" i="8"/>
  <c r="G123" i="8"/>
  <c r="F123" i="8"/>
  <c r="W122" i="8"/>
  <c r="U122" i="8"/>
  <c r="S122" i="8"/>
  <c r="Q122" i="8"/>
  <c r="J122" i="8"/>
  <c r="N122" i="8" s="1"/>
  <c r="I122" i="8"/>
  <c r="H122" i="8"/>
  <c r="G122" i="8"/>
  <c r="F122" i="8"/>
  <c r="W121" i="8"/>
  <c r="U121" i="8"/>
  <c r="S121" i="8"/>
  <c r="Q121" i="8"/>
  <c r="J121" i="8"/>
  <c r="N121" i="8" s="1"/>
  <c r="I121" i="8"/>
  <c r="H121" i="8"/>
  <c r="G121" i="8"/>
  <c r="F121" i="8"/>
  <c r="W120" i="8"/>
  <c r="U120" i="8"/>
  <c r="S120" i="8"/>
  <c r="Q120" i="8"/>
  <c r="J120" i="8"/>
  <c r="N120" i="8" s="1"/>
  <c r="I120" i="8"/>
  <c r="H120" i="8"/>
  <c r="G120" i="8"/>
  <c r="F120" i="8"/>
  <c r="W119" i="8"/>
  <c r="U119" i="8"/>
  <c r="S119" i="8"/>
  <c r="Q119" i="8"/>
  <c r="N119" i="8"/>
  <c r="J119" i="8"/>
  <c r="I119" i="8"/>
  <c r="H119" i="8"/>
  <c r="G119" i="8"/>
  <c r="F119" i="8"/>
  <c r="W118" i="8"/>
  <c r="U118" i="8"/>
  <c r="S118" i="8"/>
  <c r="Q118" i="8"/>
  <c r="N118" i="8"/>
  <c r="J118" i="8"/>
  <c r="I118" i="8"/>
  <c r="H118" i="8"/>
  <c r="G118" i="8"/>
  <c r="F118" i="8"/>
  <c r="W117" i="8"/>
  <c r="U117" i="8"/>
  <c r="S117" i="8"/>
  <c r="Q117" i="8"/>
  <c r="J117" i="8"/>
  <c r="N117" i="8" s="1"/>
  <c r="I117" i="8"/>
  <c r="H117" i="8"/>
  <c r="G117" i="8"/>
  <c r="F117" i="8"/>
  <c r="W116" i="8"/>
  <c r="U116" i="8"/>
  <c r="S116" i="8"/>
  <c r="Q116" i="8"/>
  <c r="J116" i="8"/>
  <c r="N116" i="8" s="1"/>
  <c r="I116" i="8"/>
  <c r="H116" i="8"/>
  <c r="G116" i="8"/>
  <c r="F116" i="8"/>
  <c r="W115" i="8"/>
  <c r="U115" i="8"/>
  <c r="S115" i="8"/>
  <c r="Q115" i="8"/>
  <c r="J115" i="8"/>
  <c r="N115" i="8" s="1"/>
  <c r="I115" i="8"/>
  <c r="H115" i="8"/>
  <c r="G115" i="8"/>
  <c r="F115" i="8"/>
  <c r="W114" i="8"/>
  <c r="U114" i="8"/>
  <c r="S114" i="8"/>
  <c r="Q114" i="8"/>
  <c r="J114" i="8"/>
  <c r="N114" i="8" s="1"/>
  <c r="I114" i="8"/>
  <c r="H114" i="8"/>
  <c r="G114" i="8"/>
  <c r="F114" i="8"/>
  <c r="W113" i="8"/>
  <c r="U113" i="8"/>
  <c r="S113" i="8"/>
  <c r="Q113" i="8"/>
  <c r="N113" i="8"/>
  <c r="J113" i="8"/>
  <c r="I113" i="8"/>
  <c r="H113" i="8"/>
  <c r="G113" i="8"/>
  <c r="F113" i="8"/>
  <c r="W112" i="8"/>
  <c r="U112" i="8"/>
  <c r="S112" i="8"/>
  <c r="Q112" i="8"/>
  <c r="N112" i="8"/>
  <c r="J112" i="8"/>
  <c r="I112" i="8"/>
  <c r="H112" i="8"/>
  <c r="G112" i="8"/>
  <c r="F112" i="8"/>
  <c r="W111" i="8"/>
  <c r="U111" i="8"/>
  <c r="S111" i="8"/>
  <c r="Q111" i="8"/>
  <c r="J111" i="8"/>
  <c r="N111" i="8" s="1"/>
  <c r="I111" i="8"/>
  <c r="H111" i="8"/>
  <c r="G111" i="8"/>
  <c r="F111" i="8"/>
  <c r="W110" i="8"/>
  <c r="U110" i="8"/>
  <c r="S110" i="8"/>
  <c r="Q110" i="8"/>
  <c r="J110" i="8"/>
  <c r="N110" i="8" s="1"/>
  <c r="I110" i="8"/>
  <c r="H110" i="8"/>
  <c r="G110" i="8"/>
  <c r="F110" i="8"/>
  <c r="W109" i="8"/>
  <c r="U109" i="8"/>
  <c r="S109" i="8"/>
  <c r="Q109" i="8"/>
  <c r="J109" i="8"/>
  <c r="N109" i="8" s="1"/>
  <c r="I109" i="8"/>
  <c r="H109" i="8"/>
  <c r="G109" i="8"/>
  <c r="F109" i="8"/>
  <c r="W108" i="8"/>
  <c r="U108" i="8"/>
  <c r="S108" i="8"/>
  <c r="Q108" i="8"/>
  <c r="J108" i="8"/>
  <c r="N108" i="8" s="1"/>
  <c r="I108" i="8"/>
  <c r="H108" i="8"/>
  <c r="G108" i="8"/>
  <c r="F108" i="8"/>
  <c r="W107" i="8"/>
  <c r="U107" i="8"/>
  <c r="S107" i="8"/>
  <c r="Q107" i="8"/>
  <c r="N107" i="8"/>
  <c r="J107" i="8"/>
  <c r="I107" i="8"/>
  <c r="H107" i="8"/>
  <c r="G107" i="8"/>
  <c r="F107" i="8"/>
  <c r="W106" i="8"/>
  <c r="U106" i="8"/>
  <c r="S106" i="8"/>
  <c r="Q106" i="8"/>
  <c r="N106" i="8"/>
  <c r="J106" i="8"/>
  <c r="I106" i="8"/>
  <c r="H106" i="8"/>
  <c r="G106" i="8"/>
  <c r="F106" i="8"/>
  <c r="W105" i="8"/>
  <c r="U105" i="8"/>
  <c r="S105" i="8"/>
  <c r="Q105" i="8"/>
  <c r="J105" i="8"/>
  <c r="N105" i="8" s="1"/>
  <c r="I105" i="8"/>
  <c r="H105" i="8"/>
  <c r="G105" i="8"/>
  <c r="F105" i="8"/>
  <c r="W104" i="8"/>
  <c r="U104" i="8"/>
  <c r="S104" i="8"/>
  <c r="Q104" i="8"/>
  <c r="J104" i="8"/>
  <c r="N104" i="8" s="1"/>
  <c r="I104" i="8"/>
  <c r="H104" i="8"/>
  <c r="G104" i="8"/>
  <c r="F104" i="8"/>
  <c r="W103" i="8"/>
  <c r="U103" i="8"/>
  <c r="S103" i="8"/>
  <c r="Q103" i="8"/>
  <c r="J103" i="8"/>
  <c r="N103" i="8" s="1"/>
  <c r="I103" i="8"/>
  <c r="H103" i="8"/>
  <c r="G103" i="8"/>
  <c r="F103" i="8"/>
  <c r="W102" i="8"/>
  <c r="U102" i="8"/>
  <c r="S102" i="8"/>
  <c r="Q102" i="8"/>
  <c r="J102" i="8"/>
  <c r="N102" i="8" s="1"/>
  <c r="I102" i="8"/>
  <c r="H102" i="8"/>
  <c r="G102" i="8"/>
  <c r="F102" i="8"/>
  <c r="W101" i="8"/>
  <c r="U101" i="8"/>
  <c r="S101" i="8"/>
  <c r="Q101" i="8"/>
  <c r="N101" i="8"/>
  <c r="J101" i="8"/>
  <c r="I101" i="8"/>
  <c r="H101" i="8"/>
  <c r="G101" i="8"/>
  <c r="F101" i="8"/>
  <c r="W100" i="8"/>
  <c r="U100" i="8"/>
  <c r="S100" i="8"/>
  <c r="Q100" i="8"/>
  <c r="N100" i="8"/>
  <c r="J100" i="8"/>
  <c r="I100" i="8"/>
  <c r="H100" i="8"/>
  <c r="G100" i="8"/>
  <c r="F100" i="8"/>
  <c r="W99" i="8"/>
  <c r="U99" i="8"/>
  <c r="S99" i="8"/>
  <c r="Q99" i="8"/>
  <c r="J99" i="8"/>
  <c r="N99" i="8" s="1"/>
  <c r="I99" i="8"/>
  <c r="H99" i="8"/>
  <c r="G99" i="8"/>
  <c r="F99" i="8"/>
  <c r="W98" i="8"/>
  <c r="U98" i="8"/>
  <c r="S98" i="8"/>
  <c r="Q98" i="8"/>
  <c r="J98" i="8"/>
  <c r="N98" i="8" s="1"/>
  <c r="I98" i="8"/>
  <c r="H98" i="8"/>
  <c r="G98" i="8"/>
  <c r="F98" i="8"/>
  <c r="W97" i="8"/>
  <c r="U97" i="8"/>
  <c r="S97" i="8"/>
  <c r="Q97" i="8"/>
  <c r="J97" i="8"/>
  <c r="N97" i="8" s="1"/>
  <c r="I97" i="8"/>
  <c r="H97" i="8"/>
  <c r="G97" i="8"/>
  <c r="F97" i="8"/>
  <c r="W96" i="8"/>
  <c r="U96" i="8"/>
  <c r="S96" i="8"/>
  <c r="Q96" i="8"/>
  <c r="J96" i="8"/>
  <c r="N96" i="8" s="1"/>
  <c r="I96" i="8"/>
  <c r="H96" i="8"/>
  <c r="G96" i="8"/>
  <c r="F96" i="8"/>
  <c r="W95" i="8"/>
  <c r="U95" i="8"/>
  <c r="S95" i="8"/>
  <c r="Q95" i="8"/>
  <c r="N95" i="8"/>
  <c r="J95" i="8"/>
  <c r="I95" i="8"/>
  <c r="H95" i="8"/>
  <c r="G95" i="8"/>
  <c r="F95" i="8"/>
  <c r="W94" i="8"/>
  <c r="U94" i="8"/>
  <c r="S94" i="8"/>
  <c r="Q94" i="8"/>
  <c r="N94" i="8"/>
  <c r="J94" i="8"/>
  <c r="I94" i="8"/>
  <c r="H94" i="8"/>
  <c r="G94" i="8"/>
  <c r="F94" i="8"/>
  <c r="W93" i="8"/>
  <c r="U93" i="8"/>
  <c r="S93" i="8"/>
  <c r="Q93" i="8"/>
  <c r="J93" i="8"/>
  <c r="N93" i="8" s="1"/>
  <c r="I93" i="8"/>
  <c r="H93" i="8"/>
  <c r="G93" i="8"/>
  <c r="F93" i="8"/>
  <c r="W92" i="8"/>
  <c r="U92" i="8"/>
  <c r="S92" i="8"/>
  <c r="Q92" i="8"/>
  <c r="J92" i="8"/>
  <c r="N92" i="8" s="1"/>
  <c r="I92" i="8"/>
  <c r="H92" i="8"/>
  <c r="G92" i="8"/>
  <c r="F92" i="8"/>
  <c r="W91" i="8"/>
  <c r="U91" i="8"/>
  <c r="S91" i="8"/>
  <c r="Q91" i="8"/>
  <c r="J91" i="8"/>
  <c r="N91" i="8" s="1"/>
  <c r="I91" i="8"/>
  <c r="H91" i="8"/>
  <c r="G91" i="8"/>
  <c r="F91" i="8"/>
  <c r="W90" i="8"/>
  <c r="U90" i="8"/>
  <c r="S90" i="8"/>
  <c r="Q90" i="8"/>
  <c r="J90" i="8"/>
  <c r="N90" i="8" s="1"/>
  <c r="I90" i="8"/>
  <c r="H90" i="8"/>
  <c r="G90" i="8"/>
  <c r="F90" i="8"/>
  <c r="W89" i="8"/>
  <c r="U89" i="8"/>
  <c r="S89" i="8"/>
  <c r="Q89" i="8"/>
  <c r="N89" i="8"/>
  <c r="J89" i="8"/>
  <c r="I89" i="8"/>
  <c r="H89" i="8"/>
  <c r="G89" i="8"/>
  <c r="F89" i="8"/>
  <c r="W88" i="8"/>
  <c r="U88" i="8"/>
  <c r="S88" i="8"/>
  <c r="Q88" i="8"/>
  <c r="N88" i="8"/>
  <c r="J88" i="8"/>
  <c r="I88" i="8"/>
  <c r="H88" i="8"/>
  <c r="G88" i="8"/>
  <c r="F88" i="8"/>
  <c r="W87" i="8"/>
  <c r="U87" i="8"/>
  <c r="S87" i="8"/>
  <c r="Q87" i="8"/>
  <c r="J87" i="8"/>
  <c r="N87" i="8" s="1"/>
  <c r="I87" i="8"/>
  <c r="H87" i="8"/>
  <c r="G87" i="8"/>
  <c r="F87" i="8"/>
  <c r="W86" i="8"/>
  <c r="U86" i="8"/>
  <c r="S86" i="8"/>
  <c r="Q86" i="8"/>
  <c r="J86" i="8"/>
  <c r="N86" i="8" s="1"/>
  <c r="I86" i="8"/>
  <c r="H86" i="8"/>
  <c r="G86" i="8"/>
  <c r="F86" i="8"/>
  <c r="W85" i="8"/>
  <c r="U85" i="8"/>
  <c r="S85" i="8"/>
  <c r="Q85" i="8"/>
  <c r="J85" i="8"/>
  <c r="N85" i="8" s="1"/>
  <c r="I85" i="8"/>
  <c r="H85" i="8"/>
  <c r="G85" i="8"/>
  <c r="F85" i="8"/>
  <c r="W84" i="8"/>
  <c r="U84" i="8"/>
  <c r="S84" i="8"/>
  <c r="Q84" i="8"/>
  <c r="J84" i="8"/>
  <c r="N84" i="8" s="1"/>
  <c r="I84" i="8"/>
  <c r="H84" i="8"/>
  <c r="G84" i="8"/>
  <c r="F84" i="8"/>
  <c r="W83" i="8"/>
  <c r="U83" i="8"/>
  <c r="S83" i="8"/>
  <c r="Q83" i="8"/>
  <c r="N83" i="8"/>
  <c r="J83" i="8"/>
  <c r="I83" i="8"/>
  <c r="H83" i="8"/>
  <c r="G83" i="8"/>
  <c r="F83" i="8"/>
  <c r="W82" i="8"/>
  <c r="U82" i="8"/>
  <c r="S82" i="8"/>
  <c r="Q82" i="8"/>
  <c r="N82" i="8"/>
  <c r="J82" i="8"/>
  <c r="I82" i="8"/>
  <c r="H82" i="8"/>
  <c r="G82" i="8"/>
  <c r="F82" i="8"/>
  <c r="W81" i="8"/>
  <c r="U81" i="8"/>
  <c r="S81" i="8"/>
  <c r="Q81" i="8"/>
  <c r="J81" i="8"/>
  <c r="N81" i="8" s="1"/>
  <c r="I81" i="8"/>
  <c r="H81" i="8"/>
  <c r="G81" i="8"/>
  <c r="F81" i="8"/>
  <c r="W80" i="8"/>
  <c r="U80" i="8"/>
  <c r="S80" i="8"/>
  <c r="Q80" i="8"/>
  <c r="J80" i="8"/>
  <c r="N80" i="8" s="1"/>
  <c r="I80" i="8"/>
  <c r="H80" i="8"/>
  <c r="G80" i="8"/>
  <c r="F80" i="8"/>
  <c r="W79" i="8"/>
  <c r="U79" i="8"/>
  <c r="S79" i="8"/>
  <c r="Q79" i="8"/>
  <c r="J79" i="8"/>
  <c r="N79" i="8" s="1"/>
  <c r="I79" i="8"/>
  <c r="H79" i="8"/>
  <c r="G79" i="8"/>
  <c r="F79" i="8"/>
  <c r="W78" i="8"/>
  <c r="U78" i="8"/>
  <c r="S78" i="8"/>
  <c r="Q78" i="8"/>
  <c r="J78" i="8"/>
  <c r="N78" i="8" s="1"/>
  <c r="I78" i="8"/>
  <c r="H78" i="8"/>
  <c r="G78" i="8"/>
  <c r="F78" i="8"/>
  <c r="W77" i="8"/>
  <c r="U77" i="8"/>
  <c r="S77" i="8"/>
  <c r="Q77" i="8"/>
  <c r="N77" i="8"/>
  <c r="J77" i="8"/>
  <c r="I77" i="8"/>
  <c r="H77" i="8"/>
  <c r="G77" i="8"/>
  <c r="F77" i="8"/>
  <c r="W76" i="8"/>
  <c r="U76" i="8"/>
  <c r="S76" i="8"/>
  <c r="Q76" i="8"/>
  <c r="N76" i="8"/>
  <c r="J76" i="8"/>
  <c r="I76" i="8"/>
  <c r="H76" i="8"/>
  <c r="G76" i="8"/>
  <c r="F76" i="8"/>
  <c r="W75" i="8"/>
  <c r="U75" i="8"/>
  <c r="S75" i="8"/>
  <c r="Q75" i="8"/>
  <c r="J75" i="8"/>
  <c r="N75" i="8" s="1"/>
  <c r="I75" i="8"/>
  <c r="H75" i="8"/>
  <c r="G75" i="8"/>
  <c r="F75" i="8"/>
  <c r="W74" i="8"/>
  <c r="U74" i="8"/>
  <c r="S74" i="8"/>
  <c r="Q74" i="8"/>
  <c r="J74" i="8"/>
  <c r="N74" i="8" s="1"/>
  <c r="I74" i="8"/>
  <c r="H74" i="8"/>
  <c r="G74" i="8"/>
  <c r="F74" i="8"/>
  <c r="W73" i="8"/>
  <c r="U73" i="8"/>
  <c r="S73" i="8"/>
  <c r="Q73" i="8"/>
  <c r="J73" i="8"/>
  <c r="N73" i="8" s="1"/>
  <c r="I73" i="8"/>
  <c r="H73" i="8"/>
  <c r="G73" i="8"/>
  <c r="F73" i="8"/>
  <c r="W72" i="8"/>
  <c r="U72" i="8"/>
  <c r="S72" i="8"/>
  <c r="Q72" i="8"/>
  <c r="J72" i="8"/>
  <c r="N72" i="8" s="1"/>
  <c r="I72" i="8"/>
  <c r="H72" i="8"/>
  <c r="G72" i="8"/>
  <c r="F72" i="8"/>
  <c r="W71" i="8"/>
  <c r="U71" i="8"/>
  <c r="S71" i="8"/>
  <c r="Q71" i="8"/>
  <c r="N71" i="8"/>
  <c r="J71" i="8"/>
  <c r="I71" i="8"/>
  <c r="H71" i="8"/>
  <c r="G71" i="8"/>
  <c r="F71" i="8"/>
  <c r="W70" i="8"/>
  <c r="U70" i="8"/>
  <c r="S70" i="8"/>
  <c r="Q70" i="8"/>
  <c r="N70" i="8"/>
  <c r="J70" i="8"/>
  <c r="I70" i="8"/>
  <c r="H70" i="8"/>
  <c r="G70" i="8"/>
  <c r="F70" i="8"/>
  <c r="W69" i="8"/>
  <c r="U69" i="8"/>
  <c r="S69" i="8"/>
  <c r="Q69" i="8"/>
  <c r="J69" i="8"/>
  <c r="N69" i="8" s="1"/>
  <c r="I69" i="8"/>
  <c r="H69" i="8"/>
  <c r="G69" i="8"/>
  <c r="F69" i="8"/>
  <c r="W68" i="8"/>
  <c r="U68" i="8"/>
  <c r="S68" i="8"/>
  <c r="Q68" i="8"/>
  <c r="J68" i="8"/>
  <c r="N68" i="8" s="1"/>
  <c r="I68" i="8"/>
  <c r="H68" i="8"/>
  <c r="G68" i="8"/>
  <c r="F68" i="8"/>
  <c r="W67" i="8"/>
  <c r="U67" i="8"/>
  <c r="S67" i="8"/>
  <c r="Q67" i="8"/>
  <c r="J67" i="8"/>
  <c r="N67" i="8" s="1"/>
  <c r="I67" i="8"/>
  <c r="H67" i="8"/>
  <c r="G67" i="8"/>
  <c r="F67" i="8"/>
  <c r="W66" i="8"/>
  <c r="U66" i="8"/>
  <c r="S66" i="8"/>
  <c r="Q66" i="8"/>
  <c r="J66" i="8"/>
  <c r="N66" i="8" s="1"/>
  <c r="I66" i="8"/>
  <c r="H66" i="8"/>
  <c r="G66" i="8"/>
  <c r="F66" i="8"/>
  <c r="W65" i="8"/>
  <c r="U65" i="8"/>
  <c r="S65" i="8"/>
  <c r="Q65" i="8"/>
  <c r="N65" i="8"/>
  <c r="J65" i="8"/>
  <c r="I65" i="8"/>
  <c r="H65" i="8"/>
  <c r="G65" i="8"/>
  <c r="F65" i="8"/>
  <c r="W64" i="8"/>
  <c r="U64" i="8"/>
  <c r="S64" i="8"/>
  <c r="Q64" i="8"/>
  <c r="N64" i="8"/>
  <c r="J64" i="8"/>
  <c r="I64" i="8"/>
  <c r="H64" i="8"/>
  <c r="G64" i="8"/>
  <c r="F64" i="8"/>
  <c r="W63" i="8"/>
  <c r="U63" i="8"/>
  <c r="S63" i="8"/>
  <c r="Q63" i="8"/>
  <c r="J63" i="8"/>
  <c r="N63" i="8" s="1"/>
  <c r="I63" i="8"/>
  <c r="H63" i="8"/>
  <c r="G63" i="8"/>
  <c r="F63" i="8"/>
  <c r="W62" i="8"/>
  <c r="U62" i="8"/>
  <c r="S62" i="8"/>
  <c r="Q62" i="8"/>
  <c r="J62" i="8"/>
  <c r="N62" i="8" s="1"/>
  <c r="I62" i="8"/>
  <c r="H62" i="8"/>
  <c r="G62" i="8"/>
  <c r="F62" i="8"/>
  <c r="W61" i="8"/>
  <c r="U61" i="8"/>
  <c r="S61" i="8"/>
  <c r="Q61" i="8"/>
  <c r="J61" i="8"/>
  <c r="N61" i="8" s="1"/>
  <c r="I61" i="8"/>
  <c r="H61" i="8"/>
  <c r="G61" i="8"/>
  <c r="F61" i="8"/>
  <c r="W60" i="8"/>
  <c r="U60" i="8"/>
  <c r="S60" i="8"/>
  <c r="Q60" i="8"/>
  <c r="J60" i="8"/>
  <c r="N60" i="8" s="1"/>
  <c r="I60" i="8"/>
  <c r="H60" i="8"/>
  <c r="G60" i="8"/>
  <c r="F60" i="8"/>
  <c r="W59" i="8"/>
  <c r="U59" i="8"/>
  <c r="S59" i="8"/>
  <c r="Q59" i="8"/>
  <c r="N59" i="8"/>
  <c r="J59" i="8"/>
  <c r="I59" i="8"/>
  <c r="H59" i="8"/>
  <c r="G59" i="8"/>
  <c r="F59" i="8"/>
  <c r="W58" i="8"/>
  <c r="U58" i="8"/>
  <c r="S58" i="8"/>
  <c r="Q58" i="8"/>
  <c r="N58" i="8"/>
  <c r="J58" i="8"/>
  <c r="I58" i="8"/>
  <c r="H58" i="8"/>
  <c r="G58" i="8"/>
  <c r="F58" i="8"/>
  <c r="W57" i="8"/>
  <c r="U57" i="8"/>
  <c r="S57" i="8"/>
  <c r="Q57" i="8"/>
  <c r="J57" i="8"/>
  <c r="N57" i="8" s="1"/>
  <c r="I57" i="8"/>
  <c r="H57" i="8"/>
  <c r="G57" i="8"/>
  <c r="F57" i="8"/>
  <c r="W56" i="8"/>
  <c r="U56" i="8"/>
  <c r="S56" i="8"/>
  <c r="Q56" i="8"/>
  <c r="J56" i="8"/>
  <c r="N56" i="8" s="1"/>
  <c r="I56" i="8"/>
  <c r="H56" i="8"/>
  <c r="G56" i="8"/>
  <c r="F56" i="8"/>
  <c r="W55" i="8"/>
  <c r="U55" i="8"/>
  <c r="S55" i="8"/>
  <c r="Q55" i="8"/>
  <c r="J55" i="8"/>
  <c r="N55" i="8" s="1"/>
  <c r="I55" i="8"/>
  <c r="H55" i="8"/>
  <c r="G55" i="8"/>
  <c r="F55" i="8"/>
  <c r="W54" i="8"/>
  <c r="U54" i="8"/>
  <c r="S54" i="8"/>
  <c r="Q54" i="8"/>
  <c r="J54" i="8"/>
  <c r="N54" i="8" s="1"/>
  <c r="I54" i="8"/>
  <c r="H54" i="8"/>
  <c r="G54" i="8"/>
  <c r="F54" i="8"/>
  <c r="W53" i="8"/>
  <c r="U53" i="8"/>
  <c r="S53" i="8"/>
  <c r="Q53" i="8"/>
  <c r="N53" i="8"/>
  <c r="J53" i="8"/>
  <c r="I53" i="8"/>
  <c r="H53" i="8"/>
  <c r="G53" i="8"/>
  <c r="F53" i="8"/>
  <c r="W52" i="8"/>
  <c r="U52" i="8"/>
  <c r="S52" i="8"/>
  <c r="Q52" i="8"/>
  <c r="N52" i="8"/>
  <c r="J52" i="8"/>
  <c r="I52" i="8"/>
  <c r="H52" i="8"/>
  <c r="G52" i="8"/>
  <c r="F52" i="8"/>
  <c r="W51" i="8"/>
  <c r="U51" i="8"/>
  <c r="S51" i="8"/>
  <c r="Q51" i="8"/>
  <c r="J51" i="8"/>
  <c r="N51" i="8" s="1"/>
  <c r="I51" i="8"/>
  <c r="H51" i="8"/>
  <c r="G51" i="8"/>
  <c r="F51" i="8"/>
  <c r="W50" i="8"/>
  <c r="U50" i="8"/>
  <c r="S50" i="8"/>
  <c r="Q50" i="8"/>
  <c r="J50" i="8"/>
  <c r="N50" i="8" s="1"/>
  <c r="I50" i="8"/>
  <c r="H50" i="8"/>
  <c r="G50" i="8"/>
  <c r="F50" i="8"/>
  <c r="W49" i="8"/>
  <c r="U49" i="8"/>
  <c r="S49" i="8"/>
  <c r="Q49" i="8"/>
  <c r="J49" i="8"/>
  <c r="N49" i="8" s="1"/>
  <c r="I49" i="8"/>
  <c r="H49" i="8"/>
  <c r="G49" i="8"/>
  <c r="F49" i="8"/>
  <c r="W48" i="8"/>
  <c r="U48" i="8"/>
  <c r="S48" i="8"/>
  <c r="Q48" i="8"/>
  <c r="J48" i="8"/>
  <c r="N48" i="8" s="1"/>
  <c r="I48" i="8"/>
  <c r="H48" i="8"/>
  <c r="G48" i="8"/>
  <c r="F48" i="8"/>
  <c r="W47" i="8"/>
  <c r="U47" i="8"/>
  <c r="S47" i="8"/>
  <c r="Q47" i="8"/>
  <c r="N47" i="8"/>
  <c r="J47" i="8"/>
  <c r="I47" i="8"/>
  <c r="H47" i="8"/>
  <c r="G47" i="8"/>
  <c r="F47" i="8"/>
  <c r="W46" i="8"/>
  <c r="U46" i="8"/>
  <c r="S46" i="8"/>
  <c r="Q46" i="8"/>
  <c r="N46" i="8"/>
  <c r="J46" i="8"/>
  <c r="I46" i="8"/>
  <c r="H46" i="8"/>
  <c r="G46" i="8"/>
  <c r="F46" i="8"/>
  <c r="W45" i="8"/>
  <c r="U45" i="8"/>
  <c r="S45" i="8"/>
  <c r="Q45" i="8"/>
  <c r="J45" i="8"/>
  <c r="N45" i="8" s="1"/>
  <c r="I45" i="8"/>
  <c r="H45" i="8"/>
  <c r="G45" i="8"/>
  <c r="F45" i="8"/>
  <c r="W44" i="8"/>
  <c r="U44" i="8"/>
  <c r="S44" i="8"/>
  <c r="Q44" i="8"/>
  <c r="J44" i="8"/>
  <c r="N44" i="8" s="1"/>
  <c r="I44" i="8"/>
  <c r="H44" i="8"/>
  <c r="G44" i="8"/>
  <c r="F44" i="8"/>
  <c r="W43" i="8"/>
  <c r="U43" i="8"/>
  <c r="S43" i="8"/>
  <c r="Q43" i="8"/>
  <c r="J43" i="8"/>
  <c r="N43" i="8" s="1"/>
  <c r="I43" i="8"/>
  <c r="H43" i="8"/>
  <c r="G43" i="8"/>
  <c r="F43" i="8"/>
  <c r="W42" i="8"/>
  <c r="U42" i="8"/>
  <c r="S42" i="8"/>
  <c r="Q42" i="8"/>
  <c r="J42" i="8"/>
  <c r="N42" i="8" s="1"/>
  <c r="I42" i="8"/>
  <c r="H42" i="8"/>
  <c r="G42" i="8"/>
  <c r="F42" i="8"/>
  <c r="W41" i="8"/>
  <c r="U41" i="8"/>
  <c r="S41" i="8"/>
  <c r="Q41" i="8"/>
  <c r="N41" i="8"/>
  <c r="J41" i="8"/>
  <c r="I41" i="8"/>
  <c r="H41" i="8"/>
  <c r="G41" i="8"/>
  <c r="F41" i="8"/>
  <c r="W40" i="8"/>
  <c r="U40" i="8"/>
  <c r="S40" i="8"/>
  <c r="Q40" i="8"/>
  <c r="N40" i="8"/>
  <c r="J40" i="8"/>
  <c r="I40" i="8"/>
  <c r="H40" i="8"/>
  <c r="G40" i="8"/>
  <c r="F40" i="8"/>
  <c r="W39" i="8"/>
  <c r="U39" i="8"/>
  <c r="S39" i="8"/>
  <c r="Q39" i="8"/>
  <c r="J39" i="8"/>
  <c r="N39" i="8" s="1"/>
  <c r="I39" i="8"/>
  <c r="H39" i="8"/>
  <c r="G39" i="8"/>
  <c r="F39" i="8"/>
  <c r="W38" i="8"/>
  <c r="U38" i="8"/>
  <c r="S38" i="8"/>
  <c r="Q38" i="8"/>
  <c r="J38" i="8"/>
  <c r="N38" i="8" s="1"/>
  <c r="I38" i="8"/>
  <c r="H38" i="8"/>
  <c r="G38" i="8"/>
  <c r="F38" i="8"/>
  <c r="W37" i="8"/>
  <c r="U37" i="8"/>
  <c r="S37" i="8"/>
  <c r="Q37" i="8"/>
  <c r="J37" i="8"/>
  <c r="N37" i="8" s="1"/>
  <c r="I37" i="8"/>
  <c r="H37" i="8"/>
  <c r="G37" i="8"/>
  <c r="F37" i="8"/>
  <c r="W36" i="8"/>
  <c r="U36" i="8"/>
  <c r="S36" i="8"/>
  <c r="Q36" i="8"/>
  <c r="J36" i="8"/>
  <c r="N36" i="8" s="1"/>
  <c r="I36" i="8"/>
  <c r="H36" i="8"/>
  <c r="G36" i="8"/>
  <c r="F36" i="8"/>
  <c r="W35" i="8"/>
  <c r="U35" i="8"/>
  <c r="S35" i="8"/>
  <c r="Q35" i="8"/>
  <c r="N35" i="8"/>
  <c r="J35" i="8"/>
  <c r="I35" i="8"/>
  <c r="H35" i="8"/>
  <c r="G35" i="8"/>
  <c r="F35" i="8"/>
  <c r="W34" i="8"/>
  <c r="U34" i="8"/>
  <c r="S34" i="8"/>
  <c r="Q34" i="8"/>
  <c r="N34" i="8"/>
  <c r="J34" i="8"/>
  <c r="I34" i="8"/>
  <c r="H34" i="8"/>
  <c r="G34" i="8"/>
  <c r="F34" i="8"/>
  <c r="W33" i="8"/>
  <c r="U33" i="8"/>
  <c r="S33" i="8"/>
  <c r="Q33" i="8"/>
  <c r="J33" i="8"/>
  <c r="N33" i="8" s="1"/>
  <c r="I33" i="8"/>
  <c r="H33" i="8"/>
  <c r="G33" i="8"/>
  <c r="F33" i="8"/>
  <c r="W32" i="8"/>
  <c r="U32" i="8"/>
  <c r="S32" i="8"/>
  <c r="Q32" i="8"/>
  <c r="J32" i="8"/>
  <c r="N32" i="8" s="1"/>
  <c r="I32" i="8"/>
  <c r="H32" i="8"/>
  <c r="G32" i="8"/>
  <c r="F32" i="8"/>
  <c r="W31" i="8"/>
  <c r="U31" i="8"/>
  <c r="S31" i="8"/>
  <c r="Q31" i="8"/>
  <c r="J31" i="8"/>
  <c r="N31" i="8" s="1"/>
  <c r="I31" i="8"/>
  <c r="H31" i="8"/>
  <c r="G31" i="8"/>
  <c r="F31" i="8"/>
  <c r="W30" i="8"/>
  <c r="U30" i="8"/>
  <c r="S30" i="8"/>
  <c r="Q30" i="8"/>
  <c r="J30" i="8"/>
  <c r="N30" i="8" s="1"/>
  <c r="I30" i="8"/>
  <c r="H30" i="8"/>
  <c r="G30" i="8"/>
  <c r="F30" i="8"/>
  <c r="W29" i="8"/>
  <c r="U29" i="8"/>
  <c r="S29" i="8"/>
  <c r="Q29" i="8"/>
  <c r="N29" i="8"/>
  <c r="J29" i="8"/>
  <c r="I29" i="8"/>
  <c r="H29" i="8"/>
  <c r="G29" i="8"/>
  <c r="F29" i="8"/>
  <c r="W28" i="8"/>
  <c r="U28" i="8"/>
  <c r="S28" i="8"/>
  <c r="Q28" i="8"/>
  <c r="N28" i="8"/>
  <c r="J28" i="8"/>
  <c r="I28" i="8"/>
  <c r="H28" i="8"/>
  <c r="G28" i="8"/>
  <c r="F28" i="8"/>
  <c r="W27" i="8"/>
  <c r="U27" i="8"/>
  <c r="S27" i="8"/>
  <c r="Q27" i="8"/>
  <c r="J27" i="8"/>
  <c r="N27" i="8" s="1"/>
  <c r="I27" i="8"/>
  <c r="H27" i="8"/>
  <c r="G27" i="8"/>
  <c r="F27" i="8"/>
  <c r="W26" i="8"/>
  <c r="U26" i="8"/>
  <c r="S26" i="8"/>
  <c r="Q26" i="8"/>
  <c r="J26" i="8"/>
  <c r="N26" i="8" s="1"/>
  <c r="I26" i="8"/>
  <c r="H26" i="8"/>
  <c r="G26" i="8"/>
  <c r="F26" i="8"/>
  <c r="W25" i="8"/>
  <c r="U25" i="8"/>
  <c r="S25" i="8"/>
  <c r="Q25" i="8"/>
  <c r="J25" i="8"/>
  <c r="N25" i="8" s="1"/>
  <c r="I25" i="8"/>
  <c r="H25" i="8"/>
  <c r="G25" i="8"/>
  <c r="F25" i="8"/>
  <c r="W24" i="8"/>
  <c r="U24" i="8"/>
  <c r="S24" i="8"/>
  <c r="Q24" i="8"/>
  <c r="J24" i="8"/>
  <c r="N24" i="8" s="1"/>
  <c r="I24" i="8"/>
  <c r="H24" i="8"/>
  <c r="G24" i="8"/>
  <c r="F24" i="8"/>
  <c r="W23" i="8"/>
  <c r="U23" i="8"/>
  <c r="S23" i="8"/>
  <c r="Q23" i="8"/>
  <c r="N23" i="8"/>
  <c r="J23" i="8"/>
  <c r="I23" i="8"/>
  <c r="H23" i="8"/>
  <c r="G23" i="8"/>
  <c r="F23" i="8"/>
  <c r="W22" i="8"/>
  <c r="U22" i="8"/>
  <c r="S22" i="8"/>
  <c r="Q22" i="8"/>
  <c r="N22" i="8"/>
  <c r="J22" i="8"/>
  <c r="I22" i="8"/>
  <c r="H22" i="8"/>
  <c r="G22" i="8"/>
  <c r="F22" i="8"/>
  <c r="W21" i="8"/>
  <c r="U21" i="8"/>
  <c r="S21" i="8"/>
  <c r="Q21" i="8"/>
  <c r="J21" i="8"/>
  <c r="N21" i="8" s="1"/>
  <c r="I21" i="8"/>
  <c r="H21" i="8"/>
  <c r="G21" i="8"/>
  <c r="F21" i="8"/>
  <c r="W20" i="8"/>
  <c r="U20" i="8"/>
  <c r="S20" i="8"/>
  <c r="Q20" i="8"/>
  <c r="J20" i="8"/>
  <c r="N20" i="8" s="1"/>
  <c r="I20" i="8"/>
  <c r="H20" i="8"/>
  <c r="G20" i="8"/>
  <c r="F20" i="8"/>
  <c r="W19" i="8"/>
  <c r="U19" i="8"/>
  <c r="S19" i="8"/>
  <c r="Q19" i="8"/>
  <c r="J19" i="8"/>
  <c r="N19" i="8" s="1"/>
  <c r="I19" i="8"/>
  <c r="H19" i="8"/>
  <c r="G19" i="8"/>
  <c r="F19" i="8"/>
  <c r="W18" i="8"/>
  <c r="U18" i="8"/>
  <c r="S18" i="8"/>
  <c r="Q18" i="8"/>
  <c r="J18" i="8"/>
  <c r="N18" i="8" s="1"/>
  <c r="I18" i="8"/>
  <c r="H18" i="8"/>
  <c r="G18" i="8"/>
  <c r="F18" i="8"/>
  <c r="W17" i="8"/>
  <c r="U17" i="8"/>
  <c r="S17" i="8"/>
  <c r="Q17" i="8"/>
  <c r="N17" i="8"/>
  <c r="J17" i="8"/>
  <c r="I17" i="8"/>
  <c r="H17" i="8"/>
  <c r="G17" i="8"/>
  <c r="F17" i="8"/>
  <c r="W16" i="8"/>
  <c r="U16" i="8"/>
  <c r="S16" i="8"/>
  <c r="Q16" i="8"/>
  <c r="N16" i="8"/>
  <c r="J16" i="8"/>
  <c r="I16" i="8"/>
  <c r="H16" i="8"/>
  <c r="G16" i="8"/>
  <c r="F16" i="8"/>
  <c r="W15" i="8"/>
  <c r="U15" i="8"/>
  <c r="S15" i="8"/>
  <c r="Q15" i="8"/>
  <c r="J15" i="8"/>
  <c r="N15" i="8" s="1"/>
  <c r="I15" i="8"/>
  <c r="H15" i="8"/>
  <c r="G15" i="8"/>
  <c r="F15" i="8"/>
  <c r="W14" i="8"/>
  <c r="U14" i="8"/>
  <c r="S14" i="8"/>
  <c r="Q14" i="8"/>
  <c r="J14" i="8"/>
  <c r="N14" i="8" s="1"/>
  <c r="I14" i="8"/>
  <c r="H14" i="8"/>
  <c r="G14" i="8"/>
  <c r="F14" i="8"/>
  <c r="W13" i="8"/>
  <c r="U13" i="8"/>
  <c r="S13" i="8"/>
  <c r="Q13" i="8"/>
  <c r="J13" i="8"/>
  <c r="N13" i="8" s="1"/>
  <c r="I13" i="8"/>
  <c r="H13" i="8"/>
  <c r="G13" i="8"/>
  <c r="F13" i="8"/>
  <c r="W12" i="8"/>
  <c r="U12" i="8"/>
  <c r="S12" i="8"/>
  <c r="Q12" i="8"/>
  <c r="J12" i="8"/>
  <c r="N12" i="8" s="1"/>
  <c r="I12" i="8"/>
  <c r="H12" i="8"/>
  <c r="G12" i="8"/>
  <c r="F12" i="8"/>
  <c r="W11" i="8"/>
  <c r="U11" i="8"/>
  <c r="S11" i="8"/>
  <c r="Q11" i="8"/>
  <c r="N11" i="8"/>
  <c r="J11" i="8"/>
  <c r="I11" i="8"/>
  <c r="H11" i="8"/>
  <c r="G11" i="8"/>
  <c r="F11" i="8"/>
  <c r="W10" i="8"/>
  <c r="U10" i="8"/>
  <c r="S10" i="8"/>
  <c r="Q10" i="8"/>
  <c r="N10" i="8"/>
  <c r="J10" i="8"/>
  <c r="I10" i="8"/>
  <c r="H10" i="8"/>
  <c r="G10" i="8"/>
  <c r="F10" i="8"/>
  <c r="W9" i="8"/>
  <c r="U9" i="8"/>
  <c r="S9" i="8"/>
  <c r="Q9" i="8"/>
  <c r="J9" i="8"/>
  <c r="N9" i="8" s="1"/>
  <c r="I9" i="8"/>
  <c r="H9" i="8"/>
  <c r="G9" i="8"/>
  <c r="F9" i="8"/>
  <c r="W8" i="8"/>
  <c r="U8" i="8"/>
  <c r="S8" i="8"/>
  <c r="Q8" i="8"/>
  <c r="J8" i="8"/>
  <c r="N8" i="8" s="1"/>
  <c r="I8" i="8"/>
  <c r="H8" i="8"/>
  <c r="G8" i="8"/>
  <c r="F8" i="8"/>
  <c r="W7" i="8"/>
  <c r="U7" i="8"/>
  <c r="S7" i="8"/>
  <c r="Q7" i="8"/>
  <c r="J7" i="8"/>
  <c r="N7" i="8" s="1"/>
  <c r="I7" i="8"/>
  <c r="H7" i="8"/>
  <c r="G7" i="8"/>
  <c r="F7" i="8"/>
  <c r="W6" i="8"/>
  <c r="U6" i="8"/>
  <c r="S6" i="8"/>
  <c r="Q6" i="8"/>
  <c r="J6" i="8"/>
  <c r="N6" i="8" s="1"/>
  <c r="I6" i="8"/>
  <c r="H6" i="8"/>
  <c r="G6" i="8"/>
  <c r="F6" i="8"/>
  <c r="W5" i="8"/>
  <c r="U5" i="8"/>
  <c r="S5" i="8"/>
  <c r="Q5" i="8"/>
  <c r="N5" i="8"/>
  <c r="J5" i="8"/>
  <c r="I5" i="8"/>
  <c r="H5" i="8"/>
  <c r="G5" i="8"/>
  <c r="F5" i="8"/>
  <c r="W4" i="8"/>
  <c r="U4" i="8"/>
  <c r="S4" i="8"/>
  <c r="Q4" i="8"/>
  <c r="N4" i="8"/>
  <c r="J4" i="8"/>
  <c r="I4" i="8"/>
  <c r="H4" i="8"/>
  <c r="G4" i="8"/>
  <c r="F4" i="8"/>
  <c r="W3" i="8"/>
  <c r="U3" i="8"/>
  <c r="S3" i="8"/>
  <c r="Q3" i="8"/>
  <c r="J3" i="8"/>
  <c r="W20" i="10" s="1"/>
  <c r="I3" i="8"/>
  <c r="H3" i="8"/>
  <c r="G3" i="8"/>
  <c r="F3" i="8"/>
  <c r="W337" i="7"/>
  <c r="V337" i="7"/>
  <c r="U337" i="7"/>
  <c r="R337" i="7"/>
  <c r="P337" i="7"/>
  <c r="O337" i="7"/>
  <c r="M337" i="7"/>
  <c r="K337" i="7"/>
  <c r="J337" i="7"/>
  <c r="I337" i="7"/>
  <c r="F337" i="7"/>
  <c r="D337" i="7"/>
  <c r="C337" i="7"/>
  <c r="W335" i="7"/>
  <c r="V335" i="7"/>
  <c r="U335" i="7"/>
  <c r="T335" i="7"/>
  <c r="S335" i="7"/>
  <c r="R335" i="7"/>
  <c r="Q335" i="7"/>
  <c r="P335" i="7"/>
  <c r="O335" i="7"/>
  <c r="N335" i="7"/>
  <c r="M335" i="7"/>
  <c r="L335" i="7"/>
  <c r="K335" i="7"/>
  <c r="J335" i="7"/>
  <c r="I335" i="7"/>
  <c r="H335" i="7"/>
  <c r="G335" i="7"/>
  <c r="F335" i="7"/>
  <c r="E335" i="7"/>
  <c r="D335" i="7"/>
  <c r="C335" i="7"/>
  <c r="B335" i="7"/>
  <c r="W333" i="7"/>
  <c r="V333" i="7"/>
  <c r="U333" i="7"/>
  <c r="T333" i="7"/>
  <c r="T337" i="7" s="1"/>
  <c r="S333" i="7"/>
  <c r="S337" i="7" s="1"/>
  <c r="R333" i="7"/>
  <c r="Q333" i="7"/>
  <c r="Q337" i="7" s="1"/>
  <c r="P333" i="7"/>
  <c r="O333" i="7"/>
  <c r="N333" i="7"/>
  <c r="N337" i="7" s="1"/>
  <c r="M333" i="7"/>
  <c r="L333" i="7"/>
  <c r="L337" i="7" s="1"/>
  <c r="K333" i="7"/>
  <c r="J333" i="7"/>
  <c r="I333" i="7"/>
  <c r="H333" i="7"/>
  <c r="H337" i="7" s="1"/>
  <c r="G333" i="7"/>
  <c r="G337" i="7" s="1"/>
  <c r="F333" i="7"/>
  <c r="E333" i="7"/>
  <c r="E337" i="7" s="1"/>
  <c r="D333" i="7"/>
  <c r="C333" i="7"/>
  <c r="B333" i="7"/>
  <c r="B337" i="7" s="1"/>
  <c r="J157" i="7"/>
  <c r="I157" i="7"/>
  <c r="H157" i="7"/>
  <c r="G157" i="7"/>
  <c r="F157" i="7"/>
  <c r="J156" i="7"/>
  <c r="I156" i="7"/>
  <c r="H156" i="7"/>
  <c r="G156" i="7"/>
  <c r="F156" i="7"/>
  <c r="J155" i="7"/>
  <c r="I155" i="7"/>
  <c r="H155" i="7"/>
  <c r="G155" i="7"/>
  <c r="F155" i="7"/>
  <c r="J154" i="7"/>
  <c r="I154" i="7"/>
  <c r="H154" i="7"/>
  <c r="G154" i="7"/>
  <c r="F154" i="7"/>
  <c r="J153" i="7"/>
  <c r="I153" i="7"/>
  <c r="H153" i="7"/>
  <c r="G153" i="7"/>
  <c r="F153" i="7"/>
  <c r="J152" i="7"/>
  <c r="I152" i="7"/>
  <c r="H152" i="7"/>
  <c r="G152" i="7"/>
  <c r="F152" i="7"/>
  <c r="J151" i="7"/>
  <c r="I151" i="7"/>
  <c r="H151" i="7"/>
  <c r="G151" i="7"/>
  <c r="F151" i="7"/>
  <c r="J150" i="7"/>
  <c r="I150" i="7"/>
  <c r="H150" i="7"/>
  <c r="G150" i="7"/>
  <c r="F150" i="7"/>
  <c r="J149" i="7"/>
  <c r="I149" i="7"/>
  <c r="H149" i="7"/>
  <c r="G149" i="7"/>
  <c r="F149" i="7"/>
  <c r="J148" i="7"/>
  <c r="I148" i="7"/>
  <c r="H148" i="7"/>
  <c r="G148" i="7"/>
  <c r="F148" i="7"/>
  <c r="J147" i="7"/>
  <c r="I147" i="7"/>
  <c r="H147" i="7"/>
  <c r="G147" i="7"/>
  <c r="F147" i="7"/>
  <c r="J146" i="7"/>
  <c r="I146" i="7"/>
  <c r="H146" i="7"/>
  <c r="G146" i="7"/>
  <c r="F146" i="7"/>
  <c r="J145" i="7"/>
  <c r="I145" i="7"/>
  <c r="H145" i="7"/>
  <c r="G145" i="7"/>
  <c r="F145" i="7"/>
  <c r="J144" i="7"/>
  <c r="I144" i="7"/>
  <c r="H144" i="7"/>
  <c r="G144" i="7"/>
  <c r="F144" i="7"/>
  <c r="J143" i="7"/>
  <c r="I143" i="7"/>
  <c r="H143" i="7"/>
  <c r="G143" i="7"/>
  <c r="F143" i="7"/>
  <c r="J142" i="7"/>
  <c r="I142" i="7"/>
  <c r="H142" i="7"/>
  <c r="G142" i="7"/>
  <c r="F142" i="7"/>
  <c r="J141" i="7"/>
  <c r="I141" i="7"/>
  <c r="H141" i="7"/>
  <c r="G141" i="7"/>
  <c r="F141" i="7"/>
  <c r="J140" i="7"/>
  <c r="I140" i="7"/>
  <c r="H140" i="7"/>
  <c r="G140" i="7"/>
  <c r="F140" i="7"/>
  <c r="J139" i="7"/>
  <c r="I139" i="7"/>
  <c r="H139" i="7"/>
  <c r="G139" i="7"/>
  <c r="F139" i="7"/>
  <c r="J138" i="7"/>
  <c r="I138" i="7"/>
  <c r="H138" i="7"/>
  <c r="G138" i="7"/>
  <c r="F138" i="7"/>
  <c r="J137" i="7"/>
  <c r="I137" i="7"/>
  <c r="H137" i="7"/>
  <c r="G137" i="7"/>
  <c r="F137" i="7"/>
  <c r="J136" i="7"/>
  <c r="I136" i="7"/>
  <c r="H136" i="7"/>
  <c r="G136" i="7"/>
  <c r="F136" i="7"/>
  <c r="J135" i="7"/>
  <c r="I135" i="7"/>
  <c r="H135" i="7"/>
  <c r="G135" i="7"/>
  <c r="F135" i="7"/>
  <c r="J134" i="7"/>
  <c r="I134" i="7"/>
  <c r="H134" i="7"/>
  <c r="G134" i="7"/>
  <c r="F134" i="7"/>
  <c r="J133" i="7"/>
  <c r="I133" i="7"/>
  <c r="H133" i="7"/>
  <c r="G133" i="7"/>
  <c r="F133" i="7"/>
  <c r="J132" i="7"/>
  <c r="I132" i="7"/>
  <c r="H132" i="7"/>
  <c r="G132" i="7"/>
  <c r="F132" i="7"/>
  <c r="J131" i="7"/>
  <c r="I131" i="7"/>
  <c r="H131" i="7"/>
  <c r="G131" i="7"/>
  <c r="F131" i="7"/>
  <c r="J130" i="7"/>
  <c r="I130" i="7"/>
  <c r="H130" i="7"/>
  <c r="G130" i="7"/>
  <c r="F130" i="7"/>
  <c r="J129" i="7"/>
  <c r="I129" i="7"/>
  <c r="H129" i="7"/>
  <c r="G129" i="7"/>
  <c r="F129" i="7"/>
  <c r="J128" i="7"/>
  <c r="I128" i="7"/>
  <c r="H128" i="7"/>
  <c r="G128" i="7"/>
  <c r="F128" i="7"/>
  <c r="J127" i="7"/>
  <c r="I127" i="7"/>
  <c r="H127" i="7"/>
  <c r="G127" i="7"/>
  <c r="F127" i="7"/>
  <c r="J126" i="7"/>
  <c r="I126" i="7"/>
  <c r="H126" i="7"/>
  <c r="G126" i="7"/>
  <c r="F126" i="7"/>
  <c r="J125" i="7"/>
  <c r="I125" i="7"/>
  <c r="H125" i="7"/>
  <c r="G125" i="7"/>
  <c r="F125" i="7"/>
  <c r="J124" i="7"/>
  <c r="I124" i="7"/>
  <c r="H124" i="7"/>
  <c r="G124" i="7"/>
  <c r="F124" i="7"/>
  <c r="J123" i="7"/>
  <c r="I123" i="7"/>
  <c r="H123" i="7"/>
  <c r="G123" i="7"/>
  <c r="F123" i="7"/>
  <c r="J122" i="7"/>
  <c r="I122" i="7"/>
  <c r="H122" i="7"/>
  <c r="G122" i="7"/>
  <c r="F122" i="7"/>
  <c r="J121" i="7"/>
  <c r="I121" i="7"/>
  <c r="H121" i="7"/>
  <c r="G121" i="7"/>
  <c r="F121" i="7"/>
  <c r="J120" i="7"/>
  <c r="I120" i="7"/>
  <c r="H120" i="7"/>
  <c r="G120" i="7"/>
  <c r="F120" i="7"/>
  <c r="J119" i="7"/>
  <c r="I119" i="7"/>
  <c r="H119" i="7"/>
  <c r="G119" i="7"/>
  <c r="F119" i="7"/>
  <c r="J118" i="7"/>
  <c r="I118" i="7"/>
  <c r="H118" i="7"/>
  <c r="G118" i="7"/>
  <c r="F118" i="7"/>
  <c r="J117" i="7"/>
  <c r="I117" i="7"/>
  <c r="H117" i="7"/>
  <c r="G117" i="7"/>
  <c r="F117" i="7"/>
  <c r="J116" i="7"/>
  <c r="I116" i="7"/>
  <c r="H116" i="7"/>
  <c r="G116" i="7"/>
  <c r="F116" i="7"/>
  <c r="J115" i="7"/>
  <c r="I115" i="7"/>
  <c r="H115" i="7"/>
  <c r="G115" i="7"/>
  <c r="F115" i="7"/>
  <c r="J114" i="7"/>
  <c r="I114" i="7"/>
  <c r="H114" i="7"/>
  <c r="G114" i="7"/>
  <c r="F114" i="7"/>
  <c r="J113" i="7"/>
  <c r="I113" i="7"/>
  <c r="H113" i="7"/>
  <c r="G113" i="7"/>
  <c r="F113" i="7"/>
  <c r="J112" i="7"/>
  <c r="I112" i="7"/>
  <c r="H112" i="7"/>
  <c r="G112" i="7"/>
  <c r="F112" i="7"/>
  <c r="J111" i="7"/>
  <c r="I111" i="7"/>
  <c r="H111" i="7"/>
  <c r="G111" i="7"/>
  <c r="F111" i="7"/>
  <c r="J110" i="7"/>
  <c r="I110" i="7"/>
  <c r="H110" i="7"/>
  <c r="G110" i="7"/>
  <c r="F110" i="7"/>
  <c r="J109" i="7"/>
  <c r="I109" i="7"/>
  <c r="H109" i="7"/>
  <c r="G109" i="7"/>
  <c r="F109" i="7"/>
  <c r="J108" i="7"/>
  <c r="I108" i="7"/>
  <c r="H108" i="7"/>
  <c r="G108" i="7"/>
  <c r="F108" i="7"/>
  <c r="J107" i="7"/>
  <c r="I107" i="7"/>
  <c r="H107" i="7"/>
  <c r="G107" i="7"/>
  <c r="F107" i="7"/>
  <c r="J106" i="7"/>
  <c r="I106" i="7"/>
  <c r="H106" i="7"/>
  <c r="G106" i="7"/>
  <c r="F106" i="7"/>
  <c r="J105" i="7"/>
  <c r="I105" i="7"/>
  <c r="H105" i="7"/>
  <c r="G105" i="7"/>
  <c r="F105" i="7"/>
  <c r="J104" i="7"/>
  <c r="I104" i="7"/>
  <c r="H104" i="7"/>
  <c r="G104" i="7"/>
  <c r="F104" i="7"/>
  <c r="J103" i="7"/>
  <c r="I103" i="7"/>
  <c r="H103" i="7"/>
  <c r="G103" i="7"/>
  <c r="F103" i="7"/>
  <c r="J102" i="7"/>
  <c r="I102" i="7"/>
  <c r="H102" i="7"/>
  <c r="G102" i="7"/>
  <c r="F102" i="7"/>
  <c r="J101" i="7"/>
  <c r="I101" i="7"/>
  <c r="H101" i="7"/>
  <c r="G101" i="7"/>
  <c r="F101" i="7"/>
  <c r="J100" i="7"/>
  <c r="I100" i="7"/>
  <c r="H100" i="7"/>
  <c r="G100" i="7"/>
  <c r="F100" i="7"/>
  <c r="J99" i="7"/>
  <c r="I99" i="7"/>
  <c r="H99" i="7"/>
  <c r="G99" i="7"/>
  <c r="F99" i="7"/>
  <c r="J98" i="7"/>
  <c r="I98" i="7"/>
  <c r="H98" i="7"/>
  <c r="G98" i="7"/>
  <c r="F98" i="7"/>
  <c r="J97" i="7"/>
  <c r="I97" i="7"/>
  <c r="H97" i="7"/>
  <c r="G97" i="7"/>
  <c r="F97" i="7"/>
  <c r="J96" i="7"/>
  <c r="I96" i="7"/>
  <c r="H96" i="7"/>
  <c r="G96" i="7"/>
  <c r="F96" i="7"/>
  <c r="J95" i="7"/>
  <c r="I95" i="7"/>
  <c r="H95" i="7"/>
  <c r="G95" i="7"/>
  <c r="F95" i="7"/>
  <c r="J94" i="7"/>
  <c r="I94" i="7"/>
  <c r="H94" i="7"/>
  <c r="G94" i="7"/>
  <c r="F94" i="7"/>
  <c r="J93" i="7"/>
  <c r="I93" i="7"/>
  <c r="H93" i="7"/>
  <c r="G93" i="7"/>
  <c r="F93" i="7"/>
  <c r="J92" i="7"/>
  <c r="I92" i="7"/>
  <c r="H92" i="7"/>
  <c r="G92" i="7"/>
  <c r="F92" i="7"/>
  <c r="J91" i="7"/>
  <c r="I91" i="7"/>
  <c r="H91" i="7"/>
  <c r="G91" i="7"/>
  <c r="F91" i="7"/>
  <c r="J90" i="7"/>
  <c r="I90" i="7"/>
  <c r="H90" i="7"/>
  <c r="G90" i="7"/>
  <c r="F90" i="7"/>
  <c r="J89" i="7"/>
  <c r="I89" i="7"/>
  <c r="H89" i="7"/>
  <c r="G89" i="7"/>
  <c r="F89" i="7"/>
  <c r="J88" i="7"/>
  <c r="I88" i="7"/>
  <c r="H88" i="7"/>
  <c r="G88" i="7"/>
  <c r="F88" i="7"/>
  <c r="J87" i="7"/>
  <c r="I87" i="7"/>
  <c r="H87" i="7"/>
  <c r="G87" i="7"/>
  <c r="F87" i="7"/>
  <c r="J86" i="7"/>
  <c r="I86" i="7"/>
  <c r="H86" i="7"/>
  <c r="G86" i="7"/>
  <c r="F86" i="7"/>
  <c r="J85" i="7"/>
  <c r="I85" i="7"/>
  <c r="H85" i="7"/>
  <c r="G85" i="7"/>
  <c r="F85" i="7"/>
  <c r="J84" i="7"/>
  <c r="I84" i="7"/>
  <c r="H84" i="7"/>
  <c r="G84" i="7"/>
  <c r="F84" i="7"/>
  <c r="J83" i="7"/>
  <c r="I83" i="7"/>
  <c r="H83" i="7"/>
  <c r="G83" i="7"/>
  <c r="F83" i="7"/>
  <c r="J82" i="7"/>
  <c r="I82" i="7"/>
  <c r="H82" i="7"/>
  <c r="G82" i="7"/>
  <c r="F82" i="7"/>
  <c r="J81" i="7"/>
  <c r="I81" i="7"/>
  <c r="H81" i="7"/>
  <c r="G81" i="7"/>
  <c r="F81" i="7"/>
  <c r="J80" i="7"/>
  <c r="I80" i="7"/>
  <c r="H80" i="7"/>
  <c r="G80" i="7"/>
  <c r="F80" i="7"/>
  <c r="J79" i="7"/>
  <c r="I79" i="7"/>
  <c r="H79" i="7"/>
  <c r="G79" i="7"/>
  <c r="F79" i="7"/>
  <c r="J78" i="7"/>
  <c r="I78" i="7"/>
  <c r="H78" i="7"/>
  <c r="G78" i="7"/>
  <c r="F78" i="7"/>
  <c r="J77" i="7"/>
  <c r="I77" i="7"/>
  <c r="H77" i="7"/>
  <c r="G77" i="7"/>
  <c r="F77" i="7"/>
  <c r="J76" i="7"/>
  <c r="I76" i="7"/>
  <c r="H76" i="7"/>
  <c r="G76" i="7"/>
  <c r="F76" i="7"/>
  <c r="J75" i="7"/>
  <c r="I75" i="7"/>
  <c r="H75" i="7"/>
  <c r="G75" i="7"/>
  <c r="F75" i="7"/>
  <c r="J74" i="7"/>
  <c r="I74" i="7"/>
  <c r="H74" i="7"/>
  <c r="G74" i="7"/>
  <c r="F74" i="7"/>
  <c r="J73" i="7"/>
  <c r="I73" i="7"/>
  <c r="H73" i="7"/>
  <c r="G73" i="7"/>
  <c r="F73" i="7"/>
  <c r="J72" i="7"/>
  <c r="I72" i="7"/>
  <c r="H72" i="7"/>
  <c r="G72" i="7"/>
  <c r="F72" i="7"/>
  <c r="J71" i="7"/>
  <c r="I71" i="7"/>
  <c r="H71" i="7"/>
  <c r="G71" i="7"/>
  <c r="F71" i="7"/>
  <c r="J70" i="7"/>
  <c r="I70" i="7"/>
  <c r="H70" i="7"/>
  <c r="G70" i="7"/>
  <c r="F70" i="7"/>
  <c r="J69" i="7"/>
  <c r="I69" i="7"/>
  <c r="H69" i="7"/>
  <c r="G69" i="7"/>
  <c r="F69" i="7"/>
  <c r="J68" i="7"/>
  <c r="I68" i="7"/>
  <c r="H68" i="7"/>
  <c r="G68" i="7"/>
  <c r="F68" i="7"/>
  <c r="J67" i="7"/>
  <c r="I67" i="7"/>
  <c r="H67" i="7"/>
  <c r="G67" i="7"/>
  <c r="F67" i="7"/>
  <c r="J66" i="7"/>
  <c r="I66" i="7"/>
  <c r="H66" i="7"/>
  <c r="G66" i="7"/>
  <c r="F66" i="7"/>
  <c r="J65" i="7"/>
  <c r="I65" i="7"/>
  <c r="H65" i="7"/>
  <c r="G65" i="7"/>
  <c r="F65" i="7"/>
  <c r="J64" i="7"/>
  <c r="I64" i="7"/>
  <c r="H64" i="7"/>
  <c r="G64" i="7"/>
  <c r="F64" i="7"/>
  <c r="J63" i="7"/>
  <c r="I63" i="7"/>
  <c r="H63" i="7"/>
  <c r="G63" i="7"/>
  <c r="F63" i="7"/>
  <c r="J62" i="7"/>
  <c r="I62" i="7"/>
  <c r="H62" i="7"/>
  <c r="G62" i="7"/>
  <c r="F62" i="7"/>
  <c r="J61" i="7"/>
  <c r="I61" i="7"/>
  <c r="H61" i="7"/>
  <c r="G61" i="7"/>
  <c r="F61" i="7"/>
  <c r="J60" i="7"/>
  <c r="I60" i="7"/>
  <c r="H60" i="7"/>
  <c r="G60" i="7"/>
  <c r="F60" i="7"/>
  <c r="J59" i="7"/>
  <c r="I59" i="7"/>
  <c r="H59" i="7"/>
  <c r="G59" i="7"/>
  <c r="F59" i="7"/>
  <c r="J58" i="7"/>
  <c r="I58" i="7"/>
  <c r="H58" i="7"/>
  <c r="G58" i="7"/>
  <c r="F58" i="7"/>
  <c r="J57" i="7"/>
  <c r="I57" i="7"/>
  <c r="H57" i="7"/>
  <c r="G57" i="7"/>
  <c r="F57" i="7"/>
  <c r="J56" i="7"/>
  <c r="I56" i="7"/>
  <c r="H56" i="7"/>
  <c r="G56" i="7"/>
  <c r="F56" i="7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N336" i="7" s="1"/>
  <c r="F11" i="7"/>
  <c r="J10" i="7"/>
  <c r="I10" i="7"/>
  <c r="H10" i="7"/>
  <c r="G10" i="7"/>
  <c r="F10" i="7"/>
  <c r="J9" i="7"/>
  <c r="I9" i="7"/>
  <c r="H9" i="7"/>
  <c r="G9" i="7"/>
  <c r="R336" i="7" s="1"/>
  <c r="F9" i="7"/>
  <c r="J8" i="7"/>
  <c r="I8" i="7"/>
  <c r="H8" i="7"/>
  <c r="G8" i="7"/>
  <c r="F8" i="7"/>
  <c r="J7" i="7"/>
  <c r="I7" i="7"/>
  <c r="H7" i="7"/>
  <c r="G7" i="7"/>
  <c r="Q336" i="7" s="1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V334" i="7" s="1"/>
  <c r="F3" i="7"/>
  <c r="J2" i="7"/>
  <c r="I2" i="7"/>
  <c r="H2" i="7"/>
  <c r="G2" i="7"/>
  <c r="M334" i="7" s="1"/>
  <c r="F2" i="7"/>
  <c r="W272" i="6"/>
  <c r="T272" i="6"/>
  <c r="R272" i="6"/>
  <c r="Q272" i="6"/>
  <c r="O272" i="6"/>
  <c r="M272" i="6"/>
  <c r="K272" i="6"/>
  <c r="H272" i="6"/>
  <c r="F272" i="6"/>
  <c r="E272" i="6"/>
  <c r="C272" i="6"/>
  <c r="T271" i="6"/>
  <c r="P271" i="6"/>
  <c r="H271" i="6"/>
  <c r="D271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B270" i="6"/>
  <c r="W268" i="6"/>
  <c r="V268" i="6"/>
  <c r="V272" i="6" s="1"/>
  <c r="U268" i="6"/>
  <c r="U272" i="6" s="1"/>
  <c r="T268" i="6"/>
  <c r="S268" i="6"/>
  <c r="S272" i="6" s="1"/>
  <c r="R268" i="6"/>
  <c r="Q268" i="6"/>
  <c r="P268" i="6"/>
  <c r="P272" i="6" s="1"/>
  <c r="O268" i="6"/>
  <c r="N268" i="6"/>
  <c r="N272" i="6" s="1"/>
  <c r="M268" i="6"/>
  <c r="L268" i="6"/>
  <c r="L272" i="6" s="1"/>
  <c r="K268" i="6"/>
  <c r="J268" i="6"/>
  <c r="J272" i="6" s="1"/>
  <c r="I268" i="6"/>
  <c r="I272" i="6" s="1"/>
  <c r="H268" i="6"/>
  <c r="G268" i="6"/>
  <c r="G272" i="6" s="1"/>
  <c r="F268" i="6"/>
  <c r="E268" i="6"/>
  <c r="D268" i="6"/>
  <c r="D272" i="6" s="1"/>
  <c r="C268" i="6"/>
  <c r="B268" i="6"/>
  <c r="B272" i="6" s="1"/>
  <c r="J177" i="6"/>
  <c r="I177" i="6"/>
  <c r="H177" i="6"/>
  <c r="G177" i="6"/>
  <c r="F177" i="6"/>
  <c r="J176" i="6"/>
  <c r="I176" i="6"/>
  <c r="H176" i="6"/>
  <c r="G176" i="6"/>
  <c r="F176" i="6"/>
  <c r="J175" i="6"/>
  <c r="I175" i="6"/>
  <c r="H175" i="6"/>
  <c r="G175" i="6"/>
  <c r="F175" i="6"/>
  <c r="J174" i="6"/>
  <c r="I174" i="6"/>
  <c r="H174" i="6"/>
  <c r="G174" i="6"/>
  <c r="F174" i="6"/>
  <c r="J173" i="6"/>
  <c r="I173" i="6"/>
  <c r="H173" i="6"/>
  <c r="G173" i="6"/>
  <c r="F173" i="6"/>
  <c r="J172" i="6"/>
  <c r="I172" i="6"/>
  <c r="H172" i="6"/>
  <c r="G172" i="6"/>
  <c r="F172" i="6"/>
  <c r="J171" i="6"/>
  <c r="I171" i="6"/>
  <c r="H171" i="6"/>
  <c r="G171" i="6"/>
  <c r="F171" i="6"/>
  <c r="J170" i="6"/>
  <c r="I170" i="6"/>
  <c r="H170" i="6"/>
  <c r="G170" i="6"/>
  <c r="F170" i="6"/>
  <c r="J169" i="6"/>
  <c r="I169" i="6"/>
  <c r="H169" i="6"/>
  <c r="G169" i="6"/>
  <c r="F169" i="6"/>
  <c r="J168" i="6"/>
  <c r="I168" i="6"/>
  <c r="H168" i="6"/>
  <c r="G168" i="6"/>
  <c r="F168" i="6"/>
  <c r="J167" i="6"/>
  <c r="I167" i="6"/>
  <c r="H167" i="6"/>
  <c r="G167" i="6"/>
  <c r="F167" i="6"/>
  <c r="J166" i="6"/>
  <c r="I166" i="6"/>
  <c r="H166" i="6"/>
  <c r="G166" i="6"/>
  <c r="F166" i="6"/>
  <c r="J165" i="6"/>
  <c r="I165" i="6"/>
  <c r="H165" i="6"/>
  <c r="G165" i="6"/>
  <c r="F165" i="6"/>
  <c r="J164" i="6"/>
  <c r="I164" i="6"/>
  <c r="H164" i="6"/>
  <c r="G164" i="6"/>
  <c r="F164" i="6"/>
  <c r="J163" i="6"/>
  <c r="I163" i="6"/>
  <c r="H163" i="6"/>
  <c r="G163" i="6"/>
  <c r="F163" i="6"/>
  <c r="J162" i="6"/>
  <c r="I162" i="6"/>
  <c r="H162" i="6"/>
  <c r="G162" i="6"/>
  <c r="F162" i="6"/>
  <c r="J161" i="6"/>
  <c r="I161" i="6"/>
  <c r="H161" i="6"/>
  <c r="G161" i="6"/>
  <c r="F161" i="6"/>
  <c r="J160" i="6"/>
  <c r="I160" i="6"/>
  <c r="H160" i="6"/>
  <c r="G160" i="6"/>
  <c r="F160" i="6"/>
  <c r="J159" i="6"/>
  <c r="I159" i="6"/>
  <c r="H159" i="6"/>
  <c r="G159" i="6"/>
  <c r="F159" i="6"/>
  <c r="J158" i="6"/>
  <c r="I158" i="6"/>
  <c r="H158" i="6"/>
  <c r="G158" i="6"/>
  <c r="F158" i="6"/>
  <c r="J157" i="6"/>
  <c r="I157" i="6"/>
  <c r="H157" i="6"/>
  <c r="G157" i="6"/>
  <c r="F157" i="6"/>
  <c r="J156" i="6"/>
  <c r="I156" i="6"/>
  <c r="H156" i="6"/>
  <c r="G156" i="6"/>
  <c r="F156" i="6"/>
  <c r="J155" i="6"/>
  <c r="I155" i="6"/>
  <c r="H155" i="6"/>
  <c r="G155" i="6"/>
  <c r="F155" i="6"/>
  <c r="J154" i="6"/>
  <c r="I154" i="6"/>
  <c r="H154" i="6"/>
  <c r="G154" i="6"/>
  <c r="F154" i="6"/>
  <c r="J153" i="6"/>
  <c r="I153" i="6"/>
  <c r="H153" i="6"/>
  <c r="G153" i="6"/>
  <c r="F153" i="6"/>
  <c r="J152" i="6"/>
  <c r="I152" i="6"/>
  <c r="H152" i="6"/>
  <c r="G152" i="6"/>
  <c r="F152" i="6"/>
  <c r="J151" i="6"/>
  <c r="I151" i="6"/>
  <c r="H151" i="6"/>
  <c r="G151" i="6"/>
  <c r="F151" i="6"/>
  <c r="J150" i="6"/>
  <c r="I150" i="6"/>
  <c r="H150" i="6"/>
  <c r="G150" i="6"/>
  <c r="F150" i="6"/>
  <c r="J149" i="6"/>
  <c r="I149" i="6"/>
  <c r="H149" i="6"/>
  <c r="G149" i="6"/>
  <c r="F149" i="6"/>
  <c r="J148" i="6"/>
  <c r="I148" i="6"/>
  <c r="H148" i="6"/>
  <c r="G148" i="6"/>
  <c r="F148" i="6"/>
  <c r="J147" i="6"/>
  <c r="I147" i="6"/>
  <c r="H147" i="6"/>
  <c r="G147" i="6"/>
  <c r="F147" i="6"/>
  <c r="J146" i="6"/>
  <c r="I146" i="6"/>
  <c r="H146" i="6"/>
  <c r="G146" i="6"/>
  <c r="F146" i="6"/>
  <c r="J145" i="6"/>
  <c r="I145" i="6"/>
  <c r="H145" i="6"/>
  <c r="G145" i="6"/>
  <c r="F145" i="6"/>
  <c r="J144" i="6"/>
  <c r="I144" i="6"/>
  <c r="H144" i="6"/>
  <c r="G144" i="6"/>
  <c r="F144" i="6"/>
  <c r="J143" i="6"/>
  <c r="I143" i="6"/>
  <c r="H143" i="6"/>
  <c r="G143" i="6"/>
  <c r="F143" i="6"/>
  <c r="J142" i="6"/>
  <c r="I142" i="6"/>
  <c r="H142" i="6"/>
  <c r="G142" i="6"/>
  <c r="F142" i="6"/>
  <c r="J141" i="6"/>
  <c r="I141" i="6"/>
  <c r="H141" i="6"/>
  <c r="G141" i="6"/>
  <c r="F141" i="6"/>
  <c r="J140" i="6"/>
  <c r="I140" i="6"/>
  <c r="H140" i="6"/>
  <c r="G140" i="6"/>
  <c r="F140" i="6"/>
  <c r="J139" i="6"/>
  <c r="I139" i="6"/>
  <c r="H139" i="6"/>
  <c r="G139" i="6"/>
  <c r="F139" i="6"/>
  <c r="J138" i="6"/>
  <c r="I138" i="6"/>
  <c r="H138" i="6"/>
  <c r="G138" i="6"/>
  <c r="F138" i="6"/>
  <c r="J137" i="6"/>
  <c r="I137" i="6"/>
  <c r="H137" i="6"/>
  <c r="G137" i="6"/>
  <c r="F137" i="6"/>
  <c r="J136" i="6"/>
  <c r="I136" i="6"/>
  <c r="H136" i="6"/>
  <c r="G136" i="6"/>
  <c r="F136" i="6"/>
  <c r="J135" i="6"/>
  <c r="I135" i="6"/>
  <c r="H135" i="6"/>
  <c r="G135" i="6"/>
  <c r="F135" i="6"/>
  <c r="J134" i="6"/>
  <c r="I134" i="6"/>
  <c r="H134" i="6"/>
  <c r="G134" i="6"/>
  <c r="F134" i="6"/>
  <c r="J133" i="6"/>
  <c r="I133" i="6"/>
  <c r="H133" i="6"/>
  <c r="G133" i="6"/>
  <c r="F133" i="6"/>
  <c r="J132" i="6"/>
  <c r="I132" i="6"/>
  <c r="H132" i="6"/>
  <c r="G132" i="6"/>
  <c r="F132" i="6"/>
  <c r="J131" i="6"/>
  <c r="I131" i="6"/>
  <c r="H131" i="6"/>
  <c r="G131" i="6"/>
  <c r="F131" i="6"/>
  <c r="J130" i="6"/>
  <c r="I130" i="6"/>
  <c r="H130" i="6"/>
  <c r="G130" i="6"/>
  <c r="F130" i="6"/>
  <c r="J129" i="6"/>
  <c r="I129" i="6"/>
  <c r="H129" i="6"/>
  <c r="G129" i="6"/>
  <c r="F129" i="6"/>
  <c r="J128" i="6"/>
  <c r="I128" i="6"/>
  <c r="H128" i="6"/>
  <c r="G128" i="6"/>
  <c r="F128" i="6"/>
  <c r="J127" i="6"/>
  <c r="I127" i="6"/>
  <c r="H127" i="6"/>
  <c r="G127" i="6"/>
  <c r="F127" i="6"/>
  <c r="J126" i="6"/>
  <c r="I126" i="6"/>
  <c r="H126" i="6"/>
  <c r="G126" i="6"/>
  <c r="F126" i="6"/>
  <c r="J125" i="6"/>
  <c r="I125" i="6"/>
  <c r="H125" i="6"/>
  <c r="G125" i="6"/>
  <c r="F125" i="6"/>
  <c r="J124" i="6"/>
  <c r="I124" i="6"/>
  <c r="H124" i="6"/>
  <c r="G124" i="6"/>
  <c r="F124" i="6"/>
  <c r="J123" i="6"/>
  <c r="I123" i="6"/>
  <c r="H123" i="6"/>
  <c r="G123" i="6"/>
  <c r="F123" i="6"/>
  <c r="J122" i="6"/>
  <c r="I122" i="6"/>
  <c r="H122" i="6"/>
  <c r="G122" i="6"/>
  <c r="F122" i="6"/>
  <c r="J121" i="6"/>
  <c r="I121" i="6"/>
  <c r="H121" i="6"/>
  <c r="G121" i="6"/>
  <c r="F121" i="6"/>
  <c r="J120" i="6"/>
  <c r="I120" i="6"/>
  <c r="H120" i="6"/>
  <c r="G120" i="6"/>
  <c r="F120" i="6"/>
  <c r="J119" i="6"/>
  <c r="I119" i="6"/>
  <c r="H119" i="6"/>
  <c r="G119" i="6"/>
  <c r="F119" i="6"/>
  <c r="J118" i="6"/>
  <c r="I118" i="6"/>
  <c r="H118" i="6"/>
  <c r="G118" i="6"/>
  <c r="F118" i="6"/>
  <c r="J117" i="6"/>
  <c r="I117" i="6"/>
  <c r="H117" i="6"/>
  <c r="G117" i="6"/>
  <c r="F117" i="6"/>
  <c r="J116" i="6"/>
  <c r="I116" i="6"/>
  <c r="H116" i="6"/>
  <c r="G116" i="6"/>
  <c r="F116" i="6"/>
  <c r="J115" i="6"/>
  <c r="I115" i="6"/>
  <c r="H115" i="6"/>
  <c r="G115" i="6"/>
  <c r="F115" i="6"/>
  <c r="J114" i="6"/>
  <c r="I114" i="6"/>
  <c r="H114" i="6"/>
  <c r="G114" i="6"/>
  <c r="F114" i="6"/>
  <c r="J113" i="6"/>
  <c r="I113" i="6"/>
  <c r="H113" i="6"/>
  <c r="G113" i="6"/>
  <c r="F113" i="6"/>
  <c r="J112" i="6"/>
  <c r="I112" i="6"/>
  <c r="H112" i="6"/>
  <c r="G112" i="6"/>
  <c r="F112" i="6"/>
  <c r="J111" i="6"/>
  <c r="I111" i="6"/>
  <c r="H111" i="6"/>
  <c r="G111" i="6"/>
  <c r="F111" i="6"/>
  <c r="J110" i="6"/>
  <c r="I110" i="6"/>
  <c r="H110" i="6"/>
  <c r="G110" i="6"/>
  <c r="F110" i="6"/>
  <c r="J109" i="6"/>
  <c r="I109" i="6"/>
  <c r="H109" i="6"/>
  <c r="G109" i="6"/>
  <c r="F109" i="6"/>
  <c r="J108" i="6"/>
  <c r="I108" i="6"/>
  <c r="H108" i="6"/>
  <c r="G108" i="6"/>
  <c r="F108" i="6"/>
  <c r="J107" i="6"/>
  <c r="I107" i="6"/>
  <c r="H107" i="6"/>
  <c r="G107" i="6"/>
  <c r="F107" i="6"/>
  <c r="J106" i="6"/>
  <c r="I106" i="6"/>
  <c r="H106" i="6"/>
  <c r="G106" i="6"/>
  <c r="F106" i="6"/>
  <c r="J105" i="6"/>
  <c r="I105" i="6"/>
  <c r="H105" i="6"/>
  <c r="G105" i="6"/>
  <c r="F105" i="6"/>
  <c r="J104" i="6"/>
  <c r="I104" i="6"/>
  <c r="H104" i="6"/>
  <c r="G104" i="6"/>
  <c r="F104" i="6"/>
  <c r="J103" i="6"/>
  <c r="I103" i="6"/>
  <c r="H103" i="6"/>
  <c r="G103" i="6"/>
  <c r="F103" i="6"/>
  <c r="J102" i="6"/>
  <c r="I102" i="6"/>
  <c r="H102" i="6"/>
  <c r="G102" i="6"/>
  <c r="F102" i="6"/>
  <c r="J101" i="6"/>
  <c r="I101" i="6"/>
  <c r="H101" i="6"/>
  <c r="G101" i="6"/>
  <c r="F101" i="6"/>
  <c r="J100" i="6"/>
  <c r="I100" i="6"/>
  <c r="H100" i="6"/>
  <c r="G100" i="6"/>
  <c r="F100" i="6"/>
  <c r="J99" i="6"/>
  <c r="I99" i="6"/>
  <c r="H99" i="6"/>
  <c r="G99" i="6"/>
  <c r="F99" i="6"/>
  <c r="J98" i="6"/>
  <c r="I98" i="6"/>
  <c r="H98" i="6"/>
  <c r="G98" i="6"/>
  <c r="F98" i="6"/>
  <c r="J97" i="6"/>
  <c r="I97" i="6"/>
  <c r="H97" i="6"/>
  <c r="G97" i="6"/>
  <c r="F97" i="6"/>
  <c r="J96" i="6"/>
  <c r="I96" i="6"/>
  <c r="H96" i="6"/>
  <c r="G96" i="6"/>
  <c r="F96" i="6"/>
  <c r="J95" i="6"/>
  <c r="I95" i="6"/>
  <c r="H95" i="6"/>
  <c r="G95" i="6"/>
  <c r="F95" i="6"/>
  <c r="J94" i="6"/>
  <c r="I94" i="6"/>
  <c r="H94" i="6"/>
  <c r="G94" i="6"/>
  <c r="F94" i="6"/>
  <c r="J93" i="6"/>
  <c r="I93" i="6"/>
  <c r="H93" i="6"/>
  <c r="G93" i="6"/>
  <c r="F93" i="6"/>
  <c r="J92" i="6"/>
  <c r="I92" i="6"/>
  <c r="H92" i="6"/>
  <c r="G92" i="6"/>
  <c r="F92" i="6"/>
  <c r="J91" i="6"/>
  <c r="I91" i="6"/>
  <c r="H91" i="6"/>
  <c r="G91" i="6"/>
  <c r="F91" i="6"/>
  <c r="J90" i="6"/>
  <c r="I90" i="6"/>
  <c r="H90" i="6"/>
  <c r="G90" i="6"/>
  <c r="F90" i="6"/>
  <c r="J89" i="6"/>
  <c r="I89" i="6"/>
  <c r="H89" i="6"/>
  <c r="G89" i="6"/>
  <c r="F89" i="6"/>
  <c r="J88" i="6"/>
  <c r="I88" i="6"/>
  <c r="H88" i="6"/>
  <c r="G88" i="6"/>
  <c r="F88" i="6"/>
  <c r="J87" i="6"/>
  <c r="I87" i="6"/>
  <c r="H87" i="6"/>
  <c r="G87" i="6"/>
  <c r="F87" i="6"/>
  <c r="J86" i="6"/>
  <c r="I86" i="6"/>
  <c r="H86" i="6"/>
  <c r="G86" i="6"/>
  <c r="F86" i="6"/>
  <c r="J85" i="6"/>
  <c r="I85" i="6"/>
  <c r="H85" i="6"/>
  <c r="G85" i="6"/>
  <c r="F85" i="6"/>
  <c r="J84" i="6"/>
  <c r="I84" i="6"/>
  <c r="H84" i="6"/>
  <c r="G84" i="6"/>
  <c r="F84" i="6"/>
  <c r="J83" i="6"/>
  <c r="I83" i="6"/>
  <c r="H83" i="6"/>
  <c r="G83" i="6"/>
  <c r="F83" i="6"/>
  <c r="J82" i="6"/>
  <c r="I82" i="6"/>
  <c r="H82" i="6"/>
  <c r="G82" i="6"/>
  <c r="F82" i="6"/>
  <c r="J81" i="6"/>
  <c r="I81" i="6"/>
  <c r="H81" i="6"/>
  <c r="G81" i="6"/>
  <c r="F81" i="6"/>
  <c r="J80" i="6"/>
  <c r="I80" i="6"/>
  <c r="H80" i="6"/>
  <c r="G80" i="6"/>
  <c r="F80" i="6"/>
  <c r="J79" i="6"/>
  <c r="I79" i="6"/>
  <c r="H79" i="6"/>
  <c r="G79" i="6"/>
  <c r="F79" i="6"/>
  <c r="J78" i="6"/>
  <c r="I78" i="6"/>
  <c r="H78" i="6"/>
  <c r="G78" i="6"/>
  <c r="F78" i="6"/>
  <c r="J77" i="6"/>
  <c r="I77" i="6"/>
  <c r="H77" i="6"/>
  <c r="G77" i="6"/>
  <c r="F77" i="6"/>
  <c r="J76" i="6"/>
  <c r="I76" i="6"/>
  <c r="H76" i="6"/>
  <c r="G76" i="6"/>
  <c r="F76" i="6"/>
  <c r="J75" i="6"/>
  <c r="I75" i="6"/>
  <c r="H75" i="6"/>
  <c r="G75" i="6"/>
  <c r="F75" i="6"/>
  <c r="J74" i="6"/>
  <c r="I74" i="6"/>
  <c r="H74" i="6"/>
  <c r="G74" i="6"/>
  <c r="F74" i="6"/>
  <c r="J73" i="6"/>
  <c r="I73" i="6"/>
  <c r="H73" i="6"/>
  <c r="G73" i="6"/>
  <c r="F73" i="6"/>
  <c r="J72" i="6"/>
  <c r="I72" i="6"/>
  <c r="H72" i="6"/>
  <c r="G72" i="6"/>
  <c r="F72" i="6"/>
  <c r="J71" i="6"/>
  <c r="I71" i="6"/>
  <c r="H71" i="6"/>
  <c r="G71" i="6"/>
  <c r="F71" i="6"/>
  <c r="J70" i="6"/>
  <c r="I70" i="6"/>
  <c r="H70" i="6"/>
  <c r="G70" i="6"/>
  <c r="F70" i="6"/>
  <c r="J69" i="6"/>
  <c r="I69" i="6"/>
  <c r="H69" i="6"/>
  <c r="G69" i="6"/>
  <c r="F69" i="6"/>
  <c r="J68" i="6"/>
  <c r="I68" i="6"/>
  <c r="H68" i="6"/>
  <c r="G68" i="6"/>
  <c r="F68" i="6"/>
  <c r="J67" i="6"/>
  <c r="I67" i="6"/>
  <c r="H67" i="6"/>
  <c r="G67" i="6"/>
  <c r="F67" i="6"/>
  <c r="J66" i="6"/>
  <c r="I66" i="6"/>
  <c r="H66" i="6"/>
  <c r="G66" i="6"/>
  <c r="F66" i="6"/>
  <c r="J65" i="6"/>
  <c r="I65" i="6"/>
  <c r="H65" i="6"/>
  <c r="G65" i="6"/>
  <c r="F65" i="6"/>
  <c r="J64" i="6"/>
  <c r="I64" i="6"/>
  <c r="H64" i="6"/>
  <c r="G64" i="6"/>
  <c r="F64" i="6"/>
  <c r="J63" i="6"/>
  <c r="I63" i="6"/>
  <c r="H63" i="6"/>
  <c r="G63" i="6"/>
  <c r="F63" i="6"/>
  <c r="J62" i="6"/>
  <c r="I62" i="6"/>
  <c r="H62" i="6"/>
  <c r="G62" i="6"/>
  <c r="F62" i="6"/>
  <c r="J61" i="6"/>
  <c r="I61" i="6"/>
  <c r="H61" i="6"/>
  <c r="G61" i="6"/>
  <c r="F61" i="6"/>
  <c r="J60" i="6"/>
  <c r="I60" i="6"/>
  <c r="H60" i="6"/>
  <c r="G60" i="6"/>
  <c r="F60" i="6"/>
  <c r="J59" i="6"/>
  <c r="I59" i="6"/>
  <c r="H59" i="6"/>
  <c r="G59" i="6"/>
  <c r="F59" i="6"/>
  <c r="J58" i="6"/>
  <c r="I58" i="6"/>
  <c r="H58" i="6"/>
  <c r="G58" i="6"/>
  <c r="F58" i="6"/>
  <c r="J57" i="6"/>
  <c r="I57" i="6"/>
  <c r="H57" i="6"/>
  <c r="G57" i="6"/>
  <c r="F57" i="6"/>
  <c r="J56" i="6"/>
  <c r="I56" i="6"/>
  <c r="H56" i="6"/>
  <c r="G56" i="6"/>
  <c r="F56" i="6"/>
  <c r="J55" i="6"/>
  <c r="I55" i="6"/>
  <c r="H55" i="6"/>
  <c r="G55" i="6"/>
  <c r="F55" i="6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S271" i="6" s="1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L269" i="6" s="1"/>
  <c r="F3" i="6"/>
  <c r="J2" i="6"/>
  <c r="I2" i="6"/>
  <c r="H2" i="6"/>
  <c r="G2" i="6"/>
  <c r="O269" i="6" s="1"/>
  <c r="F2" i="6"/>
  <c r="J203" i="5"/>
  <c r="I203" i="5"/>
  <c r="H203" i="5"/>
  <c r="G203" i="5"/>
  <c r="F203" i="5"/>
  <c r="J202" i="5"/>
  <c r="I202" i="5"/>
  <c r="H202" i="5"/>
  <c r="G202" i="5"/>
  <c r="F202" i="5"/>
  <c r="J201" i="5"/>
  <c r="I201" i="5"/>
  <c r="H201" i="5"/>
  <c r="G201" i="5"/>
  <c r="F201" i="5"/>
  <c r="J200" i="5"/>
  <c r="I200" i="5"/>
  <c r="H200" i="5"/>
  <c r="G200" i="5"/>
  <c r="F200" i="5"/>
  <c r="J199" i="5"/>
  <c r="I199" i="5"/>
  <c r="H199" i="5"/>
  <c r="G199" i="5"/>
  <c r="F199" i="5"/>
  <c r="J198" i="5"/>
  <c r="I198" i="5"/>
  <c r="H198" i="5"/>
  <c r="G198" i="5"/>
  <c r="F198" i="5"/>
  <c r="J197" i="5"/>
  <c r="I197" i="5"/>
  <c r="H197" i="5"/>
  <c r="G197" i="5"/>
  <c r="F197" i="5"/>
  <c r="J196" i="5"/>
  <c r="I196" i="5"/>
  <c r="H196" i="5"/>
  <c r="G196" i="5"/>
  <c r="F196" i="5"/>
  <c r="J195" i="5"/>
  <c r="I195" i="5"/>
  <c r="H195" i="5"/>
  <c r="G195" i="5"/>
  <c r="F195" i="5"/>
  <c r="J194" i="5"/>
  <c r="I194" i="5"/>
  <c r="H194" i="5"/>
  <c r="G194" i="5"/>
  <c r="F194" i="5"/>
  <c r="J193" i="5"/>
  <c r="I193" i="5"/>
  <c r="H193" i="5"/>
  <c r="G193" i="5"/>
  <c r="F193" i="5"/>
  <c r="J192" i="5"/>
  <c r="I192" i="5"/>
  <c r="H192" i="5"/>
  <c r="G192" i="5"/>
  <c r="F192" i="5"/>
  <c r="J191" i="5"/>
  <c r="I191" i="5"/>
  <c r="H191" i="5"/>
  <c r="G191" i="5"/>
  <c r="F191" i="5"/>
  <c r="J190" i="5"/>
  <c r="I190" i="5"/>
  <c r="H190" i="5"/>
  <c r="G190" i="5"/>
  <c r="F190" i="5"/>
  <c r="J189" i="5"/>
  <c r="I189" i="5"/>
  <c r="H189" i="5"/>
  <c r="G189" i="5"/>
  <c r="F189" i="5"/>
  <c r="J188" i="5"/>
  <c r="I188" i="5"/>
  <c r="H188" i="5"/>
  <c r="G188" i="5"/>
  <c r="F188" i="5"/>
  <c r="J187" i="5"/>
  <c r="I187" i="5"/>
  <c r="H187" i="5"/>
  <c r="G187" i="5"/>
  <c r="F187" i="5"/>
  <c r="J186" i="5"/>
  <c r="I186" i="5"/>
  <c r="H186" i="5"/>
  <c r="G186" i="5"/>
  <c r="F186" i="5"/>
  <c r="J185" i="5"/>
  <c r="I185" i="5"/>
  <c r="H185" i="5"/>
  <c r="G185" i="5"/>
  <c r="F185" i="5"/>
  <c r="J184" i="5"/>
  <c r="I184" i="5"/>
  <c r="H184" i="5"/>
  <c r="G184" i="5"/>
  <c r="F184" i="5"/>
  <c r="J183" i="5"/>
  <c r="I183" i="5"/>
  <c r="H183" i="5"/>
  <c r="G183" i="5"/>
  <c r="F183" i="5"/>
  <c r="J182" i="5"/>
  <c r="I182" i="5"/>
  <c r="H182" i="5"/>
  <c r="G182" i="5"/>
  <c r="F182" i="5"/>
  <c r="J181" i="5"/>
  <c r="I181" i="5"/>
  <c r="H181" i="5"/>
  <c r="G181" i="5"/>
  <c r="F181" i="5"/>
  <c r="J180" i="5"/>
  <c r="I180" i="5"/>
  <c r="H180" i="5"/>
  <c r="G180" i="5"/>
  <c r="F180" i="5"/>
  <c r="J179" i="5"/>
  <c r="I179" i="5"/>
  <c r="H179" i="5"/>
  <c r="G179" i="5"/>
  <c r="F179" i="5"/>
  <c r="J178" i="5"/>
  <c r="I178" i="5"/>
  <c r="H178" i="5"/>
  <c r="G178" i="5"/>
  <c r="F178" i="5"/>
  <c r="J177" i="5"/>
  <c r="I177" i="5"/>
  <c r="H177" i="5"/>
  <c r="G177" i="5"/>
  <c r="F177" i="5"/>
  <c r="J176" i="5"/>
  <c r="I176" i="5"/>
  <c r="H176" i="5"/>
  <c r="G176" i="5"/>
  <c r="F176" i="5"/>
  <c r="J175" i="5"/>
  <c r="I175" i="5"/>
  <c r="H175" i="5"/>
  <c r="G175" i="5"/>
  <c r="F175" i="5"/>
  <c r="J174" i="5"/>
  <c r="I174" i="5"/>
  <c r="H174" i="5"/>
  <c r="G174" i="5"/>
  <c r="F174" i="5"/>
  <c r="J173" i="5"/>
  <c r="I173" i="5"/>
  <c r="H173" i="5"/>
  <c r="G173" i="5"/>
  <c r="F173" i="5"/>
  <c r="J172" i="5"/>
  <c r="I172" i="5"/>
  <c r="H172" i="5"/>
  <c r="G172" i="5"/>
  <c r="F172" i="5"/>
  <c r="J171" i="5"/>
  <c r="I171" i="5"/>
  <c r="H171" i="5"/>
  <c r="G171" i="5"/>
  <c r="F171" i="5"/>
  <c r="J170" i="5"/>
  <c r="I170" i="5"/>
  <c r="H170" i="5"/>
  <c r="G170" i="5"/>
  <c r="F170" i="5"/>
  <c r="J169" i="5"/>
  <c r="I169" i="5"/>
  <c r="H169" i="5"/>
  <c r="G169" i="5"/>
  <c r="F169" i="5"/>
  <c r="J168" i="5"/>
  <c r="I168" i="5"/>
  <c r="H168" i="5"/>
  <c r="G168" i="5"/>
  <c r="F168" i="5"/>
  <c r="J167" i="5"/>
  <c r="I167" i="5"/>
  <c r="H167" i="5"/>
  <c r="G167" i="5"/>
  <c r="F167" i="5"/>
  <c r="J166" i="5"/>
  <c r="I166" i="5"/>
  <c r="H166" i="5"/>
  <c r="G166" i="5"/>
  <c r="F166" i="5"/>
  <c r="J165" i="5"/>
  <c r="I165" i="5"/>
  <c r="H165" i="5"/>
  <c r="G165" i="5"/>
  <c r="F165" i="5"/>
  <c r="J164" i="5"/>
  <c r="I164" i="5"/>
  <c r="H164" i="5"/>
  <c r="G164" i="5"/>
  <c r="F164" i="5"/>
  <c r="J163" i="5"/>
  <c r="I163" i="5"/>
  <c r="H163" i="5"/>
  <c r="G163" i="5"/>
  <c r="F163" i="5"/>
  <c r="J162" i="5"/>
  <c r="I162" i="5"/>
  <c r="H162" i="5"/>
  <c r="G162" i="5"/>
  <c r="F162" i="5"/>
  <c r="J161" i="5"/>
  <c r="I161" i="5"/>
  <c r="H161" i="5"/>
  <c r="G161" i="5"/>
  <c r="F161" i="5"/>
  <c r="J160" i="5"/>
  <c r="I160" i="5"/>
  <c r="H160" i="5"/>
  <c r="G160" i="5"/>
  <c r="F160" i="5"/>
  <c r="J159" i="5"/>
  <c r="I159" i="5"/>
  <c r="H159" i="5"/>
  <c r="G159" i="5"/>
  <c r="F159" i="5"/>
  <c r="J158" i="5"/>
  <c r="I158" i="5"/>
  <c r="H158" i="5"/>
  <c r="G158" i="5"/>
  <c r="F158" i="5"/>
  <c r="J157" i="5"/>
  <c r="I157" i="5"/>
  <c r="H157" i="5"/>
  <c r="G157" i="5"/>
  <c r="F157" i="5"/>
  <c r="J156" i="5"/>
  <c r="I156" i="5"/>
  <c r="H156" i="5"/>
  <c r="G156" i="5"/>
  <c r="F156" i="5"/>
  <c r="J155" i="5"/>
  <c r="I155" i="5"/>
  <c r="H155" i="5"/>
  <c r="G155" i="5"/>
  <c r="F155" i="5"/>
  <c r="J154" i="5"/>
  <c r="I154" i="5"/>
  <c r="H154" i="5"/>
  <c r="G154" i="5"/>
  <c r="F154" i="5"/>
  <c r="J153" i="5"/>
  <c r="I153" i="5"/>
  <c r="H153" i="5"/>
  <c r="G153" i="5"/>
  <c r="F153" i="5"/>
  <c r="J152" i="5"/>
  <c r="I152" i="5"/>
  <c r="H152" i="5"/>
  <c r="G152" i="5"/>
  <c r="F152" i="5"/>
  <c r="J151" i="5"/>
  <c r="I151" i="5"/>
  <c r="H151" i="5"/>
  <c r="G151" i="5"/>
  <c r="F151" i="5"/>
  <c r="J150" i="5"/>
  <c r="I150" i="5"/>
  <c r="H150" i="5"/>
  <c r="G150" i="5"/>
  <c r="F150" i="5"/>
  <c r="J149" i="5"/>
  <c r="I149" i="5"/>
  <c r="H149" i="5"/>
  <c r="G149" i="5"/>
  <c r="F149" i="5"/>
  <c r="J148" i="5"/>
  <c r="I148" i="5"/>
  <c r="H148" i="5"/>
  <c r="G148" i="5"/>
  <c r="F148" i="5"/>
  <c r="J147" i="5"/>
  <c r="I147" i="5"/>
  <c r="H147" i="5"/>
  <c r="G147" i="5"/>
  <c r="F147" i="5"/>
  <c r="J146" i="5"/>
  <c r="I146" i="5"/>
  <c r="H146" i="5"/>
  <c r="G146" i="5"/>
  <c r="F146" i="5"/>
  <c r="J145" i="5"/>
  <c r="I145" i="5"/>
  <c r="H145" i="5"/>
  <c r="G145" i="5"/>
  <c r="F145" i="5"/>
  <c r="J144" i="5"/>
  <c r="I144" i="5"/>
  <c r="H144" i="5"/>
  <c r="G144" i="5"/>
  <c r="F144" i="5"/>
  <c r="J143" i="5"/>
  <c r="I143" i="5"/>
  <c r="H143" i="5"/>
  <c r="G143" i="5"/>
  <c r="F143" i="5"/>
  <c r="J142" i="5"/>
  <c r="I142" i="5"/>
  <c r="H142" i="5"/>
  <c r="G142" i="5"/>
  <c r="F142" i="5"/>
  <c r="J141" i="5"/>
  <c r="I141" i="5"/>
  <c r="H141" i="5"/>
  <c r="G141" i="5"/>
  <c r="F141" i="5"/>
  <c r="J140" i="5"/>
  <c r="I140" i="5"/>
  <c r="H140" i="5"/>
  <c r="G140" i="5"/>
  <c r="F140" i="5"/>
  <c r="J139" i="5"/>
  <c r="I139" i="5"/>
  <c r="H139" i="5"/>
  <c r="G139" i="5"/>
  <c r="F139" i="5"/>
  <c r="J138" i="5"/>
  <c r="I138" i="5"/>
  <c r="H138" i="5"/>
  <c r="G138" i="5"/>
  <c r="F138" i="5"/>
  <c r="J137" i="5"/>
  <c r="I137" i="5"/>
  <c r="H137" i="5"/>
  <c r="G137" i="5"/>
  <c r="F137" i="5"/>
  <c r="J136" i="5"/>
  <c r="I136" i="5"/>
  <c r="H136" i="5"/>
  <c r="G136" i="5"/>
  <c r="F136" i="5"/>
  <c r="J135" i="5"/>
  <c r="I135" i="5"/>
  <c r="H135" i="5"/>
  <c r="G135" i="5"/>
  <c r="F135" i="5"/>
  <c r="J134" i="5"/>
  <c r="I134" i="5"/>
  <c r="H134" i="5"/>
  <c r="G134" i="5"/>
  <c r="F134" i="5"/>
  <c r="J133" i="5"/>
  <c r="I133" i="5"/>
  <c r="H133" i="5"/>
  <c r="G133" i="5"/>
  <c r="F133" i="5"/>
  <c r="J132" i="5"/>
  <c r="I132" i="5"/>
  <c r="H132" i="5"/>
  <c r="G132" i="5"/>
  <c r="F132" i="5"/>
  <c r="J131" i="5"/>
  <c r="I131" i="5"/>
  <c r="H131" i="5"/>
  <c r="G131" i="5"/>
  <c r="F131" i="5"/>
  <c r="J130" i="5"/>
  <c r="I130" i="5"/>
  <c r="H130" i="5"/>
  <c r="G130" i="5"/>
  <c r="F130" i="5"/>
  <c r="J129" i="5"/>
  <c r="I129" i="5"/>
  <c r="H129" i="5"/>
  <c r="G129" i="5"/>
  <c r="F129" i="5"/>
  <c r="J128" i="5"/>
  <c r="I128" i="5"/>
  <c r="H128" i="5"/>
  <c r="G128" i="5"/>
  <c r="F128" i="5"/>
  <c r="J127" i="5"/>
  <c r="I127" i="5"/>
  <c r="H127" i="5"/>
  <c r="G127" i="5"/>
  <c r="F127" i="5"/>
  <c r="J126" i="5"/>
  <c r="I126" i="5"/>
  <c r="H126" i="5"/>
  <c r="G126" i="5"/>
  <c r="F126" i="5"/>
  <c r="J125" i="5"/>
  <c r="I125" i="5"/>
  <c r="H125" i="5"/>
  <c r="G125" i="5"/>
  <c r="F125" i="5"/>
  <c r="J124" i="5"/>
  <c r="I124" i="5"/>
  <c r="H124" i="5"/>
  <c r="G124" i="5"/>
  <c r="F124" i="5"/>
  <c r="J123" i="5"/>
  <c r="I123" i="5"/>
  <c r="H123" i="5"/>
  <c r="G123" i="5"/>
  <c r="F123" i="5"/>
  <c r="J122" i="5"/>
  <c r="I122" i="5"/>
  <c r="H122" i="5"/>
  <c r="G122" i="5"/>
  <c r="F122" i="5"/>
  <c r="J121" i="5"/>
  <c r="I121" i="5"/>
  <c r="H121" i="5"/>
  <c r="G121" i="5"/>
  <c r="F121" i="5"/>
  <c r="J120" i="5"/>
  <c r="I120" i="5"/>
  <c r="H120" i="5"/>
  <c r="G120" i="5"/>
  <c r="F120" i="5"/>
  <c r="J119" i="5"/>
  <c r="I119" i="5"/>
  <c r="H119" i="5"/>
  <c r="G119" i="5"/>
  <c r="F119" i="5"/>
  <c r="J118" i="5"/>
  <c r="I118" i="5"/>
  <c r="H118" i="5"/>
  <c r="G118" i="5"/>
  <c r="F118" i="5"/>
  <c r="J117" i="5"/>
  <c r="I117" i="5"/>
  <c r="H117" i="5"/>
  <c r="G117" i="5"/>
  <c r="F117" i="5"/>
  <c r="J116" i="5"/>
  <c r="I116" i="5"/>
  <c r="H116" i="5"/>
  <c r="G116" i="5"/>
  <c r="F116" i="5"/>
  <c r="J115" i="5"/>
  <c r="I115" i="5"/>
  <c r="H115" i="5"/>
  <c r="G115" i="5"/>
  <c r="F115" i="5"/>
  <c r="J114" i="5"/>
  <c r="I114" i="5"/>
  <c r="H114" i="5"/>
  <c r="G114" i="5"/>
  <c r="F114" i="5"/>
  <c r="J113" i="5"/>
  <c r="I113" i="5"/>
  <c r="H113" i="5"/>
  <c r="G113" i="5"/>
  <c r="F113" i="5"/>
  <c r="J112" i="5"/>
  <c r="I112" i="5"/>
  <c r="H112" i="5"/>
  <c r="G112" i="5"/>
  <c r="F112" i="5"/>
  <c r="J111" i="5"/>
  <c r="I111" i="5"/>
  <c r="H111" i="5"/>
  <c r="G111" i="5"/>
  <c r="F111" i="5"/>
  <c r="J110" i="5"/>
  <c r="I110" i="5"/>
  <c r="H110" i="5"/>
  <c r="G110" i="5"/>
  <c r="F110" i="5"/>
  <c r="J109" i="5"/>
  <c r="I109" i="5"/>
  <c r="H109" i="5"/>
  <c r="G109" i="5"/>
  <c r="F109" i="5"/>
  <c r="J108" i="5"/>
  <c r="I108" i="5"/>
  <c r="H108" i="5"/>
  <c r="G108" i="5"/>
  <c r="F108" i="5"/>
  <c r="J107" i="5"/>
  <c r="I107" i="5"/>
  <c r="H107" i="5"/>
  <c r="G107" i="5"/>
  <c r="F107" i="5"/>
  <c r="J106" i="5"/>
  <c r="I106" i="5"/>
  <c r="H106" i="5"/>
  <c r="G106" i="5"/>
  <c r="F106" i="5"/>
  <c r="J105" i="5"/>
  <c r="I105" i="5"/>
  <c r="H105" i="5"/>
  <c r="G105" i="5"/>
  <c r="F105" i="5"/>
  <c r="J104" i="5"/>
  <c r="I104" i="5"/>
  <c r="H104" i="5"/>
  <c r="G104" i="5"/>
  <c r="F104" i="5"/>
  <c r="J103" i="5"/>
  <c r="I103" i="5"/>
  <c r="H103" i="5"/>
  <c r="G103" i="5"/>
  <c r="F103" i="5"/>
  <c r="J102" i="5"/>
  <c r="I102" i="5"/>
  <c r="H102" i="5"/>
  <c r="G102" i="5"/>
  <c r="F102" i="5"/>
  <c r="J101" i="5"/>
  <c r="I101" i="5"/>
  <c r="H101" i="5"/>
  <c r="G101" i="5"/>
  <c r="F101" i="5"/>
  <c r="J100" i="5"/>
  <c r="I100" i="5"/>
  <c r="H100" i="5"/>
  <c r="G100" i="5"/>
  <c r="F100" i="5"/>
  <c r="J99" i="5"/>
  <c r="I99" i="5"/>
  <c r="H99" i="5"/>
  <c r="G99" i="5"/>
  <c r="F99" i="5"/>
  <c r="J98" i="5"/>
  <c r="I98" i="5"/>
  <c r="H98" i="5"/>
  <c r="G98" i="5"/>
  <c r="F98" i="5"/>
  <c r="J97" i="5"/>
  <c r="I97" i="5"/>
  <c r="H97" i="5"/>
  <c r="G97" i="5"/>
  <c r="F97" i="5"/>
  <c r="J96" i="5"/>
  <c r="I96" i="5"/>
  <c r="H96" i="5"/>
  <c r="G96" i="5"/>
  <c r="F96" i="5"/>
  <c r="J95" i="5"/>
  <c r="I95" i="5"/>
  <c r="H95" i="5"/>
  <c r="G95" i="5"/>
  <c r="F95" i="5"/>
  <c r="J94" i="5"/>
  <c r="I94" i="5"/>
  <c r="H94" i="5"/>
  <c r="G94" i="5"/>
  <c r="F94" i="5"/>
  <c r="J93" i="5"/>
  <c r="I93" i="5"/>
  <c r="H93" i="5"/>
  <c r="G93" i="5"/>
  <c r="F93" i="5"/>
  <c r="J92" i="5"/>
  <c r="I92" i="5"/>
  <c r="H92" i="5"/>
  <c r="G92" i="5"/>
  <c r="F92" i="5"/>
  <c r="J91" i="5"/>
  <c r="I91" i="5"/>
  <c r="H91" i="5"/>
  <c r="G91" i="5"/>
  <c r="F91" i="5"/>
  <c r="J90" i="5"/>
  <c r="I90" i="5"/>
  <c r="H90" i="5"/>
  <c r="G90" i="5"/>
  <c r="F90" i="5"/>
  <c r="J89" i="5"/>
  <c r="I89" i="5"/>
  <c r="H89" i="5"/>
  <c r="G89" i="5"/>
  <c r="F89" i="5"/>
  <c r="J88" i="5"/>
  <c r="I88" i="5"/>
  <c r="H88" i="5"/>
  <c r="G88" i="5"/>
  <c r="F88" i="5"/>
  <c r="J87" i="5"/>
  <c r="I87" i="5"/>
  <c r="H87" i="5"/>
  <c r="G87" i="5"/>
  <c r="F87" i="5"/>
  <c r="J86" i="5"/>
  <c r="I86" i="5"/>
  <c r="H86" i="5"/>
  <c r="G86" i="5"/>
  <c r="F86" i="5"/>
  <c r="J85" i="5"/>
  <c r="I85" i="5"/>
  <c r="H85" i="5"/>
  <c r="G85" i="5"/>
  <c r="F85" i="5"/>
  <c r="J84" i="5"/>
  <c r="I84" i="5"/>
  <c r="H84" i="5"/>
  <c r="G84" i="5"/>
  <c r="F84" i="5"/>
  <c r="J83" i="5"/>
  <c r="I83" i="5"/>
  <c r="H83" i="5"/>
  <c r="G83" i="5"/>
  <c r="F83" i="5"/>
  <c r="J82" i="5"/>
  <c r="I82" i="5"/>
  <c r="H82" i="5"/>
  <c r="G82" i="5"/>
  <c r="F82" i="5"/>
  <c r="J81" i="5"/>
  <c r="I81" i="5"/>
  <c r="H81" i="5"/>
  <c r="G81" i="5"/>
  <c r="F81" i="5"/>
  <c r="J80" i="5"/>
  <c r="I80" i="5"/>
  <c r="H80" i="5"/>
  <c r="G80" i="5"/>
  <c r="F80" i="5"/>
  <c r="J79" i="5"/>
  <c r="I79" i="5"/>
  <c r="H79" i="5"/>
  <c r="G79" i="5"/>
  <c r="F79" i="5"/>
  <c r="J78" i="5"/>
  <c r="I78" i="5"/>
  <c r="H78" i="5"/>
  <c r="G78" i="5"/>
  <c r="F78" i="5"/>
  <c r="J77" i="5"/>
  <c r="I77" i="5"/>
  <c r="H77" i="5"/>
  <c r="G77" i="5"/>
  <c r="F77" i="5"/>
  <c r="J76" i="5"/>
  <c r="I76" i="5"/>
  <c r="H76" i="5"/>
  <c r="G76" i="5"/>
  <c r="F76" i="5"/>
  <c r="J75" i="5"/>
  <c r="I75" i="5"/>
  <c r="H75" i="5"/>
  <c r="G75" i="5"/>
  <c r="F75" i="5"/>
  <c r="J74" i="5"/>
  <c r="I74" i="5"/>
  <c r="H74" i="5"/>
  <c r="G74" i="5"/>
  <c r="F74" i="5"/>
  <c r="J73" i="5"/>
  <c r="I73" i="5"/>
  <c r="H73" i="5"/>
  <c r="G73" i="5"/>
  <c r="F73" i="5"/>
  <c r="J72" i="5"/>
  <c r="I72" i="5"/>
  <c r="H72" i="5"/>
  <c r="G72" i="5"/>
  <c r="F72" i="5"/>
  <c r="J71" i="5"/>
  <c r="I71" i="5"/>
  <c r="H71" i="5"/>
  <c r="G71" i="5"/>
  <c r="F71" i="5"/>
  <c r="J70" i="5"/>
  <c r="I70" i="5"/>
  <c r="H70" i="5"/>
  <c r="G70" i="5"/>
  <c r="F70" i="5"/>
  <c r="J69" i="5"/>
  <c r="I69" i="5"/>
  <c r="H69" i="5"/>
  <c r="G69" i="5"/>
  <c r="F69" i="5"/>
  <c r="J68" i="5"/>
  <c r="I68" i="5"/>
  <c r="H68" i="5"/>
  <c r="G68" i="5"/>
  <c r="F68" i="5"/>
  <c r="J67" i="5"/>
  <c r="I67" i="5"/>
  <c r="H67" i="5"/>
  <c r="G67" i="5"/>
  <c r="F67" i="5"/>
  <c r="J66" i="5"/>
  <c r="I66" i="5"/>
  <c r="H66" i="5"/>
  <c r="G66" i="5"/>
  <c r="F66" i="5"/>
  <c r="J65" i="5"/>
  <c r="I65" i="5"/>
  <c r="H65" i="5"/>
  <c r="G65" i="5"/>
  <c r="F65" i="5"/>
  <c r="J64" i="5"/>
  <c r="I64" i="5"/>
  <c r="H64" i="5"/>
  <c r="G64" i="5"/>
  <c r="F64" i="5"/>
  <c r="J63" i="5"/>
  <c r="I63" i="5"/>
  <c r="H63" i="5"/>
  <c r="G63" i="5"/>
  <c r="F63" i="5"/>
  <c r="J62" i="5"/>
  <c r="I62" i="5"/>
  <c r="H62" i="5"/>
  <c r="G62" i="5"/>
  <c r="F62" i="5"/>
  <c r="J61" i="5"/>
  <c r="I61" i="5"/>
  <c r="H61" i="5"/>
  <c r="G61" i="5"/>
  <c r="F61" i="5"/>
  <c r="J60" i="5"/>
  <c r="I60" i="5"/>
  <c r="H60" i="5"/>
  <c r="G60" i="5"/>
  <c r="F60" i="5"/>
  <c r="J59" i="5"/>
  <c r="I59" i="5"/>
  <c r="H59" i="5"/>
  <c r="G59" i="5"/>
  <c r="F59" i="5"/>
  <c r="J58" i="5"/>
  <c r="I58" i="5"/>
  <c r="H58" i="5"/>
  <c r="G58" i="5"/>
  <c r="F58" i="5"/>
  <c r="J57" i="5"/>
  <c r="I57" i="5"/>
  <c r="H57" i="5"/>
  <c r="G57" i="5"/>
  <c r="F57" i="5"/>
  <c r="J56" i="5"/>
  <c r="I56" i="5"/>
  <c r="H56" i="5"/>
  <c r="G56" i="5"/>
  <c r="F56" i="5"/>
  <c r="J55" i="5"/>
  <c r="I55" i="5"/>
  <c r="H55" i="5"/>
  <c r="G55" i="5"/>
  <c r="F55" i="5"/>
  <c r="J54" i="5"/>
  <c r="I54" i="5"/>
  <c r="H54" i="5"/>
  <c r="G54" i="5"/>
  <c r="F54" i="5"/>
  <c r="J53" i="5"/>
  <c r="I53" i="5"/>
  <c r="H53" i="5"/>
  <c r="G53" i="5"/>
  <c r="F53" i="5"/>
  <c r="J52" i="5"/>
  <c r="I52" i="5"/>
  <c r="H52" i="5"/>
  <c r="G52" i="5"/>
  <c r="F52" i="5"/>
  <c r="J51" i="5"/>
  <c r="I51" i="5"/>
  <c r="H51" i="5"/>
  <c r="G51" i="5"/>
  <c r="F51" i="5"/>
  <c r="J50" i="5"/>
  <c r="I50" i="5"/>
  <c r="H50" i="5"/>
  <c r="G50" i="5"/>
  <c r="F50" i="5"/>
  <c r="J49" i="5"/>
  <c r="I49" i="5"/>
  <c r="H49" i="5"/>
  <c r="G49" i="5"/>
  <c r="F49" i="5"/>
  <c r="J48" i="5"/>
  <c r="I48" i="5"/>
  <c r="H48" i="5"/>
  <c r="G48" i="5"/>
  <c r="F48" i="5"/>
  <c r="J47" i="5"/>
  <c r="I47" i="5"/>
  <c r="H47" i="5"/>
  <c r="G47" i="5"/>
  <c r="F47" i="5"/>
  <c r="J46" i="5"/>
  <c r="I46" i="5"/>
  <c r="H46" i="5"/>
  <c r="G46" i="5"/>
  <c r="F46" i="5"/>
  <c r="J45" i="5"/>
  <c r="I45" i="5"/>
  <c r="H45" i="5"/>
  <c r="G45" i="5"/>
  <c r="F45" i="5"/>
  <c r="J44" i="5"/>
  <c r="I44" i="5"/>
  <c r="H44" i="5"/>
  <c r="G44" i="5"/>
  <c r="F44" i="5"/>
  <c r="J43" i="5"/>
  <c r="I43" i="5"/>
  <c r="H43" i="5"/>
  <c r="G43" i="5"/>
  <c r="F43" i="5"/>
  <c r="J42" i="5"/>
  <c r="I42" i="5"/>
  <c r="H42" i="5"/>
  <c r="G42" i="5"/>
  <c r="F42" i="5"/>
  <c r="J41" i="5"/>
  <c r="I41" i="5"/>
  <c r="H41" i="5"/>
  <c r="G41" i="5"/>
  <c r="F41" i="5"/>
  <c r="J40" i="5"/>
  <c r="I40" i="5"/>
  <c r="H40" i="5"/>
  <c r="G40" i="5"/>
  <c r="F40" i="5"/>
  <c r="J39" i="5"/>
  <c r="I39" i="5"/>
  <c r="H39" i="5"/>
  <c r="G39" i="5"/>
  <c r="F39" i="5"/>
  <c r="J38" i="5"/>
  <c r="I38" i="5"/>
  <c r="H38" i="5"/>
  <c r="G38" i="5"/>
  <c r="F38" i="5"/>
  <c r="J37" i="5"/>
  <c r="I37" i="5"/>
  <c r="H37" i="5"/>
  <c r="G37" i="5"/>
  <c r="F37" i="5"/>
  <c r="J36" i="5"/>
  <c r="I36" i="5"/>
  <c r="H36" i="5"/>
  <c r="G36" i="5"/>
  <c r="F36" i="5"/>
  <c r="J35" i="5"/>
  <c r="I35" i="5"/>
  <c r="H35" i="5"/>
  <c r="G35" i="5"/>
  <c r="F35" i="5"/>
  <c r="J34" i="5"/>
  <c r="I34" i="5"/>
  <c r="H34" i="5"/>
  <c r="G34" i="5"/>
  <c r="F34" i="5"/>
  <c r="J33" i="5"/>
  <c r="I33" i="5"/>
  <c r="H33" i="5"/>
  <c r="G33" i="5"/>
  <c r="F33" i="5"/>
  <c r="J32" i="5"/>
  <c r="I32" i="5"/>
  <c r="H32" i="5"/>
  <c r="G32" i="5"/>
  <c r="F32" i="5"/>
  <c r="J31" i="5"/>
  <c r="I31" i="5"/>
  <c r="H31" i="5"/>
  <c r="G31" i="5"/>
  <c r="F31" i="5"/>
  <c r="J30" i="5"/>
  <c r="I30" i="5"/>
  <c r="H30" i="5"/>
  <c r="G30" i="5"/>
  <c r="F30" i="5"/>
  <c r="J29" i="5"/>
  <c r="I29" i="5"/>
  <c r="H29" i="5"/>
  <c r="G29" i="5"/>
  <c r="F29" i="5"/>
  <c r="J28" i="5"/>
  <c r="I28" i="5"/>
  <c r="H28" i="5"/>
  <c r="G28" i="5"/>
  <c r="F28" i="5"/>
  <c r="J27" i="5"/>
  <c r="I27" i="5"/>
  <c r="H27" i="5"/>
  <c r="G27" i="5"/>
  <c r="F27" i="5"/>
  <c r="J26" i="5"/>
  <c r="I26" i="5"/>
  <c r="H26" i="5"/>
  <c r="G26" i="5"/>
  <c r="F26" i="5"/>
  <c r="J25" i="5"/>
  <c r="I25" i="5"/>
  <c r="H25" i="5"/>
  <c r="G25" i="5"/>
  <c r="F25" i="5"/>
  <c r="J24" i="5"/>
  <c r="I24" i="5"/>
  <c r="H24" i="5"/>
  <c r="G24" i="5"/>
  <c r="F24" i="5"/>
  <c r="J23" i="5"/>
  <c r="I23" i="5"/>
  <c r="H23" i="5"/>
  <c r="G23" i="5"/>
  <c r="F23" i="5"/>
  <c r="J22" i="5"/>
  <c r="I22" i="5"/>
  <c r="H22" i="5"/>
  <c r="G22" i="5"/>
  <c r="F22" i="5"/>
  <c r="J21" i="5"/>
  <c r="I21" i="5"/>
  <c r="H21" i="5"/>
  <c r="G21" i="5"/>
  <c r="F21" i="5"/>
  <c r="J20" i="5"/>
  <c r="I20" i="5"/>
  <c r="H20" i="5"/>
  <c r="G20" i="5"/>
  <c r="F20" i="5"/>
  <c r="J19" i="5"/>
  <c r="I19" i="5"/>
  <c r="H19" i="5"/>
  <c r="G19" i="5"/>
  <c r="F19" i="5"/>
  <c r="J7" i="5"/>
  <c r="I7" i="5"/>
  <c r="H7" i="5"/>
  <c r="G7" i="5"/>
  <c r="F7" i="5"/>
  <c r="J17" i="5"/>
  <c r="I17" i="5"/>
  <c r="H17" i="5"/>
  <c r="G17" i="5"/>
  <c r="F17" i="5"/>
  <c r="J16" i="5"/>
  <c r="I16" i="5"/>
  <c r="H16" i="5"/>
  <c r="G16" i="5"/>
  <c r="F16" i="5"/>
  <c r="J15" i="5"/>
  <c r="I15" i="5"/>
  <c r="H15" i="5"/>
  <c r="G15" i="5"/>
  <c r="F15" i="5"/>
  <c r="J14" i="5"/>
  <c r="I14" i="5"/>
  <c r="H14" i="5"/>
  <c r="G14" i="5"/>
  <c r="F14" i="5"/>
  <c r="J4" i="5"/>
  <c r="I4" i="5"/>
  <c r="H4" i="5"/>
  <c r="G4" i="5"/>
  <c r="F4" i="5"/>
  <c r="J13" i="5"/>
  <c r="I13" i="5"/>
  <c r="H13" i="5"/>
  <c r="G13" i="5"/>
  <c r="F13" i="5"/>
  <c r="J12" i="5"/>
  <c r="I12" i="5"/>
  <c r="H12" i="5"/>
  <c r="G12" i="5"/>
  <c r="F12" i="5"/>
  <c r="J11" i="5"/>
  <c r="I11" i="5"/>
  <c r="H11" i="5"/>
  <c r="G11" i="5"/>
  <c r="F11" i="5"/>
  <c r="J10" i="5"/>
  <c r="I10" i="5"/>
  <c r="H10" i="5"/>
  <c r="G10" i="5"/>
  <c r="F10" i="5"/>
  <c r="J9" i="5"/>
  <c r="I9" i="5"/>
  <c r="H9" i="5"/>
  <c r="G9" i="5"/>
  <c r="F9" i="5"/>
  <c r="J8" i="5"/>
  <c r="I8" i="5"/>
  <c r="H8" i="5"/>
  <c r="G8" i="5"/>
  <c r="F8" i="5"/>
  <c r="J18" i="5"/>
  <c r="I18" i="5"/>
  <c r="H18" i="5"/>
  <c r="G18" i="5"/>
  <c r="F18" i="5"/>
  <c r="J6" i="5"/>
  <c r="I6" i="5"/>
  <c r="H6" i="5"/>
  <c r="G6" i="5"/>
  <c r="F6" i="5"/>
  <c r="J5" i="5"/>
  <c r="I5" i="5"/>
  <c r="H5" i="5"/>
  <c r="G5" i="5"/>
  <c r="F5" i="5"/>
  <c r="J3" i="5"/>
  <c r="I3" i="5"/>
  <c r="H3" i="5"/>
  <c r="G3" i="5"/>
  <c r="F3" i="5"/>
  <c r="J2" i="5"/>
  <c r="I2" i="5"/>
  <c r="H2" i="5"/>
  <c r="G2" i="5"/>
  <c r="F2" i="5"/>
  <c r="J310" i="4"/>
  <c r="I310" i="4"/>
  <c r="H310" i="4"/>
  <c r="G310" i="4"/>
  <c r="F310" i="4"/>
  <c r="J309" i="4"/>
  <c r="I309" i="4"/>
  <c r="H309" i="4"/>
  <c r="G309" i="4"/>
  <c r="F309" i="4"/>
  <c r="J308" i="4"/>
  <c r="I308" i="4"/>
  <c r="H308" i="4"/>
  <c r="G308" i="4"/>
  <c r="F308" i="4"/>
  <c r="J307" i="4"/>
  <c r="I307" i="4"/>
  <c r="H307" i="4"/>
  <c r="G307" i="4"/>
  <c r="F307" i="4"/>
  <c r="J306" i="4"/>
  <c r="I306" i="4"/>
  <c r="H306" i="4"/>
  <c r="G306" i="4"/>
  <c r="F306" i="4"/>
  <c r="J305" i="4"/>
  <c r="I305" i="4"/>
  <c r="H305" i="4"/>
  <c r="G305" i="4"/>
  <c r="F305" i="4"/>
  <c r="J304" i="4"/>
  <c r="I304" i="4"/>
  <c r="H304" i="4"/>
  <c r="G304" i="4"/>
  <c r="F304" i="4"/>
  <c r="J303" i="4"/>
  <c r="I303" i="4"/>
  <c r="H303" i="4"/>
  <c r="G303" i="4"/>
  <c r="F303" i="4"/>
  <c r="J302" i="4"/>
  <c r="I302" i="4"/>
  <c r="H302" i="4"/>
  <c r="G302" i="4"/>
  <c r="F302" i="4"/>
  <c r="J301" i="4"/>
  <c r="I301" i="4"/>
  <c r="H301" i="4"/>
  <c r="G301" i="4"/>
  <c r="F301" i="4"/>
  <c r="J300" i="4"/>
  <c r="I300" i="4"/>
  <c r="H300" i="4"/>
  <c r="G300" i="4"/>
  <c r="F300" i="4"/>
  <c r="J299" i="4"/>
  <c r="I299" i="4"/>
  <c r="H299" i="4"/>
  <c r="G299" i="4"/>
  <c r="F299" i="4"/>
  <c r="J298" i="4"/>
  <c r="I298" i="4"/>
  <c r="H298" i="4"/>
  <c r="G298" i="4"/>
  <c r="F298" i="4"/>
  <c r="J297" i="4"/>
  <c r="I297" i="4"/>
  <c r="H297" i="4"/>
  <c r="G297" i="4"/>
  <c r="F297" i="4"/>
  <c r="J296" i="4"/>
  <c r="I296" i="4"/>
  <c r="H296" i="4"/>
  <c r="G296" i="4"/>
  <c r="F296" i="4"/>
  <c r="J295" i="4"/>
  <c r="I295" i="4"/>
  <c r="H295" i="4"/>
  <c r="G295" i="4"/>
  <c r="F295" i="4"/>
  <c r="J294" i="4"/>
  <c r="I294" i="4"/>
  <c r="H294" i="4"/>
  <c r="G294" i="4"/>
  <c r="F294" i="4"/>
  <c r="J293" i="4"/>
  <c r="I293" i="4"/>
  <c r="H293" i="4"/>
  <c r="G293" i="4"/>
  <c r="F293" i="4"/>
  <c r="J292" i="4"/>
  <c r="I292" i="4"/>
  <c r="H292" i="4"/>
  <c r="G292" i="4"/>
  <c r="F292" i="4"/>
  <c r="J291" i="4"/>
  <c r="I291" i="4"/>
  <c r="H291" i="4"/>
  <c r="G291" i="4"/>
  <c r="F291" i="4"/>
  <c r="J290" i="4"/>
  <c r="I290" i="4"/>
  <c r="H290" i="4"/>
  <c r="G290" i="4"/>
  <c r="F290" i="4"/>
  <c r="J289" i="4"/>
  <c r="I289" i="4"/>
  <c r="H289" i="4"/>
  <c r="G289" i="4"/>
  <c r="F289" i="4"/>
  <c r="J288" i="4"/>
  <c r="I288" i="4"/>
  <c r="H288" i="4"/>
  <c r="G288" i="4"/>
  <c r="F288" i="4"/>
  <c r="J287" i="4"/>
  <c r="I287" i="4"/>
  <c r="H287" i="4"/>
  <c r="G287" i="4"/>
  <c r="F287" i="4"/>
  <c r="J286" i="4"/>
  <c r="I286" i="4"/>
  <c r="H286" i="4"/>
  <c r="G286" i="4"/>
  <c r="F286" i="4"/>
  <c r="J285" i="4"/>
  <c r="I285" i="4"/>
  <c r="H285" i="4"/>
  <c r="G285" i="4"/>
  <c r="F285" i="4"/>
  <c r="J284" i="4"/>
  <c r="I284" i="4"/>
  <c r="H284" i="4"/>
  <c r="G284" i="4"/>
  <c r="F284" i="4"/>
  <c r="J283" i="4"/>
  <c r="I283" i="4"/>
  <c r="H283" i="4"/>
  <c r="G283" i="4"/>
  <c r="F283" i="4"/>
  <c r="J282" i="4"/>
  <c r="I282" i="4"/>
  <c r="H282" i="4"/>
  <c r="G282" i="4"/>
  <c r="F282" i="4"/>
  <c r="J281" i="4"/>
  <c r="I281" i="4"/>
  <c r="H281" i="4"/>
  <c r="G281" i="4"/>
  <c r="F281" i="4"/>
  <c r="J280" i="4"/>
  <c r="I280" i="4"/>
  <c r="H280" i="4"/>
  <c r="G280" i="4"/>
  <c r="F280" i="4"/>
  <c r="J279" i="4"/>
  <c r="I279" i="4"/>
  <c r="H279" i="4"/>
  <c r="G279" i="4"/>
  <c r="F279" i="4"/>
  <c r="J278" i="4"/>
  <c r="I278" i="4"/>
  <c r="H278" i="4"/>
  <c r="G278" i="4"/>
  <c r="F278" i="4"/>
  <c r="J277" i="4"/>
  <c r="I277" i="4"/>
  <c r="H277" i="4"/>
  <c r="G277" i="4"/>
  <c r="F277" i="4"/>
  <c r="J276" i="4"/>
  <c r="I276" i="4"/>
  <c r="H276" i="4"/>
  <c r="G276" i="4"/>
  <c r="F276" i="4"/>
  <c r="J275" i="4"/>
  <c r="I275" i="4"/>
  <c r="H275" i="4"/>
  <c r="G275" i="4"/>
  <c r="F275" i="4"/>
  <c r="J274" i="4"/>
  <c r="I274" i="4"/>
  <c r="H274" i="4"/>
  <c r="G274" i="4"/>
  <c r="F274" i="4"/>
  <c r="J273" i="4"/>
  <c r="I273" i="4"/>
  <c r="H273" i="4"/>
  <c r="G273" i="4"/>
  <c r="F273" i="4"/>
  <c r="J272" i="4"/>
  <c r="I272" i="4"/>
  <c r="H272" i="4"/>
  <c r="G272" i="4"/>
  <c r="F272" i="4"/>
  <c r="J271" i="4"/>
  <c r="I271" i="4"/>
  <c r="H271" i="4"/>
  <c r="G271" i="4"/>
  <c r="F271" i="4"/>
  <c r="J270" i="4"/>
  <c r="I270" i="4"/>
  <c r="H270" i="4"/>
  <c r="G270" i="4"/>
  <c r="F270" i="4"/>
  <c r="J269" i="4"/>
  <c r="I269" i="4"/>
  <c r="H269" i="4"/>
  <c r="G269" i="4"/>
  <c r="F269" i="4"/>
  <c r="J268" i="4"/>
  <c r="I268" i="4"/>
  <c r="H268" i="4"/>
  <c r="G268" i="4"/>
  <c r="F268" i="4"/>
  <c r="J267" i="4"/>
  <c r="I267" i="4"/>
  <c r="H267" i="4"/>
  <c r="G267" i="4"/>
  <c r="F267" i="4"/>
  <c r="J266" i="4"/>
  <c r="I266" i="4"/>
  <c r="H266" i="4"/>
  <c r="G266" i="4"/>
  <c r="F266" i="4"/>
  <c r="J265" i="4"/>
  <c r="I265" i="4"/>
  <c r="H265" i="4"/>
  <c r="G265" i="4"/>
  <c r="F265" i="4"/>
  <c r="J264" i="4"/>
  <c r="I264" i="4"/>
  <c r="H264" i="4"/>
  <c r="G264" i="4"/>
  <c r="F264" i="4"/>
  <c r="J263" i="4"/>
  <c r="I263" i="4"/>
  <c r="H263" i="4"/>
  <c r="G263" i="4"/>
  <c r="F263" i="4"/>
  <c r="J262" i="4"/>
  <c r="I262" i="4"/>
  <c r="H262" i="4"/>
  <c r="G262" i="4"/>
  <c r="F262" i="4"/>
  <c r="J261" i="4"/>
  <c r="I261" i="4"/>
  <c r="H261" i="4"/>
  <c r="G261" i="4"/>
  <c r="F261" i="4"/>
  <c r="J260" i="4"/>
  <c r="I260" i="4"/>
  <c r="H260" i="4"/>
  <c r="G260" i="4"/>
  <c r="F260" i="4"/>
  <c r="J259" i="4"/>
  <c r="I259" i="4"/>
  <c r="H259" i="4"/>
  <c r="G259" i="4"/>
  <c r="F259" i="4"/>
  <c r="J258" i="4"/>
  <c r="I258" i="4"/>
  <c r="H258" i="4"/>
  <c r="G258" i="4"/>
  <c r="F258" i="4"/>
  <c r="J257" i="4"/>
  <c r="I257" i="4"/>
  <c r="H257" i="4"/>
  <c r="G257" i="4"/>
  <c r="F257" i="4"/>
  <c r="J256" i="4"/>
  <c r="I256" i="4"/>
  <c r="H256" i="4"/>
  <c r="G256" i="4"/>
  <c r="F256" i="4"/>
  <c r="J255" i="4"/>
  <c r="I255" i="4"/>
  <c r="H255" i="4"/>
  <c r="G255" i="4"/>
  <c r="F255" i="4"/>
  <c r="J254" i="4"/>
  <c r="I254" i="4"/>
  <c r="H254" i="4"/>
  <c r="G254" i="4"/>
  <c r="F254" i="4"/>
  <c r="J253" i="4"/>
  <c r="I253" i="4"/>
  <c r="H253" i="4"/>
  <c r="G253" i="4"/>
  <c r="F253" i="4"/>
  <c r="J252" i="4"/>
  <c r="I252" i="4"/>
  <c r="H252" i="4"/>
  <c r="G252" i="4"/>
  <c r="F252" i="4"/>
  <c r="J251" i="4"/>
  <c r="I251" i="4"/>
  <c r="H251" i="4"/>
  <c r="G251" i="4"/>
  <c r="F251" i="4"/>
  <c r="J250" i="4"/>
  <c r="I250" i="4"/>
  <c r="H250" i="4"/>
  <c r="G250" i="4"/>
  <c r="F250" i="4"/>
  <c r="J249" i="4"/>
  <c r="I249" i="4"/>
  <c r="H249" i="4"/>
  <c r="G249" i="4"/>
  <c r="F249" i="4"/>
  <c r="J248" i="4"/>
  <c r="I248" i="4"/>
  <c r="H248" i="4"/>
  <c r="G248" i="4"/>
  <c r="F248" i="4"/>
  <c r="J247" i="4"/>
  <c r="I247" i="4"/>
  <c r="H247" i="4"/>
  <c r="G247" i="4"/>
  <c r="F247" i="4"/>
  <c r="J246" i="4"/>
  <c r="I246" i="4"/>
  <c r="H246" i="4"/>
  <c r="G246" i="4"/>
  <c r="F246" i="4"/>
  <c r="J245" i="4"/>
  <c r="I245" i="4"/>
  <c r="H245" i="4"/>
  <c r="G245" i="4"/>
  <c r="F245" i="4"/>
  <c r="J244" i="4"/>
  <c r="I244" i="4"/>
  <c r="H244" i="4"/>
  <c r="G244" i="4"/>
  <c r="F244" i="4"/>
  <c r="J243" i="4"/>
  <c r="I243" i="4"/>
  <c r="H243" i="4"/>
  <c r="G243" i="4"/>
  <c r="F243" i="4"/>
  <c r="J242" i="4"/>
  <c r="I242" i="4"/>
  <c r="H242" i="4"/>
  <c r="G242" i="4"/>
  <c r="F242" i="4"/>
  <c r="J241" i="4"/>
  <c r="I241" i="4"/>
  <c r="H241" i="4"/>
  <c r="G241" i="4"/>
  <c r="F241" i="4"/>
  <c r="J240" i="4"/>
  <c r="I240" i="4"/>
  <c r="H240" i="4"/>
  <c r="G240" i="4"/>
  <c r="F240" i="4"/>
  <c r="J239" i="4"/>
  <c r="I239" i="4"/>
  <c r="H239" i="4"/>
  <c r="G239" i="4"/>
  <c r="F239" i="4"/>
  <c r="J238" i="4"/>
  <c r="I238" i="4"/>
  <c r="H238" i="4"/>
  <c r="G238" i="4"/>
  <c r="F238" i="4"/>
  <c r="J237" i="4"/>
  <c r="I237" i="4"/>
  <c r="H237" i="4"/>
  <c r="G237" i="4"/>
  <c r="F237" i="4"/>
  <c r="J236" i="4"/>
  <c r="I236" i="4"/>
  <c r="H236" i="4"/>
  <c r="G236" i="4"/>
  <c r="F236" i="4"/>
  <c r="J235" i="4"/>
  <c r="I235" i="4"/>
  <c r="H235" i="4"/>
  <c r="G235" i="4"/>
  <c r="F235" i="4"/>
  <c r="J234" i="4"/>
  <c r="I234" i="4"/>
  <c r="H234" i="4"/>
  <c r="G234" i="4"/>
  <c r="F234" i="4"/>
  <c r="J233" i="4"/>
  <c r="I233" i="4"/>
  <c r="H233" i="4"/>
  <c r="G233" i="4"/>
  <c r="F233" i="4"/>
  <c r="J232" i="4"/>
  <c r="I232" i="4"/>
  <c r="H232" i="4"/>
  <c r="G232" i="4"/>
  <c r="F232" i="4"/>
  <c r="J231" i="4"/>
  <c r="I231" i="4"/>
  <c r="H231" i="4"/>
  <c r="G231" i="4"/>
  <c r="F231" i="4"/>
  <c r="J230" i="4"/>
  <c r="I230" i="4"/>
  <c r="H230" i="4"/>
  <c r="G230" i="4"/>
  <c r="F230" i="4"/>
  <c r="J229" i="4"/>
  <c r="I229" i="4"/>
  <c r="H229" i="4"/>
  <c r="G229" i="4"/>
  <c r="F229" i="4"/>
  <c r="J228" i="4"/>
  <c r="I228" i="4"/>
  <c r="H228" i="4"/>
  <c r="G228" i="4"/>
  <c r="F228" i="4"/>
  <c r="J227" i="4"/>
  <c r="I227" i="4"/>
  <c r="H227" i="4"/>
  <c r="G227" i="4"/>
  <c r="F227" i="4"/>
  <c r="J226" i="4"/>
  <c r="I226" i="4"/>
  <c r="H226" i="4"/>
  <c r="G226" i="4"/>
  <c r="F226" i="4"/>
  <c r="J225" i="4"/>
  <c r="I225" i="4"/>
  <c r="H225" i="4"/>
  <c r="G225" i="4"/>
  <c r="F225" i="4"/>
  <c r="J224" i="4"/>
  <c r="I224" i="4"/>
  <c r="H224" i="4"/>
  <c r="G224" i="4"/>
  <c r="F224" i="4"/>
  <c r="J223" i="4"/>
  <c r="I223" i="4"/>
  <c r="H223" i="4"/>
  <c r="G223" i="4"/>
  <c r="F223" i="4"/>
  <c r="J222" i="4"/>
  <c r="I222" i="4"/>
  <c r="H222" i="4"/>
  <c r="G222" i="4"/>
  <c r="F222" i="4"/>
  <c r="J221" i="4"/>
  <c r="I221" i="4"/>
  <c r="H221" i="4"/>
  <c r="G221" i="4"/>
  <c r="F221" i="4"/>
  <c r="J220" i="4"/>
  <c r="I220" i="4"/>
  <c r="H220" i="4"/>
  <c r="G220" i="4"/>
  <c r="F220" i="4"/>
  <c r="J219" i="4"/>
  <c r="I219" i="4"/>
  <c r="H219" i="4"/>
  <c r="G219" i="4"/>
  <c r="F219" i="4"/>
  <c r="J218" i="4"/>
  <c r="I218" i="4"/>
  <c r="H218" i="4"/>
  <c r="G218" i="4"/>
  <c r="F218" i="4"/>
  <c r="J217" i="4"/>
  <c r="I217" i="4"/>
  <c r="H217" i="4"/>
  <c r="G217" i="4"/>
  <c r="F217" i="4"/>
  <c r="J216" i="4"/>
  <c r="I216" i="4"/>
  <c r="H216" i="4"/>
  <c r="G216" i="4"/>
  <c r="F216" i="4"/>
  <c r="J215" i="4"/>
  <c r="I215" i="4"/>
  <c r="H215" i="4"/>
  <c r="G215" i="4"/>
  <c r="F215" i="4"/>
  <c r="J214" i="4"/>
  <c r="I214" i="4"/>
  <c r="H214" i="4"/>
  <c r="G214" i="4"/>
  <c r="F214" i="4"/>
  <c r="J213" i="4"/>
  <c r="I213" i="4"/>
  <c r="H213" i="4"/>
  <c r="G213" i="4"/>
  <c r="F213" i="4"/>
  <c r="J212" i="4"/>
  <c r="I212" i="4"/>
  <c r="H212" i="4"/>
  <c r="G212" i="4"/>
  <c r="F212" i="4"/>
  <c r="J211" i="4"/>
  <c r="I211" i="4"/>
  <c r="H211" i="4"/>
  <c r="G211" i="4"/>
  <c r="F211" i="4"/>
  <c r="J210" i="4"/>
  <c r="I210" i="4"/>
  <c r="H210" i="4"/>
  <c r="G210" i="4"/>
  <c r="F210" i="4"/>
  <c r="J209" i="4"/>
  <c r="I209" i="4"/>
  <c r="H209" i="4"/>
  <c r="G209" i="4"/>
  <c r="F209" i="4"/>
  <c r="J208" i="4"/>
  <c r="I208" i="4"/>
  <c r="H208" i="4"/>
  <c r="G208" i="4"/>
  <c r="F208" i="4"/>
  <c r="J207" i="4"/>
  <c r="I207" i="4"/>
  <c r="H207" i="4"/>
  <c r="G207" i="4"/>
  <c r="F207" i="4"/>
  <c r="J206" i="4"/>
  <c r="I206" i="4"/>
  <c r="H206" i="4"/>
  <c r="G206" i="4"/>
  <c r="F206" i="4"/>
  <c r="J205" i="4"/>
  <c r="I205" i="4"/>
  <c r="H205" i="4"/>
  <c r="G205" i="4"/>
  <c r="F205" i="4"/>
  <c r="J204" i="4"/>
  <c r="I204" i="4"/>
  <c r="H204" i="4"/>
  <c r="G204" i="4"/>
  <c r="F204" i="4"/>
  <c r="J203" i="4"/>
  <c r="I203" i="4"/>
  <c r="H203" i="4"/>
  <c r="G203" i="4"/>
  <c r="F203" i="4"/>
  <c r="J202" i="4"/>
  <c r="I202" i="4"/>
  <c r="H202" i="4"/>
  <c r="G202" i="4"/>
  <c r="F202" i="4"/>
  <c r="J201" i="4"/>
  <c r="I201" i="4"/>
  <c r="H201" i="4"/>
  <c r="G201" i="4"/>
  <c r="F201" i="4"/>
  <c r="J200" i="4"/>
  <c r="I200" i="4"/>
  <c r="H200" i="4"/>
  <c r="G200" i="4"/>
  <c r="F200" i="4"/>
  <c r="J199" i="4"/>
  <c r="I199" i="4"/>
  <c r="H199" i="4"/>
  <c r="G199" i="4"/>
  <c r="F199" i="4"/>
  <c r="J198" i="4"/>
  <c r="I198" i="4"/>
  <c r="H198" i="4"/>
  <c r="G198" i="4"/>
  <c r="F198" i="4"/>
  <c r="J197" i="4"/>
  <c r="I197" i="4"/>
  <c r="H197" i="4"/>
  <c r="G197" i="4"/>
  <c r="F197" i="4"/>
  <c r="J196" i="4"/>
  <c r="I196" i="4"/>
  <c r="H196" i="4"/>
  <c r="G196" i="4"/>
  <c r="F196" i="4"/>
  <c r="J195" i="4"/>
  <c r="I195" i="4"/>
  <c r="H195" i="4"/>
  <c r="G195" i="4"/>
  <c r="F195" i="4"/>
  <c r="J194" i="4"/>
  <c r="I194" i="4"/>
  <c r="H194" i="4"/>
  <c r="G194" i="4"/>
  <c r="F194" i="4"/>
  <c r="J193" i="4"/>
  <c r="I193" i="4"/>
  <c r="H193" i="4"/>
  <c r="G193" i="4"/>
  <c r="F193" i="4"/>
  <c r="J192" i="4"/>
  <c r="I192" i="4"/>
  <c r="H192" i="4"/>
  <c r="G192" i="4"/>
  <c r="F192" i="4"/>
  <c r="J191" i="4"/>
  <c r="I191" i="4"/>
  <c r="H191" i="4"/>
  <c r="G191" i="4"/>
  <c r="F191" i="4"/>
  <c r="J190" i="4"/>
  <c r="I190" i="4"/>
  <c r="H190" i="4"/>
  <c r="G190" i="4"/>
  <c r="F190" i="4"/>
  <c r="J189" i="4"/>
  <c r="I189" i="4"/>
  <c r="H189" i="4"/>
  <c r="G189" i="4"/>
  <c r="F189" i="4"/>
  <c r="J188" i="4"/>
  <c r="I188" i="4"/>
  <c r="H188" i="4"/>
  <c r="G188" i="4"/>
  <c r="F188" i="4"/>
  <c r="J187" i="4"/>
  <c r="I187" i="4"/>
  <c r="H187" i="4"/>
  <c r="G187" i="4"/>
  <c r="F187" i="4"/>
  <c r="J186" i="4"/>
  <c r="I186" i="4"/>
  <c r="H186" i="4"/>
  <c r="G186" i="4"/>
  <c r="F186" i="4"/>
  <c r="J185" i="4"/>
  <c r="I185" i="4"/>
  <c r="H185" i="4"/>
  <c r="G185" i="4"/>
  <c r="F185" i="4"/>
  <c r="J184" i="4"/>
  <c r="I184" i="4"/>
  <c r="H184" i="4"/>
  <c r="G184" i="4"/>
  <c r="F184" i="4"/>
  <c r="J183" i="4"/>
  <c r="I183" i="4"/>
  <c r="H183" i="4"/>
  <c r="G183" i="4"/>
  <c r="F183" i="4"/>
  <c r="J182" i="4"/>
  <c r="I182" i="4"/>
  <c r="H182" i="4"/>
  <c r="G182" i="4"/>
  <c r="F182" i="4"/>
  <c r="J181" i="4"/>
  <c r="I181" i="4"/>
  <c r="H181" i="4"/>
  <c r="G181" i="4"/>
  <c r="F181" i="4"/>
  <c r="J180" i="4"/>
  <c r="I180" i="4"/>
  <c r="H180" i="4"/>
  <c r="G180" i="4"/>
  <c r="F180" i="4"/>
  <c r="J179" i="4"/>
  <c r="I179" i="4"/>
  <c r="H179" i="4"/>
  <c r="G179" i="4"/>
  <c r="F179" i="4"/>
  <c r="J178" i="4"/>
  <c r="I178" i="4"/>
  <c r="H178" i="4"/>
  <c r="G178" i="4"/>
  <c r="F178" i="4"/>
  <c r="J177" i="4"/>
  <c r="I177" i="4"/>
  <c r="H177" i="4"/>
  <c r="G177" i="4"/>
  <c r="F177" i="4"/>
  <c r="J176" i="4"/>
  <c r="I176" i="4"/>
  <c r="H176" i="4"/>
  <c r="G176" i="4"/>
  <c r="F176" i="4"/>
  <c r="J175" i="4"/>
  <c r="I175" i="4"/>
  <c r="H175" i="4"/>
  <c r="G175" i="4"/>
  <c r="F175" i="4"/>
  <c r="J174" i="4"/>
  <c r="I174" i="4"/>
  <c r="H174" i="4"/>
  <c r="G174" i="4"/>
  <c r="F174" i="4"/>
  <c r="J173" i="4"/>
  <c r="I173" i="4"/>
  <c r="H173" i="4"/>
  <c r="G173" i="4"/>
  <c r="F173" i="4"/>
  <c r="J172" i="4"/>
  <c r="I172" i="4"/>
  <c r="H172" i="4"/>
  <c r="G172" i="4"/>
  <c r="F172" i="4"/>
  <c r="J171" i="4"/>
  <c r="I171" i="4"/>
  <c r="H171" i="4"/>
  <c r="G171" i="4"/>
  <c r="F171" i="4"/>
  <c r="J170" i="4"/>
  <c r="I170" i="4"/>
  <c r="H170" i="4"/>
  <c r="G170" i="4"/>
  <c r="F170" i="4"/>
  <c r="J169" i="4"/>
  <c r="I169" i="4"/>
  <c r="H169" i="4"/>
  <c r="G169" i="4"/>
  <c r="F169" i="4"/>
  <c r="J168" i="4"/>
  <c r="I168" i="4"/>
  <c r="H168" i="4"/>
  <c r="G168" i="4"/>
  <c r="F168" i="4"/>
  <c r="J167" i="4"/>
  <c r="I167" i="4"/>
  <c r="H167" i="4"/>
  <c r="G167" i="4"/>
  <c r="F167" i="4"/>
  <c r="J166" i="4"/>
  <c r="I166" i="4"/>
  <c r="H166" i="4"/>
  <c r="G166" i="4"/>
  <c r="F166" i="4"/>
  <c r="J165" i="4"/>
  <c r="I165" i="4"/>
  <c r="H165" i="4"/>
  <c r="G165" i="4"/>
  <c r="F165" i="4"/>
  <c r="J164" i="4"/>
  <c r="I164" i="4"/>
  <c r="H164" i="4"/>
  <c r="G164" i="4"/>
  <c r="F164" i="4"/>
  <c r="J163" i="4"/>
  <c r="I163" i="4"/>
  <c r="H163" i="4"/>
  <c r="G163" i="4"/>
  <c r="F163" i="4"/>
  <c r="J162" i="4"/>
  <c r="I162" i="4"/>
  <c r="H162" i="4"/>
  <c r="G162" i="4"/>
  <c r="F162" i="4"/>
  <c r="J161" i="4"/>
  <c r="I161" i="4"/>
  <c r="H161" i="4"/>
  <c r="G161" i="4"/>
  <c r="F161" i="4"/>
  <c r="J160" i="4"/>
  <c r="I160" i="4"/>
  <c r="H160" i="4"/>
  <c r="G160" i="4"/>
  <c r="F160" i="4"/>
  <c r="J159" i="4"/>
  <c r="I159" i="4"/>
  <c r="H159" i="4"/>
  <c r="G159" i="4"/>
  <c r="F159" i="4"/>
  <c r="J158" i="4"/>
  <c r="I158" i="4"/>
  <c r="H158" i="4"/>
  <c r="G158" i="4"/>
  <c r="F158" i="4"/>
  <c r="J157" i="4"/>
  <c r="I157" i="4"/>
  <c r="H157" i="4"/>
  <c r="G157" i="4"/>
  <c r="F157" i="4"/>
  <c r="J156" i="4"/>
  <c r="I156" i="4"/>
  <c r="H156" i="4"/>
  <c r="G156" i="4"/>
  <c r="F156" i="4"/>
  <c r="J155" i="4"/>
  <c r="I155" i="4"/>
  <c r="H155" i="4"/>
  <c r="G155" i="4"/>
  <c r="F155" i="4"/>
  <c r="J154" i="4"/>
  <c r="I154" i="4"/>
  <c r="H154" i="4"/>
  <c r="G154" i="4"/>
  <c r="F154" i="4"/>
  <c r="J153" i="4"/>
  <c r="I153" i="4"/>
  <c r="H153" i="4"/>
  <c r="G153" i="4"/>
  <c r="F153" i="4"/>
  <c r="J152" i="4"/>
  <c r="I152" i="4"/>
  <c r="H152" i="4"/>
  <c r="G152" i="4"/>
  <c r="F152" i="4"/>
  <c r="J151" i="4"/>
  <c r="I151" i="4"/>
  <c r="H151" i="4"/>
  <c r="G151" i="4"/>
  <c r="F151" i="4"/>
  <c r="J150" i="4"/>
  <c r="I150" i="4"/>
  <c r="H150" i="4"/>
  <c r="G150" i="4"/>
  <c r="F150" i="4"/>
  <c r="J149" i="4"/>
  <c r="I149" i="4"/>
  <c r="H149" i="4"/>
  <c r="G149" i="4"/>
  <c r="F149" i="4"/>
  <c r="J148" i="4"/>
  <c r="I148" i="4"/>
  <c r="H148" i="4"/>
  <c r="G148" i="4"/>
  <c r="F148" i="4"/>
  <c r="J147" i="4"/>
  <c r="I147" i="4"/>
  <c r="H147" i="4"/>
  <c r="G147" i="4"/>
  <c r="F147" i="4"/>
  <c r="J146" i="4"/>
  <c r="I146" i="4"/>
  <c r="H146" i="4"/>
  <c r="G146" i="4"/>
  <c r="F146" i="4"/>
  <c r="J145" i="4"/>
  <c r="I145" i="4"/>
  <c r="H145" i="4"/>
  <c r="G145" i="4"/>
  <c r="F145" i="4"/>
  <c r="J144" i="4"/>
  <c r="I144" i="4"/>
  <c r="H144" i="4"/>
  <c r="G144" i="4"/>
  <c r="F144" i="4"/>
  <c r="J143" i="4"/>
  <c r="I143" i="4"/>
  <c r="H143" i="4"/>
  <c r="G143" i="4"/>
  <c r="F143" i="4"/>
  <c r="J142" i="4"/>
  <c r="I142" i="4"/>
  <c r="H142" i="4"/>
  <c r="G142" i="4"/>
  <c r="F142" i="4"/>
  <c r="J141" i="4"/>
  <c r="I141" i="4"/>
  <c r="H141" i="4"/>
  <c r="G141" i="4"/>
  <c r="F141" i="4"/>
  <c r="J140" i="4"/>
  <c r="I140" i="4"/>
  <c r="H140" i="4"/>
  <c r="G140" i="4"/>
  <c r="F140" i="4"/>
  <c r="J139" i="4"/>
  <c r="I139" i="4"/>
  <c r="H139" i="4"/>
  <c r="G139" i="4"/>
  <c r="F139" i="4"/>
  <c r="J138" i="4"/>
  <c r="I138" i="4"/>
  <c r="H138" i="4"/>
  <c r="G138" i="4"/>
  <c r="F138" i="4"/>
  <c r="J137" i="4"/>
  <c r="I137" i="4"/>
  <c r="H137" i="4"/>
  <c r="G137" i="4"/>
  <c r="F137" i="4"/>
  <c r="J136" i="4"/>
  <c r="I136" i="4"/>
  <c r="H136" i="4"/>
  <c r="G136" i="4"/>
  <c r="F136" i="4"/>
  <c r="J135" i="4"/>
  <c r="I135" i="4"/>
  <c r="H135" i="4"/>
  <c r="G135" i="4"/>
  <c r="F135" i="4"/>
  <c r="J134" i="4"/>
  <c r="I134" i="4"/>
  <c r="H134" i="4"/>
  <c r="G134" i="4"/>
  <c r="F134" i="4"/>
  <c r="J133" i="4"/>
  <c r="I133" i="4"/>
  <c r="H133" i="4"/>
  <c r="G133" i="4"/>
  <c r="F133" i="4"/>
  <c r="J132" i="4"/>
  <c r="I132" i="4"/>
  <c r="H132" i="4"/>
  <c r="G132" i="4"/>
  <c r="F132" i="4"/>
  <c r="J131" i="4"/>
  <c r="I131" i="4"/>
  <c r="H131" i="4"/>
  <c r="G131" i="4"/>
  <c r="F131" i="4"/>
  <c r="J130" i="4"/>
  <c r="I130" i="4"/>
  <c r="H130" i="4"/>
  <c r="G130" i="4"/>
  <c r="F130" i="4"/>
  <c r="J129" i="4"/>
  <c r="I129" i="4"/>
  <c r="H129" i="4"/>
  <c r="G129" i="4"/>
  <c r="F129" i="4"/>
  <c r="J128" i="4"/>
  <c r="I128" i="4"/>
  <c r="H128" i="4"/>
  <c r="G128" i="4"/>
  <c r="F128" i="4"/>
  <c r="J127" i="4"/>
  <c r="I127" i="4"/>
  <c r="H127" i="4"/>
  <c r="G127" i="4"/>
  <c r="F127" i="4"/>
  <c r="J126" i="4"/>
  <c r="I126" i="4"/>
  <c r="H126" i="4"/>
  <c r="G126" i="4"/>
  <c r="F126" i="4"/>
  <c r="J125" i="4"/>
  <c r="I125" i="4"/>
  <c r="H125" i="4"/>
  <c r="G125" i="4"/>
  <c r="F125" i="4"/>
  <c r="J124" i="4"/>
  <c r="I124" i="4"/>
  <c r="H124" i="4"/>
  <c r="G124" i="4"/>
  <c r="F124" i="4"/>
  <c r="J123" i="4"/>
  <c r="I123" i="4"/>
  <c r="H123" i="4"/>
  <c r="G123" i="4"/>
  <c r="F123" i="4"/>
  <c r="J122" i="4"/>
  <c r="I122" i="4"/>
  <c r="H122" i="4"/>
  <c r="G122" i="4"/>
  <c r="F122" i="4"/>
  <c r="J121" i="4"/>
  <c r="I121" i="4"/>
  <c r="H121" i="4"/>
  <c r="G121" i="4"/>
  <c r="F121" i="4"/>
  <c r="J120" i="4"/>
  <c r="I120" i="4"/>
  <c r="H120" i="4"/>
  <c r="G120" i="4"/>
  <c r="F120" i="4"/>
  <c r="J119" i="4"/>
  <c r="I119" i="4"/>
  <c r="H119" i="4"/>
  <c r="G119" i="4"/>
  <c r="F119" i="4"/>
  <c r="J118" i="4"/>
  <c r="I118" i="4"/>
  <c r="H118" i="4"/>
  <c r="G118" i="4"/>
  <c r="F118" i="4"/>
  <c r="J117" i="4"/>
  <c r="I117" i="4"/>
  <c r="H117" i="4"/>
  <c r="G117" i="4"/>
  <c r="F117" i="4"/>
  <c r="J116" i="4"/>
  <c r="I116" i="4"/>
  <c r="H116" i="4"/>
  <c r="G116" i="4"/>
  <c r="F116" i="4"/>
  <c r="J115" i="4"/>
  <c r="I115" i="4"/>
  <c r="H115" i="4"/>
  <c r="G115" i="4"/>
  <c r="F115" i="4"/>
  <c r="J114" i="4"/>
  <c r="I114" i="4"/>
  <c r="H114" i="4"/>
  <c r="G114" i="4"/>
  <c r="F114" i="4"/>
  <c r="J113" i="4"/>
  <c r="I113" i="4"/>
  <c r="H113" i="4"/>
  <c r="G113" i="4"/>
  <c r="F113" i="4"/>
  <c r="J112" i="4"/>
  <c r="I112" i="4"/>
  <c r="H112" i="4"/>
  <c r="G112" i="4"/>
  <c r="F112" i="4"/>
  <c r="J38" i="4"/>
  <c r="I38" i="4"/>
  <c r="H38" i="4"/>
  <c r="G38" i="4"/>
  <c r="F38" i="4"/>
  <c r="J110" i="4"/>
  <c r="I110" i="4"/>
  <c r="H110" i="4"/>
  <c r="G110" i="4"/>
  <c r="F110" i="4"/>
  <c r="J109" i="4"/>
  <c r="I109" i="4"/>
  <c r="H109" i="4"/>
  <c r="G109" i="4"/>
  <c r="F109" i="4"/>
  <c r="J108" i="4"/>
  <c r="I108" i="4"/>
  <c r="H108" i="4"/>
  <c r="G108" i="4"/>
  <c r="F108" i="4"/>
  <c r="J107" i="4"/>
  <c r="I107" i="4"/>
  <c r="H107" i="4"/>
  <c r="G107" i="4"/>
  <c r="F107" i="4"/>
  <c r="J106" i="4"/>
  <c r="I106" i="4"/>
  <c r="H106" i="4"/>
  <c r="G106" i="4"/>
  <c r="F106" i="4"/>
  <c r="J105" i="4"/>
  <c r="I105" i="4"/>
  <c r="H105" i="4"/>
  <c r="G105" i="4"/>
  <c r="F105" i="4"/>
  <c r="J104" i="4"/>
  <c r="I104" i="4"/>
  <c r="H104" i="4"/>
  <c r="G104" i="4"/>
  <c r="F104" i="4"/>
  <c r="J103" i="4"/>
  <c r="I103" i="4"/>
  <c r="H103" i="4"/>
  <c r="G103" i="4"/>
  <c r="F103" i="4"/>
  <c r="J102" i="4"/>
  <c r="I102" i="4"/>
  <c r="H102" i="4"/>
  <c r="G102" i="4"/>
  <c r="F102" i="4"/>
  <c r="J101" i="4"/>
  <c r="I101" i="4"/>
  <c r="H101" i="4"/>
  <c r="G101" i="4"/>
  <c r="F101" i="4"/>
  <c r="J100" i="4"/>
  <c r="I100" i="4"/>
  <c r="H100" i="4"/>
  <c r="G100" i="4"/>
  <c r="F100" i="4"/>
  <c r="J99" i="4"/>
  <c r="I99" i="4"/>
  <c r="H99" i="4"/>
  <c r="G99" i="4"/>
  <c r="F99" i="4"/>
  <c r="J98" i="4"/>
  <c r="I98" i="4"/>
  <c r="H98" i="4"/>
  <c r="G98" i="4"/>
  <c r="F98" i="4"/>
  <c r="J97" i="4"/>
  <c r="I97" i="4"/>
  <c r="H97" i="4"/>
  <c r="G97" i="4"/>
  <c r="F97" i="4"/>
  <c r="J96" i="4"/>
  <c r="I96" i="4"/>
  <c r="H96" i="4"/>
  <c r="G96" i="4"/>
  <c r="F96" i="4"/>
  <c r="J95" i="4"/>
  <c r="I95" i="4"/>
  <c r="H95" i="4"/>
  <c r="G95" i="4"/>
  <c r="F95" i="4"/>
  <c r="J111" i="4"/>
  <c r="I111" i="4"/>
  <c r="H111" i="4"/>
  <c r="G111" i="4"/>
  <c r="F111" i="4"/>
  <c r="J94" i="4"/>
  <c r="I94" i="4"/>
  <c r="H94" i="4"/>
  <c r="G94" i="4"/>
  <c r="F94" i="4"/>
  <c r="J93" i="4"/>
  <c r="I93" i="4"/>
  <c r="H93" i="4"/>
  <c r="G93" i="4"/>
  <c r="F93" i="4"/>
  <c r="J92" i="4"/>
  <c r="I92" i="4"/>
  <c r="H92" i="4"/>
  <c r="G92" i="4"/>
  <c r="F92" i="4"/>
  <c r="J91" i="4"/>
  <c r="I91" i="4"/>
  <c r="H91" i="4"/>
  <c r="G91" i="4"/>
  <c r="F91" i="4"/>
  <c r="J90" i="4"/>
  <c r="I90" i="4"/>
  <c r="H90" i="4"/>
  <c r="G90" i="4"/>
  <c r="F90" i="4"/>
  <c r="J89" i="4"/>
  <c r="I89" i="4"/>
  <c r="H89" i="4"/>
  <c r="G89" i="4"/>
  <c r="F89" i="4"/>
  <c r="J88" i="4"/>
  <c r="I88" i="4"/>
  <c r="H88" i="4"/>
  <c r="G88" i="4"/>
  <c r="F88" i="4"/>
  <c r="J87" i="4"/>
  <c r="I87" i="4"/>
  <c r="H87" i="4"/>
  <c r="G87" i="4"/>
  <c r="F87" i="4"/>
  <c r="J86" i="4"/>
  <c r="I86" i="4"/>
  <c r="H86" i="4"/>
  <c r="G86" i="4"/>
  <c r="F86" i="4"/>
  <c r="J85" i="4"/>
  <c r="I85" i="4"/>
  <c r="H85" i="4"/>
  <c r="G85" i="4"/>
  <c r="F85" i="4"/>
  <c r="J84" i="4"/>
  <c r="I84" i="4"/>
  <c r="H84" i="4"/>
  <c r="G84" i="4"/>
  <c r="F84" i="4"/>
  <c r="J83" i="4"/>
  <c r="I83" i="4"/>
  <c r="H83" i="4"/>
  <c r="G83" i="4"/>
  <c r="F83" i="4"/>
  <c r="J82" i="4"/>
  <c r="I82" i="4"/>
  <c r="H82" i="4"/>
  <c r="G82" i="4"/>
  <c r="F82" i="4"/>
  <c r="J81" i="4"/>
  <c r="I81" i="4"/>
  <c r="H81" i="4"/>
  <c r="G81" i="4"/>
  <c r="F81" i="4"/>
  <c r="J80" i="4"/>
  <c r="I80" i="4"/>
  <c r="H80" i="4"/>
  <c r="G80" i="4"/>
  <c r="F80" i="4"/>
  <c r="J79" i="4"/>
  <c r="I79" i="4"/>
  <c r="H79" i="4"/>
  <c r="G79" i="4"/>
  <c r="F79" i="4"/>
  <c r="J78" i="4"/>
  <c r="I78" i="4"/>
  <c r="H78" i="4"/>
  <c r="G78" i="4"/>
  <c r="F78" i="4"/>
  <c r="J77" i="4"/>
  <c r="I77" i="4"/>
  <c r="H77" i="4"/>
  <c r="G77" i="4"/>
  <c r="F77" i="4"/>
  <c r="J76" i="4"/>
  <c r="I76" i="4"/>
  <c r="H76" i="4"/>
  <c r="G76" i="4"/>
  <c r="F76" i="4"/>
  <c r="J75" i="4"/>
  <c r="I75" i="4"/>
  <c r="H75" i="4"/>
  <c r="G75" i="4"/>
  <c r="F75" i="4"/>
  <c r="J74" i="4"/>
  <c r="I74" i="4"/>
  <c r="H74" i="4"/>
  <c r="G74" i="4"/>
  <c r="F74" i="4"/>
  <c r="J73" i="4"/>
  <c r="I73" i="4"/>
  <c r="H73" i="4"/>
  <c r="G73" i="4"/>
  <c r="F73" i="4"/>
  <c r="J72" i="4"/>
  <c r="I72" i="4"/>
  <c r="H72" i="4"/>
  <c r="G72" i="4"/>
  <c r="F72" i="4"/>
  <c r="J71" i="4"/>
  <c r="I71" i="4"/>
  <c r="H71" i="4"/>
  <c r="G71" i="4"/>
  <c r="F71" i="4"/>
  <c r="J70" i="4"/>
  <c r="I70" i="4"/>
  <c r="H70" i="4"/>
  <c r="G70" i="4"/>
  <c r="F70" i="4"/>
  <c r="J69" i="4"/>
  <c r="I69" i="4"/>
  <c r="H69" i="4"/>
  <c r="G69" i="4"/>
  <c r="F69" i="4"/>
  <c r="J68" i="4"/>
  <c r="I68" i="4"/>
  <c r="H68" i="4"/>
  <c r="G68" i="4"/>
  <c r="F68" i="4"/>
  <c r="J67" i="4"/>
  <c r="I67" i="4"/>
  <c r="H67" i="4"/>
  <c r="G67" i="4"/>
  <c r="F67" i="4"/>
  <c r="J66" i="4"/>
  <c r="I66" i="4"/>
  <c r="H66" i="4"/>
  <c r="G66" i="4"/>
  <c r="F66" i="4"/>
  <c r="J65" i="4"/>
  <c r="I65" i="4"/>
  <c r="H65" i="4"/>
  <c r="G65" i="4"/>
  <c r="F65" i="4"/>
  <c r="J64" i="4"/>
  <c r="I64" i="4"/>
  <c r="H64" i="4"/>
  <c r="G64" i="4"/>
  <c r="F64" i="4"/>
  <c r="J63" i="4"/>
  <c r="I63" i="4"/>
  <c r="H63" i="4"/>
  <c r="G63" i="4"/>
  <c r="F63" i="4"/>
  <c r="J62" i="4"/>
  <c r="I62" i="4"/>
  <c r="H62" i="4"/>
  <c r="G62" i="4"/>
  <c r="F62" i="4"/>
  <c r="J61" i="4"/>
  <c r="I61" i="4"/>
  <c r="H61" i="4"/>
  <c r="G61" i="4"/>
  <c r="F61" i="4"/>
  <c r="J60" i="4"/>
  <c r="I60" i="4"/>
  <c r="H60" i="4"/>
  <c r="G60" i="4"/>
  <c r="F60" i="4"/>
  <c r="J59" i="4"/>
  <c r="I59" i="4"/>
  <c r="H59" i="4"/>
  <c r="G59" i="4"/>
  <c r="F59" i="4"/>
  <c r="J58" i="4"/>
  <c r="I58" i="4"/>
  <c r="H58" i="4"/>
  <c r="G58" i="4"/>
  <c r="F58" i="4"/>
  <c r="J57" i="4"/>
  <c r="I57" i="4"/>
  <c r="H57" i="4"/>
  <c r="G57" i="4"/>
  <c r="F57" i="4"/>
  <c r="J56" i="4"/>
  <c r="I56" i="4"/>
  <c r="H56" i="4"/>
  <c r="G56" i="4"/>
  <c r="F56" i="4"/>
  <c r="J55" i="4"/>
  <c r="I55" i="4"/>
  <c r="H55" i="4"/>
  <c r="G55" i="4"/>
  <c r="F55" i="4"/>
  <c r="J54" i="4"/>
  <c r="I54" i="4"/>
  <c r="H54" i="4"/>
  <c r="G54" i="4"/>
  <c r="F54" i="4"/>
  <c r="J53" i="4"/>
  <c r="I53" i="4"/>
  <c r="H53" i="4"/>
  <c r="G53" i="4"/>
  <c r="F53" i="4"/>
  <c r="J52" i="4"/>
  <c r="I52" i="4"/>
  <c r="H52" i="4"/>
  <c r="G52" i="4"/>
  <c r="F52" i="4"/>
  <c r="J51" i="4"/>
  <c r="I51" i="4"/>
  <c r="H51" i="4"/>
  <c r="G51" i="4"/>
  <c r="F51" i="4"/>
  <c r="J50" i="4"/>
  <c r="I50" i="4"/>
  <c r="H50" i="4"/>
  <c r="G50" i="4"/>
  <c r="F50" i="4"/>
  <c r="J49" i="4"/>
  <c r="I49" i="4"/>
  <c r="H49" i="4"/>
  <c r="G49" i="4"/>
  <c r="F49" i="4"/>
  <c r="J48" i="4"/>
  <c r="I48" i="4"/>
  <c r="H48" i="4"/>
  <c r="G48" i="4"/>
  <c r="F48" i="4"/>
  <c r="J47" i="4"/>
  <c r="I47" i="4"/>
  <c r="H47" i="4"/>
  <c r="G47" i="4"/>
  <c r="F47" i="4"/>
  <c r="J46" i="4"/>
  <c r="I46" i="4"/>
  <c r="H46" i="4"/>
  <c r="G46" i="4"/>
  <c r="F46" i="4"/>
  <c r="J45" i="4"/>
  <c r="I45" i="4"/>
  <c r="H45" i="4"/>
  <c r="G45" i="4"/>
  <c r="F45" i="4"/>
  <c r="J44" i="4"/>
  <c r="I44" i="4"/>
  <c r="H44" i="4"/>
  <c r="G44" i="4"/>
  <c r="F44" i="4"/>
  <c r="J43" i="4"/>
  <c r="I43" i="4"/>
  <c r="H43" i="4"/>
  <c r="G43" i="4"/>
  <c r="F43" i="4"/>
  <c r="J42" i="4"/>
  <c r="I42" i="4"/>
  <c r="H42" i="4"/>
  <c r="G42" i="4"/>
  <c r="F42" i="4"/>
  <c r="J41" i="4"/>
  <c r="I41" i="4"/>
  <c r="H41" i="4"/>
  <c r="G41" i="4"/>
  <c r="F41" i="4"/>
  <c r="J40" i="4"/>
  <c r="I40" i="4"/>
  <c r="H40" i="4"/>
  <c r="G40" i="4"/>
  <c r="F40" i="4"/>
  <c r="J39" i="4"/>
  <c r="I39" i="4"/>
  <c r="H39" i="4"/>
  <c r="G39" i="4"/>
  <c r="F39" i="4"/>
  <c r="J37" i="4"/>
  <c r="I37" i="4"/>
  <c r="H37" i="4"/>
  <c r="G37" i="4"/>
  <c r="F37" i="4"/>
  <c r="J36" i="4"/>
  <c r="I36" i="4"/>
  <c r="H36" i="4"/>
  <c r="G36" i="4"/>
  <c r="F36" i="4"/>
  <c r="J35" i="4"/>
  <c r="I35" i="4"/>
  <c r="H35" i="4"/>
  <c r="G35" i="4"/>
  <c r="F35" i="4"/>
  <c r="J34" i="4"/>
  <c r="I34" i="4"/>
  <c r="H34" i="4"/>
  <c r="G34" i="4"/>
  <c r="F34" i="4"/>
  <c r="J33" i="4"/>
  <c r="I33" i="4"/>
  <c r="H33" i="4"/>
  <c r="G33" i="4"/>
  <c r="F33" i="4"/>
  <c r="J32" i="4"/>
  <c r="I32" i="4"/>
  <c r="H32" i="4"/>
  <c r="G32" i="4"/>
  <c r="F32" i="4"/>
  <c r="J31" i="4"/>
  <c r="I31" i="4"/>
  <c r="H31" i="4"/>
  <c r="G31" i="4"/>
  <c r="F31" i="4"/>
  <c r="J30" i="4"/>
  <c r="I30" i="4"/>
  <c r="H30" i="4"/>
  <c r="G30" i="4"/>
  <c r="F30" i="4"/>
  <c r="J29" i="4"/>
  <c r="I29" i="4"/>
  <c r="H29" i="4"/>
  <c r="G29" i="4"/>
  <c r="F29" i="4"/>
  <c r="J7" i="4"/>
  <c r="I7" i="4"/>
  <c r="H7" i="4"/>
  <c r="G7" i="4"/>
  <c r="F7" i="4"/>
  <c r="J27" i="4"/>
  <c r="I27" i="4"/>
  <c r="H27" i="4"/>
  <c r="G27" i="4"/>
  <c r="F27" i="4"/>
  <c r="J26" i="4"/>
  <c r="I26" i="4"/>
  <c r="H26" i="4"/>
  <c r="G26" i="4"/>
  <c r="F26" i="4"/>
  <c r="J25" i="4"/>
  <c r="I25" i="4"/>
  <c r="H25" i="4"/>
  <c r="G25" i="4"/>
  <c r="F25" i="4"/>
  <c r="J24" i="4"/>
  <c r="I24" i="4"/>
  <c r="H24" i="4"/>
  <c r="G24" i="4"/>
  <c r="F24" i="4"/>
  <c r="J23" i="4"/>
  <c r="I23" i="4"/>
  <c r="H23" i="4"/>
  <c r="G23" i="4"/>
  <c r="F23" i="4"/>
  <c r="J22" i="4"/>
  <c r="I22" i="4"/>
  <c r="H22" i="4"/>
  <c r="G22" i="4"/>
  <c r="F22" i="4"/>
  <c r="J21" i="4"/>
  <c r="I21" i="4"/>
  <c r="H21" i="4"/>
  <c r="G21" i="4"/>
  <c r="F21" i="4"/>
  <c r="J20" i="4"/>
  <c r="I20" i="4"/>
  <c r="H20" i="4"/>
  <c r="G20" i="4"/>
  <c r="F20" i="4"/>
  <c r="J19" i="4"/>
  <c r="I19" i="4"/>
  <c r="H19" i="4"/>
  <c r="G19" i="4"/>
  <c r="F19" i="4"/>
  <c r="J18" i="4"/>
  <c r="I18" i="4"/>
  <c r="H18" i="4"/>
  <c r="G18" i="4"/>
  <c r="F18" i="4"/>
  <c r="J17" i="4"/>
  <c r="I17" i="4"/>
  <c r="H17" i="4"/>
  <c r="G17" i="4"/>
  <c r="F17" i="4"/>
  <c r="J16" i="4"/>
  <c r="I16" i="4"/>
  <c r="H16" i="4"/>
  <c r="G16" i="4"/>
  <c r="F16" i="4"/>
  <c r="J15" i="4"/>
  <c r="I15" i="4"/>
  <c r="H15" i="4"/>
  <c r="G15" i="4"/>
  <c r="F15" i="4"/>
  <c r="J14" i="4"/>
  <c r="I14" i="4"/>
  <c r="H14" i="4"/>
  <c r="G14" i="4"/>
  <c r="F14" i="4"/>
  <c r="J13" i="4"/>
  <c r="I13" i="4"/>
  <c r="H13" i="4"/>
  <c r="G13" i="4"/>
  <c r="F13" i="4"/>
  <c r="J12" i="4"/>
  <c r="I12" i="4"/>
  <c r="H12" i="4"/>
  <c r="G12" i="4"/>
  <c r="F12" i="4"/>
  <c r="J11" i="4"/>
  <c r="I11" i="4"/>
  <c r="H11" i="4"/>
  <c r="G11" i="4"/>
  <c r="F11" i="4"/>
  <c r="J10" i="4"/>
  <c r="I10" i="4"/>
  <c r="H10" i="4"/>
  <c r="G10" i="4"/>
  <c r="F10" i="4"/>
  <c r="J9" i="4"/>
  <c r="I9" i="4"/>
  <c r="H9" i="4"/>
  <c r="G9" i="4"/>
  <c r="F9" i="4"/>
  <c r="J8" i="4"/>
  <c r="I8" i="4"/>
  <c r="H8" i="4"/>
  <c r="G8" i="4"/>
  <c r="F8" i="4"/>
  <c r="J28" i="4"/>
  <c r="I28" i="4"/>
  <c r="H28" i="4"/>
  <c r="G28" i="4"/>
  <c r="F28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J2" i="4"/>
  <c r="I2" i="4"/>
  <c r="H2" i="4"/>
  <c r="G2" i="4"/>
  <c r="F2" i="4"/>
  <c r="J364" i="3"/>
  <c r="I364" i="3"/>
  <c r="H364" i="3"/>
  <c r="G364" i="3"/>
  <c r="F364" i="3"/>
  <c r="J363" i="3"/>
  <c r="I363" i="3"/>
  <c r="H363" i="3"/>
  <c r="G363" i="3"/>
  <c r="F363" i="3"/>
  <c r="J362" i="3"/>
  <c r="I362" i="3"/>
  <c r="H362" i="3"/>
  <c r="G362" i="3"/>
  <c r="F362" i="3"/>
  <c r="J361" i="3"/>
  <c r="I361" i="3"/>
  <c r="H361" i="3"/>
  <c r="G361" i="3"/>
  <c r="F361" i="3"/>
  <c r="J360" i="3"/>
  <c r="I360" i="3"/>
  <c r="H360" i="3"/>
  <c r="G360" i="3"/>
  <c r="F360" i="3"/>
  <c r="J359" i="3"/>
  <c r="I359" i="3"/>
  <c r="H359" i="3"/>
  <c r="G359" i="3"/>
  <c r="F359" i="3"/>
  <c r="J358" i="3"/>
  <c r="I358" i="3"/>
  <c r="H358" i="3"/>
  <c r="G358" i="3"/>
  <c r="F358" i="3"/>
  <c r="J357" i="3"/>
  <c r="I357" i="3"/>
  <c r="H357" i="3"/>
  <c r="G357" i="3"/>
  <c r="F357" i="3"/>
  <c r="J356" i="3"/>
  <c r="I356" i="3"/>
  <c r="H356" i="3"/>
  <c r="G356" i="3"/>
  <c r="F356" i="3"/>
  <c r="J355" i="3"/>
  <c r="I355" i="3"/>
  <c r="H355" i="3"/>
  <c r="G355" i="3"/>
  <c r="F355" i="3"/>
  <c r="J354" i="3"/>
  <c r="I354" i="3"/>
  <c r="H354" i="3"/>
  <c r="G354" i="3"/>
  <c r="F354" i="3"/>
  <c r="J353" i="3"/>
  <c r="I353" i="3"/>
  <c r="H353" i="3"/>
  <c r="G353" i="3"/>
  <c r="F353" i="3"/>
  <c r="J352" i="3"/>
  <c r="I352" i="3"/>
  <c r="H352" i="3"/>
  <c r="G352" i="3"/>
  <c r="F352" i="3"/>
  <c r="J351" i="3"/>
  <c r="I351" i="3"/>
  <c r="H351" i="3"/>
  <c r="G351" i="3"/>
  <c r="F351" i="3"/>
  <c r="J350" i="3"/>
  <c r="I350" i="3"/>
  <c r="H350" i="3"/>
  <c r="G350" i="3"/>
  <c r="F350" i="3"/>
  <c r="J349" i="3"/>
  <c r="I349" i="3"/>
  <c r="H349" i="3"/>
  <c r="G349" i="3"/>
  <c r="F349" i="3"/>
  <c r="J348" i="3"/>
  <c r="I348" i="3"/>
  <c r="H348" i="3"/>
  <c r="G348" i="3"/>
  <c r="F348" i="3"/>
  <c r="J347" i="3"/>
  <c r="I347" i="3"/>
  <c r="H347" i="3"/>
  <c r="G347" i="3"/>
  <c r="F347" i="3"/>
  <c r="J346" i="3"/>
  <c r="I346" i="3"/>
  <c r="H346" i="3"/>
  <c r="G346" i="3"/>
  <c r="F346" i="3"/>
  <c r="J345" i="3"/>
  <c r="I345" i="3"/>
  <c r="H345" i="3"/>
  <c r="G345" i="3"/>
  <c r="F345" i="3"/>
  <c r="J344" i="3"/>
  <c r="I344" i="3"/>
  <c r="H344" i="3"/>
  <c r="G344" i="3"/>
  <c r="F344" i="3"/>
  <c r="J343" i="3"/>
  <c r="I343" i="3"/>
  <c r="H343" i="3"/>
  <c r="G343" i="3"/>
  <c r="F343" i="3"/>
  <c r="J342" i="3"/>
  <c r="I342" i="3"/>
  <c r="H342" i="3"/>
  <c r="G342" i="3"/>
  <c r="F342" i="3"/>
  <c r="J341" i="3"/>
  <c r="I341" i="3"/>
  <c r="H341" i="3"/>
  <c r="G341" i="3"/>
  <c r="F341" i="3"/>
  <c r="J340" i="3"/>
  <c r="I340" i="3"/>
  <c r="H340" i="3"/>
  <c r="G340" i="3"/>
  <c r="F340" i="3"/>
  <c r="J339" i="3"/>
  <c r="I339" i="3"/>
  <c r="H339" i="3"/>
  <c r="G339" i="3"/>
  <c r="F339" i="3"/>
  <c r="J338" i="3"/>
  <c r="I338" i="3"/>
  <c r="H338" i="3"/>
  <c r="G338" i="3"/>
  <c r="F338" i="3"/>
  <c r="J337" i="3"/>
  <c r="I337" i="3"/>
  <c r="H337" i="3"/>
  <c r="G337" i="3"/>
  <c r="F337" i="3"/>
  <c r="J336" i="3"/>
  <c r="I336" i="3"/>
  <c r="H336" i="3"/>
  <c r="G336" i="3"/>
  <c r="F336" i="3"/>
  <c r="J335" i="3"/>
  <c r="I335" i="3"/>
  <c r="H335" i="3"/>
  <c r="G335" i="3"/>
  <c r="F335" i="3"/>
  <c r="J334" i="3"/>
  <c r="I334" i="3"/>
  <c r="H334" i="3"/>
  <c r="G334" i="3"/>
  <c r="F334" i="3"/>
  <c r="J333" i="3"/>
  <c r="I333" i="3"/>
  <c r="H333" i="3"/>
  <c r="G333" i="3"/>
  <c r="F333" i="3"/>
  <c r="J332" i="3"/>
  <c r="I332" i="3"/>
  <c r="H332" i="3"/>
  <c r="G332" i="3"/>
  <c r="F332" i="3"/>
  <c r="J331" i="3"/>
  <c r="I331" i="3"/>
  <c r="H331" i="3"/>
  <c r="G331" i="3"/>
  <c r="F331" i="3"/>
  <c r="J330" i="3"/>
  <c r="I330" i="3"/>
  <c r="H330" i="3"/>
  <c r="G330" i="3"/>
  <c r="F330" i="3"/>
  <c r="J329" i="3"/>
  <c r="I329" i="3"/>
  <c r="H329" i="3"/>
  <c r="G329" i="3"/>
  <c r="F329" i="3"/>
  <c r="J328" i="3"/>
  <c r="I328" i="3"/>
  <c r="H328" i="3"/>
  <c r="G328" i="3"/>
  <c r="F328" i="3"/>
  <c r="J327" i="3"/>
  <c r="I327" i="3"/>
  <c r="H327" i="3"/>
  <c r="G327" i="3"/>
  <c r="F327" i="3"/>
  <c r="J326" i="3"/>
  <c r="I326" i="3"/>
  <c r="H326" i="3"/>
  <c r="G326" i="3"/>
  <c r="F326" i="3"/>
  <c r="J325" i="3"/>
  <c r="I325" i="3"/>
  <c r="H325" i="3"/>
  <c r="G325" i="3"/>
  <c r="F325" i="3"/>
  <c r="J324" i="3"/>
  <c r="I324" i="3"/>
  <c r="H324" i="3"/>
  <c r="G324" i="3"/>
  <c r="F324" i="3"/>
  <c r="J323" i="3"/>
  <c r="I323" i="3"/>
  <c r="H323" i="3"/>
  <c r="G323" i="3"/>
  <c r="F323" i="3"/>
  <c r="J322" i="3"/>
  <c r="I322" i="3"/>
  <c r="H322" i="3"/>
  <c r="G322" i="3"/>
  <c r="F322" i="3"/>
  <c r="J321" i="3"/>
  <c r="I321" i="3"/>
  <c r="H321" i="3"/>
  <c r="G321" i="3"/>
  <c r="F321" i="3"/>
  <c r="J320" i="3"/>
  <c r="I320" i="3"/>
  <c r="H320" i="3"/>
  <c r="G320" i="3"/>
  <c r="F320" i="3"/>
  <c r="J319" i="3"/>
  <c r="I319" i="3"/>
  <c r="H319" i="3"/>
  <c r="G319" i="3"/>
  <c r="F319" i="3"/>
  <c r="J318" i="3"/>
  <c r="I318" i="3"/>
  <c r="H318" i="3"/>
  <c r="G318" i="3"/>
  <c r="F318" i="3"/>
  <c r="J317" i="3"/>
  <c r="I317" i="3"/>
  <c r="H317" i="3"/>
  <c r="G317" i="3"/>
  <c r="F317" i="3"/>
  <c r="J316" i="3"/>
  <c r="I316" i="3"/>
  <c r="H316" i="3"/>
  <c r="G316" i="3"/>
  <c r="F316" i="3"/>
  <c r="J315" i="3"/>
  <c r="I315" i="3"/>
  <c r="H315" i="3"/>
  <c r="G315" i="3"/>
  <c r="F315" i="3"/>
  <c r="J314" i="3"/>
  <c r="I314" i="3"/>
  <c r="H314" i="3"/>
  <c r="G314" i="3"/>
  <c r="F314" i="3"/>
  <c r="J313" i="3"/>
  <c r="I313" i="3"/>
  <c r="H313" i="3"/>
  <c r="G313" i="3"/>
  <c r="F313" i="3"/>
  <c r="J312" i="3"/>
  <c r="I312" i="3"/>
  <c r="H312" i="3"/>
  <c r="G312" i="3"/>
  <c r="F312" i="3"/>
  <c r="J311" i="3"/>
  <c r="I311" i="3"/>
  <c r="H311" i="3"/>
  <c r="G311" i="3"/>
  <c r="F311" i="3"/>
  <c r="J310" i="3"/>
  <c r="I310" i="3"/>
  <c r="H310" i="3"/>
  <c r="G310" i="3"/>
  <c r="F310" i="3"/>
  <c r="J309" i="3"/>
  <c r="I309" i="3"/>
  <c r="H309" i="3"/>
  <c r="G309" i="3"/>
  <c r="F309" i="3"/>
  <c r="J308" i="3"/>
  <c r="I308" i="3"/>
  <c r="H308" i="3"/>
  <c r="G308" i="3"/>
  <c r="F308" i="3"/>
  <c r="J307" i="3"/>
  <c r="I307" i="3"/>
  <c r="H307" i="3"/>
  <c r="G307" i="3"/>
  <c r="F307" i="3"/>
  <c r="J306" i="3"/>
  <c r="I306" i="3"/>
  <c r="H306" i="3"/>
  <c r="G306" i="3"/>
  <c r="F306" i="3"/>
  <c r="J305" i="3"/>
  <c r="I305" i="3"/>
  <c r="H305" i="3"/>
  <c r="G305" i="3"/>
  <c r="F305" i="3"/>
  <c r="J304" i="3"/>
  <c r="I304" i="3"/>
  <c r="H304" i="3"/>
  <c r="G304" i="3"/>
  <c r="F304" i="3"/>
  <c r="J303" i="3"/>
  <c r="I303" i="3"/>
  <c r="H303" i="3"/>
  <c r="G303" i="3"/>
  <c r="F303" i="3"/>
  <c r="J302" i="3"/>
  <c r="I302" i="3"/>
  <c r="H302" i="3"/>
  <c r="G302" i="3"/>
  <c r="F302" i="3"/>
  <c r="J301" i="3"/>
  <c r="I301" i="3"/>
  <c r="H301" i="3"/>
  <c r="G301" i="3"/>
  <c r="F301" i="3"/>
  <c r="J300" i="3"/>
  <c r="I300" i="3"/>
  <c r="H300" i="3"/>
  <c r="G300" i="3"/>
  <c r="F300" i="3"/>
  <c r="J299" i="3"/>
  <c r="I299" i="3"/>
  <c r="H299" i="3"/>
  <c r="G299" i="3"/>
  <c r="F299" i="3"/>
  <c r="J298" i="3"/>
  <c r="I298" i="3"/>
  <c r="H298" i="3"/>
  <c r="G298" i="3"/>
  <c r="F298" i="3"/>
  <c r="J297" i="3"/>
  <c r="I297" i="3"/>
  <c r="H297" i="3"/>
  <c r="G297" i="3"/>
  <c r="F297" i="3"/>
  <c r="J296" i="3"/>
  <c r="I296" i="3"/>
  <c r="H296" i="3"/>
  <c r="G296" i="3"/>
  <c r="F296" i="3"/>
  <c r="J295" i="3"/>
  <c r="I295" i="3"/>
  <c r="H295" i="3"/>
  <c r="G295" i="3"/>
  <c r="F295" i="3"/>
  <c r="J294" i="3"/>
  <c r="I294" i="3"/>
  <c r="H294" i="3"/>
  <c r="G294" i="3"/>
  <c r="F294" i="3"/>
  <c r="J293" i="3"/>
  <c r="I293" i="3"/>
  <c r="H293" i="3"/>
  <c r="G293" i="3"/>
  <c r="F293" i="3"/>
  <c r="J292" i="3"/>
  <c r="I292" i="3"/>
  <c r="H292" i="3"/>
  <c r="G292" i="3"/>
  <c r="F292" i="3"/>
  <c r="J291" i="3"/>
  <c r="I291" i="3"/>
  <c r="H291" i="3"/>
  <c r="G291" i="3"/>
  <c r="F291" i="3"/>
  <c r="J290" i="3"/>
  <c r="I290" i="3"/>
  <c r="H290" i="3"/>
  <c r="G290" i="3"/>
  <c r="F290" i="3"/>
  <c r="J289" i="3"/>
  <c r="I289" i="3"/>
  <c r="H289" i="3"/>
  <c r="G289" i="3"/>
  <c r="F289" i="3"/>
  <c r="J288" i="3"/>
  <c r="I288" i="3"/>
  <c r="H288" i="3"/>
  <c r="G288" i="3"/>
  <c r="F288" i="3"/>
  <c r="J287" i="3"/>
  <c r="I287" i="3"/>
  <c r="H287" i="3"/>
  <c r="G287" i="3"/>
  <c r="F287" i="3"/>
  <c r="J286" i="3"/>
  <c r="I286" i="3"/>
  <c r="H286" i="3"/>
  <c r="G286" i="3"/>
  <c r="F286" i="3"/>
  <c r="J285" i="3"/>
  <c r="I285" i="3"/>
  <c r="H285" i="3"/>
  <c r="G285" i="3"/>
  <c r="F285" i="3"/>
  <c r="J284" i="3"/>
  <c r="I284" i="3"/>
  <c r="H284" i="3"/>
  <c r="G284" i="3"/>
  <c r="F284" i="3"/>
  <c r="J283" i="3"/>
  <c r="I283" i="3"/>
  <c r="H283" i="3"/>
  <c r="G283" i="3"/>
  <c r="F283" i="3"/>
  <c r="J282" i="3"/>
  <c r="I282" i="3"/>
  <c r="H282" i="3"/>
  <c r="G282" i="3"/>
  <c r="F282" i="3"/>
  <c r="J281" i="3"/>
  <c r="I281" i="3"/>
  <c r="H281" i="3"/>
  <c r="G281" i="3"/>
  <c r="F281" i="3"/>
  <c r="J280" i="3"/>
  <c r="I280" i="3"/>
  <c r="H280" i="3"/>
  <c r="G280" i="3"/>
  <c r="F280" i="3"/>
  <c r="J279" i="3"/>
  <c r="I279" i="3"/>
  <c r="H279" i="3"/>
  <c r="G279" i="3"/>
  <c r="F279" i="3"/>
  <c r="J278" i="3"/>
  <c r="I278" i="3"/>
  <c r="H278" i="3"/>
  <c r="G278" i="3"/>
  <c r="F278" i="3"/>
  <c r="J277" i="3"/>
  <c r="I277" i="3"/>
  <c r="H277" i="3"/>
  <c r="G277" i="3"/>
  <c r="F277" i="3"/>
  <c r="J276" i="3"/>
  <c r="I276" i="3"/>
  <c r="H276" i="3"/>
  <c r="G276" i="3"/>
  <c r="F276" i="3"/>
  <c r="J275" i="3"/>
  <c r="I275" i="3"/>
  <c r="H275" i="3"/>
  <c r="G275" i="3"/>
  <c r="F275" i="3"/>
  <c r="J274" i="3"/>
  <c r="I274" i="3"/>
  <c r="H274" i="3"/>
  <c r="G274" i="3"/>
  <c r="F274" i="3"/>
  <c r="J273" i="3"/>
  <c r="I273" i="3"/>
  <c r="H273" i="3"/>
  <c r="G273" i="3"/>
  <c r="F273" i="3"/>
  <c r="J272" i="3"/>
  <c r="I272" i="3"/>
  <c r="H272" i="3"/>
  <c r="G272" i="3"/>
  <c r="F272" i="3"/>
  <c r="J271" i="3"/>
  <c r="I271" i="3"/>
  <c r="H271" i="3"/>
  <c r="G271" i="3"/>
  <c r="F271" i="3"/>
  <c r="J270" i="3"/>
  <c r="I270" i="3"/>
  <c r="H270" i="3"/>
  <c r="G270" i="3"/>
  <c r="F270" i="3"/>
  <c r="J269" i="3"/>
  <c r="I269" i="3"/>
  <c r="H269" i="3"/>
  <c r="G269" i="3"/>
  <c r="F269" i="3"/>
  <c r="J268" i="3"/>
  <c r="I268" i="3"/>
  <c r="H268" i="3"/>
  <c r="G268" i="3"/>
  <c r="F268" i="3"/>
  <c r="J267" i="3"/>
  <c r="I267" i="3"/>
  <c r="H267" i="3"/>
  <c r="G267" i="3"/>
  <c r="F267" i="3"/>
  <c r="J266" i="3"/>
  <c r="I266" i="3"/>
  <c r="H266" i="3"/>
  <c r="G266" i="3"/>
  <c r="F266" i="3"/>
  <c r="J265" i="3"/>
  <c r="I265" i="3"/>
  <c r="H265" i="3"/>
  <c r="G265" i="3"/>
  <c r="F265" i="3"/>
  <c r="J264" i="3"/>
  <c r="I264" i="3"/>
  <c r="H264" i="3"/>
  <c r="G264" i="3"/>
  <c r="F264" i="3"/>
  <c r="J263" i="3"/>
  <c r="I263" i="3"/>
  <c r="H263" i="3"/>
  <c r="G263" i="3"/>
  <c r="F263" i="3"/>
  <c r="J262" i="3"/>
  <c r="I262" i="3"/>
  <c r="H262" i="3"/>
  <c r="G262" i="3"/>
  <c r="F262" i="3"/>
  <c r="J261" i="3"/>
  <c r="I261" i="3"/>
  <c r="H261" i="3"/>
  <c r="G261" i="3"/>
  <c r="F261" i="3"/>
  <c r="J260" i="3"/>
  <c r="I260" i="3"/>
  <c r="H260" i="3"/>
  <c r="G260" i="3"/>
  <c r="F260" i="3"/>
  <c r="J259" i="3"/>
  <c r="I259" i="3"/>
  <c r="H259" i="3"/>
  <c r="G259" i="3"/>
  <c r="F259" i="3"/>
  <c r="J258" i="3"/>
  <c r="I258" i="3"/>
  <c r="H258" i="3"/>
  <c r="G258" i="3"/>
  <c r="F258" i="3"/>
  <c r="J257" i="3"/>
  <c r="I257" i="3"/>
  <c r="H257" i="3"/>
  <c r="G257" i="3"/>
  <c r="F257" i="3"/>
  <c r="J256" i="3"/>
  <c r="I256" i="3"/>
  <c r="H256" i="3"/>
  <c r="G256" i="3"/>
  <c r="F256" i="3"/>
  <c r="J255" i="3"/>
  <c r="I255" i="3"/>
  <c r="H255" i="3"/>
  <c r="G255" i="3"/>
  <c r="F255" i="3"/>
  <c r="J254" i="3"/>
  <c r="I254" i="3"/>
  <c r="H254" i="3"/>
  <c r="G254" i="3"/>
  <c r="F254" i="3"/>
  <c r="J253" i="3"/>
  <c r="I253" i="3"/>
  <c r="H253" i="3"/>
  <c r="G253" i="3"/>
  <c r="F253" i="3"/>
  <c r="J252" i="3"/>
  <c r="I252" i="3"/>
  <c r="H252" i="3"/>
  <c r="G252" i="3"/>
  <c r="F252" i="3"/>
  <c r="J251" i="3"/>
  <c r="I251" i="3"/>
  <c r="H251" i="3"/>
  <c r="G251" i="3"/>
  <c r="F251" i="3"/>
  <c r="J250" i="3"/>
  <c r="I250" i="3"/>
  <c r="H250" i="3"/>
  <c r="G250" i="3"/>
  <c r="F250" i="3"/>
  <c r="J249" i="3"/>
  <c r="I249" i="3"/>
  <c r="H249" i="3"/>
  <c r="G249" i="3"/>
  <c r="F249" i="3"/>
  <c r="J248" i="3"/>
  <c r="I248" i="3"/>
  <c r="H248" i="3"/>
  <c r="G248" i="3"/>
  <c r="F248" i="3"/>
  <c r="J247" i="3"/>
  <c r="I247" i="3"/>
  <c r="H247" i="3"/>
  <c r="G247" i="3"/>
  <c r="F247" i="3"/>
  <c r="J246" i="3"/>
  <c r="I246" i="3"/>
  <c r="H246" i="3"/>
  <c r="G246" i="3"/>
  <c r="F246" i="3"/>
  <c r="J245" i="3"/>
  <c r="I245" i="3"/>
  <c r="H245" i="3"/>
  <c r="G245" i="3"/>
  <c r="F245" i="3"/>
  <c r="J244" i="3"/>
  <c r="I244" i="3"/>
  <c r="H244" i="3"/>
  <c r="G244" i="3"/>
  <c r="F244" i="3"/>
  <c r="J243" i="3"/>
  <c r="I243" i="3"/>
  <c r="H243" i="3"/>
  <c r="G243" i="3"/>
  <c r="F243" i="3"/>
  <c r="J242" i="3"/>
  <c r="I242" i="3"/>
  <c r="H242" i="3"/>
  <c r="G242" i="3"/>
  <c r="F242" i="3"/>
  <c r="J241" i="3"/>
  <c r="I241" i="3"/>
  <c r="H241" i="3"/>
  <c r="G241" i="3"/>
  <c r="F241" i="3"/>
  <c r="J240" i="3"/>
  <c r="I240" i="3"/>
  <c r="H240" i="3"/>
  <c r="G240" i="3"/>
  <c r="F240" i="3"/>
  <c r="J239" i="3"/>
  <c r="I239" i="3"/>
  <c r="H239" i="3"/>
  <c r="G239" i="3"/>
  <c r="F239" i="3"/>
  <c r="J238" i="3"/>
  <c r="I238" i="3"/>
  <c r="H238" i="3"/>
  <c r="G238" i="3"/>
  <c r="F238" i="3"/>
  <c r="J237" i="3"/>
  <c r="I237" i="3"/>
  <c r="H237" i="3"/>
  <c r="G237" i="3"/>
  <c r="F237" i="3"/>
  <c r="J236" i="3"/>
  <c r="I236" i="3"/>
  <c r="H236" i="3"/>
  <c r="G236" i="3"/>
  <c r="F236" i="3"/>
  <c r="J235" i="3"/>
  <c r="I235" i="3"/>
  <c r="H235" i="3"/>
  <c r="G235" i="3"/>
  <c r="F235" i="3"/>
  <c r="J234" i="3"/>
  <c r="I234" i="3"/>
  <c r="H234" i="3"/>
  <c r="G234" i="3"/>
  <c r="F234" i="3"/>
  <c r="J233" i="3"/>
  <c r="I233" i="3"/>
  <c r="H233" i="3"/>
  <c r="G233" i="3"/>
  <c r="F233" i="3"/>
  <c r="J232" i="3"/>
  <c r="I232" i="3"/>
  <c r="H232" i="3"/>
  <c r="G232" i="3"/>
  <c r="F232" i="3"/>
  <c r="J231" i="3"/>
  <c r="I231" i="3"/>
  <c r="H231" i="3"/>
  <c r="G231" i="3"/>
  <c r="F231" i="3"/>
  <c r="J230" i="3"/>
  <c r="I230" i="3"/>
  <c r="H230" i="3"/>
  <c r="G230" i="3"/>
  <c r="F230" i="3"/>
  <c r="J229" i="3"/>
  <c r="I229" i="3"/>
  <c r="H229" i="3"/>
  <c r="G229" i="3"/>
  <c r="F229" i="3"/>
  <c r="J228" i="3"/>
  <c r="I228" i="3"/>
  <c r="H228" i="3"/>
  <c r="G228" i="3"/>
  <c r="F228" i="3"/>
  <c r="J227" i="3"/>
  <c r="I227" i="3"/>
  <c r="H227" i="3"/>
  <c r="G227" i="3"/>
  <c r="F227" i="3"/>
  <c r="J226" i="3"/>
  <c r="I226" i="3"/>
  <c r="H226" i="3"/>
  <c r="G226" i="3"/>
  <c r="F226" i="3"/>
  <c r="J225" i="3"/>
  <c r="I225" i="3"/>
  <c r="H225" i="3"/>
  <c r="G225" i="3"/>
  <c r="F225" i="3"/>
  <c r="J224" i="3"/>
  <c r="I224" i="3"/>
  <c r="H224" i="3"/>
  <c r="G224" i="3"/>
  <c r="F224" i="3"/>
  <c r="J223" i="3"/>
  <c r="I223" i="3"/>
  <c r="H223" i="3"/>
  <c r="G223" i="3"/>
  <c r="F223" i="3"/>
  <c r="J222" i="3"/>
  <c r="I222" i="3"/>
  <c r="H222" i="3"/>
  <c r="G222" i="3"/>
  <c r="F222" i="3"/>
  <c r="J221" i="3"/>
  <c r="I221" i="3"/>
  <c r="H221" i="3"/>
  <c r="G221" i="3"/>
  <c r="F221" i="3"/>
  <c r="J220" i="3"/>
  <c r="I220" i="3"/>
  <c r="H220" i="3"/>
  <c r="G220" i="3"/>
  <c r="F220" i="3"/>
  <c r="J219" i="3"/>
  <c r="I219" i="3"/>
  <c r="H219" i="3"/>
  <c r="G219" i="3"/>
  <c r="F219" i="3"/>
  <c r="J218" i="3"/>
  <c r="I218" i="3"/>
  <c r="H218" i="3"/>
  <c r="G218" i="3"/>
  <c r="F218" i="3"/>
  <c r="J217" i="3"/>
  <c r="I217" i="3"/>
  <c r="H217" i="3"/>
  <c r="G217" i="3"/>
  <c r="F217" i="3"/>
  <c r="J216" i="3"/>
  <c r="I216" i="3"/>
  <c r="H216" i="3"/>
  <c r="G216" i="3"/>
  <c r="F216" i="3"/>
  <c r="J215" i="3"/>
  <c r="I215" i="3"/>
  <c r="H215" i="3"/>
  <c r="G215" i="3"/>
  <c r="F215" i="3"/>
  <c r="J214" i="3"/>
  <c r="I214" i="3"/>
  <c r="H214" i="3"/>
  <c r="G214" i="3"/>
  <c r="F214" i="3"/>
  <c r="J213" i="3"/>
  <c r="I213" i="3"/>
  <c r="H213" i="3"/>
  <c r="G213" i="3"/>
  <c r="F213" i="3"/>
  <c r="J212" i="3"/>
  <c r="I212" i="3"/>
  <c r="H212" i="3"/>
  <c r="G212" i="3"/>
  <c r="F212" i="3"/>
  <c r="J211" i="3"/>
  <c r="I211" i="3"/>
  <c r="H211" i="3"/>
  <c r="G211" i="3"/>
  <c r="F211" i="3"/>
  <c r="J210" i="3"/>
  <c r="I210" i="3"/>
  <c r="H210" i="3"/>
  <c r="G210" i="3"/>
  <c r="F210" i="3"/>
  <c r="J209" i="3"/>
  <c r="I209" i="3"/>
  <c r="H209" i="3"/>
  <c r="G209" i="3"/>
  <c r="F209" i="3"/>
  <c r="J208" i="3"/>
  <c r="I208" i="3"/>
  <c r="H208" i="3"/>
  <c r="G208" i="3"/>
  <c r="F208" i="3"/>
  <c r="J207" i="3"/>
  <c r="I207" i="3"/>
  <c r="H207" i="3"/>
  <c r="G207" i="3"/>
  <c r="F207" i="3"/>
  <c r="J206" i="3"/>
  <c r="I206" i="3"/>
  <c r="H206" i="3"/>
  <c r="G206" i="3"/>
  <c r="F206" i="3"/>
  <c r="J205" i="3"/>
  <c r="I205" i="3"/>
  <c r="H205" i="3"/>
  <c r="G205" i="3"/>
  <c r="F205" i="3"/>
  <c r="J204" i="3"/>
  <c r="I204" i="3"/>
  <c r="H204" i="3"/>
  <c r="G204" i="3"/>
  <c r="F204" i="3"/>
  <c r="J203" i="3"/>
  <c r="I203" i="3"/>
  <c r="H203" i="3"/>
  <c r="G203" i="3"/>
  <c r="F203" i="3"/>
  <c r="J202" i="3"/>
  <c r="I202" i="3"/>
  <c r="H202" i="3"/>
  <c r="G202" i="3"/>
  <c r="F202" i="3"/>
  <c r="J201" i="3"/>
  <c r="I201" i="3"/>
  <c r="H201" i="3"/>
  <c r="G201" i="3"/>
  <c r="F201" i="3"/>
  <c r="J200" i="3"/>
  <c r="I200" i="3"/>
  <c r="H200" i="3"/>
  <c r="G200" i="3"/>
  <c r="F200" i="3"/>
  <c r="J199" i="3"/>
  <c r="I199" i="3"/>
  <c r="H199" i="3"/>
  <c r="G199" i="3"/>
  <c r="F199" i="3"/>
  <c r="J198" i="3"/>
  <c r="I198" i="3"/>
  <c r="H198" i="3"/>
  <c r="G198" i="3"/>
  <c r="F198" i="3"/>
  <c r="J197" i="3"/>
  <c r="I197" i="3"/>
  <c r="H197" i="3"/>
  <c r="G197" i="3"/>
  <c r="F197" i="3"/>
  <c r="J196" i="3"/>
  <c r="I196" i="3"/>
  <c r="H196" i="3"/>
  <c r="G196" i="3"/>
  <c r="F196" i="3"/>
  <c r="J195" i="3"/>
  <c r="I195" i="3"/>
  <c r="H195" i="3"/>
  <c r="G195" i="3"/>
  <c r="F195" i="3"/>
  <c r="J194" i="3"/>
  <c r="I194" i="3"/>
  <c r="H194" i="3"/>
  <c r="G194" i="3"/>
  <c r="F194" i="3"/>
  <c r="J193" i="3"/>
  <c r="I193" i="3"/>
  <c r="H193" i="3"/>
  <c r="G193" i="3"/>
  <c r="F193" i="3"/>
  <c r="J192" i="3"/>
  <c r="I192" i="3"/>
  <c r="H192" i="3"/>
  <c r="G192" i="3"/>
  <c r="F192" i="3"/>
  <c r="J191" i="3"/>
  <c r="I191" i="3"/>
  <c r="H191" i="3"/>
  <c r="G191" i="3"/>
  <c r="F191" i="3"/>
  <c r="J190" i="3"/>
  <c r="I190" i="3"/>
  <c r="H190" i="3"/>
  <c r="G190" i="3"/>
  <c r="F190" i="3"/>
  <c r="J189" i="3"/>
  <c r="I189" i="3"/>
  <c r="H189" i="3"/>
  <c r="G189" i="3"/>
  <c r="F189" i="3"/>
  <c r="J188" i="3"/>
  <c r="I188" i="3"/>
  <c r="H188" i="3"/>
  <c r="G188" i="3"/>
  <c r="F188" i="3"/>
  <c r="J187" i="3"/>
  <c r="I187" i="3"/>
  <c r="H187" i="3"/>
  <c r="G187" i="3"/>
  <c r="F187" i="3"/>
  <c r="J186" i="3"/>
  <c r="I186" i="3"/>
  <c r="H186" i="3"/>
  <c r="G186" i="3"/>
  <c r="F186" i="3"/>
  <c r="J185" i="3"/>
  <c r="I185" i="3"/>
  <c r="H185" i="3"/>
  <c r="G185" i="3"/>
  <c r="F185" i="3"/>
  <c r="J184" i="3"/>
  <c r="I184" i="3"/>
  <c r="H184" i="3"/>
  <c r="G184" i="3"/>
  <c r="F184" i="3"/>
  <c r="J183" i="3"/>
  <c r="I183" i="3"/>
  <c r="H183" i="3"/>
  <c r="G183" i="3"/>
  <c r="F183" i="3"/>
  <c r="J182" i="3"/>
  <c r="I182" i="3"/>
  <c r="H182" i="3"/>
  <c r="G182" i="3"/>
  <c r="F182" i="3"/>
  <c r="J181" i="3"/>
  <c r="I181" i="3"/>
  <c r="H181" i="3"/>
  <c r="G181" i="3"/>
  <c r="F181" i="3"/>
  <c r="J180" i="3"/>
  <c r="I180" i="3"/>
  <c r="H180" i="3"/>
  <c r="G180" i="3"/>
  <c r="F180" i="3"/>
  <c r="J179" i="3"/>
  <c r="I179" i="3"/>
  <c r="H179" i="3"/>
  <c r="G179" i="3"/>
  <c r="F179" i="3"/>
  <c r="J178" i="3"/>
  <c r="I178" i="3"/>
  <c r="H178" i="3"/>
  <c r="G178" i="3"/>
  <c r="F178" i="3"/>
  <c r="J177" i="3"/>
  <c r="I177" i="3"/>
  <c r="H177" i="3"/>
  <c r="G177" i="3"/>
  <c r="F177" i="3"/>
  <c r="J176" i="3"/>
  <c r="I176" i="3"/>
  <c r="H176" i="3"/>
  <c r="G176" i="3"/>
  <c r="F176" i="3"/>
  <c r="J175" i="3"/>
  <c r="I175" i="3"/>
  <c r="H175" i="3"/>
  <c r="G175" i="3"/>
  <c r="F175" i="3"/>
  <c r="J174" i="3"/>
  <c r="I174" i="3"/>
  <c r="H174" i="3"/>
  <c r="G174" i="3"/>
  <c r="F174" i="3"/>
  <c r="J173" i="3"/>
  <c r="I173" i="3"/>
  <c r="H173" i="3"/>
  <c r="G173" i="3"/>
  <c r="F173" i="3"/>
  <c r="J172" i="3"/>
  <c r="I172" i="3"/>
  <c r="H172" i="3"/>
  <c r="G172" i="3"/>
  <c r="F172" i="3"/>
  <c r="J171" i="3"/>
  <c r="I171" i="3"/>
  <c r="H171" i="3"/>
  <c r="G171" i="3"/>
  <c r="F171" i="3"/>
  <c r="J170" i="3"/>
  <c r="I170" i="3"/>
  <c r="H170" i="3"/>
  <c r="G170" i="3"/>
  <c r="F170" i="3"/>
  <c r="J169" i="3"/>
  <c r="I169" i="3"/>
  <c r="H169" i="3"/>
  <c r="G169" i="3"/>
  <c r="F169" i="3"/>
  <c r="J168" i="3"/>
  <c r="I168" i="3"/>
  <c r="H168" i="3"/>
  <c r="G168" i="3"/>
  <c r="F168" i="3"/>
  <c r="J167" i="3"/>
  <c r="I167" i="3"/>
  <c r="H167" i="3"/>
  <c r="G167" i="3"/>
  <c r="F167" i="3"/>
  <c r="J166" i="3"/>
  <c r="I166" i="3"/>
  <c r="H166" i="3"/>
  <c r="G166" i="3"/>
  <c r="F166" i="3"/>
  <c r="J165" i="3"/>
  <c r="I165" i="3"/>
  <c r="H165" i="3"/>
  <c r="G165" i="3"/>
  <c r="F165" i="3"/>
  <c r="J164" i="3"/>
  <c r="I164" i="3"/>
  <c r="H164" i="3"/>
  <c r="G164" i="3"/>
  <c r="F164" i="3"/>
  <c r="J163" i="3"/>
  <c r="I163" i="3"/>
  <c r="H163" i="3"/>
  <c r="G163" i="3"/>
  <c r="F163" i="3"/>
  <c r="J162" i="3"/>
  <c r="I162" i="3"/>
  <c r="H162" i="3"/>
  <c r="G162" i="3"/>
  <c r="F162" i="3"/>
  <c r="J161" i="3"/>
  <c r="I161" i="3"/>
  <c r="H161" i="3"/>
  <c r="G161" i="3"/>
  <c r="F161" i="3"/>
  <c r="J160" i="3"/>
  <c r="I160" i="3"/>
  <c r="H160" i="3"/>
  <c r="G160" i="3"/>
  <c r="F160" i="3"/>
  <c r="J159" i="3"/>
  <c r="I159" i="3"/>
  <c r="H159" i="3"/>
  <c r="G159" i="3"/>
  <c r="F159" i="3"/>
  <c r="J158" i="3"/>
  <c r="I158" i="3"/>
  <c r="H158" i="3"/>
  <c r="G158" i="3"/>
  <c r="F158" i="3"/>
  <c r="J157" i="3"/>
  <c r="I157" i="3"/>
  <c r="H157" i="3"/>
  <c r="G157" i="3"/>
  <c r="F157" i="3"/>
  <c r="J156" i="3"/>
  <c r="I156" i="3"/>
  <c r="H156" i="3"/>
  <c r="G156" i="3"/>
  <c r="F156" i="3"/>
  <c r="J155" i="3"/>
  <c r="I155" i="3"/>
  <c r="H155" i="3"/>
  <c r="G155" i="3"/>
  <c r="F155" i="3"/>
  <c r="J154" i="3"/>
  <c r="I154" i="3"/>
  <c r="H154" i="3"/>
  <c r="G154" i="3"/>
  <c r="F154" i="3"/>
  <c r="J153" i="3"/>
  <c r="I153" i="3"/>
  <c r="H153" i="3"/>
  <c r="G153" i="3"/>
  <c r="F153" i="3"/>
  <c r="J152" i="3"/>
  <c r="I152" i="3"/>
  <c r="H152" i="3"/>
  <c r="G152" i="3"/>
  <c r="F152" i="3"/>
  <c r="J151" i="3"/>
  <c r="I151" i="3"/>
  <c r="H151" i="3"/>
  <c r="G151" i="3"/>
  <c r="F151" i="3"/>
  <c r="J150" i="3"/>
  <c r="I150" i="3"/>
  <c r="H150" i="3"/>
  <c r="G150" i="3"/>
  <c r="F150" i="3"/>
  <c r="J149" i="3"/>
  <c r="I149" i="3"/>
  <c r="H149" i="3"/>
  <c r="G149" i="3"/>
  <c r="F149" i="3"/>
  <c r="J148" i="3"/>
  <c r="I148" i="3"/>
  <c r="H148" i="3"/>
  <c r="G148" i="3"/>
  <c r="F148" i="3"/>
  <c r="J147" i="3"/>
  <c r="I147" i="3"/>
  <c r="H147" i="3"/>
  <c r="G147" i="3"/>
  <c r="F147" i="3"/>
  <c r="J146" i="3"/>
  <c r="I146" i="3"/>
  <c r="H146" i="3"/>
  <c r="G146" i="3"/>
  <c r="F146" i="3"/>
  <c r="J145" i="3"/>
  <c r="I145" i="3"/>
  <c r="H145" i="3"/>
  <c r="G145" i="3"/>
  <c r="F145" i="3"/>
  <c r="J144" i="3"/>
  <c r="I144" i="3"/>
  <c r="H144" i="3"/>
  <c r="G144" i="3"/>
  <c r="F144" i="3"/>
  <c r="J143" i="3"/>
  <c r="I143" i="3"/>
  <c r="H143" i="3"/>
  <c r="G143" i="3"/>
  <c r="F143" i="3"/>
  <c r="J142" i="3"/>
  <c r="I142" i="3"/>
  <c r="H142" i="3"/>
  <c r="G142" i="3"/>
  <c r="F142" i="3"/>
  <c r="J141" i="3"/>
  <c r="I141" i="3"/>
  <c r="H141" i="3"/>
  <c r="G141" i="3"/>
  <c r="F141" i="3"/>
  <c r="J140" i="3"/>
  <c r="I140" i="3"/>
  <c r="H140" i="3"/>
  <c r="G140" i="3"/>
  <c r="F140" i="3"/>
  <c r="J139" i="3"/>
  <c r="I139" i="3"/>
  <c r="H139" i="3"/>
  <c r="G139" i="3"/>
  <c r="F139" i="3"/>
  <c r="J138" i="3"/>
  <c r="I138" i="3"/>
  <c r="H138" i="3"/>
  <c r="G138" i="3"/>
  <c r="F138" i="3"/>
  <c r="J137" i="3"/>
  <c r="I137" i="3"/>
  <c r="H137" i="3"/>
  <c r="G137" i="3"/>
  <c r="F137" i="3"/>
  <c r="J136" i="3"/>
  <c r="I136" i="3"/>
  <c r="H136" i="3"/>
  <c r="G136" i="3"/>
  <c r="F136" i="3"/>
  <c r="J135" i="3"/>
  <c r="I135" i="3"/>
  <c r="H135" i="3"/>
  <c r="G135" i="3"/>
  <c r="F135" i="3"/>
  <c r="J134" i="3"/>
  <c r="I134" i="3"/>
  <c r="H134" i="3"/>
  <c r="G134" i="3"/>
  <c r="F134" i="3"/>
  <c r="J133" i="3"/>
  <c r="I133" i="3"/>
  <c r="H133" i="3"/>
  <c r="G133" i="3"/>
  <c r="F133" i="3"/>
  <c r="J132" i="3"/>
  <c r="I132" i="3"/>
  <c r="H132" i="3"/>
  <c r="G132" i="3"/>
  <c r="F132" i="3"/>
  <c r="J131" i="3"/>
  <c r="I131" i="3"/>
  <c r="H131" i="3"/>
  <c r="G131" i="3"/>
  <c r="F131" i="3"/>
  <c r="J130" i="3"/>
  <c r="I130" i="3"/>
  <c r="H130" i="3"/>
  <c r="G130" i="3"/>
  <c r="F130" i="3"/>
  <c r="J129" i="3"/>
  <c r="I129" i="3"/>
  <c r="H129" i="3"/>
  <c r="G129" i="3"/>
  <c r="F129" i="3"/>
  <c r="J128" i="3"/>
  <c r="I128" i="3"/>
  <c r="H128" i="3"/>
  <c r="G128" i="3"/>
  <c r="F128" i="3"/>
  <c r="J127" i="3"/>
  <c r="I127" i="3"/>
  <c r="H127" i="3"/>
  <c r="G127" i="3"/>
  <c r="F127" i="3"/>
  <c r="J126" i="3"/>
  <c r="I126" i="3"/>
  <c r="H126" i="3"/>
  <c r="G126" i="3"/>
  <c r="F126" i="3"/>
  <c r="J125" i="3"/>
  <c r="I125" i="3"/>
  <c r="H125" i="3"/>
  <c r="G125" i="3"/>
  <c r="F125" i="3"/>
  <c r="J124" i="3"/>
  <c r="I124" i="3"/>
  <c r="H124" i="3"/>
  <c r="G124" i="3"/>
  <c r="F124" i="3"/>
  <c r="J123" i="3"/>
  <c r="I123" i="3"/>
  <c r="H123" i="3"/>
  <c r="G123" i="3"/>
  <c r="F123" i="3"/>
  <c r="J122" i="3"/>
  <c r="I122" i="3"/>
  <c r="H122" i="3"/>
  <c r="G122" i="3"/>
  <c r="F122" i="3"/>
  <c r="J121" i="3"/>
  <c r="I121" i="3"/>
  <c r="H121" i="3"/>
  <c r="G121" i="3"/>
  <c r="F121" i="3"/>
  <c r="J120" i="3"/>
  <c r="I120" i="3"/>
  <c r="H120" i="3"/>
  <c r="G120" i="3"/>
  <c r="F120" i="3"/>
  <c r="J119" i="3"/>
  <c r="I119" i="3"/>
  <c r="H119" i="3"/>
  <c r="G119" i="3"/>
  <c r="F119" i="3"/>
  <c r="J118" i="3"/>
  <c r="I118" i="3"/>
  <c r="H118" i="3"/>
  <c r="G118" i="3"/>
  <c r="F118" i="3"/>
  <c r="J117" i="3"/>
  <c r="I117" i="3"/>
  <c r="H117" i="3"/>
  <c r="G117" i="3"/>
  <c r="F117" i="3"/>
  <c r="J116" i="3"/>
  <c r="I116" i="3"/>
  <c r="H116" i="3"/>
  <c r="G116" i="3"/>
  <c r="F116" i="3"/>
  <c r="J115" i="3"/>
  <c r="I115" i="3"/>
  <c r="H115" i="3"/>
  <c r="G115" i="3"/>
  <c r="F115" i="3"/>
  <c r="J114" i="3"/>
  <c r="I114" i="3"/>
  <c r="H114" i="3"/>
  <c r="G114" i="3"/>
  <c r="F114" i="3"/>
  <c r="J113" i="3"/>
  <c r="I113" i="3"/>
  <c r="H113" i="3"/>
  <c r="G113" i="3"/>
  <c r="F113" i="3"/>
  <c r="J112" i="3"/>
  <c r="I112" i="3"/>
  <c r="H112" i="3"/>
  <c r="G112" i="3"/>
  <c r="F112" i="3"/>
  <c r="J111" i="3"/>
  <c r="I111" i="3"/>
  <c r="H111" i="3"/>
  <c r="G111" i="3"/>
  <c r="F111" i="3"/>
  <c r="J110" i="3"/>
  <c r="I110" i="3"/>
  <c r="H110" i="3"/>
  <c r="G110" i="3"/>
  <c r="F110" i="3"/>
  <c r="J109" i="3"/>
  <c r="I109" i="3"/>
  <c r="H109" i="3"/>
  <c r="G109" i="3"/>
  <c r="F109" i="3"/>
  <c r="J108" i="3"/>
  <c r="I108" i="3"/>
  <c r="H108" i="3"/>
  <c r="G108" i="3"/>
  <c r="F108" i="3"/>
  <c r="J107" i="3"/>
  <c r="I107" i="3"/>
  <c r="H107" i="3"/>
  <c r="G107" i="3"/>
  <c r="F107" i="3"/>
  <c r="J106" i="3"/>
  <c r="I106" i="3"/>
  <c r="H106" i="3"/>
  <c r="G106" i="3"/>
  <c r="F106" i="3"/>
  <c r="J105" i="3"/>
  <c r="I105" i="3"/>
  <c r="H105" i="3"/>
  <c r="G105" i="3"/>
  <c r="F105" i="3"/>
  <c r="J104" i="3"/>
  <c r="I104" i="3"/>
  <c r="H104" i="3"/>
  <c r="G104" i="3"/>
  <c r="F104" i="3"/>
  <c r="J103" i="3"/>
  <c r="I103" i="3"/>
  <c r="H103" i="3"/>
  <c r="G103" i="3"/>
  <c r="F103" i="3"/>
  <c r="J102" i="3"/>
  <c r="I102" i="3"/>
  <c r="H102" i="3"/>
  <c r="G102" i="3"/>
  <c r="F102" i="3"/>
  <c r="J101" i="3"/>
  <c r="I101" i="3"/>
  <c r="H101" i="3"/>
  <c r="G101" i="3"/>
  <c r="F101" i="3"/>
  <c r="J100" i="3"/>
  <c r="I100" i="3"/>
  <c r="H100" i="3"/>
  <c r="G100" i="3"/>
  <c r="F100" i="3"/>
  <c r="J99" i="3"/>
  <c r="I99" i="3"/>
  <c r="H99" i="3"/>
  <c r="G99" i="3"/>
  <c r="F99" i="3"/>
  <c r="J98" i="3"/>
  <c r="I98" i="3"/>
  <c r="H98" i="3"/>
  <c r="G98" i="3"/>
  <c r="F98" i="3"/>
  <c r="J97" i="3"/>
  <c r="I97" i="3"/>
  <c r="H97" i="3"/>
  <c r="G97" i="3"/>
  <c r="F97" i="3"/>
  <c r="J96" i="3"/>
  <c r="I96" i="3"/>
  <c r="H96" i="3"/>
  <c r="G96" i="3"/>
  <c r="F96" i="3"/>
  <c r="J95" i="3"/>
  <c r="I95" i="3"/>
  <c r="H95" i="3"/>
  <c r="G95" i="3"/>
  <c r="F95" i="3"/>
  <c r="J94" i="3"/>
  <c r="I94" i="3"/>
  <c r="H94" i="3"/>
  <c r="G94" i="3"/>
  <c r="F94" i="3"/>
  <c r="J93" i="3"/>
  <c r="I93" i="3"/>
  <c r="H93" i="3"/>
  <c r="G93" i="3"/>
  <c r="F93" i="3"/>
  <c r="J92" i="3"/>
  <c r="I92" i="3"/>
  <c r="H92" i="3"/>
  <c r="G92" i="3"/>
  <c r="F92" i="3"/>
  <c r="J91" i="3"/>
  <c r="I91" i="3"/>
  <c r="H91" i="3"/>
  <c r="G91" i="3"/>
  <c r="F91" i="3"/>
  <c r="J90" i="3"/>
  <c r="I90" i="3"/>
  <c r="H90" i="3"/>
  <c r="G90" i="3"/>
  <c r="F90" i="3"/>
  <c r="J89" i="3"/>
  <c r="I89" i="3"/>
  <c r="H89" i="3"/>
  <c r="G89" i="3"/>
  <c r="F89" i="3"/>
  <c r="J88" i="3"/>
  <c r="I88" i="3"/>
  <c r="H88" i="3"/>
  <c r="G88" i="3"/>
  <c r="F88" i="3"/>
  <c r="J87" i="3"/>
  <c r="I87" i="3"/>
  <c r="H87" i="3"/>
  <c r="G87" i="3"/>
  <c r="F87" i="3"/>
  <c r="J86" i="3"/>
  <c r="I86" i="3"/>
  <c r="H86" i="3"/>
  <c r="G86" i="3"/>
  <c r="F86" i="3"/>
  <c r="J85" i="3"/>
  <c r="I85" i="3"/>
  <c r="H85" i="3"/>
  <c r="G85" i="3"/>
  <c r="F85" i="3"/>
  <c r="J84" i="3"/>
  <c r="I84" i="3"/>
  <c r="H84" i="3"/>
  <c r="G84" i="3"/>
  <c r="F84" i="3"/>
  <c r="J83" i="3"/>
  <c r="I83" i="3"/>
  <c r="H83" i="3"/>
  <c r="G83" i="3"/>
  <c r="F83" i="3"/>
  <c r="J82" i="3"/>
  <c r="I82" i="3"/>
  <c r="H82" i="3"/>
  <c r="G82" i="3"/>
  <c r="F82" i="3"/>
  <c r="J81" i="3"/>
  <c r="I81" i="3"/>
  <c r="H81" i="3"/>
  <c r="G81" i="3"/>
  <c r="F81" i="3"/>
  <c r="J80" i="3"/>
  <c r="I80" i="3"/>
  <c r="H80" i="3"/>
  <c r="G80" i="3"/>
  <c r="F80" i="3"/>
  <c r="J79" i="3"/>
  <c r="I79" i="3"/>
  <c r="H79" i="3"/>
  <c r="G79" i="3"/>
  <c r="F79" i="3"/>
  <c r="J78" i="3"/>
  <c r="I78" i="3"/>
  <c r="H78" i="3"/>
  <c r="G78" i="3"/>
  <c r="F78" i="3"/>
  <c r="J77" i="3"/>
  <c r="I77" i="3"/>
  <c r="H77" i="3"/>
  <c r="G77" i="3"/>
  <c r="F77" i="3"/>
  <c r="J76" i="3"/>
  <c r="I76" i="3"/>
  <c r="H76" i="3"/>
  <c r="G76" i="3"/>
  <c r="F76" i="3"/>
  <c r="J75" i="3"/>
  <c r="I75" i="3"/>
  <c r="H75" i="3"/>
  <c r="G75" i="3"/>
  <c r="F75" i="3"/>
  <c r="J74" i="3"/>
  <c r="I74" i="3"/>
  <c r="H74" i="3"/>
  <c r="G74" i="3"/>
  <c r="F74" i="3"/>
  <c r="J73" i="3"/>
  <c r="I73" i="3"/>
  <c r="H73" i="3"/>
  <c r="G73" i="3"/>
  <c r="F73" i="3"/>
  <c r="J72" i="3"/>
  <c r="I72" i="3"/>
  <c r="H72" i="3"/>
  <c r="G72" i="3"/>
  <c r="F72" i="3"/>
  <c r="J71" i="3"/>
  <c r="I71" i="3"/>
  <c r="H71" i="3"/>
  <c r="G71" i="3"/>
  <c r="F71" i="3"/>
  <c r="J70" i="3"/>
  <c r="I70" i="3"/>
  <c r="H70" i="3"/>
  <c r="G70" i="3"/>
  <c r="F70" i="3"/>
  <c r="J69" i="3"/>
  <c r="I69" i="3"/>
  <c r="H69" i="3"/>
  <c r="G69" i="3"/>
  <c r="F69" i="3"/>
  <c r="J68" i="3"/>
  <c r="I68" i="3"/>
  <c r="H68" i="3"/>
  <c r="G68" i="3"/>
  <c r="F68" i="3"/>
  <c r="J67" i="3"/>
  <c r="I67" i="3"/>
  <c r="H67" i="3"/>
  <c r="G67" i="3"/>
  <c r="F67" i="3"/>
  <c r="J66" i="3"/>
  <c r="I66" i="3"/>
  <c r="H66" i="3"/>
  <c r="G66" i="3"/>
  <c r="F66" i="3"/>
  <c r="J65" i="3"/>
  <c r="I65" i="3"/>
  <c r="H65" i="3"/>
  <c r="G65" i="3"/>
  <c r="F65" i="3"/>
  <c r="J64" i="3"/>
  <c r="I64" i="3"/>
  <c r="H64" i="3"/>
  <c r="G64" i="3"/>
  <c r="F64" i="3"/>
  <c r="J63" i="3"/>
  <c r="I63" i="3"/>
  <c r="H63" i="3"/>
  <c r="G63" i="3"/>
  <c r="F63" i="3"/>
  <c r="J62" i="3"/>
  <c r="I62" i="3"/>
  <c r="H62" i="3"/>
  <c r="G62" i="3"/>
  <c r="F62" i="3"/>
  <c r="J61" i="3"/>
  <c r="I61" i="3"/>
  <c r="H61" i="3"/>
  <c r="G61" i="3"/>
  <c r="F61" i="3"/>
  <c r="J60" i="3"/>
  <c r="I60" i="3"/>
  <c r="H60" i="3"/>
  <c r="G60" i="3"/>
  <c r="F60" i="3"/>
  <c r="J59" i="3"/>
  <c r="I59" i="3"/>
  <c r="H59" i="3"/>
  <c r="G59" i="3"/>
  <c r="F59" i="3"/>
  <c r="J58" i="3"/>
  <c r="I58" i="3"/>
  <c r="H58" i="3"/>
  <c r="G58" i="3"/>
  <c r="F58" i="3"/>
  <c r="J57" i="3"/>
  <c r="I57" i="3"/>
  <c r="H57" i="3"/>
  <c r="G57" i="3"/>
  <c r="F57" i="3"/>
  <c r="J56" i="3"/>
  <c r="I56" i="3"/>
  <c r="H56" i="3"/>
  <c r="G56" i="3"/>
  <c r="F56" i="3"/>
  <c r="J55" i="3"/>
  <c r="I55" i="3"/>
  <c r="H55" i="3"/>
  <c r="G55" i="3"/>
  <c r="F55" i="3"/>
  <c r="J54" i="3"/>
  <c r="I54" i="3"/>
  <c r="H54" i="3"/>
  <c r="G54" i="3"/>
  <c r="F54" i="3"/>
  <c r="J53" i="3"/>
  <c r="I53" i="3"/>
  <c r="H53" i="3"/>
  <c r="G53" i="3"/>
  <c r="F53" i="3"/>
  <c r="J52" i="3"/>
  <c r="I52" i="3"/>
  <c r="H52" i="3"/>
  <c r="G52" i="3"/>
  <c r="F52" i="3"/>
  <c r="J51" i="3"/>
  <c r="I51" i="3"/>
  <c r="H51" i="3"/>
  <c r="G51" i="3"/>
  <c r="F51" i="3"/>
  <c r="J50" i="3"/>
  <c r="I50" i="3"/>
  <c r="H50" i="3"/>
  <c r="G50" i="3"/>
  <c r="F50" i="3"/>
  <c r="J49" i="3"/>
  <c r="I49" i="3"/>
  <c r="H49" i="3"/>
  <c r="G49" i="3"/>
  <c r="F49" i="3"/>
  <c r="J48" i="3"/>
  <c r="I48" i="3"/>
  <c r="H48" i="3"/>
  <c r="G48" i="3"/>
  <c r="F48" i="3"/>
  <c r="J47" i="3"/>
  <c r="I47" i="3"/>
  <c r="H47" i="3"/>
  <c r="G47" i="3"/>
  <c r="F47" i="3"/>
  <c r="J46" i="3"/>
  <c r="I46" i="3"/>
  <c r="H46" i="3"/>
  <c r="G46" i="3"/>
  <c r="F46" i="3"/>
  <c r="J45" i="3"/>
  <c r="I45" i="3"/>
  <c r="H45" i="3"/>
  <c r="G45" i="3"/>
  <c r="F45" i="3"/>
  <c r="J44" i="3"/>
  <c r="I44" i="3"/>
  <c r="H44" i="3"/>
  <c r="G44" i="3"/>
  <c r="F44" i="3"/>
  <c r="J43" i="3"/>
  <c r="I43" i="3"/>
  <c r="H43" i="3"/>
  <c r="G43" i="3"/>
  <c r="F43" i="3"/>
  <c r="J42" i="3"/>
  <c r="I42" i="3"/>
  <c r="H42" i="3"/>
  <c r="G42" i="3"/>
  <c r="F42" i="3"/>
  <c r="J41" i="3"/>
  <c r="I41" i="3"/>
  <c r="H41" i="3"/>
  <c r="G41" i="3"/>
  <c r="F41" i="3"/>
  <c r="J40" i="3"/>
  <c r="I40" i="3"/>
  <c r="H40" i="3"/>
  <c r="G40" i="3"/>
  <c r="F40" i="3"/>
  <c r="J39" i="3"/>
  <c r="I39" i="3"/>
  <c r="H39" i="3"/>
  <c r="G39" i="3"/>
  <c r="F39" i="3"/>
  <c r="J38" i="3"/>
  <c r="I38" i="3"/>
  <c r="H38" i="3"/>
  <c r="G38" i="3"/>
  <c r="F38" i="3"/>
  <c r="J37" i="3"/>
  <c r="I37" i="3"/>
  <c r="H37" i="3"/>
  <c r="G37" i="3"/>
  <c r="F37" i="3"/>
  <c r="J36" i="3"/>
  <c r="I36" i="3"/>
  <c r="H36" i="3"/>
  <c r="G36" i="3"/>
  <c r="F36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22" i="3"/>
  <c r="I22" i="3"/>
  <c r="H22" i="3"/>
  <c r="G22" i="3"/>
  <c r="F22" i="3"/>
  <c r="J21" i="3"/>
  <c r="I21" i="3"/>
  <c r="H21" i="3"/>
  <c r="G21" i="3"/>
  <c r="F21" i="3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J15" i="3"/>
  <c r="I15" i="3"/>
  <c r="H15" i="3"/>
  <c r="G15" i="3"/>
  <c r="F15" i="3"/>
  <c r="J14" i="3"/>
  <c r="I14" i="3"/>
  <c r="H14" i="3"/>
  <c r="G14" i="3"/>
  <c r="F14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9" i="3"/>
  <c r="I9" i="3"/>
  <c r="H9" i="3"/>
  <c r="G9" i="3"/>
  <c r="F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2" i="3"/>
  <c r="I2" i="3"/>
  <c r="H2" i="3"/>
  <c r="G2" i="3"/>
  <c r="F2" i="3"/>
  <c r="J333" i="2"/>
  <c r="I333" i="2"/>
  <c r="H333" i="2"/>
  <c r="G333" i="2"/>
  <c r="F333" i="2"/>
  <c r="J332" i="2"/>
  <c r="I332" i="2"/>
  <c r="H332" i="2"/>
  <c r="G332" i="2"/>
  <c r="F332" i="2"/>
  <c r="J331" i="2"/>
  <c r="I331" i="2"/>
  <c r="H331" i="2"/>
  <c r="G331" i="2"/>
  <c r="F331" i="2"/>
  <c r="J330" i="2"/>
  <c r="I330" i="2"/>
  <c r="H330" i="2"/>
  <c r="G330" i="2"/>
  <c r="F330" i="2"/>
  <c r="J329" i="2"/>
  <c r="I329" i="2"/>
  <c r="H329" i="2"/>
  <c r="G329" i="2"/>
  <c r="F329" i="2"/>
  <c r="J328" i="2"/>
  <c r="I328" i="2"/>
  <c r="H328" i="2"/>
  <c r="G328" i="2"/>
  <c r="F328" i="2"/>
  <c r="J327" i="2"/>
  <c r="I327" i="2"/>
  <c r="H327" i="2"/>
  <c r="G327" i="2"/>
  <c r="F327" i="2"/>
  <c r="J326" i="2"/>
  <c r="I326" i="2"/>
  <c r="H326" i="2"/>
  <c r="G326" i="2"/>
  <c r="F326" i="2"/>
  <c r="J325" i="2"/>
  <c r="I325" i="2"/>
  <c r="H325" i="2"/>
  <c r="G325" i="2"/>
  <c r="F325" i="2"/>
  <c r="J324" i="2"/>
  <c r="I324" i="2"/>
  <c r="H324" i="2"/>
  <c r="G324" i="2"/>
  <c r="F324" i="2"/>
  <c r="J323" i="2"/>
  <c r="I323" i="2"/>
  <c r="H323" i="2"/>
  <c r="G323" i="2"/>
  <c r="F323" i="2"/>
  <c r="J322" i="2"/>
  <c r="I322" i="2"/>
  <c r="H322" i="2"/>
  <c r="G322" i="2"/>
  <c r="F322" i="2"/>
  <c r="J321" i="2"/>
  <c r="I321" i="2"/>
  <c r="H321" i="2"/>
  <c r="G321" i="2"/>
  <c r="F321" i="2"/>
  <c r="J320" i="2"/>
  <c r="I320" i="2"/>
  <c r="H320" i="2"/>
  <c r="G320" i="2"/>
  <c r="F320" i="2"/>
  <c r="J319" i="2"/>
  <c r="I319" i="2"/>
  <c r="H319" i="2"/>
  <c r="G319" i="2"/>
  <c r="F319" i="2"/>
  <c r="J318" i="2"/>
  <c r="I318" i="2"/>
  <c r="H318" i="2"/>
  <c r="G318" i="2"/>
  <c r="F318" i="2"/>
  <c r="J317" i="2"/>
  <c r="I317" i="2"/>
  <c r="H317" i="2"/>
  <c r="G317" i="2"/>
  <c r="F317" i="2"/>
  <c r="J316" i="2"/>
  <c r="I316" i="2"/>
  <c r="H316" i="2"/>
  <c r="G316" i="2"/>
  <c r="F316" i="2"/>
  <c r="J315" i="2"/>
  <c r="I315" i="2"/>
  <c r="H315" i="2"/>
  <c r="G315" i="2"/>
  <c r="F315" i="2"/>
  <c r="J314" i="2"/>
  <c r="I314" i="2"/>
  <c r="H314" i="2"/>
  <c r="G314" i="2"/>
  <c r="F314" i="2"/>
  <c r="J313" i="2"/>
  <c r="I313" i="2"/>
  <c r="H313" i="2"/>
  <c r="G313" i="2"/>
  <c r="F313" i="2"/>
  <c r="J312" i="2"/>
  <c r="I312" i="2"/>
  <c r="H312" i="2"/>
  <c r="G312" i="2"/>
  <c r="F312" i="2"/>
  <c r="J311" i="2"/>
  <c r="I311" i="2"/>
  <c r="H311" i="2"/>
  <c r="G311" i="2"/>
  <c r="F311" i="2"/>
  <c r="J310" i="2"/>
  <c r="I310" i="2"/>
  <c r="H310" i="2"/>
  <c r="G310" i="2"/>
  <c r="F310" i="2"/>
  <c r="J309" i="2"/>
  <c r="I309" i="2"/>
  <c r="H309" i="2"/>
  <c r="G309" i="2"/>
  <c r="F309" i="2"/>
  <c r="J308" i="2"/>
  <c r="I308" i="2"/>
  <c r="H308" i="2"/>
  <c r="G308" i="2"/>
  <c r="F308" i="2"/>
  <c r="J307" i="2"/>
  <c r="I307" i="2"/>
  <c r="H307" i="2"/>
  <c r="G307" i="2"/>
  <c r="F307" i="2"/>
  <c r="J306" i="2"/>
  <c r="I306" i="2"/>
  <c r="H306" i="2"/>
  <c r="G306" i="2"/>
  <c r="F306" i="2"/>
  <c r="J305" i="2"/>
  <c r="I305" i="2"/>
  <c r="H305" i="2"/>
  <c r="G305" i="2"/>
  <c r="F305" i="2"/>
  <c r="J304" i="2"/>
  <c r="I304" i="2"/>
  <c r="H304" i="2"/>
  <c r="G304" i="2"/>
  <c r="F304" i="2"/>
  <c r="J303" i="2"/>
  <c r="I303" i="2"/>
  <c r="H303" i="2"/>
  <c r="G303" i="2"/>
  <c r="F303" i="2"/>
  <c r="J302" i="2"/>
  <c r="I302" i="2"/>
  <c r="H302" i="2"/>
  <c r="G302" i="2"/>
  <c r="F302" i="2"/>
  <c r="J301" i="2"/>
  <c r="I301" i="2"/>
  <c r="H301" i="2"/>
  <c r="G301" i="2"/>
  <c r="F301" i="2"/>
  <c r="J300" i="2"/>
  <c r="I300" i="2"/>
  <c r="H300" i="2"/>
  <c r="G300" i="2"/>
  <c r="F300" i="2"/>
  <c r="J299" i="2"/>
  <c r="I299" i="2"/>
  <c r="H299" i="2"/>
  <c r="G299" i="2"/>
  <c r="F299" i="2"/>
  <c r="J298" i="2"/>
  <c r="I298" i="2"/>
  <c r="H298" i="2"/>
  <c r="G298" i="2"/>
  <c r="F298" i="2"/>
  <c r="J297" i="2"/>
  <c r="I297" i="2"/>
  <c r="H297" i="2"/>
  <c r="G297" i="2"/>
  <c r="F297" i="2"/>
  <c r="J296" i="2"/>
  <c r="I296" i="2"/>
  <c r="H296" i="2"/>
  <c r="G296" i="2"/>
  <c r="F296" i="2"/>
  <c r="J295" i="2"/>
  <c r="I295" i="2"/>
  <c r="H295" i="2"/>
  <c r="G295" i="2"/>
  <c r="F295" i="2"/>
  <c r="J294" i="2"/>
  <c r="I294" i="2"/>
  <c r="H294" i="2"/>
  <c r="G294" i="2"/>
  <c r="F294" i="2"/>
  <c r="J293" i="2"/>
  <c r="I293" i="2"/>
  <c r="H293" i="2"/>
  <c r="G293" i="2"/>
  <c r="F293" i="2"/>
  <c r="J292" i="2"/>
  <c r="I292" i="2"/>
  <c r="H292" i="2"/>
  <c r="G292" i="2"/>
  <c r="F292" i="2"/>
  <c r="J291" i="2"/>
  <c r="I291" i="2"/>
  <c r="H291" i="2"/>
  <c r="G291" i="2"/>
  <c r="F291" i="2"/>
  <c r="J290" i="2"/>
  <c r="I290" i="2"/>
  <c r="H290" i="2"/>
  <c r="G290" i="2"/>
  <c r="F290" i="2"/>
  <c r="J289" i="2"/>
  <c r="I289" i="2"/>
  <c r="H289" i="2"/>
  <c r="G289" i="2"/>
  <c r="F289" i="2"/>
  <c r="J288" i="2"/>
  <c r="I288" i="2"/>
  <c r="H288" i="2"/>
  <c r="G288" i="2"/>
  <c r="F288" i="2"/>
  <c r="J287" i="2"/>
  <c r="I287" i="2"/>
  <c r="H287" i="2"/>
  <c r="G287" i="2"/>
  <c r="F287" i="2"/>
  <c r="J286" i="2"/>
  <c r="I286" i="2"/>
  <c r="H286" i="2"/>
  <c r="G286" i="2"/>
  <c r="F286" i="2"/>
  <c r="J285" i="2"/>
  <c r="I285" i="2"/>
  <c r="H285" i="2"/>
  <c r="G285" i="2"/>
  <c r="F285" i="2"/>
  <c r="J284" i="2"/>
  <c r="I284" i="2"/>
  <c r="H284" i="2"/>
  <c r="G284" i="2"/>
  <c r="F284" i="2"/>
  <c r="J283" i="2"/>
  <c r="I283" i="2"/>
  <c r="H283" i="2"/>
  <c r="G283" i="2"/>
  <c r="F283" i="2"/>
  <c r="J282" i="2"/>
  <c r="I282" i="2"/>
  <c r="H282" i="2"/>
  <c r="G282" i="2"/>
  <c r="F282" i="2"/>
  <c r="J281" i="2"/>
  <c r="I281" i="2"/>
  <c r="H281" i="2"/>
  <c r="G281" i="2"/>
  <c r="F281" i="2"/>
  <c r="J280" i="2"/>
  <c r="I280" i="2"/>
  <c r="H280" i="2"/>
  <c r="G280" i="2"/>
  <c r="F280" i="2"/>
  <c r="J279" i="2"/>
  <c r="I279" i="2"/>
  <c r="H279" i="2"/>
  <c r="G279" i="2"/>
  <c r="F279" i="2"/>
  <c r="J278" i="2"/>
  <c r="I278" i="2"/>
  <c r="H278" i="2"/>
  <c r="G278" i="2"/>
  <c r="F278" i="2"/>
  <c r="J277" i="2"/>
  <c r="I277" i="2"/>
  <c r="H277" i="2"/>
  <c r="G277" i="2"/>
  <c r="F277" i="2"/>
  <c r="J276" i="2"/>
  <c r="I276" i="2"/>
  <c r="H276" i="2"/>
  <c r="G276" i="2"/>
  <c r="F276" i="2"/>
  <c r="J275" i="2"/>
  <c r="I275" i="2"/>
  <c r="H275" i="2"/>
  <c r="G275" i="2"/>
  <c r="F275" i="2"/>
  <c r="J274" i="2"/>
  <c r="I274" i="2"/>
  <c r="H274" i="2"/>
  <c r="G274" i="2"/>
  <c r="F274" i="2"/>
  <c r="J273" i="2"/>
  <c r="I273" i="2"/>
  <c r="H273" i="2"/>
  <c r="G273" i="2"/>
  <c r="F273" i="2"/>
  <c r="J272" i="2"/>
  <c r="I272" i="2"/>
  <c r="H272" i="2"/>
  <c r="G272" i="2"/>
  <c r="F272" i="2"/>
  <c r="J271" i="2"/>
  <c r="I271" i="2"/>
  <c r="H271" i="2"/>
  <c r="G271" i="2"/>
  <c r="F271" i="2"/>
  <c r="J270" i="2"/>
  <c r="I270" i="2"/>
  <c r="H270" i="2"/>
  <c r="G270" i="2"/>
  <c r="F270" i="2"/>
  <c r="J269" i="2"/>
  <c r="I269" i="2"/>
  <c r="H269" i="2"/>
  <c r="G269" i="2"/>
  <c r="F269" i="2"/>
  <c r="J268" i="2"/>
  <c r="I268" i="2"/>
  <c r="H268" i="2"/>
  <c r="G268" i="2"/>
  <c r="F268" i="2"/>
  <c r="J267" i="2"/>
  <c r="I267" i="2"/>
  <c r="H267" i="2"/>
  <c r="G267" i="2"/>
  <c r="F267" i="2"/>
  <c r="J266" i="2"/>
  <c r="I266" i="2"/>
  <c r="H266" i="2"/>
  <c r="G266" i="2"/>
  <c r="F266" i="2"/>
  <c r="J265" i="2"/>
  <c r="I265" i="2"/>
  <c r="H265" i="2"/>
  <c r="G265" i="2"/>
  <c r="F265" i="2"/>
  <c r="J264" i="2"/>
  <c r="I264" i="2"/>
  <c r="H264" i="2"/>
  <c r="G264" i="2"/>
  <c r="F264" i="2"/>
  <c r="J263" i="2"/>
  <c r="I263" i="2"/>
  <c r="H263" i="2"/>
  <c r="G263" i="2"/>
  <c r="F263" i="2"/>
  <c r="J262" i="2"/>
  <c r="I262" i="2"/>
  <c r="H262" i="2"/>
  <c r="G262" i="2"/>
  <c r="F262" i="2"/>
  <c r="J261" i="2"/>
  <c r="I261" i="2"/>
  <c r="H261" i="2"/>
  <c r="G261" i="2"/>
  <c r="F261" i="2"/>
  <c r="J260" i="2"/>
  <c r="I260" i="2"/>
  <c r="H260" i="2"/>
  <c r="G260" i="2"/>
  <c r="F260" i="2"/>
  <c r="J259" i="2"/>
  <c r="I259" i="2"/>
  <c r="H259" i="2"/>
  <c r="G259" i="2"/>
  <c r="F259" i="2"/>
  <c r="J258" i="2"/>
  <c r="I258" i="2"/>
  <c r="H258" i="2"/>
  <c r="G258" i="2"/>
  <c r="F258" i="2"/>
  <c r="J257" i="2"/>
  <c r="I257" i="2"/>
  <c r="H257" i="2"/>
  <c r="G257" i="2"/>
  <c r="F257" i="2"/>
  <c r="J256" i="2"/>
  <c r="I256" i="2"/>
  <c r="H256" i="2"/>
  <c r="G256" i="2"/>
  <c r="F256" i="2"/>
  <c r="J255" i="2"/>
  <c r="I255" i="2"/>
  <c r="H255" i="2"/>
  <c r="G255" i="2"/>
  <c r="F255" i="2"/>
  <c r="J254" i="2"/>
  <c r="I254" i="2"/>
  <c r="H254" i="2"/>
  <c r="G254" i="2"/>
  <c r="F254" i="2"/>
  <c r="J253" i="2"/>
  <c r="I253" i="2"/>
  <c r="H253" i="2"/>
  <c r="G253" i="2"/>
  <c r="F253" i="2"/>
  <c r="J252" i="2"/>
  <c r="I252" i="2"/>
  <c r="H252" i="2"/>
  <c r="G252" i="2"/>
  <c r="F252" i="2"/>
  <c r="J251" i="2"/>
  <c r="I251" i="2"/>
  <c r="H251" i="2"/>
  <c r="G251" i="2"/>
  <c r="F251" i="2"/>
  <c r="J250" i="2"/>
  <c r="I250" i="2"/>
  <c r="H250" i="2"/>
  <c r="G250" i="2"/>
  <c r="F250" i="2"/>
  <c r="J249" i="2"/>
  <c r="I249" i="2"/>
  <c r="H249" i="2"/>
  <c r="G249" i="2"/>
  <c r="F249" i="2"/>
  <c r="J248" i="2"/>
  <c r="I248" i="2"/>
  <c r="H248" i="2"/>
  <c r="G248" i="2"/>
  <c r="F248" i="2"/>
  <c r="J247" i="2"/>
  <c r="I247" i="2"/>
  <c r="H247" i="2"/>
  <c r="G247" i="2"/>
  <c r="F247" i="2"/>
  <c r="J246" i="2"/>
  <c r="I246" i="2"/>
  <c r="H246" i="2"/>
  <c r="G246" i="2"/>
  <c r="F246" i="2"/>
  <c r="J245" i="2"/>
  <c r="I245" i="2"/>
  <c r="H245" i="2"/>
  <c r="G245" i="2"/>
  <c r="F245" i="2"/>
  <c r="J244" i="2"/>
  <c r="I244" i="2"/>
  <c r="H244" i="2"/>
  <c r="G244" i="2"/>
  <c r="F244" i="2"/>
  <c r="J243" i="2"/>
  <c r="I243" i="2"/>
  <c r="H243" i="2"/>
  <c r="G243" i="2"/>
  <c r="F243" i="2"/>
  <c r="J242" i="2"/>
  <c r="I242" i="2"/>
  <c r="H242" i="2"/>
  <c r="G242" i="2"/>
  <c r="F242" i="2"/>
  <c r="J241" i="2"/>
  <c r="I241" i="2"/>
  <c r="H241" i="2"/>
  <c r="G241" i="2"/>
  <c r="F241" i="2"/>
  <c r="J240" i="2"/>
  <c r="I240" i="2"/>
  <c r="H240" i="2"/>
  <c r="G240" i="2"/>
  <c r="F240" i="2"/>
  <c r="J239" i="2"/>
  <c r="I239" i="2"/>
  <c r="H239" i="2"/>
  <c r="G239" i="2"/>
  <c r="F239" i="2"/>
  <c r="J238" i="2"/>
  <c r="I238" i="2"/>
  <c r="H238" i="2"/>
  <c r="G238" i="2"/>
  <c r="F238" i="2"/>
  <c r="J237" i="2"/>
  <c r="I237" i="2"/>
  <c r="H237" i="2"/>
  <c r="G237" i="2"/>
  <c r="F237" i="2"/>
  <c r="J236" i="2"/>
  <c r="I236" i="2"/>
  <c r="H236" i="2"/>
  <c r="G236" i="2"/>
  <c r="F236" i="2"/>
  <c r="J235" i="2"/>
  <c r="I235" i="2"/>
  <c r="H235" i="2"/>
  <c r="G235" i="2"/>
  <c r="F235" i="2"/>
  <c r="J234" i="2"/>
  <c r="I234" i="2"/>
  <c r="H234" i="2"/>
  <c r="G234" i="2"/>
  <c r="F234" i="2"/>
  <c r="J233" i="2"/>
  <c r="I233" i="2"/>
  <c r="H233" i="2"/>
  <c r="G233" i="2"/>
  <c r="F233" i="2"/>
  <c r="J232" i="2"/>
  <c r="I232" i="2"/>
  <c r="H232" i="2"/>
  <c r="G232" i="2"/>
  <c r="F232" i="2"/>
  <c r="J231" i="2"/>
  <c r="I231" i="2"/>
  <c r="H231" i="2"/>
  <c r="G231" i="2"/>
  <c r="F231" i="2"/>
  <c r="J230" i="2"/>
  <c r="I230" i="2"/>
  <c r="H230" i="2"/>
  <c r="G230" i="2"/>
  <c r="F230" i="2"/>
  <c r="J229" i="2"/>
  <c r="I229" i="2"/>
  <c r="H229" i="2"/>
  <c r="G229" i="2"/>
  <c r="F229" i="2"/>
  <c r="J228" i="2"/>
  <c r="I228" i="2"/>
  <c r="H228" i="2"/>
  <c r="G228" i="2"/>
  <c r="F228" i="2"/>
  <c r="J227" i="2"/>
  <c r="I227" i="2"/>
  <c r="H227" i="2"/>
  <c r="G227" i="2"/>
  <c r="F227" i="2"/>
  <c r="J226" i="2"/>
  <c r="I226" i="2"/>
  <c r="H226" i="2"/>
  <c r="G226" i="2"/>
  <c r="F226" i="2"/>
  <c r="J225" i="2"/>
  <c r="I225" i="2"/>
  <c r="H225" i="2"/>
  <c r="G225" i="2"/>
  <c r="F225" i="2"/>
  <c r="J224" i="2"/>
  <c r="I224" i="2"/>
  <c r="H224" i="2"/>
  <c r="G224" i="2"/>
  <c r="F224" i="2"/>
  <c r="J223" i="2"/>
  <c r="I223" i="2"/>
  <c r="H223" i="2"/>
  <c r="G223" i="2"/>
  <c r="F223" i="2"/>
  <c r="J222" i="2"/>
  <c r="I222" i="2"/>
  <c r="H222" i="2"/>
  <c r="G222" i="2"/>
  <c r="F222" i="2"/>
  <c r="J221" i="2"/>
  <c r="I221" i="2"/>
  <c r="H221" i="2"/>
  <c r="G221" i="2"/>
  <c r="F221" i="2"/>
  <c r="J220" i="2"/>
  <c r="I220" i="2"/>
  <c r="H220" i="2"/>
  <c r="G220" i="2"/>
  <c r="F220" i="2"/>
  <c r="J219" i="2"/>
  <c r="I219" i="2"/>
  <c r="H219" i="2"/>
  <c r="G219" i="2"/>
  <c r="F219" i="2"/>
  <c r="J218" i="2"/>
  <c r="I218" i="2"/>
  <c r="H218" i="2"/>
  <c r="G218" i="2"/>
  <c r="F218" i="2"/>
  <c r="J217" i="2"/>
  <c r="I217" i="2"/>
  <c r="H217" i="2"/>
  <c r="G217" i="2"/>
  <c r="F217" i="2"/>
  <c r="J216" i="2"/>
  <c r="I216" i="2"/>
  <c r="H216" i="2"/>
  <c r="G216" i="2"/>
  <c r="F216" i="2"/>
  <c r="J215" i="2"/>
  <c r="I215" i="2"/>
  <c r="H215" i="2"/>
  <c r="G215" i="2"/>
  <c r="F215" i="2"/>
  <c r="J214" i="2"/>
  <c r="I214" i="2"/>
  <c r="H214" i="2"/>
  <c r="G214" i="2"/>
  <c r="F214" i="2"/>
  <c r="J213" i="2"/>
  <c r="I213" i="2"/>
  <c r="H213" i="2"/>
  <c r="G213" i="2"/>
  <c r="F213" i="2"/>
  <c r="J212" i="2"/>
  <c r="I212" i="2"/>
  <c r="H212" i="2"/>
  <c r="G212" i="2"/>
  <c r="F212" i="2"/>
  <c r="J211" i="2"/>
  <c r="I211" i="2"/>
  <c r="H211" i="2"/>
  <c r="G211" i="2"/>
  <c r="F211" i="2"/>
  <c r="J210" i="2"/>
  <c r="I210" i="2"/>
  <c r="H210" i="2"/>
  <c r="G210" i="2"/>
  <c r="F210" i="2"/>
  <c r="J209" i="2"/>
  <c r="I209" i="2"/>
  <c r="H209" i="2"/>
  <c r="G209" i="2"/>
  <c r="F209" i="2"/>
  <c r="J208" i="2"/>
  <c r="I208" i="2"/>
  <c r="H208" i="2"/>
  <c r="G208" i="2"/>
  <c r="F208" i="2"/>
  <c r="J207" i="2"/>
  <c r="I207" i="2"/>
  <c r="H207" i="2"/>
  <c r="G207" i="2"/>
  <c r="F207" i="2"/>
  <c r="J206" i="2"/>
  <c r="I206" i="2"/>
  <c r="H206" i="2"/>
  <c r="G206" i="2"/>
  <c r="F206" i="2"/>
  <c r="J205" i="2"/>
  <c r="I205" i="2"/>
  <c r="H205" i="2"/>
  <c r="G205" i="2"/>
  <c r="F205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J176" i="2"/>
  <c r="I176" i="2"/>
  <c r="H176" i="2"/>
  <c r="G176" i="2"/>
  <c r="F176" i="2"/>
  <c r="J175" i="2"/>
  <c r="I175" i="2"/>
  <c r="H175" i="2"/>
  <c r="G175" i="2"/>
  <c r="F175" i="2"/>
  <c r="J174" i="2"/>
  <c r="I174" i="2"/>
  <c r="H174" i="2"/>
  <c r="G174" i="2"/>
  <c r="F174" i="2"/>
  <c r="J173" i="2"/>
  <c r="I173" i="2"/>
  <c r="H173" i="2"/>
  <c r="G173" i="2"/>
  <c r="F173" i="2"/>
  <c r="J172" i="2"/>
  <c r="I172" i="2"/>
  <c r="H172" i="2"/>
  <c r="G172" i="2"/>
  <c r="F172" i="2"/>
  <c r="J171" i="2"/>
  <c r="I171" i="2"/>
  <c r="H171" i="2"/>
  <c r="G171" i="2"/>
  <c r="F171" i="2"/>
  <c r="J170" i="2"/>
  <c r="I170" i="2"/>
  <c r="H170" i="2"/>
  <c r="G170" i="2"/>
  <c r="F170" i="2"/>
  <c r="J169" i="2"/>
  <c r="I169" i="2"/>
  <c r="H169" i="2"/>
  <c r="G169" i="2"/>
  <c r="F169" i="2"/>
  <c r="J168" i="2"/>
  <c r="I168" i="2"/>
  <c r="H168" i="2"/>
  <c r="G168" i="2"/>
  <c r="F168" i="2"/>
  <c r="J167" i="2"/>
  <c r="I167" i="2"/>
  <c r="H167" i="2"/>
  <c r="G167" i="2"/>
  <c r="F167" i="2"/>
  <c r="J166" i="2"/>
  <c r="I166" i="2"/>
  <c r="H166" i="2"/>
  <c r="G166" i="2"/>
  <c r="F166" i="2"/>
  <c r="J165" i="2"/>
  <c r="I165" i="2"/>
  <c r="H165" i="2"/>
  <c r="G165" i="2"/>
  <c r="F165" i="2"/>
  <c r="J164" i="2"/>
  <c r="I164" i="2"/>
  <c r="H164" i="2"/>
  <c r="G164" i="2"/>
  <c r="F164" i="2"/>
  <c r="J163" i="2"/>
  <c r="I163" i="2"/>
  <c r="H163" i="2"/>
  <c r="G163" i="2"/>
  <c r="F163" i="2"/>
  <c r="J162" i="2"/>
  <c r="I162" i="2"/>
  <c r="H162" i="2"/>
  <c r="G162" i="2"/>
  <c r="F162" i="2"/>
  <c r="J161" i="2"/>
  <c r="I161" i="2"/>
  <c r="H161" i="2"/>
  <c r="G161" i="2"/>
  <c r="F161" i="2"/>
  <c r="J160" i="2"/>
  <c r="I160" i="2"/>
  <c r="H160" i="2"/>
  <c r="G160" i="2"/>
  <c r="F160" i="2"/>
  <c r="J159" i="2"/>
  <c r="I159" i="2"/>
  <c r="H159" i="2"/>
  <c r="G159" i="2"/>
  <c r="F159" i="2"/>
  <c r="J158" i="2"/>
  <c r="I158" i="2"/>
  <c r="H158" i="2"/>
  <c r="G158" i="2"/>
  <c r="F158" i="2"/>
  <c r="J157" i="2"/>
  <c r="I157" i="2"/>
  <c r="H157" i="2"/>
  <c r="G157" i="2"/>
  <c r="F157" i="2"/>
  <c r="J156" i="2"/>
  <c r="I156" i="2"/>
  <c r="H156" i="2"/>
  <c r="G156" i="2"/>
  <c r="F156" i="2"/>
  <c r="J155" i="2"/>
  <c r="I155" i="2"/>
  <c r="H155" i="2"/>
  <c r="G155" i="2"/>
  <c r="F155" i="2"/>
  <c r="J154" i="2"/>
  <c r="I154" i="2"/>
  <c r="H154" i="2"/>
  <c r="G154" i="2"/>
  <c r="F154" i="2"/>
  <c r="J153" i="2"/>
  <c r="I153" i="2"/>
  <c r="H153" i="2"/>
  <c r="G153" i="2"/>
  <c r="F153" i="2"/>
  <c r="J152" i="2"/>
  <c r="I152" i="2"/>
  <c r="H152" i="2"/>
  <c r="G152" i="2"/>
  <c r="F152" i="2"/>
  <c r="J151" i="2"/>
  <c r="I151" i="2"/>
  <c r="H151" i="2"/>
  <c r="G151" i="2"/>
  <c r="F151" i="2"/>
  <c r="J150" i="2"/>
  <c r="I150" i="2"/>
  <c r="H150" i="2"/>
  <c r="G150" i="2"/>
  <c r="F150" i="2"/>
  <c r="J149" i="2"/>
  <c r="I149" i="2"/>
  <c r="H149" i="2"/>
  <c r="G149" i="2"/>
  <c r="F149" i="2"/>
  <c r="J148" i="2"/>
  <c r="I148" i="2"/>
  <c r="H148" i="2"/>
  <c r="G148" i="2"/>
  <c r="F148" i="2"/>
  <c r="J147" i="2"/>
  <c r="I147" i="2"/>
  <c r="H147" i="2"/>
  <c r="G147" i="2"/>
  <c r="F147" i="2"/>
  <c r="J146" i="2"/>
  <c r="I146" i="2"/>
  <c r="H146" i="2"/>
  <c r="G146" i="2"/>
  <c r="F146" i="2"/>
  <c r="J145" i="2"/>
  <c r="I145" i="2"/>
  <c r="H145" i="2"/>
  <c r="G145" i="2"/>
  <c r="F145" i="2"/>
  <c r="J144" i="2"/>
  <c r="I144" i="2"/>
  <c r="H144" i="2"/>
  <c r="G144" i="2"/>
  <c r="F144" i="2"/>
  <c r="J143" i="2"/>
  <c r="I143" i="2"/>
  <c r="H143" i="2"/>
  <c r="G143" i="2"/>
  <c r="F143" i="2"/>
  <c r="J142" i="2"/>
  <c r="I142" i="2"/>
  <c r="H142" i="2"/>
  <c r="G142" i="2"/>
  <c r="F142" i="2"/>
  <c r="J141" i="2"/>
  <c r="I141" i="2"/>
  <c r="H141" i="2"/>
  <c r="G141" i="2"/>
  <c r="F141" i="2"/>
  <c r="J140" i="2"/>
  <c r="I140" i="2"/>
  <c r="H140" i="2"/>
  <c r="G140" i="2"/>
  <c r="F140" i="2"/>
  <c r="J139" i="2"/>
  <c r="I139" i="2"/>
  <c r="H139" i="2"/>
  <c r="G139" i="2"/>
  <c r="F139" i="2"/>
  <c r="J138" i="2"/>
  <c r="I138" i="2"/>
  <c r="H138" i="2"/>
  <c r="G138" i="2"/>
  <c r="F138" i="2"/>
  <c r="J137" i="2"/>
  <c r="I137" i="2"/>
  <c r="H137" i="2"/>
  <c r="G137" i="2"/>
  <c r="F137" i="2"/>
  <c r="J136" i="2"/>
  <c r="I136" i="2"/>
  <c r="H136" i="2"/>
  <c r="G136" i="2"/>
  <c r="F136" i="2"/>
  <c r="J135" i="2"/>
  <c r="I135" i="2"/>
  <c r="H135" i="2"/>
  <c r="G135" i="2"/>
  <c r="F135" i="2"/>
  <c r="J134" i="2"/>
  <c r="I134" i="2"/>
  <c r="H134" i="2"/>
  <c r="G134" i="2"/>
  <c r="F134" i="2"/>
  <c r="J133" i="2"/>
  <c r="I133" i="2"/>
  <c r="H133" i="2"/>
  <c r="G133" i="2"/>
  <c r="F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J123" i="2"/>
  <c r="I123" i="2"/>
  <c r="H123" i="2"/>
  <c r="G123" i="2"/>
  <c r="F123" i="2"/>
  <c r="J122" i="2"/>
  <c r="I122" i="2"/>
  <c r="H122" i="2"/>
  <c r="G122" i="2"/>
  <c r="F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H117" i="2"/>
  <c r="G117" i="2"/>
  <c r="F117" i="2"/>
  <c r="J116" i="2"/>
  <c r="I116" i="2"/>
  <c r="H116" i="2"/>
  <c r="G116" i="2"/>
  <c r="F116" i="2"/>
  <c r="J115" i="2"/>
  <c r="I115" i="2"/>
  <c r="H115" i="2"/>
  <c r="G115" i="2"/>
  <c r="F115" i="2"/>
  <c r="J114" i="2"/>
  <c r="I114" i="2"/>
  <c r="H114" i="2"/>
  <c r="G114" i="2"/>
  <c r="F114" i="2"/>
  <c r="J113" i="2"/>
  <c r="I113" i="2"/>
  <c r="H113" i="2"/>
  <c r="G113" i="2"/>
  <c r="F113" i="2"/>
  <c r="J112" i="2"/>
  <c r="I112" i="2"/>
  <c r="H112" i="2"/>
  <c r="G112" i="2"/>
  <c r="F112" i="2"/>
  <c r="J111" i="2"/>
  <c r="I111" i="2"/>
  <c r="H111" i="2"/>
  <c r="G111" i="2"/>
  <c r="F111" i="2"/>
  <c r="J110" i="2"/>
  <c r="I110" i="2"/>
  <c r="H110" i="2"/>
  <c r="G110" i="2"/>
  <c r="F110" i="2"/>
  <c r="J109" i="2"/>
  <c r="I109" i="2"/>
  <c r="H109" i="2"/>
  <c r="G109" i="2"/>
  <c r="F109" i="2"/>
  <c r="J108" i="2"/>
  <c r="I108" i="2"/>
  <c r="H108" i="2"/>
  <c r="G108" i="2"/>
  <c r="F108" i="2"/>
  <c r="J107" i="2"/>
  <c r="I107" i="2"/>
  <c r="H107" i="2"/>
  <c r="G107" i="2"/>
  <c r="F107" i="2"/>
  <c r="J106" i="2"/>
  <c r="I106" i="2"/>
  <c r="H106" i="2"/>
  <c r="G106" i="2"/>
  <c r="F106" i="2"/>
  <c r="J105" i="2"/>
  <c r="I105" i="2"/>
  <c r="H105" i="2"/>
  <c r="G105" i="2"/>
  <c r="F105" i="2"/>
  <c r="J104" i="2"/>
  <c r="I104" i="2"/>
  <c r="H104" i="2"/>
  <c r="G104" i="2"/>
  <c r="F104" i="2"/>
  <c r="J103" i="2"/>
  <c r="I103" i="2"/>
  <c r="H103" i="2"/>
  <c r="G103" i="2"/>
  <c r="F103" i="2"/>
  <c r="J102" i="2"/>
  <c r="I102" i="2"/>
  <c r="H102" i="2"/>
  <c r="G102" i="2"/>
  <c r="F102" i="2"/>
  <c r="J101" i="2"/>
  <c r="I101" i="2"/>
  <c r="H101" i="2"/>
  <c r="G101" i="2"/>
  <c r="F101" i="2"/>
  <c r="J100" i="2"/>
  <c r="I100" i="2"/>
  <c r="H100" i="2"/>
  <c r="G100" i="2"/>
  <c r="F100" i="2"/>
  <c r="J99" i="2"/>
  <c r="I99" i="2"/>
  <c r="H99" i="2"/>
  <c r="G99" i="2"/>
  <c r="F99" i="2"/>
  <c r="J98" i="2"/>
  <c r="I98" i="2"/>
  <c r="H98" i="2"/>
  <c r="G98" i="2"/>
  <c r="F98" i="2"/>
  <c r="J97" i="2"/>
  <c r="I97" i="2"/>
  <c r="H97" i="2"/>
  <c r="G97" i="2"/>
  <c r="F97" i="2"/>
  <c r="J96" i="2"/>
  <c r="I96" i="2"/>
  <c r="H96" i="2"/>
  <c r="G96" i="2"/>
  <c r="F96" i="2"/>
  <c r="J95" i="2"/>
  <c r="I95" i="2"/>
  <c r="H95" i="2"/>
  <c r="G95" i="2"/>
  <c r="F95" i="2"/>
  <c r="J94" i="2"/>
  <c r="I94" i="2"/>
  <c r="H94" i="2"/>
  <c r="G94" i="2"/>
  <c r="F94" i="2"/>
  <c r="J93" i="2"/>
  <c r="I93" i="2"/>
  <c r="H93" i="2"/>
  <c r="G93" i="2"/>
  <c r="F93" i="2"/>
  <c r="J92" i="2"/>
  <c r="I92" i="2"/>
  <c r="H92" i="2"/>
  <c r="G92" i="2"/>
  <c r="F92" i="2"/>
  <c r="J91" i="2"/>
  <c r="I91" i="2"/>
  <c r="H91" i="2"/>
  <c r="G91" i="2"/>
  <c r="F91" i="2"/>
  <c r="J90" i="2"/>
  <c r="I90" i="2"/>
  <c r="H90" i="2"/>
  <c r="G90" i="2"/>
  <c r="F90" i="2"/>
  <c r="J89" i="2"/>
  <c r="I89" i="2"/>
  <c r="H89" i="2"/>
  <c r="G89" i="2"/>
  <c r="F89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J8" i="2"/>
  <c r="I8" i="2"/>
  <c r="H8" i="2"/>
  <c r="G8" i="2"/>
  <c r="F8" i="2"/>
  <c r="J7" i="2"/>
  <c r="I7" i="2"/>
  <c r="H7" i="2"/>
  <c r="G7" i="2"/>
  <c r="F7" i="2"/>
  <c r="J6" i="2"/>
  <c r="I6" i="2"/>
  <c r="H6" i="2"/>
  <c r="G6" i="2"/>
  <c r="F6" i="2"/>
  <c r="J5" i="2"/>
  <c r="I5" i="2"/>
  <c r="H5" i="2"/>
  <c r="G5" i="2"/>
  <c r="F5" i="2"/>
  <c r="J4" i="2"/>
  <c r="I4" i="2"/>
  <c r="H4" i="2"/>
  <c r="G4" i="2"/>
  <c r="F4" i="2"/>
  <c r="J3" i="2"/>
  <c r="I3" i="2"/>
  <c r="H3" i="2"/>
  <c r="G3" i="2"/>
  <c r="F3" i="2"/>
  <c r="J2" i="2"/>
  <c r="R15" i="10" s="1"/>
  <c r="I2" i="2"/>
  <c r="H2" i="2"/>
  <c r="G2" i="2"/>
  <c r="F2" i="2"/>
  <c r="L46" i="1"/>
  <c r="L48" i="1" s="1"/>
  <c r="L45" i="1"/>
  <c r="L44" i="1"/>
  <c r="L29" i="1"/>
  <c r="S16" i="10" l="1"/>
  <c r="T17" i="10"/>
  <c r="U18" i="10"/>
  <c r="D269" i="6"/>
  <c r="P269" i="6"/>
  <c r="B334" i="7"/>
  <c r="N334" i="7"/>
  <c r="F336" i="7"/>
  <c r="J4" i="10"/>
  <c r="V4" i="10"/>
  <c r="K5" i="10"/>
  <c r="W5" i="10"/>
  <c r="L6" i="10"/>
  <c r="M7" i="10"/>
  <c r="C9" i="10"/>
  <c r="O9" i="10"/>
  <c r="D10" i="10"/>
  <c r="P10" i="10"/>
  <c r="G15" i="10"/>
  <c r="S15" i="10"/>
  <c r="H16" i="10"/>
  <c r="T16" i="10"/>
  <c r="I17" i="10"/>
  <c r="U17" i="10"/>
  <c r="J18" i="10"/>
  <c r="V18" i="10"/>
  <c r="L20" i="10"/>
  <c r="M21" i="10"/>
  <c r="N22" i="10"/>
  <c r="E269" i="6"/>
  <c r="Q269" i="6"/>
  <c r="I271" i="6"/>
  <c r="U271" i="6"/>
  <c r="C334" i="7"/>
  <c r="O334" i="7"/>
  <c r="G336" i="7"/>
  <c r="S336" i="7"/>
  <c r="K4" i="10"/>
  <c r="W4" i="10"/>
  <c r="L5" i="10"/>
  <c r="M6" i="10"/>
  <c r="B7" i="10"/>
  <c r="N7" i="10"/>
  <c r="D9" i="10"/>
  <c r="P9" i="10"/>
  <c r="E10" i="10"/>
  <c r="Q10" i="10"/>
  <c r="H15" i="10"/>
  <c r="T15" i="10"/>
  <c r="I16" i="10"/>
  <c r="U16" i="10"/>
  <c r="J17" i="10"/>
  <c r="V17" i="10"/>
  <c r="K18" i="10"/>
  <c r="W18" i="10"/>
  <c r="M20" i="10"/>
  <c r="B21" i="10"/>
  <c r="N21" i="10"/>
  <c r="O22" i="10"/>
  <c r="F269" i="6"/>
  <c r="R269" i="6"/>
  <c r="J271" i="6"/>
  <c r="V271" i="6"/>
  <c r="D334" i="7"/>
  <c r="P334" i="7"/>
  <c r="H336" i="7"/>
  <c r="T336" i="7"/>
  <c r="L4" i="10"/>
  <c r="M5" i="10"/>
  <c r="B6" i="10"/>
  <c r="N6" i="10"/>
  <c r="C7" i="10"/>
  <c r="O7" i="10"/>
  <c r="E9" i="10"/>
  <c r="Q9" i="10"/>
  <c r="F10" i="10"/>
  <c r="R10" i="10"/>
  <c r="G11" i="10"/>
  <c r="I15" i="10"/>
  <c r="U15" i="10"/>
  <c r="J16" i="10"/>
  <c r="V16" i="10"/>
  <c r="K17" i="10"/>
  <c r="W17" i="10"/>
  <c r="L18" i="10"/>
  <c r="B20" i="10"/>
  <c r="N20" i="10"/>
  <c r="C21" i="10"/>
  <c r="O21" i="10"/>
  <c r="D22" i="10"/>
  <c r="P22" i="10"/>
  <c r="G269" i="6"/>
  <c r="S269" i="6"/>
  <c r="K271" i="6"/>
  <c r="W271" i="6"/>
  <c r="E334" i="7"/>
  <c r="Q334" i="7"/>
  <c r="I336" i="7"/>
  <c r="U336" i="7"/>
  <c r="M4" i="10"/>
  <c r="B5" i="10"/>
  <c r="N5" i="10"/>
  <c r="C6" i="10"/>
  <c r="O6" i="10"/>
  <c r="D7" i="10"/>
  <c r="P7" i="10"/>
  <c r="F9" i="10"/>
  <c r="R9" i="10"/>
  <c r="G10" i="10"/>
  <c r="S10" i="10"/>
  <c r="T11" i="10"/>
  <c r="J15" i="10"/>
  <c r="V15" i="10"/>
  <c r="K16" i="10"/>
  <c r="W16" i="10"/>
  <c r="L17" i="10"/>
  <c r="M18" i="10"/>
  <c r="C20" i="10"/>
  <c r="O20" i="10"/>
  <c r="D21" i="10"/>
  <c r="P21" i="10"/>
  <c r="E22" i="10"/>
  <c r="H269" i="6"/>
  <c r="T269" i="6"/>
  <c r="L271" i="6"/>
  <c r="F334" i="7"/>
  <c r="R334" i="7"/>
  <c r="J336" i="7"/>
  <c r="V336" i="7"/>
  <c r="B4" i="10"/>
  <c r="N4" i="10"/>
  <c r="C5" i="10"/>
  <c r="O5" i="10"/>
  <c r="D6" i="10"/>
  <c r="P6" i="10"/>
  <c r="E7" i="10"/>
  <c r="Q7" i="10"/>
  <c r="G9" i="10"/>
  <c r="S9" i="10"/>
  <c r="H10" i="10"/>
  <c r="T10" i="10"/>
  <c r="I11" i="10"/>
  <c r="U11" i="10"/>
  <c r="K15" i="10"/>
  <c r="W15" i="10"/>
  <c r="L16" i="10"/>
  <c r="M17" i="10"/>
  <c r="B18" i="10"/>
  <c r="N18" i="10"/>
  <c r="D20" i="10"/>
  <c r="P20" i="10"/>
  <c r="E21" i="10"/>
  <c r="Q21" i="10"/>
  <c r="I269" i="6"/>
  <c r="U269" i="6"/>
  <c r="M271" i="6"/>
  <c r="G334" i="7"/>
  <c r="S334" i="7"/>
  <c r="K336" i="7"/>
  <c r="W336" i="7"/>
  <c r="C4" i="10"/>
  <c r="O4" i="10"/>
  <c r="D5" i="10"/>
  <c r="P5" i="10"/>
  <c r="E6" i="10"/>
  <c r="Q6" i="10"/>
  <c r="F7" i="10"/>
  <c r="R7" i="10"/>
  <c r="H9" i="10"/>
  <c r="T9" i="10"/>
  <c r="I10" i="10"/>
  <c r="U10" i="10"/>
  <c r="J11" i="10"/>
  <c r="L15" i="10"/>
  <c r="M16" i="10"/>
  <c r="B17" i="10"/>
  <c r="N17" i="10"/>
  <c r="C18" i="10"/>
  <c r="O18" i="10"/>
  <c r="P19" i="10"/>
  <c r="E20" i="10"/>
  <c r="Q20" i="10"/>
  <c r="F21" i="10"/>
  <c r="R21" i="10"/>
  <c r="S22" i="10"/>
  <c r="J269" i="6"/>
  <c r="V19" i="10" s="1"/>
  <c r="V269" i="6"/>
  <c r="B271" i="6"/>
  <c r="N271" i="6"/>
  <c r="H334" i="7"/>
  <c r="T334" i="7"/>
  <c r="L336" i="7"/>
  <c r="D4" i="10"/>
  <c r="P4" i="10"/>
  <c r="E5" i="10"/>
  <c r="Q5" i="10"/>
  <c r="F6" i="10"/>
  <c r="R6" i="10"/>
  <c r="G7" i="10"/>
  <c r="S7" i="10"/>
  <c r="H8" i="10"/>
  <c r="I9" i="10"/>
  <c r="U9" i="10"/>
  <c r="J10" i="10"/>
  <c r="V10" i="10"/>
  <c r="K11" i="10"/>
  <c r="W11" i="10"/>
  <c r="M15" i="10"/>
  <c r="B16" i="10"/>
  <c r="N16" i="10"/>
  <c r="C17" i="10"/>
  <c r="O17" i="10"/>
  <c r="D18" i="10"/>
  <c r="P18" i="10"/>
  <c r="E19" i="10"/>
  <c r="Q19" i="10"/>
  <c r="F20" i="10"/>
  <c r="R20" i="10"/>
  <c r="G21" i="10"/>
  <c r="S21" i="10"/>
  <c r="H22" i="10"/>
  <c r="K269" i="6"/>
  <c r="W269" i="6"/>
  <c r="C271" i="6"/>
  <c r="O271" i="6"/>
  <c r="I334" i="7"/>
  <c r="U334" i="7"/>
  <c r="M336" i="7"/>
  <c r="E4" i="10"/>
  <c r="Q4" i="10"/>
  <c r="F5" i="10"/>
  <c r="R5" i="10"/>
  <c r="G6" i="10"/>
  <c r="S6" i="10"/>
  <c r="H7" i="10"/>
  <c r="T7" i="10"/>
  <c r="I8" i="10"/>
  <c r="U8" i="10"/>
  <c r="J9" i="10"/>
  <c r="V9" i="10"/>
  <c r="K10" i="10"/>
  <c r="W10" i="10"/>
  <c r="L11" i="10"/>
  <c r="B15" i="10"/>
  <c r="N15" i="10"/>
  <c r="C16" i="10"/>
  <c r="O16" i="10"/>
  <c r="D17" i="10"/>
  <c r="P17" i="10"/>
  <c r="E18" i="10"/>
  <c r="Q18" i="10"/>
  <c r="F19" i="10"/>
  <c r="R19" i="10"/>
  <c r="G20" i="10"/>
  <c r="S20" i="10"/>
  <c r="H21" i="10"/>
  <c r="T21" i="10"/>
  <c r="I22" i="10"/>
  <c r="U22" i="10"/>
  <c r="J334" i="7"/>
  <c r="Q22" i="10" s="1"/>
  <c r="B336" i="7"/>
  <c r="F4" i="10"/>
  <c r="R4" i="10"/>
  <c r="G5" i="10"/>
  <c r="S5" i="10"/>
  <c r="H6" i="10"/>
  <c r="T6" i="10"/>
  <c r="I7" i="10"/>
  <c r="U7" i="10"/>
  <c r="J8" i="10"/>
  <c r="V8" i="10"/>
  <c r="K9" i="10"/>
  <c r="W9" i="10"/>
  <c r="L10" i="10"/>
  <c r="M11" i="10"/>
  <c r="C15" i="10"/>
  <c r="O15" i="10"/>
  <c r="D16" i="10"/>
  <c r="P16" i="10"/>
  <c r="E17" i="10"/>
  <c r="Q17" i="10"/>
  <c r="F18" i="10"/>
  <c r="R18" i="10"/>
  <c r="G19" i="10"/>
  <c r="S19" i="10"/>
  <c r="H20" i="10"/>
  <c r="T20" i="10"/>
  <c r="I21" i="10"/>
  <c r="U21" i="10"/>
  <c r="J22" i="10"/>
  <c r="V22" i="10"/>
  <c r="M269" i="6"/>
  <c r="E271" i="6"/>
  <c r="Q271" i="6"/>
  <c r="K334" i="7"/>
  <c r="W334" i="7"/>
  <c r="C336" i="7"/>
  <c r="O336" i="7"/>
  <c r="N3" i="8"/>
  <c r="G4" i="10"/>
  <c r="S4" i="10"/>
  <c r="H5" i="10"/>
  <c r="T5" i="10"/>
  <c r="I6" i="10"/>
  <c r="U6" i="10"/>
  <c r="J7" i="10"/>
  <c r="V7" i="10"/>
  <c r="K8" i="10"/>
  <c r="W8" i="10"/>
  <c r="L9" i="10"/>
  <c r="M10" i="10"/>
  <c r="B11" i="10"/>
  <c r="N11" i="10"/>
  <c r="D15" i="10"/>
  <c r="P15" i="10"/>
  <c r="E16" i="10"/>
  <c r="Q16" i="10"/>
  <c r="F17" i="10"/>
  <c r="R17" i="10"/>
  <c r="G18" i="10"/>
  <c r="S18" i="10"/>
  <c r="H19" i="10"/>
  <c r="T19" i="10"/>
  <c r="I20" i="10"/>
  <c r="U20" i="10"/>
  <c r="J21" i="10"/>
  <c r="V21" i="10"/>
  <c r="K22" i="10"/>
  <c r="W22" i="10"/>
  <c r="B269" i="6"/>
  <c r="N269" i="6"/>
  <c r="F271" i="6"/>
  <c r="R271" i="6"/>
  <c r="L334" i="7"/>
  <c r="D336" i="7"/>
  <c r="P336" i="7"/>
  <c r="H4" i="10"/>
  <c r="T4" i="10"/>
  <c r="I5" i="10"/>
  <c r="U5" i="10"/>
  <c r="J6" i="10"/>
  <c r="V6" i="10"/>
  <c r="K7" i="10"/>
  <c r="W7" i="10"/>
  <c r="L8" i="10"/>
  <c r="M9" i="10"/>
  <c r="B10" i="10"/>
  <c r="N10" i="10"/>
  <c r="C11" i="10"/>
  <c r="O11" i="10"/>
  <c r="E15" i="10"/>
  <c r="Q15" i="10"/>
  <c r="F16" i="10"/>
  <c r="R16" i="10"/>
  <c r="G17" i="10"/>
  <c r="S17" i="10"/>
  <c r="H18" i="10"/>
  <c r="T18" i="10"/>
  <c r="I19" i="10"/>
  <c r="U19" i="10"/>
  <c r="J20" i="10"/>
  <c r="V20" i="10"/>
  <c r="K21" i="10"/>
  <c r="W21" i="10"/>
  <c r="L22" i="10"/>
  <c r="C269" i="6"/>
  <c r="G271" i="6"/>
  <c r="E336" i="7"/>
  <c r="I4" i="10"/>
  <c r="U4" i="10"/>
  <c r="J5" i="10"/>
  <c r="V5" i="10"/>
  <c r="K6" i="10"/>
  <c r="W6" i="10"/>
  <c r="L7" i="10"/>
  <c r="M8" i="10"/>
  <c r="B9" i="10"/>
  <c r="N9" i="10"/>
  <c r="C10" i="10"/>
  <c r="O10" i="10"/>
  <c r="D11" i="10"/>
  <c r="P11" i="10"/>
  <c r="F15" i="10"/>
  <c r="G16" i="10"/>
  <c r="H17" i="10"/>
  <c r="I18" i="10"/>
  <c r="J19" i="10"/>
  <c r="K20" i="10"/>
  <c r="S23" i="10" l="1"/>
  <c r="J23" i="10"/>
  <c r="I23" i="10"/>
  <c r="X6" i="10"/>
  <c r="C22" i="10"/>
  <c r="H23" i="10"/>
  <c r="B22" i="10"/>
  <c r="H11" i="10"/>
  <c r="X5" i="10"/>
  <c r="S11" i="10"/>
  <c r="R11" i="10"/>
  <c r="W12" i="10"/>
  <c r="Q11" i="10"/>
  <c r="U12" i="10"/>
  <c r="I12" i="10"/>
  <c r="X4" i="10"/>
  <c r="M12" i="10"/>
  <c r="L12" i="10"/>
  <c r="X21" i="10"/>
  <c r="F11" i="10"/>
  <c r="K12" i="10"/>
  <c r="E11" i="10"/>
  <c r="X11" i="10" s="1"/>
  <c r="J12" i="10"/>
  <c r="T8" i="10"/>
  <c r="T12" i="10" s="1"/>
  <c r="D19" i="10"/>
  <c r="O19" i="10"/>
  <c r="W19" i="10"/>
  <c r="W23" i="10" s="1"/>
  <c r="U23" i="10"/>
  <c r="S8" i="10"/>
  <c r="C19" i="10"/>
  <c r="C23" i="10" s="1"/>
  <c r="N19" i="10"/>
  <c r="X20" i="10"/>
  <c r="L19" i="10"/>
  <c r="K19" i="10"/>
  <c r="X10" i="10"/>
  <c r="G8" i="10"/>
  <c r="R8" i="10"/>
  <c r="R12" i="10" s="1"/>
  <c r="B19" i="10"/>
  <c r="M19" i="10"/>
  <c r="M23" i="10" s="1"/>
  <c r="X9" i="10"/>
  <c r="N23" i="10"/>
  <c r="T22" i="10"/>
  <c r="T23" i="10" s="1"/>
  <c r="X18" i="10"/>
  <c r="F8" i="10"/>
  <c r="F12" i="10" s="1"/>
  <c r="Q8" i="10"/>
  <c r="Q12" i="10" s="1"/>
  <c r="Q23" i="10"/>
  <c r="B23" i="10"/>
  <c r="X15" i="10"/>
  <c r="X16" i="10"/>
  <c r="X17" i="10"/>
  <c r="E8" i="10"/>
  <c r="P8" i="10"/>
  <c r="P12" i="10" s="1"/>
  <c r="O8" i="10"/>
  <c r="O12" i="10" s="1"/>
  <c r="N8" i="10"/>
  <c r="N12" i="10" s="1"/>
  <c r="G12" i="10"/>
  <c r="E23" i="10"/>
  <c r="P23" i="10"/>
  <c r="D8" i="10"/>
  <c r="D12" i="10" s="1"/>
  <c r="C8" i="10"/>
  <c r="C12" i="10" s="1"/>
  <c r="B8" i="10"/>
  <c r="B12" i="10" s="1"/>
  <c r="M22" i="10"/>
  <c r="D23" i="10"/>
  <c r="G22" i="10"/>
  <c r="G23" i="10" s="1"/>
  <c r="L23" i="10"/>
  <c r="R22" i="10"/>
  <c r="R23" i="10" s="1"/>
  <c r="H12" i="10"/>
  <c r="S12" i="10"/>
  <c r="O23" i="10"/>
  <c r="E12" i="10"/>
  <c r="V11" i="10"/>
  <c r="V12" i="10" s="1"/>
  <c r="F22" i="10"/>
  <c r="F23" i="10" s="1"/>
  <c r="K23" i="10"/>
  <c r="V23" i="10"/>
  <c r="X7" i="10"/>
  <c r="X22" i="10" l="1"/>
  <c r="X8" i="10"/>
  <c r="X19" i="10"/>
  <c r="X23" i="10" s="1"/>
  <c r="X12" i="10"/>
</calcChain>
</file>

<file path=xl/sharedStrings.xml><?xml version="1.0" encoding="utf-8"?>
<sst xmlns="http://schemas.openxmlformats.org/spreadsheetml/2006/main" count="6191" uniqueCount="1125">
  <si>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</si>
  <si>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</si>
  <si>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</si>
  <si>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</si>
  <si>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</si>
  <si>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</si>
  <si>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</si>
  <si>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</si>
  <si>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</si>
  <si>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x</t>
  </si>
  <si>
    <t>Charlie Martin</t>
  </si>
  <si>
    <t>BFS</t>
  </si>
  <si>
    <t>M</t>
  </si>
  <si>
    <t>Dev</t>
  </si>
  <si>
    <t>DEV BOYS</t>
  </si>
  <si>
    <t>Arch Angel Gabriel</t>
  </si>
  <si>
    <t>AGS</t>
  </si>
  <si>
    <t>Enzo Urso</t>
  </si>
  <si>
    <t>Ave Maria Academy</t>
  </si>
  <si>
    <t>AMA</t>
  </si>
  <si>
    <t>Hudson Feeney</t>
  </si>
  <si>
    <t>Butler Catholic</t>
  </si>
  <si>
    <t>BCS</t>
  </si>
  <si>
    <t>Isaac White</t>
  </si>
  <si>
    <t>Blessed Francis Seelos</t>
  </si>
  <si>
    <t>Isaiah Thomas</t>
  </si>
  <si>
    <t>Blessed Trinity Academy</t>
  </si>
  <si>
    <t>BTA</t>
  </si>
  <si>
    <t>Jack Ries</t>
  </si>
  <si>
    <t>Christ the Divine Teacher Academy</t>
  </si>
  <si>
    <t>CDT</t>
  </si>
  <si>
    <t>Liam Greene</t>
  </si>
  <si>
    <t>Divine Mercy Academy</t>
  </si>
  <si>
    <t>DMA</t>
  </si>
  <si>
    <t>Luca Pacienza</t>
  </si>
  <si>
    <t>St Elizabeth</t>
  </si>
  <si>
    <t>ELZ</t>
  </si>
  <si>
    <t>Matteo Pacienza</t>
  </si>
  <si>
    <t>St. Gabriel</t>
  </si>
  <si>
    <t>GAB</t>
  </si>
  <si>
    <t>Matthew Kennedy</t>
  </si>
  <si>
    <t>St. Gregory</t>
  </si>
  <si>
    <t>GRE</t>
  </si>
  <si>
    <t>Parker Skrastins</t>
  </si>
  <si>
    <t>Holy Family</t>
  </si>
  <si>
    <t>HFS</t>
  </si>
  <si>
    <t>Victor Montes</t>
  </si>
  <si>
    <t>St. James</t>
  </si>
  <si>
    <t>JAM</t>
  </si>
  <si>
    <t>Wes Sachar</t>
  </si>
  <si>
    <t>JFK</t>
  </si>
  <si>
    <t>Alexandria Polivka</t>
  </si>
  <si>
    <t>F</t>
  </si>
  <si>
    <t>DEV GIRLS</t>
  </si>
  <si>
    <t>St. Kilian</t>
  </si>
  <si>
    <t>KIL</t>
  </si>
  <si>
    <t>Annaliese Duchi</t>
  </si>
  <si>
    <t>St Monica</t>
  </si>
  <si>
    <t>MCA</t>
  </si>
  <si>
    <t>Claire Karsman</t>
  </si>
  <si>
    <t>Mother of Sorrows</t>
  </si>
  <si>
    <t>MOSS</t>
  </si>
  <si>
    <t>Daniella Julian</t>
  </si>
  <si>
    <t>Mary Queen of Angels</t>
  </si>
  <si>
    <t>MQA</t>
  </si>
  <si>
    <t>Harper Lange</t>
  </si>
  <si>
    <t>Providence Heights Alpha School</t>
  </si>
  <si>
    <t>PHA</t>
  </si>
  <si>
    <t>Jocelyn Miller</t>
  </si>
  <si>
    <t>St. Philip</t>
  </si>
  <si>
    <t>SPS</t>
  </si>
  <si>
    <t>Kaitlyn Lindenfelser</t>
  </si>
  <si>
    <t>St. Louise</t>
  </si>
  <si>
    <t>STL</t>
  </si>
  <si>
    <t>Katie Miller</t>
  </si>
  <si>
    <t>St. Therese</t>
  </si>
  <si>
    <t>STT</t>
  </si>
  <si>
    <t>Lexie Miller</t>
  </si>
  <si>
    <t>Lucia Simonetti</t>
  </si>
  <si>
    <t>Luciana Ganoza</t>
  </si>
  <si>
    <t>Lucy Kaufman</t>
  </si>
  <si>
    <t>Mackenzie Downey</t>
  </si>
  <si>
    <t>Maggie Miller</t>
  </si>
  <si>
    <t>Maria Hiserodt</t>
  </si>
  <si>
    <t>2021 TOTAL</t>
  </si>
  <si>
    <t>Molly Begley</t>
  </si>
  <si>
    <t>Sarah Mlecko</t>
  </si>
  <si>
    <t>2018 TOTAL</t>
  </si>
  <si>
    <t>London Lange</t>
  </si>
  <si>
    <t>Charlotte Austin</t>
  </si>
  <si>
    <t>Breakdown by Group</t>
  </si>
  <si>
    <t>Gabby Keverline</t>
  </si>
  <si>
    <t>Jacqueline Whitsel</t>
  </si>
  <si>
    <t>Developmental Boys (1-2)</t>
  </si>
  <si>
    <t>Josephine Donahue</t>
  </si>
  <si>
    <t>Develipmental Girls (1-2)</t>
  </si>
  <si>
    <t>Lizzie Austin</t>
  </si>
  <si>
    <t>Developmental Boys (3-4)</t>
  </si>
  <si>
    <t>Maddie Mahon</t>
  </si>
  <si>
    <t>Developmental Girls (3-4)</t>
  </si>
  <si>
    <t>Mary Grace Dolan</t>
  </si>
  <si>
    <t>JV Boys</t>
  </si>
  <si>
    <t>Miriam Gruber</t>
  </si>
  <si>
    <t>JV Girls</t>
  </si>
  <si>
    <t>Rita Donahue</t>
  </si>
  <si>
    <t>Varsity Boys</t>
  </si>
  <si>
    <t>Teresa Ravotti</t>
  </si>
  <si>
    <t>Varsity Girls</t>
  </si>
  <si>
    <t>Brendan Recchi</t>
  </si>
  <si>
    <t>Connor Donahue</t>
  </si>
  <si>
    <t>Developmental Total</t>
  </si>
  <si>
    <t>D.J.Word</t>
  </si>
  <si>
    <t>Dev BOYS</t>
  </si>
  <si>
    <t>JV Total</t>
  </si>
  <si>
    <t>Dylan Falcon</t>
  </si>
  <si>
    <t>Varsity Total</t>
  </si>
  <si>
    <t>Eddie DeWitt</t>
  </si>
  <si>
    <t>John Henry Austin</t>
  </si>
  <si>
    <t>TOTAL</t>
  </si>
  <si>
    <t>John Paul Farah</t>
  </si>
  <si>
    <t>JohnPaul Richthammer</t>
  </si>
  <si>
    <t>Judah VanVickle</t>
  </si>
  <si>
    <t>Marek Paull</t>
  </si>
  <si>
    <t>Max Predis</t>
  </si>
  <si>
    <t>Nicholas Hodgin</t>
  </si>
  <si>
    <t>Abigail Williams</t>
  </si>
  <si>
    <t>Alexandra Sipusic</t>
  </si>
  <si>
    <t>Ashlyn Curry</t>
  </si>
  <si>
    <t>Athena Ameredes</t>
  </si>
  <si>
    <t>Eliza Loncar</t>
  </si>
  <si>
    <t>Emily Williams</t>
  </si>
  <si>
    <t>Heidi Surlow</t>
  </si>
  <si>
    <t>Karly Gill</t>
  </si>
  <si>
    <t>Kaylee Tamburino</t>
  </si>
  <si>
    <t>Scarlett Barbisch</t>
  </si>
  <si>
    <t>Sophia Colosimo</t>
  </si>
  <si>
    <t>August Stuckeman</t>
  </si>
  <si>
    <t>Camden Douglass</t>
  </si>
  <si>
    <t>David DelFiandra</t>
  </si>
  <si>
    <t>David Johnson</t>
  </si>
  <si>
    <t>Declan Ireland</t>
  </si>
  <si>
    <t>Jacob II Walsh</t>
  </si>
  <si>
    <t>Jed Watson</t>
  </si>
  <si>
    <t>Joseph Davoli</t>
  </si>
  <si>
    <t>Liam Blatt</t>
  </si>
  <si>
    <t>Lucas Wertelet</t>
  </si>
  <si>
    <t>Nolan Meyer</t>
  </si>
  <si>
    <t>Walker Hankinson</t>
  </si>
  <si>
    <t>Abbey Mannella</t>
  </si>
  <si>
    <t>Abigail Harris</t>
  </si>
  <si>
    <t>Addy Zoelle</t>
  </si>
  <si>
    <t>Adrienne McDermott</t>
  </si>
  <si>
    <t>Alexandra Hinkofer</t>
  </si>
  <si>
    <t>K</t>
  </si>
  <si>
    <t>Amber Wittkopp</t>
  </si>
  <si>
    <t>Amelia Suders</t>
  </si>
  <si>
    <t>Anne Farnan</t>
  </si>
  <si>
    <t>Annie Nienstedt</t>
  </si>
  <si>
    <t>Audrey Conquest</t>
  </si>
  <si>
    <t>Bella Kelm</t>
  </si>
  <si>
    <t>Caroline Howell</t>
  </si>
  <si>
    <t>Catherine Foster</t>
  </si>
  <si>
    <t>Cecilia Hazel</t>
  </si>
  <si>
    <t>Charlotte Massaro</t>
  </si>
  <si>
    <t>Clara Gasperini</t>
  </si>
  <si>
    <t>Elizabeth Delach</t>
  </si>
  <si>
    <t>Elly O'Keefe</t>
  </si>
  <si>
    <t>Emily Cramer</t>
  </si>
  <si>
    <t>Esther DeFilippo</t>
  </si>
  <si>
    <t>Filomena Christoforetti</t>
  </si>
  <si>
    <t>Finley Schran</t>
  </si>
  <si>
    <t>Gabby Kuczynski</t>
  </si>
  <si>
    <t>Gemma Silvis</t>
  </si>
  <si>
    <t>Giabella Matrascia</t>
  </si>
  <si>
    <t>Gianna Baldonieri</t>
  </si>
  <si>
    <t>Hannah Ripley</t>
  </si>
  <si>
    <t>Josephina Martin</t>
  </si>
  <si>
    <t>Kelly O'Keefe</t>
  </si>
  <si>
    <t>Lauren Daley</t>
  </si>
  <si>
    <t>Lidia Cortes</t>
  </si>
  <si>
    <t>Lila Howell</t>
  </si>
  <si>
    <t>Lilah Williams</t>
  </si>
  <si>
    <t>Lily Kennedy</t>
  </si>
  <si>
    <t>Marie Gasperini</t>
  </si>
  <si>
    <t>Martina Lutz</t>
  </si>
  <si>
    <t>Mary Borushko</t>
  </si>
  <si>
    <t>Molly McGrath</t>
  </si>
  <si>
    <t>Natalia Charron</t>
  </si>
  <si>
    <t>Nora Silvis</t>
  </si>
  <si>
    <t>Olivia Evans</t>
  </si>
  <si>
    <t>Rachel George</t>
  </si>
  <si>
    <t>Samantha Hinkofer</t>
  </si>
  <si>
    <t>Scarlett Sibbet</t>
  </si>
  <si>
    <t>Theresa Shaw</t>
  </si>
  <si>
    <t>Valentina Matrascia</t>
  </si>
  <si>
    <t>Vienna Mauro</t>
  </si>
  <si>
    <t>Aidan Reilly</t>
  </si>
  <si>
    <t>Alex Petterson</t>
  </si>
  <si>
    <t>Bracken Graves</t>
  </si>
  <si>
    <t>Bubba O'Keefe</t>
  </si>
  <si>
    <t>Charles Morris</t>
  </si>
  <si>
    <t>David Matrascia</t>
  </si>
  <si>
    <t>Davin Harris</t>
  </si>
  <si>
    <t>Domenick Podkul</t>
  </si>
  <si>
    <t>Dylan Smith</t>
  </si>
  <si>
    <t>Evan Hughes</t>
  </si>
  <si>
    <t>Evan Shaffer</t>
  </si>
  <si>
    <t>Ezekiel Fostyk</t>
  </si>
  <si>
    <t>Gavin Phillips</t>
  </si>
  <si>
    <t>Gavin Shaffer</t>
  </si>
  <si>
    <t>George Raftis</t>
  </si>
  <si>
    <t>Hudson Hitchings</t>
  </si>
  <si>
    <t>Isaac DeFilippo</t>
  </si>
  <si>
    <t>Isaiah Loboda</t>
  </si>
  <si>
    <t>Jackson Yester</t>
  </si>
  <si>
    <t>Jacob Madl</t>
  </si>
  <si>
    <t>Jacob Shaw</t>
  </si>
  <si>
    <t>Jonathan Guthoerl</t>
  </si>
  <si>
    <t>Landon Kim</t>
  </si>
  <si>
    <t>Leo Christoforetti</t>
  </si>
  <si>
    <t>Logan Fording</t>
  </si>
  <si>
    <t>Luke Swierczek</t>
  </si>
  <si>
    <t>Luke Williams</t>
  </si>
  <si>
    <t>Marco Mauro</t>
  </si>
  <si>
    <t>Matthew Smith</t>
  </si>
  <si>
    <t>Maximus Gerber</t>
  </si>
  <si>
    <t>Mckayden Nguyen</t>
  </si>
  <si>
    <t>Michael Dziezgowski</t>
  </si>
  <si>
    <t>Nicklaus Cimarolli</t>
  </si>
  <si>
    <t>Nico Dambrogio</t>
  </si>
  <si>
    <t>Noah Latouf</t>
  </si>
  <si>
    <t>Parker Davenport</t>
  </si>
  <si>
    <t>Reed McDermott</t>
  </si>
  <si>
    <t>Rocco Kuczynski</t>
  </si>
  <si>
    <t>Ryan Lane</t>
  </si>
  <si>
    <t>Ryker Honick</t>
  </si>
  <si>
    <t>Tanner Kim</t>
  </si>
  <si>
    <t>William Yester</t>
  </si>
  <si>
    <t>Wyatt Hancock</t>
  </si>
  <si>
    <t>Wyatt Nanz</t>
  </si>
  <si>
    <t>Cecilia Livengood</t>
  </si>
  <si>
    <t>Chloe Seybert</t>
  </si>
  <si>
    <t>Emily Graff</t>
  </si>
  <si>
    <t>Evelyn Quinn</t>
  </si>
  <si>
    <t>Gabrielle Weiland</t>
  </si>
  <si>
    <t>Gianna Shaffer</t>
  </si>
  <si>
    <t>Giuliana Dalcamo</t>
  </si>
  <si>
    <t>GRACE Bresnahan</t>
  </si>
  <si>
    <t>Grace Johns</t>
  </si>
  <si>
    <t>Hannah Simmons</t>
  </si>
  <si>
    <t>Isabella Krahe</t>
  </si>
  <si>
    <t>Julianne Bzorek</t>
  </si>
  <si>
    <t>Megan Eicher</t>
  </si>
  <si>
    <t>Mila Rimer</t>
  </si>
  <si>
    <t>Penelope Cummings</t>
  </si>
  <si>
    <t>Reagan Large</t>
  </si>
  <si>
    <t>Rylee Karnes</t>
  </si>
  <si>
    <t>Sierra Viehmann</t>
  </si>
  <si>
    <t>Gabriel Kappler</t>
  </si>
  <si>
    <t>Simeon Rhodaberger</t>
  </si>
  <si>
    <t>Angelina Lukitsch</t>
  </si>
  <si>
    <t>DEV</t>
  </si>
  <si>
    <t>Ashlyn Murray</t>
  </si>
  <si>
    <t>Beckley Haught</t>
  </si>
  <si>
    <t>Claire Bandurski</t>
  </si>
  <si>
    <t>Madelyn Jones</t>
  </si>
  <si>
    <t>Rowan Blauvelt</t>
  </si>
  <si>
    <t>Sara Pomietto</t>
  </si>
  <si>
    <t>Victoria Dlugosz</t>
  </si>
  <si>
    <t>Alek Sutkowski</t>
  </si>
  <si>
    <t>Amelia Lopresti</t>
  </si>
  <si>
    <t>Eden Lubawski</t>
  </si>
  <si>
    <t>Elaina Petyak</t>
  </si>
  <si>
    <t>Emma Zampogna</t>
  </si>
  <si>
    <t>Katri Burdette</t>
  </si>
  <si>
    <t>Madison Abbett</t>
  </si>
  <si>
    <t>McKenzie Grissom</t>
  </si>
  <si>
    <t>Mia Caligiuri</t>
  </si>
  <si>
    <t>Muiriel Tunno</t>
  </si>
  <si>
    <t>Nadia Rossey</t>
  </si>
  <si>
    <t>Norah Stiger</t>
  </si>
  <si>
    <t>Olivia Schlagel</t>
  </si>
  <si>
    <t>Rainey Redd</t>
  </si>
  <si>
    <t>Rhodora Redd</t>
  </si>
  <si>
    <t>Sofia Weaver</t>
  </si>
  <si>
    <t>Andrew Buck</t>
  </si>
  <si>
    <t>Avery McKoy</t>
  </si>
  <si>
    <t>Lincoln McAllister</t>
  </si>
  <si>
    <t>Sam Ivory</t>
  </si>
  <si>
    <t>William Redd</t>
  </si>
  <si>
    <t>alia winter</t>
  </si>
  <si>
    <t>f</t>
  </si>
  <si>
    <t>aria basoline smith</t>
  </si>
  <si>
    <t>ella rembert</t>
  </si>
  <si>
    <t>emile wilks</t>
  </si>
  <si>
    <t>GracE Supancic</t>
  </si>
  <si>
    <t>hannah stephens</t>
  </si>
  <si>
    <t>harlyn lorah</t>
  </si>
  <si>
    <t>katie kessler</t>
  </si>
  <si>
    <t>kylee willis</t>
  </si>
  <si>
    <t>Lily Simonton</t>
  </si>
  <si>
    <t>livi dagit</t>
  </si>
  <si>
    <t>pippa larmi</t>
  </si>
  <si>
    <t>riley roberts</t>
  </si>
  <si>
    <t>sabrina perez</t>
  </si>
  <si>
    <t>tayler shaffer</t>
  </si>
  <si>
    <t>samantha stough</t>
  </si>
  <si>
    <t>carter mckelvey</t>
  </si>
  <si>
    <t>m</t>
  </si>
  <si>
    <t>dakota jablon</t>
  </si>
  <si>
    <t>decklan onderick</t>
  </si>
  <si>
    <t>jose aracena</t>
  </si>
  <si>
    <t>jude pazuchanics</t>
  </si>
  <si>
    <t>leevi larmi</t>
  </si>
  <si>
    <t>Lucas Stephens</t>
  </si>
  <si>
    <t>william antiewicz</t>
  </si>
  <si>
    <t>Fletcher Dagit</t>
  </si>
  <si>
    <t>k</t>
  </si>
  <si>
    <t>Danna Zamarripa</t>
  </si>
  <si>
    <t>Emma Zamarripa</t>
  </si>
  <si>
    <t>Erin Hirsh</t>
  </si>
  <si>
    <t>Leslie Veltri</t>
  </si>
  <si>
    <t>Mia Lodico</t>
  </si>
  <si>
    <t>Cole Donnelly</t>
  </si>
  <si>
    <t>Colin Martin</t>
  </si>
  <si>
    <t>Garin Goob</t>
  </si>
  <si>
    <t>Igor Sokolov</t>
  </si>
  <si>
    <t>Killian Bachner</t>
  </si>
  <si>
    <t>Mario Aziz Garcia</t>
  </si>
  <si>
    <t>Max Lorentz</t>
  </si>
  <si>
    <t>Peter Kokanos</t>
  </si>
  <si>
    <t>Troy Rebish</t>
  </si>
  <si>
    <t>Will Lorentz</t>
  </si>
  <si>
    <t>Adalyn Dears</t>
  </si>
  <si>
    <t>Alia Bernotas</t>
  </si>
  <si>
    <t>Blake Bedner</t>
  </si>
  <si>
    <t>Callie Smith</t>
  </si>
  <si>
    <t>Christine Kraska</t>
  </si>
  <si>
    <t>Kayla Deasy</t>
  </si>
  <si>
    <t>McKenna Duzyk</t>
  </si>
  <si>
    <t>Rachel Johnson</t>
  </si>
  <si>
    <t>Anthony Lease</t>
  </si>
  <si>
    <t>Cade Smith</t>
  </si>
  <si>
    <t>Camden Laux</t>
  </si>
  <si>
    <t>Connor Cizauskas</t>
  </si>
  <si>
    <t>Dylan Federico</t>
  </si>
  <si>
    <t>Jacob Fate</t>
  </si>
  <si>
    <t>James Kamzalow</t>
  </si>
  <si>
    <t>Adelina Campagna</t>
  </si>
  <si>
    <t>Alexis Birchok</t>
  </si>
  <si>
    <t>Brigi Boosel</t>
  </si>
  <si>
    <t>Chloe Boosel</t>
  </si>
  <si>
    <t>Elizabeth Deem</t>
  </si>
  <si>
    <t>Elizabeth Moulton</t>
  </si>
  <si>
    <t>Emily Birchok</t>
  </si>
  <si>
    <t>Evie Pierro</t>
  </si>
  <si>
    <t>Mary Lariviere</t>
  </si>
  <si>
    <t>Andrew Deem</t>
  </si>
  <si>
    <t>Blaise Karlovik</t>
  </si>
  <si>
    <t>Gabe Urban</t>
  </si>
  <si>
    <t>Isaac North</t>
  </si>
  <si>
    <t>James Urban</t>
  </si>
  <si>
    <t>Levi Buchanan</t>
  </si>
  <si>
    <t>Luke Lariviere</t>
  </si>
  <si>
    <t>Adriana Martin</t>
  </si>
  <si>
    <t>Alena Mazurek</t>
  </si>
  <si>
    <t>Alessia Palombo</t>
  </si>
  <si>
    <t>Amelia Mackowick</t>
  </si>
  <si>
    <t>Elena McDonough</t>
  </si>
  <si>
    <t>Emma Kirsch</t>
  </si>
  <si>
    <t>Giuseppina Iorio</t>
  </si>
  <si>
    <t>Isabella Vento</t>
  </si>
  <si>
    <t>Jossalyn Pihony</t>
  </si>
  <si>
    <t>Kennedy Collins</t>
  </si>
  <si>
    <t>Aidan Trettel</t>
  </si>
  <si>
    <t>Alexander Boerner</t>
  </si>
  <si>
    <t>Charlie Skoda</t>
  </si>
  <si>
    <t>Colton Matthews</t>
  </si>
  <si>
    <t>Devin O' Malley</t>
  </si>
  <si>
    <t>Dominic Kunsman</t>
  </si>
  <si>
    <t>Dominic Verratti</t>
  </si>
  <si>
    <t>Isaac Perrin</t>
  </si>
  <si>
    <t>Jacob Gluvna</t>
  </si>
  <si>
    <t>James Fettis</t>
  </si>
  <si>
    <t>James Jackson</t>
  </si>
  <si>
    <t>Nico Obenauf</t>
  </si>
  <si>
    <t>Rico Parrotta</t>
  </si>
  <si>
    <t>Rizalino Domasig</t>
  </si>
  <si>
    <t>Santino Parrotta</t>
  </si>
  <si>
    <t>Thomas Cardell</t>
  </si>
  <si>
    <t>Declan McCullough</t>
  </si>
  <si>
    <t>Dominic Gauntner</t>
  </si>
  <si>
    <t>Eli Grimsley</t>
  </si>
  <si>
    <t>Ian Hamilton</t>
  </si>
  <si>
    <t>Kleyton Kutrovac</t>
  </si>
  <si>
    <t>Leyland Grimsley</t>
  </si>
  <si>
    <t>Nate Tottenham</t>
  </si>
  <si>
    <t>Thomas Feczko</t>
  </si>
  <si>
    <t>Annie Rieg</t>
  </si>
  <si>
    <t>Danielle Bova</t>
  </si>
  <si>
    <t>Emmalynn Beal</t>
  </si>
  <si>
    <t>Finley Cincinnati</t>
  </si>
  <si>
    <t>Gianna Rieg</t>
  </si>
  <si>
    <t>Ginelle Bova</t>
  </si>
  <si>
    <t>Gracie Morgan</t>
  </si>
  <si>
    <t>Gracie Rubenstein</t>
  </si>
  <si>
    <t>Kamille Behrens</t>
  </si>
  <si>
    <t>Kamrin Behrens</t>
  </si>
  <si>
    <t>Kendell Venturino</t>
  </si>
  <si>
    <t>Kennedy Killen</t>
  </si>
  <si>
    <t>Mia Startare</t>
  </si>
  <si>
    <t>Sophia Hall</t>
  </si>
  <si>
    <t>Theresa Ratkiewicz</t>
  </si>
  <si>
    <t>Alex Schneider</t>
  </si>
  <si>
    <t>Alex Startare</t>
  </si>
  <si>
    <t>Alex Weaver</t>
  </si>
  <si>
    <t>Andrew Chaido</t>
  </si>
  <si>
    <t>Blaze Stiehler</t>
  </si>
  <si>
    <t>Brandon Behrens</t>
  </si>
  <si>
    <t>Brock Morgan</t>
  </si>
  <si>
    <t>Caleb Rubenstein</t>
  </si>
  <si>
    <t>Easton Dalnoky</t>
  </si>
  <si>
    <t>George Enzerra</t>
  </si>
  <si>
    <t>Henry Coyle</t>
  </si>
  <si>
    <t>John Startare</t>
  </si>
  <si>
    <t>Kane Martin</t>
  </si>
  <si>
    <t>Leo Loughman</t>
  </si>
  <si>
    <t>Liam Schneider</t>
  </si>
  <si>
    <t>Mario Stiehler</t>
  </si>
  <si>
    <t>Marky Heinen</t>
  </si>
  <si>
    <t>Matthew Chaido</t>
  </si>
  <si>
    <t>Nolan Ondrejko</t>
  </si>
  <si>
    <t>Thomas McVey</t>
  </si>
  <si>
    <t>Will Gehrlein</t>
  </si>
  <si>
    <t>Anna Terravecchia</t>
  </si>
  <si>
    <t>Anna Wishart</t>
  </si>
  <si>
    <t>Aria Keppler</t>
  </si>
  <si>
    <t>Audrey Byham</t>
  </si>
  <si>
    <t>Carmella Verdi</t>
  </si>
  <si>
    <t>Cecelia Chirdon</t>
  </si>
  <si>
    <t>Chloe Cole</t>
  </si>
  <si>
    <t>Elle Degnan</t>
  </si>
  <si>
    <t>Jada Lichtenwalter</t>
  </si>
  <si>
    <t>Jillian Kalis</t>
  </si>
  <si>
    <t>Jovie Jochum</t>
  </si>
  <si>
    <t>Kendall Kohan</t>
  </si>
  <si>
    <t>Maria Hutlemyer</t>
  </si>
  <si>
    <t>Megan Heinbach</t>
  </si>
  <si>
    <t>Mia Liscinsky</t>
  </si>
  <si>
    <t>Nora Narwold</t>
  </si>
  <si>
    <t>Olivia Menz</t>
  </si>
  <si>
    <t>Payton McElravy</t>
  </si>
  <si>
    <t>Rachel Barry</t>
  </si>
  <si>
    <t>Saige Robertson</t>
  </si>
  <si>
    <t>Clint Elliott</t>
  </si>
  <si>
    <t>Gabriel Wohar</t>
  </si>
  <si>
    <t>Jackson Chips</t>
  </si>
  <si>
    <t>Nathan David</t>
  </si>
  <si>
    <t>Peter Baker</t>
  </si>
  <si>
    <t>Samuel Stall</t>
  </si>
  <si>
    <t>Talon Martin</t>
  </si>
  <si>
    <t>Thomas Baier</t>
  </si>
  <si>
    <t>Xander Schott</t>
  </si>
  <si>
    <t>Xavier Kush</t>
  </si>
  <si>
    <t>Abigail Clawson</t>
  </si>
  <si>
    <t>Aleah Kloc</t>
  </si>
  <si>
    <t>Anna Favela</t>
  </si>
  <si>
    <t>Ava Nguyen</t>
  </si>
  <si>
    <t>Avani Bhargava</t>
  </si>
  <si>
    <t>Chelsea Denslinger</t>
  </si>
  <si>
    <t>Elle Favela</t>
  </si>
  <si>
    <t>Krista Denslinger</t>
  </si>
  <si>
    <t>Maggie Thompson</t>
  </si>
  <si>
    <t>Ryan Nguyen</t>
  </si>
  <si>
    <t>Sabrina Donald</t>
  </si>
  <si>
    <t>Sophia Dos Santos</t>
  </si>
  <si>
    <t>Zoey LaBorda</t>
  </si>
  <si>
    <t>Aiden Kapper</t>
  </si>
  <si>
    <t>Alex Myers</t>
  </si>
  <si>
    <t>Andrew Kapper</t>
  </si>
  <si>
    <t>Andrew Muir</t>
  </si>
  <si>
    <t>Archie Donald</t>
  </si>
  <si>
    <t>Christian Kallen</t>
  </si>
  <si>
    <t>Ethan Kallen</t>
  </si>
  <si>
    <t>Isaac Wagner</t>
  </si>
  <si>
    <t>Isaiah Simone</t>
  </si>
  <si>
    <t>Jacob Nguyen</t>
  </si>
  <si>
    <t>James Jordan</t>
  </si>
  <si>
    <t>Joey Kapper</t>
  </si>
  <si>
    <t>Jude Walker</t>
  </si>
  <si>
    <t>Noah Kallen</t>
  </si>
  <si>
    <t>Pranshul Bhargava</t>
  </si>
  <si>
    <t>Simon Elomba-Mutombo</t>
  </si>
  <si>
    <t>Zane LaBorda</t>
  </si>
  <si>
    <t>Colleen Gray</t>
  </si>
  <si>
    <t>Elizabeth Klaes</t>
  </si>
  <si>
    <t>Ilaria Caporali</t>
  </si>
  <si>
    <t>Kendell Swigart</t>
  </si>
  <si>
    <t>Lillian Gray</t>
  </si>
  <si>
    <t>Madelyn Karpinski</t>
  </si>
  <si>
    <t>Madelyn Skowronski</t>
  </si>
  <si>
    <t>Martha Palumbo</t>
  </si>
  <si>
    <t>Natalie Hulslander</t>
  </si>
  <si>
    <t>Octavia Andree</t>
  </si>
  <si>
    <t>Sophia Troiano</t>
  </si>
  <si>
    <t>Stella Magnusen</t>
  </si>
  <si>
    <t>Aaron Troiano</t>
  </si>
  <si>
    <t>Anderson Ziccarelli</t>
  </si>
  <si>
    <t>Franco Caporali</t>
  </si>
  <si>
    <t>Kason Parham</t>
  </si>
  <si>
    <t>Leo Bruni</t>
  </si>
  <si>
    <t>Preston Parham</t>
  </si>
  <si>
    <t>Amelia Ondos</t>
  </si>
  <si>
    <t>Avery Evancho</t>
  </si>
  <si>
    <t>Caroline Carter</t>
  </si>
  <si>
    <t>Charlie Kane</t>
  </si>
  <si>
    <t>Eve Wrabley</t>
  </si>
  <si>
    <t>Kate Mulzet</t>
  </si>
  <si>
    <t>Leya Wesolowski</t>
  </si>
  <si>
    <t>Morgan Kane</t>
  </si>
  <si>
    <t>Rosa Yuo</t>
  </si>
  <si>
    <t>Sage Liberati</t>
  </si>
  <si>
    <t>Samantha Oeler</t>
  </si>
  <si>
    <t>Scarlet Day</t>
  </si>
  <si>
    <t>Tessa Liberati</t>
  </si>
  <si>
    <t>Andrew Beaman</t>
  </si>
  <si>
    <t>Brennan Marek</t>
  </si>
  <si>
    <t>Connor Allen</t>
  </si>
  <si>
    <t>Drew Frederick</t>
  </si>
  <si>
    <t>Eric Wheeler</t>
  </si>
  <si>
    <t>Jacob Bahm</t>
  </si>
  <si>
    <t>Allie Dainton</t>
  </si>
  <si>
    <t>SMCA</t>
  </si>
  <si>
    <t>Lily Gaydosz</t>
  </si>
  <si>
    <t>Lilyana Izzo</t>
  </si>
  <si>
    <t>Natalie Izzo</t>
  </si>
  <si>
    <t>Adalyn Simons</t>
  </si>
  <si>
    <t>Alia Trombetta</t>
  </si>
  <si>
    <t>Amy Stickman</t>
  </si>
  <si>
    <t>Avery Sinicrope</t>
  </si>
  <si>
    <t>Eden Franc</t>
  </si>
  <si>
    <t>Eliana Cornetti</t>
  </si>
  <si>
    <t>Elsie Gorchak</t>
  </si>
  <si>
    <t>Haley Stickman</t>
  </si>
  <si>
    <t>Julia Lane</t>
  </si>
  <si>
    <t>Juliet Snover</t>
  </si>
  <si>
    <t>Macie Trombetta</t>
  </si>
  <si>
    <t>Maddie Hayes</t>
  </si>
  <si>
    <t>Miley Madden</t>
  </si>
  <si>
    <t>Piper Truan</t>
  </si>
  <si>
    <t>Rachel Sites</t>
  </si>
  <si>
    <t>Regan Barry</t>
  </si>
  <si>
    <t>Sarah Stickman</t>
  </si>
  <si>
    <t>Serenity Harris</t>
  </si>
  <si>
    <t>Skylar Flora</t>
  </si>
  <si>
    <t>Alex Stickman</t>
  </si>
  <si>
    <t>Brian Sites</t>
  </si>
  <si>
    <t>Daniel Talerico</t>
  </si>
  <si>
    <t>Dylan Ford</t>
  </si>
  <si>
    <t>Finn Magee</t>
  </si>
  <si>
    <t>Gavin Lenigan</t>
  </si>
  <si>
    <t>Gerritt Austrawski</t>
  </si>
  <si>
    <t>Grady Molinero</t>
  </si>
  <si>
    <t>Joey Hayes</t>
  </si>
  <si>
    <t>Jude Franc</t>
  </si>
  <si>
    <t>Nicholas Pawlos</t>
  </si>
  <si>
    <t>Peter Stickman</t>
  </si>
  <si>
    <t>Quincy Harris</t>
  </si>
  <si>
    <t>Ryan Stickman</t>
  </si>
  <si>
    <t>Tiernan Magee</t>
  </si>
  <si>
    <t>Wilder Sargent</t>
  </si>
  <si>
    <t>Will Batts</t>
  </si>
  <si>
    <t>Zeke Harris</t>
  </si>
  <si>
    <t>Addie Brogan</t>
  </si>
  <si>
    <t>Angelina Petraglia</t>
  </si>
  <si>
    <t>Ava Hladek</t>
  </si>
  <si>
    <t>Avery Och</t>
  </si>
  <si>
    <t>Bella Sladack</t>
  </si>
  <si>
    <t>Brye Chalovich</t>
  </si>
  <si>
    <t>Busy Hoffrage</t>
  </si>
  <si>
    <t>Caitlyn Reese</t>
  </si>
  <si>
    <t>Claire Heller</t>
  </si>
  <si>
    <t>Emma Brogan</t>
  </si>
  <si>
    <t>Evelyn Nemmer</t>
  </si>
  <si>
    <t>Harper Timney</t>
  </si>
  <si>
    <t>Jayla Kendall</t>
  </si>
  <si>
    <t>Josephine Hendrickson</t>
  </si>
  <si>
    <t>Kassidy Ray</t>
  </si>
  <si>
    <t>Keira McQuiggan</t>
  </si>
  <si>
    <t>Kelly Hyrb</t>
  </si>
  <si>
    <t>Lauren Kasse</t>
  </si>
  <si>
    <t>Madeline Bannister</t>
  </si>
  <si>
    <t>Madison Thompson</t>
  </si>
  <si>
    <t>Malika Siewia</t>
  </si>
  <si>
    <t>Megan Richardson</t>
  </si>
  <si>
    <t>Mila Hricisak</t>
  </si>
  <si>
    <t>Olivia Eckenrode</t>
  </si>
  <si>
    <t>Penelope Ravella</t>
  </si>
  <si>
    <t>Pennie Balta</t>
  </si>
  <si>
    <t>Rachel Friday</t>
  </si>
  <si>
    <t>Violet Eckenrode</t>
  </si>
  <si>
    <t>Baron Siewe</t>
  </si>
  <si>
    <t>Barrett Schilling</t>
  </si>
  <si>
    <t>Brady Hyrb</t>
  </si>
  <si>
    <t>Braydon Campbell</t>
  </si>
  <si>
    <t>Calvin Piner</t>
  </si>
  <si>
    <t>Christian Reese</t>
  </si>
  <si>
    <t>David Hricisak</t>
  </si>
  <si>
    <t>Dax Hawkins</t>
  </si>
  <si>
    <t>Declan O’Meara</t>
  </si>
  <si>
    <t>Drew Cronin</t>
  </si>
  <si>
    <t>Duke Siewe</t>
  </si>
  <si>
    <t>Elijah Eckenrode</t>
  </si>
  <si>
    <t>Gabriel Peretin</t>
  </si>
  <si>
    <t>Gino Cortes</t>
  </si>
  <si>
    <t>Giovanni Bellicini</t>
  </si>
  <si>
    <t>Griffin Betz</t>
  </si>
  <si>
    <t>Ian Heller</t>
  </si>
  <si>
    <t>Ian Maentz</t>
  </si>
  <si>
    <t>Ilya Belldina</t>
  </si>
  <si>
    <t>Jackson Bobeck</t>
  </si>
  <si>
    <t>Jackson Buczynski</t>
  </si>
  <si>
    <t>Jackson Kollar</t>
  </si>
  <si>
    <t>Julian Nemmer</t>
  </si>
  <si>
    <t>Laughlin Harris</t>
  </si>
  <si>
    <t>Liam ginsburg</t>
  </si>
  <si>
    <t>Liam Timney</t>
  </si>
  <si>
    <t>Max Reitz</t>
  </si>
  <si>
    <t>Michael Peters</t>
  </si>
  <si>
    <t>Nicholas Lucadamo</t>
  </si>
  <si>
    <t>Nicholas Ravella</t>
  </si>
  <si>
    <t>Peter Hrisiak</t>
  </si>
  <si>
    <t>Reece Anderson</t>
  </si>
  <si>
    <t>Ronan Koch</t>
  </si>
  <si>
    <t>Ryder Hawkins</t>
  </si>
  <si>
    <t>Sam Mozes</t>
  </si>
  <si>
    <t>Tyler Lukasewicz</t>
  </si>
  <si>
    <t>Abby McDonald</t>
  </si>
  <si>
    <t>Addy Stack</t>
  </si>
  <si>
    <t>Annabelle Guzzo</t>
  </si>
  <si>
    <t>Dominick Green</t>
  </si>
  <si>
    <t>Ella O'Connell</t>
  </si>
  <si>
    <t>Ellie Moss</t>
  </si>
  <si>
    <t>Emily Horensky</t>
  </si>
  <si>
    <t>Emma Kuzma</t>
  </si>
  <si>
    <t>Evangeline Polinko</t>
  </si>
  <si>
    <t>Eve Bovee</t>
  </si>
  <si>
    <t>Evelyn Hatala</t>
  </si>
  <si>
    <t>Kennedy Williams</t>
  </si>
  <si>
    <t>Leah Straub</t>
  </si>
  <si>
    <t>Lexi Pearce</t>
  </si>
  <si>
    <t>Linda Stone</t>
  </si>
  <si>
    <t>Loie Kross</t>
  </si>
  <si>
    <t>Londyn Tomman</t>
  </si>
  <si>
    <t>Meredith Burgman</t>
  </si>
  <si>
    <t>Mia Kelly</t>
  </si>
  <si>
    <t>Mollie Fenk</t>
  </si>
  <si>
    <t>Nicolena Polinko</t>
  </si>
  <si>
    <t>Ohana Meyers</t>
  </si>
  <si>
    <t>Sarah Geiger</t>
  </si>
  <si>
    <t>Sophia Hatala</t>
  </si>
  <si>
    <t>Anthony Williams</t>
  </si>
  <si>
    <t>Beau Peterson</t>
  </si>
  <si>
    <t>Billy Pegher</t>
  </si>
  <si>
    <t>Cameron Wright</t>
  </si>
  <si>
    <t>Danny Pegher</t>
  </si>
  <si>
    <t>Hunter Peterson</t>
  </si>
  <si>
    <t>John Orsatti</t>
  </si>
  <si>
    <t>Leo Magenis</t>
  </si>
  <si>
    <t>Liam Lawson</t>
  </si>
  <si>
    <t>Nate Richardson</t>
  </si>
  <si>
    <t>Nolan Pastor</t>
  </si>
  <si>
    <t>Patrick Lloyd</t>
  </si>
  <si>
    <t>Sam Dumblosky</t>
  </si>
  <si>
    <t>Troy Donnelly</t>
  </si>
  <si>
    <t>50mm</t>
  </si>
  <si>
    <t>Heat</t>
  </si>
  <si>
    <t>Time</t>
  </si>
  <si>
    <t>Lane</t>
  </si>
  <si>
    <t>Runner</t>
  </si>
  <si>
    <t>Sex</t>
  </si>
  <si>
    <t>Place</t>
  </si>
  <si>
    <t>Points</t>
  </si>
  <si>
    <t>?</t>
  </si>
  <si>
    <t>Donatella Iorio</t>
  </si>
  <si>
    <t>100mm</t>
  </si>
  <si>
    <t>200mm</t>
  </si>
  <si>
    <t>1.01.03</t>
  </si>
  <si>
    <t>1.01.23</t>
  </si>
  <si>
    <t>1.02.67</t>
  </si>
  <si>
    <t>1.20.04</t>
  </si>
  <si>
    <t>1.00.17</t>
  </si>
  <si>
    <t>1.08.10</t>
  </si>
  <si>
    <t>1.08.22</t>
  </si>
  <si>
    <t>1.13.18</t>
  </si>
  <si>
    <t>1.25.06</t>
  </si>
  <si>
    <t>1.27.85</t>
  </si>
  <si>
    <t>1.31.39</t>
  </si>
  <si>
    <t>400mm</t>
  </si>
  <si>
    <t>1.10.97</t>
  </si>
  <si>
    <t>1.15.75</t>
  </si>
  <si>
    <t>1.17.38</t>
  </si>
  <si>
    <t>1.18.28</t>
  </si>
  <si>
    <t>1.19.45</t>
  </si>
  <si>
    <t>1.19.67</t>
  </si>
  <si>
    <t>1.19.92</t>
  </si>
  <si>
    <t>w4</t>
  </si>
  <si>
    <t>1.19.99</t>
  </si>
  <si>
    <t>1.20.53</t>
  </si>
  <si>
    <t>1.21.08</t>
  </si>
  <si>
    <t>w3</t>
  </si>
  <si>
    <t>1.21.29</t>
  </si>
  <si>
    <t>1.21.48</t>
  </si>
  <si>
    <t>1.21.59</t>
  </si>
  <si>
    <t>w5</t>
  </si>
  <si>
    <t>1.21.72</t>
  </si>
  <si>
    <t>1.21.86</t>
  </si>
  <si>
    <t>1.22.73</t>
  </si>
  <si>
    <t>1.23.50</t>
  </si>
  <si>
    <t>1.24.14</t>
  </si>
  <si>
    <t>1.24.48</t>
  </si>
  <si>
    <t>1.25.14</t>
  </si>
  <si>
    <t>1.25.22</t>
  </si>
  <si>
    <t>1.25.85</t>
  </si>
  <si>
    <t>1.25.91</t>
  </si>
  <si>
    <t>1.26.20</t>
  </si>
  <si>
    <t>1.26.34</t>
  </si>
  <si>
    <t>1.26.36</t>
  </si>
  <si>
    <t>1.26.61</t>
  </si>
  <si>
    <t>1.26.62</t>
  </si>
  <si>
    <t>1.27.77</t>
  </si>
  <si>
    <t>w2</t>
  </si>
  <si>
    <t>1.28.29</t>
  </si>
  <si>
    <t>1.28.37</t>
  </si>
  <si>
    <t>1.29.86</t>
  </si>
  <si>
    <t>1.30.93</t>
  </si>
  <si>
    <t>1.31.14</t>
  </si>
  <si>
    <t>1.31.33</t>
  </si>
  <si>
    <t>w1</t>
  </si>
  <si>
    <t>1.31.41</t>
  </si>
  <si>
    <t>1.32.19</t>
  </si>
  <si>
    <t>1.32.61</t>
  </si>
  <si>
    <t>1.32.89</t>
  </si>
  <si>
    <t>1.33.58</t>
  </si>
  <si>
    <t>1.33.68</t>
  </si>
  <si>
    <t>1.34.02</t>
  </si>
  <si>
    <t>1.34.35</t>
  </si>
  <si>
    <t>1.35.37</t>
  </si>
  <si>
    <t>1.35.62</t>
  </si>
  <si>
    <t>1.35.87</t>
  </si>
  <si>
    <t>1.36.30</t>
  </si>
  <si>
    <t>1.37.02</t>
  </si>
  <si>
    <t>1.37.06</t>
  </si>
  <si>
    <t>1.37.22</t>
  </si>
  <si>
    <t>1.37.30</t>
  </si>
  <si>
    <t>1.37.83</t>
  </si>
  <si>
    <t>1.38.18</t>
  </si>
  <si>
    <t>1.38.86</t>
  </si>
  <si>
    <t>1.39.19</t>
  </si>
  <si>
    <t>1.39.53</t>
  </si>
  <si>
    <t>1.40.00</t>
  </si>
  <si>
    <t>1.40.28</t>
  </si>
  <si>
    <t>1.40.85</t>
  </si>
  <si>
    <t>1.40.97</t>
  </si>
  <si>
    <t>1.41.00</t>
  </si>
  <si>
    <t>1.42.54</t>
  </si>
  <si>
    <t>1.42.57</t>
  </si>
  <si>
    <t>1.43.45</t>
  </si>
  <si>
    <t>1.44.64</t>
  </si>
  <si>
    <t>1.44.73</t>
  </si>
  <si>
    <t>1.45.27</t>
  </si>
  <si>
    <t>1.45.77</t>
  </si>
  <si>
    <t>1.45.98</t>
  </si>
  <si>
    <t>1.48.24</t>
  </si>
  <si>
    <t>1.48.75</t>
  </si>
  <si>
    <t>1.50.13</t>
  </si>
  <si>
    <t>1.51.61</t>
  </si>
  <si>
    <t>1.54.48</t>
  </si>
  <si>
    <t>1.58.90</t>
  </si>
  <si>
    <t>1.59.55</t>
  </si>
  <si>
    <t>1.59.64</t>
  </si>
  <si>
    <t>2.07.14</t>
  </si>
  <si>
    <t>1.13.69</t>
  </si>
  <si>
    <t>1.14.31</t>
  </si>
  <si>
    <t>1.15.67</t>
  </si>
  <si>
    <t>1.15.71</t>
  </si>
  <si>
    <t>1.18.53</t>
  </si>
  <si>
    <t>1.18.59</t>
  </si>
  <si>
    <t>1.19.36</t>
  </si>
  <si>
    <t>1.19.60</t>
  </si>
  <si>
    <t>1.19.71</t>
  </si>
  <si>
    <t>1.20.15</t>
  </si>
  <si>
    <t>1.20.29</t>
  </si>
  <si>
    <t>1.20.93</t>
  </si>
  <si>
    <t>1.21.73</t>
  </si>
  <si>
    <t>1.22.84</t>
  </si>
  <si>
    <t>1.24.40</t>
  </si>
  <si>
    <t>1.25.45</t>
  </si>
  <si>
    <t>1.26.27</t>
  </si>
  <si>
    <t>1.26.52</t>
  </si>
  <si>
    <t>1.26.73</t>
  </si>
  <si>
    <t>1.26.74</t>
  </si>
  <si>
    <t>1.27.13</t>
  </si>
  <si>
    <t>1.28.21</t>
  </si>
  <si>
    <t>1.28.38</t>
  </si>
  <si>
    <t>1.29.73</t>
  </si>
  <si>
    <t>1.30.00</t>
  </si>
  <si>
    <t>1.30.29</t>
  </si>
  <si>
    <t>1.30.35</t>
  </si>
  <si>
    <t>1.30.40</t>
  </si>
  <si>
    <t>1.30.66</t>
  </si>
  <si>
    <t>1.31.53</t>
  </si>
  <si>
    <t>1.31.61</t>
  </si>
  <si>
    <t>1.33.56</t>
  </si>
  <si>
    <t>1.34.76</t>
  </si>
  <si>
    <t>1.34.77</t>
  </si>
  <si>
    <t>1.35.10</t>
  </si>
  <si>
    <t>1.35.35</t>
  </si>
  <si>
    <t>1.36.79</t>
  </si>
  <si>
    <t>1.37.58</t>
  </si>
  <si>
    <t>1.37.65</t>
  </si>
  <si>
    <t>1.38.01</t>
  </si>
  <si>
    <t>1.38.92</t>
  </si>
  <si>
    <t>1.39.56</t>
  </si>
  <si>
    <t>1.39.93</t>
  </si>
  <si>
    <t>1.40.13</t>
  </si>
  <si>
    <t>1.40.91</t>
  </si>
  <si>
    <t>1.41.31</t>
  </si>
  <si>
    <t>1.41.73</t>
  </si>
  <si>
    <t>1.42.46</t>
  </si>
  <si>
    <t>1.43.26</t>
  </si>
  <si>
    <t>1.43.49</t>
  </si>
  <si>
    <t>1.44.16</t>
  </si>
  <si>
    <t>1.44.98</t>
  </si>
  <si>
    <t>1.45.15</t>
  </si>
  <si>
    <t>314]</t>
  </si>
  <si>
    <t>1.45.32</t>
  </si>
  <si>
    <t>1.45.79</t>
  </si>
  <si>
    <t>1.45.85</t>
  </si>
  <si>
    <t>1.45.94</t>
  </si>
  <si>
    <t>1.49.59</t>
  </si>
  <si>
    <t>1.50.80</t>
  </si>
  <si>
    <t>1.53.35</t>
  </si>
  <si>
    <t>1.53.81</t>
  </si>
  <si>
    <t>2.07.28</t>
  </si>
  <si>
    <t>2.09.74</t>
  </si>
  <si>
    <t>2.18.15</t>
  </si>
  <si>
    <t>800mm</t>
  </si>
  <si>
    <t>2.51.70</t>
  </si>
  <si>
    <t>2.58.48</t>
  </si>
  <si>
    <t>3.00.67</t>
  </si>
  <si>
    <t>3.01.63</t>
  </si>
  <si>
    <t>3.05.88</t>
  </si>
  <si>
    <t>3.06.58</t>
  </si>
  <si>
    <t>3.07.09</t>
  </si>
  <si>
    <t>3.08.83</t>
  </si>
  <si>
    <t>3.09.29</t>
  </si>
  <si>
    <t>3.11.73</t>
  </si>
  <si>
    <t>3.12.88</t>
  </si>
  <si>
    <t>3.13.67</t>
  </si>
  <si>
    <t>3.14.68</t>
  </si>
  <si>
    <t>3.16.64</t>
  </si>
  <si>
    <t>3.18.91</t>
  </si>
  <si>
    <t>3.19.80</t>
  </si>
  <si>
    <t>3.19.84</t>
  </si>
  <si>
    <t>3.25.46</t>
  </si>
  <si>
    <t>3.28.23</t>
  </si>
  <si>
    <t>3.28.48</t>
  </si>
  <si>
    <t>3.29.33</t>
  </si>
  <si>
    <t>3.29.81</t>
  </si>
  <si>
    <t>3.31.72</t>
  </si>
  <si>
    <t>3.33.65</t>
  </si>
  <si>
    <t>3.34.12</t>
  </si>
  <si>
    <t>3.34.56</t>
  </si>
  <si>
    <t>3.36.06</t>
  </si>
  <si>
    <t>3.37.44</t>
  </si>
  <si>
    <t>3.37.51</t>
  </si>
  <si>
    <t>3.38.52</t>
  </si>
  <si>
    <t>3.38.74</t>
  </si>
  <si>
    <t>3.40.47</t>
  </si>
  <si>
    <t>3.41.55</t>
  </si>
  <si>
    <t>3.42.62</t>
  </si>
  <si>
    <t>3.49.71</t>
  </si>
  <si>
    <t>3.53.38</t>
  </si>
  <si>
    <t>3.55.97</t>
  </si>
  <si>
    <t>3.57.92</t>
  </si>
  <si>
    <t>3.58.50</t>
  </si>
  <si>
    <t>4.03.32</t>
  </si>
  <si>
    <t>4.16.10</t>
  </si>
  <si>
    <t>2.50.22</t>
  </si>
  <si>
    <t>2.51.99</t>
  </si>
  <si>
    <t>2.53.09</t>
  </si>
  <si>
    <t>2.58.02</t>
  </si>
  <si>
    <t>3.00.30</t>
  </si>
  <si>
    <t>3.05.42</t>
  </si>
  <si>
    <t>3.12.48</t>
  </si>
  <si>
    <t>3.12.75</t>
  </si>
  <si>
    <t>3.13.76</t>
  </si>
  <si>
    <t>3.18.90</t>
  </si>
  <si>
    <t>3.18.95</t>
  </si>
  <si>
    <t>3.19.96</t>
  </si>
  <si>
    <t>3.20.58</t>
  </si>
  <si>
    <t>3.20.71</t>
  </si>
  <si>
    <t>3.21.57</t>
  </si>
  <si>
    <t>3.21.95</t>
  </si>
  <si>
    <t>3.22.98</t>
  </si>
  <si>
    <t>3.26.53</t>
  </si>
  <si>
    <t>3.27.42</t>
  </si>
  <si>
    <t>3.28.12</t>
  </si>
  <si>
    <t>3.28.45</t>
  </si>
  <si>
    <t>3.33.46</t>
  </si>
  <si>
    <t>3.35.95</t>
  </si>
  <si>
    <t>3.36.37</t>
  </si>
  <si>
    <t>3.37.95</t>
  </si>
  <si>
    <t>3.40.75</t>
  </si>
  <si>
    <t>3.42.34</t>
  </si>
  <si>
    <t>3.49.57</t>
  </si>
  <si>
    <t>3.53.06</t>
  </si>
  <si>
    <t>3.55.00</t>
  </si>
  <si>
    <t>4.04.05</t>
  </si>
  <si>
    <t>4.29.07</t>
  </si>
  <si>
    <t>4.29.97</t>
  </si>
  <si>
    <t>HTS</t>
  </si>
  <si>
    <t>NAM</t>
  </si>
  <si>
    <t>OLG</t>
  </si>
  <si>
    <t>PUC</t>
  </si>
  <si>
    <t>JBS</t>
  </si>
  <si>
    <t>LEX</t>
  </si>
  <si>
    <t>ALP</t>
  </si>
  <si>
    <t>ANN</t>
  </si>
  <si>
    <t>SBS</t>
  </si>
  <si>
    <t>SMS</t>
  </si>
  <si>
    <t>PHL</t>
  </si>
  <si>
    <t>SRT</t>
  </si>
  <si>
    <t>SYL</t>
  </si>
  <si>
    <t>TER</t>
  </si>
  <si>
    <t>Total</t>
  </si>
  <si>
    <t>1600mm</t>
  </si>
  <si>
    <t>6.18.33</t>
  </si>
  <si>
    <t>6.20.8</t>
  </si>
  <si>
    <t>6.21.58</t>
  </si>
  <si>
    <t>6.29.33</t>
  </si>
  <si>
    <t>6.35.72</t>
  </si>
  <si>
    <t>6.39.09</t>
  </si>
  <si>
    <t>6.42.45</t>
  </si>
  <si>
    <t>6.45.26</t>
  </si>
  <si>
    <t>6.51.03</t>
  </si>
  <si>
    <t>6.54.49</t>
  </si>
  <si>
    <t>6.54.52</t>
  </si>
  <si>
    <t>6.56.91</t>
  </si>
  <si>
    <t>7.02.05</t>
  </si>
  <si>
    <t>7.04.34</t>
  </si>
  <si>
    <t>7.09.67</t>
  </si>
  <si>
    <t>7.11.50</t>
  </si>
  <si>
    <t>7.14.88</t>
  </si>
  <si>
    <t>7.14.89</t>
  </si>
  <si>
    <t>7.18.58</t>
  </si>
  <si>
    <t>7.19.79</t>
  </si>
  <si>
    <t>7.19.82</t>
  </si>
  <si>
    <t>7.23.02</t>
  </si>
  <si>
    <t>7.28.25</t>
  </si>
  <si>
    <t>7.42.74</t>
  </si>
  <si>
    <t>7.47.12</t>
  </si>
  <si>
    <t>7.59.32</t>
  </si>
  <si>
    <t>8.06.92</t>
  </si>
  <si>
    <t>8.14.22</t>
  </si>
  <si>
    <t>5.50.50</t>
  </si>
  <si>
    <t>6.07.00</t>
  </si>
  <si>
    <t>6.08.60</t>
  </si>
  <si>
    <t>6.10.86</t>
  </si>
  <si>
    <t>6.14.47</t>
  </si>
  <si>
    <t>6.21.79</t>
  </si>
  <si>
    <t>6.23.22</t>
  </si>
  <si>
    <t>6.26.75</t>
  </si>
  <si>
    <t>6.42.79</t>
  </si>
  <si>
    <t>6.47.05</t>
  </si>
  <si>
    <t>6.50.52</t>
  </si>
  <si>
    <t>6.51.52</t>
  </si>
  <si>
    <t>6.52.17</t>
  </si>
  <si>
    <t>6.53.76</t>
  </si>
  <si>
    <t>7.00.95</t>
  </si>
  <si>
    <t>7.19.23</t>
  </si>
  <si>
    <t>7.22.189</t>
  </si>
  <si>
    <t>7.25.36</t>
  </si>
  <si>
    <t>7.25.99</t>
  </si>
  <si>
    <t>7.26.33</t>
  </si>
  <si>
    <t>7.41.77</t>
  </si>
  <si>
    <t>7.47.40</t>
  </si>
  <si>
    <t>7.57.95</t>
  </si>
  <si>
    <t>8.08.25</t>
  </si>
  <si>
    <t>9.33.85</t>
  </si>
  <si>
    <t>4x100 RELAY</t>
  </si>
  <si>
    <t>Name</t>
  </si>
  <si>
    <t>Level II</t>
  </si>
  <si>
    <t>Run #1</t>
  </si>
  <si>
    <t>Run #2</t>
  </si>
  <si>
    <t>Run #4</t>
  </si>
  <si>
    <t>4x100</t>
  </si>
  <si>
    <t>1.04.27</t>
  </si>
  <si>
    <t>1.05.59</t>
  </si>
  <si>
    <t>1.05.61</t>
  </si>
  <si>
    <t>1.06.20</t>
  </si>
  <si>
    <t>1.06.68</t>
  </si>
  <si>
    <t>1.07.52</t>
  </si>
  <si>
    <t>1.09.37</t>
  </si>
  <si>
    <t>1.11.14</t>
  </si>
  <si>
    <t>1.12.12</t>
  </si>
  <si>
    <t>1.12.62</t>
  </si>
  <si>
    <t>1.13.50</t>
  </si>
  <si>
    <t>1.14.84</t>
  </si>
  <si>
    <t>1.17.93</t>
  </si>
  <si>
    <t>1.20.94</t>
  </si>
  <si>
    <t>1.21.49</t>
  </si>
  <si>
    <t>1.23.75</t>
  </si>
  <si>
    <t>1.27.91</t>
  </si>
  <si>
    <t>1.28.50</t>
  </si>
  <si>
    <t>1.34.30</t>
  </si>
  <si>
    <t>1.41.42</t>
  </si>
  <si>
    <t>1.06.47</t>
  </si>
  <si>
    <t>1.06.69</t>
  </si>
  <si>
    <t>1.07.23</t>
  </si>
  <si>
    <t>1.07.89</t>
  </si>
  <si>
    <t>1.08.17</t>
  </si>
  <si>
    <t>1.09.24</t>
  </si>
  <si>
    <t>1.11.32</t>
  </si>
  <si>
    <t>1.11.36</t>
  </si>
  <si>
    <t>1.11.66</t>
  </si>
  <si>
    <t>1.12.38</t>
  </si>
  <si>
    <t>1.17.17</t>
  </si>
  <si>
    <t>1.18.57</t>
  </si>
  <si>
    <t>1.28.00</t>
  </si>
  <si>
    <t>1.28.16</t>
  </si>
  <si>
    <t>1.32.34</t>
  </si>
  <si>
    <t>Long Jump</t>
  </si>
  <si>
    <t>Best Jump</t>
  </si>
  <si>
    <t>Jump #1</t>
  </si>
  <si>
    <t>Jump #2</t>
  </si>
  <si>
    <t>Jump #3</t>
  </si>
  <si>
    <t>Runner #</t>
  </si>
  <si>
    <t>Feet</t>
  </si>
  <si>
    <t>Inches</t>
  </si>
  <si>
    <t>DEV 50 G</t>
  </si>
  <si>
    <t>DEV 100 G</t>
  </si>
  <si>
    <t>DEV 200 G</t>
  </si>
  <si>
    <t>DEV 400 G</t>
  </si>
  <si>
    <t>DEV 800 G</t>
  </si>
  <si>
    <t>DEV 4x100 G</t>
  </si>
  <si>
    <t>DEV Long Jump G</t>
  </si>
  <si>
    <t>TOTAL DEV GIRLS</t>
  </si>
  <si>
    <t>DEV 50 B</t>
  </si>
  <si>
    <t>DEV 100 B</t>
  </si>
  <si>
    <t>DEV 200 B</t>
  </si>
  <si>
    <t>DEV 400 B</t>
  </si>
  <si>
    <t>DEV 800 B</t>
  </si>
  <si>
    <t>DEV 4x100 B</t>
  </si>
  <si>
    <t>DEV Long Jump B</t>
  </si>
  <si>
    <t>TOTAL DEV BOYS</t>
  </si>
  <si>
    <t>4X100</t>
  </si>
  <si>
    <t>Girls 3-4</t>
  </si>
  <si>
    <t>School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</si>
  <si>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</si>
  <si>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</si>
  <si>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</si>
  <si>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</si>
  <si>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</si>
  <si>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</si>
  <si>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</si>
  <si>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</si>
  <si>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Girls K-2</t>
  </si>
  <si>
    <t>VARSITY GIRLS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</si>
  <si>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</si>
  <si>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</si>
  <si>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</si>
  <si>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</si>
  <si>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</si>
  <si>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</si>
  <si>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</si>
  <si>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</si>
  <si>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</si>
  <si>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</si>
  <si>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</si>
  <si>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</si>
  <si>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BOYS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</si>
  <si>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</si>
  <si>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</si>
  <si>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</si>
  <si>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</si>
  <si>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</si>
  <si>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</si>
  <si>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</si>
  <si>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</si>
  <si>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</si>
  <si>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</si>
  <si>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</si>
  <si>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</si>
  <si>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NOV GIRLS</t>
  </si>
  <si>
    <t>NOV BOYS</t>
  </si>
  <si>
    <t>1.12.14</t>
  </si>
  <si>
    <t>1.18.90</t>
  </si>
  <si>
    <t>1.21.85</t>
  </si>
  <si>
    <t>*time change</t>
  </si>
  <si>
    <t>^ corrected (was 3, now 4)</t>
  </si>
  <si>
    <t>* corrected (was out, now 3)</t>
  </si>
  <si>
    <t>*was 4, now 5</t>
  </si>
  <si>
    <t>corrected (was out, now 6)</t>
  </si>
  <si>
    <t>*was 6 now 7</t>
  </si>
  <si>
    <t>*was 7 now 8</t>
  </si>
  <si>
    <t>was 5, now out</t>
  </si>
  <si>
    <t>was 8, now out</t>
  </si>
  <si>
    <t>*corrected time</t>
  </si>
  <si>
    <t>*2 runners finished same lane.  Was incorrect initially</t>
  </si>
  <si>
    <t>* 3rd heat incorrectly marked initially</t>
  </si>
  <si>
    <t>was out, now 2nd 3-4</t>
  </si>
  <si>
    <t>* new place--medal to be awarded</t>
  </si>
  <si>
    <t>*new place (keep prev medal)</t>
  </si>
  <si>
    <t>* new place--keep prev medal</t>
  </si>
  <si>
    <t>* new place (exchanged)</t>
  </si>
  <si>
    <t>* New place (exchanged)</t>
  </si>
  <si>
    <t>*new place--medal to be awarded</t>
  </si>
  <si>
    <t>* Time change</t>
  </si>
  <si>
    <t>was 2nd 3-4, now out</t>
  </si>
  <si>
    <t>lane issue:  was out, now 2nd:   new medal to be awarded</t>
  </si>
  <si>
    <t>lane change issue:   was out now 6th.  New medal to be awarded</t>
  </si>
  <si>
    <t>recording error:  was out now 4th.    New medal to be awarded</t>
  </si>
  <si>
    <t>incorrect time entered initially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</si>
</sst>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[$-F400]h:mm:ss\ AM/PM"/>
  </numFmts>
  <fonts count="40" x14ac:knownFonts="1">
    <font>
      <sz val="11"/>
      <color theme="1"/>
      <name val="Arial"/>
    </font>
    <font>
      <b/>
      <u/>
      <sz val="12"/>
      <color rgb="FF002060"/>
      <name val="Calibri"/>
    </font>
    <font>
      <b/>
      <u/>
      <sz val="12"/>
      <color rgb="FF002060"/>
      <name val="Calibri"/>
    </font>
    <font>
      <b/>
      <u/>
      <sz val="12"/>
      <color rgb="FF002060"/>
      <name val="Calibri"/>
    </font>
    <font>
      <b/>
      <sz val="12"/>
      <color rgb="FF002060"/>
      <name val="Calibri"/>
    </font>
    <font>
      <sz val="10"/>
      <color theme="1"/>
      <name val="Calibri"/>
    </font>
    <font>
      <sz val="10"/>
      <color rgb="FF000000"/>
      <name val="Calibri"/>
    </font>
    <font>
      <sz val="11"/>
      <color theme="1"/>
      <name val="Calibri"/>
    </font>
    <font>
      <b/>
      <sz val="10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b/>
      <u/>
      <sz val="10"/>
      <color rgb="FF000000"/>
      <name val="Calibri"/>
    </font>
    <font>
      <b/>
      <u/>
      <sz val="10"/>
      <color rgb="FF000000"/>
      <name val="Calibri"/>
    </font>
    <font>
      <b/>
      <sz val="12"/>
      <color rgb="FF000000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b/>
      <u/>
      <sz val="10"/>
      <color theme="1"/>
      <name val="Calibri"/>
    </font>
    <font>
      <sz val="12"/>
      <color rgb="FF363636"/>
      <name val="Calibri"/>
    </font>
    <font>
      <b/>
      <sz val="14"/>
      <color theme="1"/>
      <name val="Calibri"/>
    </font>
    <font>
      <sz val="11"/>
      <color theme="1"/>
      <name val="Calibri"/>
    </font>
    <font>
      <sz val="14"/>
      <color theme="1"/>
      <name val="Calibri"/>
    </font>
    <font>
      <b/>
      <sz val="16"/>
      <color theme="1"/>
      <name val="Calibri"/>
    </font>
    <font>
      <b/>
      <sz val="16"/>
      <color rgb="FF000000"/>
      <name val="Calibri"/>
    </font>
    <font>
      <b/>
      <u/>
      <sz val="11"/>
      <color theme="1"/>
      <name val="Calibri"/>
    </font>
    <font>
      <sz val="11"/>
      <name val="Arial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1"/>
      <color theme="1"/>
      <name val="Calibri"/>
    </font>
    <font>
      <b/>
      <u/>
      <sz val="14"/>
      <color theme="1"/>
      <name val="Calibri"/>
    </font>
    <font>
      <b/>
      <u/>
      <sz val="14"/>
      <color theme="1"/>
      <name val="Arial"/>
    </font>
    <font>
      <b/>
      <u/>
      <sz val="11"/>
      <color theme="1"/>
      <name val="Calibri"/>
    </font>
    <font>
      <b/>
      <u/>
      <sz val="11"/>
      <color theme="1"/>
      <name val="Calibri"/>
    </font>
    <font>
      <b/>
      <sz val="10"/>
      <color rgb="FF000000"/>
      <name val="Calibri"/>
    </font>
    <font>
      <sz val="11"/>
      <color rgb="FF000000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Arial"/>
      <family val="2"/>
    </font>
    <font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D6E3BC"/>
        <bgColor rgb="FFD6E3BC"/>
      </patternFill>
    </fill>
    <fill>
      <patternFill patternType="solid">
        <fgColor rgb="FF00FFFF"/>
        <bgColor rgb="FF00FFFF"/>
      </patternFill>
    </fill>
    <fill>
      <patternFill patternType="solid">
        <fgColor theme="1"/>
        <bgColor theme="1"/>
      </patternFill>
    </fill>
    <fill>
      <patternFill patternType="solid">
        <fgColor rgb="FFE06666"/>
        <bgColor rgb="FFE06666"/>
      </patternFill>
    </fill>
    <fill>
      <patternFill patternType="solid">
        <fgColor rgb="FFFF00FF"/>
        <bgColor rgb="FFFF00FF"/>
      </patternFill>
    </fill>
    <fill>
      <patternFill patternType="solid">
        <fgColor rgb="FFFF9900"/>
        <bgColor rgb="FFFF9900"/>
      </patternFill>
    </fill>
    <fill>
      <patternFill patternType="solid">
        <fgColor rgb="FF3D85C6"/>
        <bgColor rgb="FF3D85C6"/>
      </patternFill>
    </fill>
    <fill>
      <patternFill patternType="solid">
        <fgColor rgb="FF4A86E8"/>
        <bgColor rgb="FF4A86E8"/>
      </patternFill>
    </fill>
    <fill>
      <patternFill patternType="solid">
        <fgColor rgb="FF9900FF"/>
        <bgColor rgb="FF9900FF"/>
      </patternFill>
    </fill>
    <fill>
      <patternFill patternType="solid">
        <fgColor rgb="FFFF0000"/>
        <bgColor rgb="FFFF0000"/>
      </patternFill>
    </fill>
    <fill>
      <patternFill patternType="solid">
        <fgColor rgb="FF434343"/>
        <bgColor rgb="FF434343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3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0" borderId="0" xfId="0" applyFont="1"/>
    <xf numFmtId="0" fontId="5" fillId="4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5" fillId="4" borderId="4" xfId="0" applyFont="1" applyFill="1" applyBorder="1"/>
    <xf numFmtId="0" fontId="4" fillId="0" borderId="7" xfId="0" applyFont="1" applyBorder="1" applyAlignment="1"/>
    <xf numFmtId="0" fontId="5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3" borderId="4" xfId="0" applyFont="1" applyFill="1" applyBorder="1"/>
    <xf numFmtId="0" fontId="7" fillId="0" borderId="4" xfId="0" applyFont="1" applyBorder="1"/>
    <xf numFmtId="0" fontId="6" fillId="0" borderId="4" xfId="0" applyFont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7" fillId="0" borderId="0" xfId="0" applyFont="1"/>
    <xf numFmtId="0" fontId="6" fillId="4" borderId="0" xfId="0" applyFont="1" applyFill="1" applyAlignment="1">
      <alignment horizontal="left"/>
    </xf>
    <xf numFmtId="0" fontId="6" fillId="4" borderId="5" xfId="0" applyFont="1" applyFill="1" applyBorder="1" applyAlignment="1">
      <alignment horizontal="left"/>
    </xf>
    <xf numFmtId="0" fontId="6" fillId="3" borderId="5" xfId="0" applyFont="1" applyFill="1" applyBorder="1"/>
    <xf numFmtId="0" fontId="5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5" borderId="4" xfId="0" applyFont="1" applyFill="1" applyBorder="1"/>
    <xf numFmtId="0" fontId="8" fillId="5" borderId="4" xfId="0" applyFont="1" applyFill="1" applyBorder="1" applyAlignment="1">
      <alignment horizontal="center"/>
    </xf>
    <xf numFmtId="0" fontId="8" fillId="6" borderId="4" xfId="0" applyFont="1" applyFill="1" applyBorder="1"/>
    <xf numFmtId="0" fontId="8" fillId="6" borderId="4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0" borderId="9" xfId="0" applyFont="1" applyBorder="1" applyAlignment="1"/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7" borderId="9" xfId="0" applyFont="1" applyFill="1" applyBorder="1" applyAlignment="1">
      <alignment horizontal="left"/>
    </xf>
    <xf numFmtId="0" fontId="12" fillId="7" borderId="10" xfId="0" applyFont="1" applyFill="1" applyBorder="1" applyAlignment="1">
      <alignment horizontal="left"/>
    </xf>
    <xf numFmtId="0" fontId="6" fillId="7" borderId="11" xfId="0" applyFont="1" applyFill="1" applyBorder="1"/>
    <xf numFmtId="0" fontId="5" fillId="7" borderId="11" xfId="0" applyFont="1" applyFill="1" applyBorder="1"/>
    <xf numFmtId="0" fontId="5" fillId="7" borderId="12" xfId="0" applyFont="1" applyFill="1" applyBorder="1" applyAlignment="1">
      <alignment horizontal="center"/>
    </xf>
    <xf numFmtId="0" fontId="5" fillId="7" borderId="3" xfId="0" applyFont="1" applyFill="1" applyBorder="1"/>
    <xf numFmtId="0" fontId="5" fillId="7" borderId="13" xfId="0" applyFont="1" applyFill="1" applyBorder="1"/>
    <xf numFmtId="0" fontId="5" fillId="7" borderId="4" xfId="0" applyFont="1" applyFill="1" applyBorder="1"/>
    <xf numFmtId="0" fontId="5" fillId="7" borderId="14" xfId="0" applyFont="1" applyFill="1" applyBorder="1" applyAlignment="1">
      <alignment horizontal="center"/>
    </xf>
    <xf numFmtId="0" fontId="8" fillId="7" borderId="3" xfId="0" applyFont="1" applyFill="1" applyBorder="1"/>
    <xf numFmtId="0" fontId="8" fillId="7" borderId="13" xfId="0" applyFont="1" applyFill="1" applyBorder="1"/>
    <xf numFmtId="0" fontId="8" fillId="7" borderId="4" xfId="0" applyFont="1" applyFill="1" applyBorder="1"/>
    <xf numFmtId="0" fontId="8" fillId="7" borderId="14" xfId="0" applyFont="1" applyFill="1" applyBorder="1"/>
    <xf numFmtId="0" fontId="8" fillId="7" borderId="15" xfId="0" applyFont="1" applyFill="1" applyBorder="1"/>
    <xf numFmtId="0" fontId="8" fillId="7" borderId="16" xfId="0" applyFont="1" applyFill="1" applyBorder="1"/>
    <xf numFmtId="0" fontId="8" fillId="7" borderId="17" xfId="0" applyFont="1" applyFill="1" applyBorder="1"/>
    <xf numFmtId="0" fontId="5" fillId="7" borderId="17" xfId="0" applyFont="1" applyFill="1" applyBorder="1"/>
    <xf numFmtId="0" fontId="8" fillId="7" borderId="18" xfId="0" applyFont="1" applyFill="1" applyBorder="1"/>
    <xf numFmtId="0" fontId="5" fillId="4" borderId="0" xfId="0" applyFont="1" applyFill="1"/>
    <xf numFmtId="0" fontId="8" fillId="4" borderId="5" xfId="0" applyFont="1" applyFill="1" applyBorder="1"/>
    <xf numFmtId="0" fontId="8" fillId="8" borderId="9" xfId="0" applyFont="1" applyFill="1" applyBorder="1"/>
    <xf numFmtId="0" fontId="8" fillId="8" borderId="10" xfId="0" applyFont="1" applyFill="1" applyBorder="1"/>
    <xf numFmtId="0" fontId="8" fillId="8" borderId="11" xfId="0" applyFont="1" applyFill="1" applyBorder="1"/>
    <xf numFmtId="0" fontId="5" fillId="8" borderId="11" xfId="0" applyFont="1" applyFill="1" applyBorder="1"/>
    <xf numFmtId="0" fontId="8" fillId="8" borderId="12" xfId="0" applyFont="1" applyFill="1" applyBorder="1"/>
    <xf numFmtId="0" fontId="13" fillId="0" borderId="9" xfId="0" applyFont="1" applyBorder="1" applyAlignment="1">
      <alignment horizontal="center"/>
    </xf>
    <xf numFmtId="0" fontId="8" fillId="8" borderId="3" xfId="0" applyFont="1" applyFill="1" applyBorder="1"/>
    <xf numFmtId="0" fontId="8" fillId="8" borderId="13" xfId="0" applyFont="1" applyFill="1" applyBorder="1"/>
    <xf numFmtId="0" fontId="8" fillId="8" borderId="4" xfId="0" applyFont="1" applyFill="1" applyBorder="1"/>
    <xf numFmtId="0" fontId="5" fillId="8" borderId="4" xfId="0" applyFont="1" applyFill="1" applyBorder="1"/>
    <xf numFmtId="0" fontId="8" fillId="8" borderId="14" xfId="0" applyFont="1" applyFill="1" applyBorder="1"/>
    <xf numFmtId="0" fontId="5" fillId="8" borderId="3" xfId="0" applyFont="1" applyFill="1" applyBorder="1"/>
    <xf numFmtId="0" fontId="5" fillId="8" borderId="13" xfId="0" applyFont="1" applyFill="1" applyBorder="1"/>
    <xf numFmtId="0" fontId="5" fillId="8" borderId="14" xfId="0" applyFont="1" applyFill="1" applyBorder="1"/>
    <xf numFmtId="0" fontId="14" fillId="8" borderId="15" xfId="0" applyFont="1" applyFill="1" applyBorder="1"/>
    <xf numFmtId="0" fontId="15" fillId="8" borderId="16" xfId="0" applyFont="1" applyFill="1" applyBorder="1"/>
    <xf numFmtId="0" fontId="16" fillId="8" borderId="17" xfId="0" applyFont="1" applyFill="1" applyBorder="1"/>
    <xf numFmtId="0" fontId="5" fillId="8" borderId="17" xfId="0" applyFont="1" applyFill="1" applyBorder="1"/>
    <xf numFmtId="0" fontId="17" fillId="8" borderId="18" xfId="0" applyFont="1" applyFill="1" applyBorder="1"/>
    <xf numFmtId="0" fontId="10" fillId="0" borderId="9" xfId="0" applyFont="1" applyBorder="1" applyAlignment="1"/>
    <xf numFmtId="0" fontId="9" fillId="0" borderId="8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2" borderId="9" xfId="0" applyFont="1" applyFill="1" applyBorder="1" applyAlignment="1"/>
    <xf numFmtId="0" fontId="9" fillId="2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/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9" xfId="0" applyFont="1" applyBorder="1" applyAlignment="1"/>
    <xf numFmtId="0" fontId="9" fillId="0" borderId="9" xfId="0" applyFont="1" applyBorder="1" applyAlignment="1"/>
    <xf numFmtId="0" fontId="9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6" fillId="0" borderId="4" xfId="0" applyFont="1" applyBorder="1"/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9" fillId="0" borderId="4" xfId="0" applyFont="1" applyBorder="1"/>
    <xf numFmtId="0" fontId="19" fillId="3" borderId="4" xfId="0" applyFont="1" applyFill="1" applyBorder="1" applyAlignment="1">
      <alignment horizontal="left"/>
    </xf>
    <xf numFmtId="0" fontId="19" fillId="3" borderId="4" xfId="0" applyFont="1" applyFill="1" applyBorder="1" applyAlignment="1">
      <alignment horizontal="right"/>
    </xf>
    <xf numFmtId="43" fontId="19" fillId="3" borderId="4" xfId="0" applyNumberFormat="1" applyFont="1" applyFill="1" applyBorder="1" applyAlignment="1">
      <alignment horizontal="left"/>
    </xf>
    <xf numFmtId="0" fontId="19" fillId="0" borderId="0" xfId="0" applyFont="1"/>
    <xf numFmtId="0" fontId="19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0" xfId="0" applyFont="1" applyFill="1"/>
    <xf numFmtId="0" fontId="0" fillId="2" borderId="4" xfId="0" applyFont="1" applyFill="1" applyBorder="1" applyAlignment="1">
      <alignment horizontal="left"/>
    </xf>
    <xf numFmtId="0" fontId="0" fillId="0" borderId="4" xfId="0" applyFont="1" applyBorder="1"/>
    <xf numFmtId="0" fontId="20" fillId="0" borderId="5" xfId="0" applyFont="1" applyBorder="1"/>
    <xf numFmtId="0" fontId="20" fillId="0" borderId="0" xfId="0" applyFont="1"/>
    <xf numFmtId="0" fontId="7" fillId="0" borderId="4" xfId="0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9" fillId="9" borderId="4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left"/>
    </xf>
    <xf numFmtId="0" fontId="7" fillId="9" borderId="4" xfId="0" applyFont="1" applyFill="1" applyBorder="1"/>
    <xf numFmtId="0" fontId="7" fillId="9" borderId="4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3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9" fillId="3" borderId="4" xfId="0" applyFont="1" applyFill="1" applyBorder="1" applyAlignment="1">
      <alignment horizontal="center"/>
    </xf>
    <xf numFmtId="43" fontId="19" fillId="3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7" fillId="9" borderId="4" xfId="0" applyFont="1" applyFill="1" applyBorder="1" applyAlignment="1">
      <alignment horizontal="center"/>
    </xf>
    <xf numFmtId="0" fontId="19" fillId="0" borderId="4" xfId="0" applyFont="1" applyBorder="1" applyAlignment="1"/>
    <xf numFmtId="0" fontId="0" fillId="0" borderId="3" xfId="0" applyFont="1" applyBorder="1" applyAlignment="1"/>
    <xf numFmtId="0" fontId="0" fillId="0" borderId="3" xfId="0" applyFont="1" applyBorder="1" applyAlignment="1"/>
    <xf numFmtId="0" fontId="7" fillId="0" borderId="3" xfId="0" applyFont="1" applyBorder="1" applyAlignment="1">
      <alignment horizontal="right"/>
    </xf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7" fillId="0" borderId="0" xfId="0" applyFont="1" applyAlignment="1"/>
    <xf numFmtId="0" fontId="19" fillId="0" borderId="8" xfId="0" applyFont="1" applyBorder="1" applyAlignment="1"/>
    <xf numFmtId="0" fontId="0" fillId="0" borderId="9" xfId="0" applyFont="1" applyBorder="1" applyAlignment="1"/>
    <xf numFmtId="0" fontId="0" fillId="0" borderId="9" xfId="0" applyFont="1" applyBorder="1" applyAlignment="1"/>
    <xf numFmtId="0" fontId="7" fillId="0" borderId="9" xfId="0" applyFont="1" applyBorder="1" applyAlignment="1">
      <alignment horizontal="right"/>
    </xf>
    <xf numFmtId="0" fontId="7" fillId="0" borderId="9" xfId="0" applyFont="1" applyBorder="1" applyAlignment="1"/>
    <xf numFmtId="0" fontId="7" fillId="0" borderId="9" xfId="0" applyFont="1" applyBorder="1" applyAlignment="1">
      <alignment horizontal="center"/>
    </xf>
    <xf numFmtId="0" fontId="7" fillId="0" borderId="9" xfId="0" applyFont="1" applyBorder="1" applyAlignment="1"/>
    <xf numFmtId="0" fontId="7" fillId="2" borderId="0" xfId="0" applyFont="1" applyFill="1" applyAlignment="1"/>
    <xf numFmtId="0" fontId="19" fillId="0" borderId="8" xfId="0" applyFont="1" applyBorder="1" applyAlignment="1"/>
    <xf numFmtId="0" fontId="0" fillId="0" borderId="9" xfId="0" applyFont="1" applyBorder="1" applyAlignment="1"/>
    <xf numFmtId="43" fontId="0" fillId="0" borderId="9" xfId="0" applyNumberFormat="1" applyFont="1" applyBorder="1" applyAlignment="1"/>
    <xf numFmtId="43" fontId="7" fillId="0" borderId="9" xfId="0" applyNumberFormat="1" applyFont="1" applyBorder="1" applyAlignment="1"/>
    <xf numFmtId="0" fontId="7" fillId="2" borderId="9" xfId="0" applyFont="1" applyFill="1" applyBorder="1" applyAlignment="1"/>
    <xf numFmtId="0" fontId="7" fillId="2" borderId="9" xfId="0" applyFont="1" applyFill="1" applyBorder="1" applyAlignment="1">
      <alignment horizontal="right"/>
    </xf>
    <xf numFmtId="0" fontId="7" fillId="2" borderId="9" xfId="0" applyFont="1" applyFill="1" applyBorder="1" applyAlignment="1"/>
    <xf numFmtId="0" fontId="0" fillId="2" borderId="9" xfId="0" applyFont="1" applyFill="1" applyBorder="1" applyAlignme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2" fillId="0" borderId="4" xfId="0" applyFont="1" applyBorder="1"/>
    <xf numFmtId="0" fontId="0" fillId="2" borderId="4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0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4" xfId="0" applyFont="1" applyFill="1" applyBorder="1" applyAlignment="1">
      <alignment horizontal="right"/>
    </xf>
    <xf numFmtId="0" fontId="7" fillId="3" borderId="4" xfId="0" applyFont="1" applyFill="1" applyBorder="1" applyAlignment="1"/>
    <xf numFmtId="0" fontId="20" fillId="0" borderId="0" xfId="0" applyFont="1" applyAlignment="1"/>
    <xf numFmtId="0" fontId="0" fillId="10" borderId="4" xfId="0" applyFont="1" applyFill="1" applyBorder="1" applyAlignment="1">
      <alignment horizontal="left"/>
    </xf>
    <xf numFmtId="0" fontId="7" fillId="10" borderId="4" xfId="0" applyFont="1" applyFill="1" applyBorder="1" applyAlignment="1">
      <alignment horizontal="center"/>
    </xf>
    <xf numFmtId="0" fontId="7" fillId="10" borderId="4" xfId="0" applyFont="1" applyFill="1" applyBorder="1"/>
    <xf numFmtId="0" fontId="7" fillId="10" borderId="4" xfId="0" applyFont="1" applyFill="1" applyBorder="1" applyAlignment="1">
      <alignment horizontal="right"/>
    </xf>
    <xf numFmtId="0" fontId="7" fillId="10" borderId="4" xfId="0" applyFont="1" applyFill="1" applyBorder="1" applyAlignment="1"/>
    <xf numFmtId="0" fontId="7" fillId="2" borderId="4" xfId="0" applyFont="1" applyFill="1" applyBorder="1" applyAlignment="1">
      <alignment horizontal="center"/>
    </xf>
    <xf numFmtId="0" fontId="22" fillId="2" borderId="4" xfId="0" applyFont="1" applyFill="1" applyBorder="1"/>
    <xf numFmtId="0" fontId="22" fillId="9" borderId="4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22" fillId="0" borderId="0" xfId="0" applyFont="1" applyAlignment="1">
      <alignment horizontal="left"/>
    </xf>
    <xf numFmtId="165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3" fillId="3" borderId="4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right"/>
    </xf>
    <xf numFmtId="0" fontId="23" fillId="0" borderId="0" xfId="0" applyFont="1"/>
    <xf numFmtId="0" fontId="23" fillId="0" borderId="4" xfId="0" applyFont="1" applyBorder="1" applyAlignment="1">
      <alignment horizontal="left"/>
    </xf>
    <xf numFmtId="0" fontId="23" fillId="0" borderId="4" xfId="0" applyFont="1" applyBorder="1"/>
    <xf numFmtId="0" fontId="24" fillId="0" borderId="0" xfId="0" applyFont="1"/>
    <xf numFmtId="0" fontId="23" fillId="9" borderId="4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0" fillId="2" borderId="4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3" fillId="9" borderId="4" xfId="0" applyFont="1" applyFill="1" applyBorder="1"/>
    <xf numFmtId="0" fontId="7" fillId="9" borderId="0" xfId="0" applyFont="1" applyFill="1"/>
    <xf numFmtId="0" fontId="20" fillId="9" borderId="0" xfId="0" applyFont="1" applyFill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3" fillId="0" borderId="4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19" fillId="3" borderId="5" xfId="0" applyFont="1" applyFill="1" applyBorder="1"/>
    <xf numFmtId="0" fontId="19" fillId="3" borderId="5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2" borderId="4" xfId="0" applyFont="1" applyFill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29" fillId="0" borderId="4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29" fillId="9" borderId="0" xfId="0" applyFont="1" applyFill="1"/>
    <xf numFmtId="0" fontId="29" fillId="9" borderId="4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right"/>
    </xf>
    <xf numFmtId="0" fontId="7" fillId="9" borderId="19" xfId="0" applyFont="1" applyFill="1" applyBorder="1" applyAlignment="1">
      <alignment horizontal="right"/>
    </xf>
    <xf numFmtId="0" fontId="29" fillId="0" borderId="4" xfId="0" applyFont="1" applyBorder="1"/>
    <xf numFmtId="0" fontId="29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/>
    <xf numFmtId="0" fontId="32" fillId="3" borderId="20" xfId="0" applyFont="1" applyFill="1" applyBorder="1"/>
    <xf numFmtId="0" fontId="33" fillId="3" borderId="5" xfId="0" applyFont="1" applyFill="1" applyBorder="1"/>
    <xf numFmtId="0" fontId="29" fillId="3" borderId="4" xfId="0" applyFont="1" applyFill="1" applyBorder="1" applyAlignment="1">
      <alignment horizontal="left"/>
    </xf>
    <xf numFmtId="0" fontId="29" fillId="3" borderId="4" xfId="0" applyFont="1" applyFill="1" applyBorder="1" applyAlignment="1">
      <alignment horizontal="right"/>
    </xf>
    <xf numFmtId="0" fontId="29" fillId="7" borderId="4" xfId="0" applyFont="1" applyFill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29" fillId="0" borderId="19" xfId="0" applyFont="1" applyBorder="1" applyAlignment="1">
      <alignment horizontal="right"/>
    </xf>
    <xf numFmtId="0" fontId="29" fillId="11" borderId="4" xfId="0" applyFont="1" applyFill="1" applyBorder="1" applyAlignment="1">
      <alignment horizontal="center"/>
    </xf>
    <xf numFmtId="0" fontId="8" fillId="0" borderId="4" xfId="0" applyFont="1" applyBorder="1" applyAlignment="1"/>
    <xf numFmtId="166" fontId="7" fillId="0" borderId="4" xfId="0" applyNumberFormat="1" applyFont="1" applyBorder="1" applyAlignment="1">
      <alignment horizontal="left"/>
    </xf>
    <xf numFmtId="0" fontId="7" fillId="7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166" fontId="7" fillId="0" borderId="4" xfId="0" applyNumberFormat="1" applyFont="1" applyBorder="1"/>
    <xf numFmtId="0" fontId="34" fillId="0" borderId="4" xfId="0" applyFont="1" applyBorder="1" applyAlignment="1">
      <alignment horizontal="left"/>
    </xf>
    <xf numFmtId="0" fontId="8" fillId="9" borderId="4" xfId="0" applyFont="1" applyFill="1" applyBorder="1" applyAlignment="1"/>
    <xf numFmtId="166" fontId="7" fillId="9" borderId="4" xfId="0" applyNumberFormat="1" applyFont="1" applyFill="1" applyBorder="1" applyAlignment="1">
      <alignment horizontal="left"/>
    </xf>
    <xf numFmtId="0" fontId="35" fillId="7" borderId="4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0" borderId="19" xfId="0" applyFont="1" applyBorder="1"/>
    <xf numFmtId="0" fontId="8" fillId="3" borderId="4" xfId="0" applyFont="1" applyFill="1" applyBorder="1"/>
    <xf numFmtId="0" fontId="34" fillId="3" borderId="4" xfId="0" applyFont="1" applyFill="1" applyBorder="1"/>
    <xf numFmtId="0" fontId="29" fillId="3" borderId="4" xfId="0" applyFont="1" applyFill="1" applyBorder="1"/>
    <xf numFmtId="0" fontId="36" fillId="12" borderId="4" xfId="0" applyFont="1" applyFill="1" applyBorder="1"/>
    <xf numFmtId="0" fontId="7" fillId="13" borderId="5" xfId="0" applyFont="1" applyFill="1" applyBorder="1"/>
    <xf numFmtId="0" fontId="7" fillId="9" borderId="5" xfId="0" applyFont="1" applyFill="1" applyBorder="1"/>
    <xf numFmtId="0" fontId="29" fillId="14" borderId="5" xfId="0" applyFont="1" applyFill="1" applyBorder="1"/>
    <xf numFmtId="0" fontId="7" fillId="12" borderId="5" xfId="0" applyFont="1" applyFill="1" applyBorder="1"/>
    <xf numFmtId="0" fontId="29" fillId="3" borderId="21" xfId="0" applyFont="1" applyFill="1" applyBorder="1"/>
    <xf numFmtId="0" fontId="29" fillId="3" borderId="22" xfId="0" applyFont="1" applyFill="1" applyBorder="1"/>
    <xf numFmtId="0" fontId="29" fillId="15" borderId="22" xfId="0" applyFont="1" applyFill="1" applyBorder="1"/>
    <xf numFmtId="0" fontId="29" fillId="16" borderId="22" xfId="0" applyFont="1" applyFill="1" applyBorder="1"/>
    <xf numFmtId="0" fontId="29" fillId="10" borderId="22" xfId="0" applyFont="1" applyFill="1" applyBorder="1"/>
    <xf numFmtId="0" fontId="29" fillId="12" borderId="22" xfId="0" applyFont="1" applyFill="1" applyBorder="1"/>
    <xf numFmtId="0" fontId="29" fillId="17" borderId="5" xfId="0" applyFont="1" applyFill="1" applyBorder="1"/>
    <xf numFmtId="0" fontId="29" fillId="15" borderId="5" xfId="0" applyFont="1" applyFill="1" applyBorder="1" applyAlignment="1">
      <alignment horizontal="left"/>
    </xf>
    <xf numFmtId="0" fontId="29" fillId="15" borderId="5" xfId="0" applyFont="1" applyFill="1" applyBorder="1" applyAlignment="1">
      <alignment horizontal="left"/>
    </xf>
    <xf numFmtId="0" fontId="29" fillId="15" borderId="5" xfId="0" applyFont="1" applyFill="1" applyBorder="1"/>
    <xf numFmtId="0" fontId="29" fillId="18" borderId="5" xfId="0" applyFont="1" applyFill="1" applyBorder="1" applyAlignment="1"/>
    <xf numFmtId="0" fontId="7" fillId="18" borderId="5" xfId="0" applyFont="1" applyFill="1" applyBorder="1"/>
    <xf numFmtId="0" fontId="29" fillId="19" borderId="5" xfId="0" applyFont="1" applyFill="1" applyBorder="1"/>
    <xf numFmtId="0" fontId="7" fillId="19" borderId="5" xfId="0" applyFont="1" applyFill="1" applyBorder="1"/>
    <xf numFmtId="0" fontId="29" fillId="20" borderId="5" xfId="0" applyFont="1" applyFill="1" applyBorder="1"/>
    <xf numFmtId="0" fontId="7" fillId="9" borderId="0" xfId="0" applyFont="1" applyFill="1" applyAlignment="1">
      <alignment horizontal="left"/>
    </xf>
    <xf numFmtId="43" fontId="7" fillId="9" borderId="0" xfId="0" applyNumberFormat="1" applyFont="1" applyFill="1" applyAlignment="1">
      <alignment horizontal="center"/>
    </xf>
    <xf numFmtId="0" fontId="20" fillId="9" borderId="0" xfId="0" applyFont="1" applyFill="1" applyAlignment="1">
      <alignment horizontal="left"/>
    </xf>
    <xf numFmtId="0" fontId="7" fillId="9" borderId="0" xfId="0" applyFont="1" applyFill="1" applyAlignment="1">
      <alignment horizontal="right"/>
    </xf>
    <xf numFmtId="0" fontId="20" fillId="9" borderId="0" xfId="0" applyFont="1" applyFill="1" applyAlignment="1">
      <alignment horizontal="center"/>
    </xf>
    <xf numFmtId="0" fontId="7" fillId="9" borderId="4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center"/>
    </xf>
    <xf numFmtId="0" fontId="23" fillId="21" borderId="4" xfId="0" applyFont="1" applyFill="1" applyBorder="1" applyAlignment="1">
      <alignment horizontal="left"/>
    </xf>
    <xf numFmtId="0" fontId="7" fillId="21" borderId="4" xfId="0" applyFont="1" applyFill="1" applyBorder="1" applyAlignment="1">
      <alignment horizontal="left"/>
    </xf>
    <xf numFmtId="0" fontId="7" fillId="21" borderId="4" xfId="0" applyFont="1" applyFill="1" applyBorder="1" applyAlignment="1">
      <alignment horizontal="center"/>
    </xf>
    <xf numFmtId="0" fontId="7" fillId="21" borderId="4" xfId="0" applyFont="1" applyFill="1" applyBorder="1" applyAlignment="1">
      <alignment horizontal="left"/>
    </xf>
    <xf numFmtId="0" fontId="7" fillId="21" borderId="4" xfId="0" applyFont="1" applyFill="1" applyBorder="1"/>
    <xf numFmtId="0" fontId="7" fillId="21" borderId="4" xfId="0" applyFont="1" applyFill="1" applyBorder="1" applyAlignment="1">
      <alignment horizontal="right"/>
    </xf>
    <xf numFmtId="0" fontId="7" fillId="21" borderId="4" xfId="0" applyFont="1" applyFill="1" applyBorder="1" applyAlignment="1"/>
    <xf numFmtId="0" fontId="0" fillId="9" borderId="4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19" fillId="9" borderId="8" xfId="0" applyFont="1" applyFill="1" applyBorder="1" applyAlignment="1"/>
    <xf numFmtId="0" fontId="0" fillId="9" borderId="9" xfId="0" applyFont="1" applyFill="1" applyBorder="1" applyAlignment="1">
      <alignment horizontal="left"/>
    </xf>
    <xf numFmtId="43" fontId="0" fillId="9" borderId="9" xfId="0" applyNumberFormat="1" applyFont="1" applyFill="1" applyBorder="1" applyAlignment="1">
      <alignment horizontal="center"/>
    </xf>
    <xf numFmtId="0" fontId="7" fillId="9" borderId="9" xfId="0" applyFont="1" applyFill="1" applyBorder="1" applyAlignment="1">
      <alignment horizontal="right"/>
    </xf>
    <xf numFmtId="0" fontId="7" fillId="9" borderId="9" xfId="0" applyFont="1" applyFill="1" applyBorder="1" applyAlignment="1"/>
    <xf numFmtId="0" fontId="7" fillId="9" borderId="9" xfId="0" applyFont="1" applyFill="1" applyBorder="1" applyAlignment="1">
      <alignment horizontal="center"/>
    </xf>
    <xf numFmtId="43" fontId="0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43" fontId="7" fillId="0" borderId="9" xfId="0" applyNumberFormat="1" applyFont="1" applyBorder="1" applyAlignment="1">
      <alignment horizontal="center"/>
    </xf>
    <xf numFmtId="0" fontId="19" fillId="9" borderId="0" xfId="0" applyFont="1" applyFill="1" applyAlignment="1"/>
    <xf numFmtId="0" fontId="0" fillId="9" borderId="0" xfId="0" applyFont="1" applyFill="1" applyAlignment="1">
      <alignment horizontal="left"/>
    </xf>
    <xf numFmtId="43" fontId="7" fillId="9" borderId="0" xfId="0" applyNumberFormat="1" applyFont="1" applyFill="1" applyAlignment="1">
      <alignment horizontal="center"/>
    </xf>
    <xf numFmtId="0" fontId="7" fillId="9" borderId="0" xfId="0" applyFont="1" applyFill="1" applyAlignment="1">
      <alignment horizontal="right"/>
    </xf>
    <xf numFmtId="0" fontId="7" fillId="9" borderId="0" xfId="0" applyFont="1" applyFill="1" applyAlignment="1"/>
    <xf numFmtId="0" fontId="7" fillId="9" borderId="0" xfId="0" applyFont="1" applyFill="1" applyAlignment="1">
      <alignment horizontal="center"/>
    </xf>
    <xf numFmtId="0" fontId="7" fillId="9" borderId="0" xfId="0" applyFont="1" applyFill="1" applyAlignment="1"/>
    <xf numFmtId="0" fontId="7" fillId="9" borderId="4" xfId="0" applyFont="1" applyFill="1" applyBorder="1" applyAlignment="1"/>
    <xf numFmtId="0" fontId="7" fillId="9" borderId="0" xfId="0" applyFont="1" applyFill="1" applyAlignment="1"/>
    <xf numFmtId="0" fontId="22" fillId="3" borderId="4" xfId="0" applyFont="1" applyFill="1" applyBorder="1" applyAlignment="1">
      <alignment horizontal="left"/>
    </xf>
    <xf numFmtId="0" fontId="22" fillId="9" borderId="4" xfId="0" applyFont="1" applyFill="1" applyBorder="1"/>
    <xf numFmtId="0" fontId="0" fillId="9" borderId="4" xfId="0" applyFont="1" applyFill="1" applyBorder="1"/>
    <xf numFmtId="0" fontId="19" fillId="0" borderId="0" xfId="0" applyFont="1" applyAlignment="1"/>
    <xf numFmtId="0" fontId="0" fillId="0" borderId="0" xfId="0" applyFont="1" applyAlignment="1">
      <alignment horizontal="left"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3" fillId="0" borderId="0" xfId="0" applyFont="1" applyBorder="1" applyAlignment="1">
      <alignment horizontal="left"/>
    </xf>
    <xf numFmtId="0" fontId="23" fillId="22" borderId="4" xfId="0" applyFont="1" applyFill="1" applyBorder="1" applyAlignment="1">
      <alignment horizontal="left"/>
    </xf>
    <xf numFmtId="0" fontId="0" fillId="22" borderId="4" xfId="0" applyFont="1" applyFill="1" applyBorder="1" applyAlignment="1">
      <alignment horizontal="left"/>
    </xf>
    <xf numFmtId="0" fontId="7" fillId="22" borderId="4" xfId="0" applyFont="1" applyFill="1" applyBorder="1" applyAlignment="1">
      <alignment horizontal="center"/>
    </xf>
    <xf numFmtId="0" fontId="7" fillId="22" borderId="4" xfId="0" applyFont="1" applyFill="1" applyBorder="1"/>
    <xf numFmtId="0" fontId="7" fillId="22" borderId="4" xfId="0" applyFont="1" applyFill="1" applyBorder="1" applyAlignment="1">
      <alignment horizontal="right"/>
    </xf>
    <xf numFmtId="0" fontId="7" fillId="22" borderId="4" xfId="0" applyFont="1" applyFill="1" applyBorder="1" applyAlignment="1"/>
    <xf numFmtId="0" fontId="23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right"/>
    </xf>
    <xf numFmtId="0" fontId="0" fillId="0" borderId="4" xfId="0" applyFont="1" applyFill="1" applyBorder="1"/>
    <xf numFmtId="0" fontId="23" fillId="23" borderId="4" xfId="0" applyFont="1" applyFill="1" applyBorder="1" applyAlignment="1">
      <alignment horizontal="left"/>
    </xf>
    <xf numFmtId="0" fontId="0" fillId="23" borderId="4" xfId="0" applyFont="1" applyFill="1" applyBorder="1" applyAlignment="1">
      <alignment horizontal="left"/>
    </xf>
    <xf numFmtId="0" fontId="7" fillId="23" borderId="4" xfId="0" applyFont="1" applyFill="1" applyBorder="1" applyAlignment="1">
      <alignment horizontal="center"/>
    </xf>
    <xf numFmtId="0" fontId="7" fillId="23" borderId="4" xfId="0" applyFont="1" applyFill="1" applyBorder="1"/>
    <xf numFmtId="0" fontId="7" fillId="23" borderId="4" xfId="0" applyFont="1" applyFill="1" applyBorder="1" applyAlignment="1">
      <alignment horizontal="right"/>
    </xf>
    <xf numFmtId="0" fontId="7" fillId="23" borderId="4" xfId="0" applyFont="1" applyFill="1" applyBorder="1" applyAlignment="1"/>
    <xf numFmtId="0" fontId="0" fillId="22" borderId="4" xfId="0" applyFont="1" applyFill="1" applyBorder="1" applyAlignment="1"/>
    <xf numFmtId="0" fontId="0" fillId="22" borderId="4" xfId="0" applyFont="1" applyFill="1" applyBorder="1" applyAlignment="1">
      <alignment horizontal="center"/>
    </xf>
    <xf numFmtId="0" fontId="7" fillId="22" borderId="4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/>
    <xf numFmtId="0" fontId="22" fillId="22" borderId="4" xfId="0" applyFont="1" applyFill="1" applyBorder="1" applyAlignment="1">
      <alignment horizontal="left"/>
    </xf>
    <xf numFmtId="0" fontId="7" fillId="24" borderId="4" xfId="0" applyFont="1" applyFill="1" applyBorder="1"/>
    <xf numFmtId="0" fontId="38" fillId="0" borderId="0" xfId="0" applyFont="1" applyAlignment="1"/>
    <xf numFmtId="0" fontId="38" fillId="22" borderId="4" xfId="0" applyFont="1" applyFill="1" applyBorder="1" applyAlignment="1">
      <alignment horizontal="left"/>
    </xf>
    <xf numFmtId="0" fontId="0" fillId="25" borderId="4" xfId="0" applyFont="1" applyFill="1" applyBorder="1" applyAlignment="1">
      <alignment horizontal="left"/>
    </xf>
    <xf numFmtId="164" fontId="0" fillId="25" borderId="4" xfId="0" applyNumberFormat="1" applyFont="1" applyFill="1" applyBorder="1" applyAlignment="1">
      <alignment horizontal="left"/>
    </xf>
    <xf numFmtId="0" fontId="7" fillId="25" borderId="4" xfId="0" applyFont="1" applyFill="1" applyBorder="1" applyAlignment="1">
      <alignment horizontal="center"/>
    </xf>
    <xf numFmtId="0" fontId="7" fillId="25" borderId="4" xfId="0" applyFont="1" applyFill="1" applyBorder="1"/>
    <xf numFmtId="0" fontId="7" fillId="25" borderId="4" xfId="0" applyFont="1" applyFill="1" applyBorder="1" applyAlignment="1">
      <alignment horizontal="right"/>
    </xf>
    <xf numFmtId="0" fontId="7" fillId="25" borderId="4" xfId="0" applyFont="1" applyFill="1" applyBorder="1" applyAlignment="1"/>
    <xf numFmtId="0" fontId="7" fillId="26" borderId="4" xfId="0" applyFont="1" applyFill="1" applyBorder="1" applyAlignment="1">
      <alignment horizontal="left"/>
    </xf>
    <xf numFmtId="0" fontId="0" fillId="26" borderId="4" xfId="0" applyFont="1" applyFill="1" applyBorder="1" applyAlignment="1">
      <alignment horizontal="center"/>
    </xf>
    <xf numFmtId="0" fontId="7" fillId="26" borderId="4" xfId="0" applyFont="1" applyFill="1" applyBorder="1"/>
    <xf numFmtId="0" fontId="7" fillId="26" borderId="4" xfId="0" applyFont="1" applyFill="1" applyBorder="1" applyAlignment="1">
      <alignment horizontal="right"/>
    </xf>
    <xf numFmtId="0" fontId="7" fillId="27" borderId="4" xfId="0" applyFont="1" applyFill="1" applyBorder="1"/>
    <xf numFmtId="0" fontId="39" fillId="0" borderId="0" xfId="0" applyFont="1" applyAlignment="1"/>
    <xf numFmtId="0" fontId="0" fillId="28" borderId="0" xfId="0" applyFont="1" applyFill="1" applyAlignment="1"/>
    <xf numFmtId="0" fontId="38" fillId="28" borderId="0" xfId="0" applyFont="1" applyFill="1" applyAlignment="1"/>
    <xf numFmtId="0" fontId="29" fillId="11" borderId="19" xfId="0" applyFont="1" applyFill="1" applyBorder="1" applyAlignment="1">
      <alignment horizontal="center"/>
    </xf>
    <xf numFmtId="0" fontId="25" fillId="0" borderId="3" xfId="0" applyFont="1" applyBorder="1"/>
    <xf numFmtId="0" fontId="29" fillId="15" borderId="23" xfId="0" applyFont="1" applyFill="1" applyBorder="1" applyAlignment="1">
      <alignment horizontal="center"/>
    </xf>
    <xf numFmtId="0" fontId="25" fillId="0" borderId="24" xfId="0" applyFont="1" applyBorder="1"/>
    <xf numFmtId="0" fontId="25" fillId="0" borderId="25" xfId="0" applyFont="1" applyBorder="1"/>
    <xf numFmtId="0" fontId="37" fillId="15" borderId="2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20"/>
  <sheetViews>
    <sheetView workbookViewId="0"/>
  </sheetViews>
  <sheetFormatPr defaultColWidth="12.625" defaultRowHeight="15" customHeight="1" x14ac:dyDescent="0.2"/>
  <cols>
    <col min="1" max="1" width="8" customWidth="1"/>
    <col min="2" max="2" width="16.125" customWidth="1"/>
    <col min="3" max="3" width="7" customWidth="1"/>
    <col min="4" max="4" width="8" customWidth="1"/>
    <col min="5" max="5" width="8.75" customWidth="1"/>
    <col min="6" max="6" width="10.375" customWidth="1"/>
    <col min="7" max="7" width="12" customWidth="1"/>
    <col min="8" max="9" width="15.625" customWidth="1"/>
    <col min="10" max="10" width="9" customWidth="1"/>
    <col min="11" max="11" width="9" hidden="1" customWidth="1"/>
    <col min="12" max="26" width="8" customWidth="1"/>
  </cols>
  <sheetData>
    <row r="1" spans="1:26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  <c r="I1" s="6" t="s">
        <v>7</v>
      </c>
      <c r="J1" s="7" t="s">
        <v>8</v>
      </c>
      <c r="K1" s="6" t="s">
        <v>9</v>
      </c>
      <c r="L1" s="8"/>
      <c r="M1" s="9">
        <v>10</v>
      </c>
      <c r="N1" s="10">
        <v>1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25">
      <c r="A2" s="11">
        <v>1</v>
      </c>
      <c r="B2" s="12" t="s">
        <v>10</v>
      </c>
      <c r="C2" s="13">
        <v>3</v>
      </c>
      <c r="D2" s="13" t="s">
        <v>11</v>
      </c>
      <c r="E2" s="13" t="s">
        <v>12</v>
      </c>
      <c r="F2" s="14" t="s">
        <v>13</v>
      </c>
      <c r="G2" s="14" t="s">
        <v>14</v>
      </c>
      <c r="H2" s="15"/>
      <c r="I2" s="15" t="s">
        <v>15</v>
      </c>
      <c r="J2" s="7" t="s">
        <v>16</v>
      </c>
      <c r="K2" s="6" t="s">
        <v>9</v>
      </c>
      <c r="L2" s="8"/>
      <c r="M2" s="9">
        <v>8</v>
      </c>
      <c r="N2" s="10">
        <v>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 x14ac:dyDescent="0.25">
      <c r="A3" s="11">
        <v>2</v>
      </c>
      <c r="B3" s="16" t="s">
        <v>17</v>
      </c>
      <c r="C3" s="14">
        <v>3</v>
      </c>
      <c r="D3" s="14" t="s">
        <v>11</v>
      </c>
      <c r="E3" s="14" t="s">
        <v>12</v>
      </c>
      <c r="F3" s="14" t="s">
        <v>13</v>
      </c>
      <c r="G3" s="14" t="s">
        <v>14</v>
      </c>
      <c r="H3" s="17"/>
      <c r="I3" s="17" t="s">
        <v>18</v>
      </c>
      <c r="J3" s="7" t="s">
        <v>19</v>
      </c>
      <c r="K3" s="15" t="s">
        <v>9</v>
      </c>
      <c r="L3" s="8"/>
      <c r="M3" s="9">
        <v>6</v>
      </c>
      <c r="N3" s="10">
        <v>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2.75" customHeight="1" x14ac:dyDescent="0.25">
      <c r="A4" s="11">
        <v>3</v>
      </c>
      <c r="B4" s="12" t="s">
        <v>20</v>
      </c>
      <c r="C4" s="13">
        <v>3</v>
      </c>
      <c r="D4" s="13" t="s">
        <v>11</v>
      </c>
      <c r="E4" s="13" t="s">
        <v>12</v>
      </c>
      <c r="F4" s="14" t="s">
        <v>13</v>
      </c>
      <c r="G4" s="14" t="s">
        <v>14</v>
      </c>
      <c r="H4" s="15"/>
      <c r="I4" s="15" t="s">
        <v>21</v>
      </c>
      <c r="J4" s="7" t="s">
        <v>22</v>
      </c>
      <c r="K4" s="6" t="s">
        <v>9</v>
      </c>
      <c r="L4" s="8"/>
      <c r="M4" s="9">
        <v>5</v>
      </c>
      <c r="N4" s="10">
        <v>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customHeight="1" x14ac:dyDescent="0.25">
      <c r="A5" s="11">
        <v>4</v>
      </c>
      <c r="B5" s="16" t="s">
        <v>23</v>
      </c>
      <c r="C5" s="14">
        <v>0</v>
      </c>
      <c r="D5" s="14" t="s">
        <v>11</v>
      </c>
      <c r="E5" s="14" t="s">
        <v>12</v>
      </c>
      <c r="F5" s="14" t="s">
        <v>13</v>
      </c>
      <c r="G5" s="14" t="s">
        <v>14</v>
      </c>
      <c r="H5" s="15"/>
      <c r="I5" s="15" t="s">
        <v>24</v>
      </c>
      <c r="J5" s="7" t="s">
        <v>11</v>
      </c>
      <c r="K5" s="6" t="s">
        <v>9</v>
      </c>
      <c r="L5" s="8"/>
      <c r="M5" s="9">
        <v>4</v>
      </c>
      <c r="N5" s="10">
        <v>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2.75" customHeight="1" x14ac:dyDescent="0.25">
      <c r="A6" s="11">
        <v>5</v>
      </c>
      <c r="B6" s="12" t="s">
        <v>25</v>
      </c>
      <c r="C6" s="13">
        <v>4</v>
      </c>
      <c r="D6" s="13" t="s">
        <v>11</v>
      </c>
      <c r="E6" s="13" t="s">
        <v>12</v>
      </c>
      <c r="F6" s="14" t="s">
        <v>13</v>
      </c>
      <c r="G6" s="14" t="s">
        <v>14</v>
      </c>
      <c r="H6" s="15"/>
      <c r="I6" s="15" t="s">
        <v>26</v>
      </c>
      <c r="J6" s="7" t="s">
        <v>27</v>
      </c>
      <c r="K6" s="6" t="s">
        <v>9</v>
      </c>
      <c r="L6" s="8"/>
      <c r="M6" s="9">
        <v>3</v>
      </c>
      <c r="N6" s="10">
        <v>6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 customHeight="1" x14ac:dyDescent="0.25">
      <c r="A7" s="11">
        <v>6</v>
      </c>
      <c r="B7" s="12" t="s">
        <v>28</v>
      </c>
      <c r="C7" s="13">
        <v>2</v>
      </c>
      <c r="D7" s="13" t="s">
        <v>11</v>
      </c>
      <c r="E7" s="13" t="s">
        <v>12</v>
      </c>
      <c r="F7" s="14" t="s">
        <v>13</v>
      </c>
      <c r="G7" s="14" t="s">
        <v>14</v>
      </c>
      <c r="H7" s="15"/>
      <c r="I7" s="15" t="s">
        <v>29</v>
      </c>
      <c r="J7" s="7" t="s">
        <v>30</v>
      </c>
      <c r="K7" s="6" t="s">
        <v>9</v>
      </c>
      <c r="L7" s="8"/>
      <c r="M7" s="9">
        <v>2</v>
      </c>
      <c r="N7" s="10">
        <v>7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 customHeight="1" x14ac:dyDescent="0.25">
      <c r="A8" s="11">
        <v>7</v>
      </c>
      <c r="B8" s="12" t="s">
        <v>31</v>
      </c>
      <c r="C8" s="13">
        <v>2</v>
      </c>
      <c r="D8" s="13" t="s">
        <v>11</v>
      </c>
      <c r="E8" s="13" t="s">
        <v>12</v>
      </c>
      <c r="F8" s="14" t="s">
        <v>13</v>
      </c>
      <c r="G8" s="14" t="s">
        <v>14</v>
      </c>
      <c r="H8" s="18"/>
      <c r="I8" s="18" t="s">
        <v>32</v>
      </c>
      <c r="J8" s="19" t="s">
        <v>33</v>
      </c>
      <c r="K8" s="6" t="s">
        <v>9</v>
      </c>
      <c r="L8" s="8"/>
      <c r="M8" s="9">
        <v>1</v>
      </c>
      <c r="N8" s="10">
        <v>8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5">
      <c r="A9" s="11">
        <v>8</v>
      </c>
      <c r="B9" s="12" t="s">
        <v>34</v>
      </c>
      <c r="C9" s="13">
        <v>4</v>
      </c>
      <c r="D9" s="13" t="s">
        <v>11</v>
      </c>
      <c r="E9" s="13" t="s">
        <v>12</v>
      </c>
      <c r="F9" s="14" t="s">
        <v>13</v>
      </c>
      <c r="G9" s="14" t="s">
        <v>14</v>
      </c>
      <c r="H9" s="20"/>
      <c r="I9" s="20" t="s">
        <v>35</v>
      </c>
      <c r="J9" s="19" t="s">
        <v>36</v>
      </c>
      <c r="K9" s="20"/>
      <c r="L9" s="20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2.75" customHeight="1" x14ac:dyDescent="0.25">
      <c r="A10" s="11">
        <v>9</v>
      </c>
      <c r="B10" s="12" t="s">
        <v>37</v>
      </c>
      <c r="C10" s="13">
        <v>4</v>
      </c>
      <c r="D10" s="13" t="s">
        <v>11</v>
      </c>
      <c r="E10" s="13" t="s">
        <v>12</v>
      </c>
      <c r="F10" s="14" t="s">
        <v>13</v>
      </c>
      <c r="G10" s="14" t="s">
        <v>14</v>
      </c>
      <c r="H10" s="21"/>
      <c r="I10" s="21" t="s">
        <v>38</v>
      </c>
      <c r="J10" s="19" t="s">
        <v>39</v>
      </c>
      <c r="K10" s="6" t="s">
        <v>9</v>
      </c>
      <c r="L10" s="8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 customHeight="1" x14ac:dyDescent="0.25">
      <c r="A11" s="11">
        <v>10</v>
      </c>
      <c r="B11" s="12" t="s">
        <v>40</v>
      </c>
      <c r="C11" s="13">
        <v>3</v>
      </c>
      <c r="D11" s="13" t="s">
        <v>11</v>
      </c>
      <c r="E11" s="13" t="s">
        <v>12</v>
      </c>
      <c r="F11" s="14" t="s">
        <v>13</v>
      </c>
      <c r="G11" s="14" t="s">
        <v>14</v>
      </c>
      <c r="H11" s="18"/>
      <c r="I11" s="18" t="s">
        <v>41</v>
      </c>
      <c r="J11" s="19" t="s">
        <v>42</v>
      </c>
      <c r="K11" s="6" t="s">
        <v>9</v>
      </c>
      <c r="L11" s="8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 x14ac:dyDescent="0.25">
      <c r="A12" s="11">
        <v>11</v>
      </c>
      <c r="B12" s="12" t="s">
        <v>43</v>
      </c>
      <c r="C12" s="13">
        <v>3</v>
      </c>
      <c r="D12" s="13" t="s">
        <v>11</v>
      </c>
      <c r="E12" s="13" t="s">
        <v>12</v>
      </c>
      <c r="F12" s="14" t="s">
        <v>13</v>
      </c>
      <c r="G12" s="14" t="s">
        <v>14</v>
      </c>
      <c r="H12" s="15"/>
      <c r="I12" s="15" t="s">
        <v>44</v>
      </c>
      <c r="J12" s="7" t="s">
        <v>45</v>
      </c>
      <c r="K12" s="7"/>
      <c r="L12" s="22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2.75" customHeight="1" x14ac:dyDescent="0.25">
      <c r="A13" s="11">
        <v>12</v>
      </c>
      <c r="B13" s="12" t="s">
        <v>46</v>
      </c>
      <c r="C13" s="13">
        <v>3</v>
      </c>
      <c r="D13" s="13" t="s">
        <v>11</v>
      </c>
      <c r="E13" s="13" t="s">
        <v>12</v>
      </c>
      <c r="F13" s="14" t="s">
        <v>13</v>
      </c>
      <c r="G13" s="14" t="s">
        <v>14</v>
      </c>
      <c r="H13" s="21"/>
      <c r="I13" s="21" t="s">
        <v>47</v>
      </c>
      <c r="J13" s="19" t="s">
        <v>48</v>
      </c>
      <c r="K13" s="6" t="s">
        <v>9</v>
      </c>
      <c r="L13" s="8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2.75" customHeight="1" x14ac:dyDescent="0.25">
      <c r="A14" s="11">
        <v>13</v>
      </c>
      <c r="B14" s="12" t="s">
        <v>49</v>
      </c>
      <c r="C14" s="13">
        <v>4</v>
      </c>
      <c r="D14" s="13" t="s">
        <v>11</v>
      </c>
      <c r="E14" s="13" t="s">
        <v>12</v>
      </c>
      <c r="F14" s="14" t="s">
        <v>13</v>
      </c>
      <c r="G14" s="14" t="s">
        <v>14</v>
      </c>
      <c r="H14" s="18"/>
      <c r="I14" s="18" t="s">
        <v>50</v>
      </c>
      <c r="J14" s="19" t="s">
        <v>50</v>
      </c>
      <c r="K14" s="6" t="s">
        <v>9</v>
      </c>
      <c r="L14" s="8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2.75" customHeight="1" x14ac:dyDescent="0.25">
      <c r="A15" s="11">
        <v>14</v>
      </c>
      <c r="B15" s="12" t="s">
        <v>51</v>
      </c>
      <c r="C15" s="13">
        <v>3</v>
      </c>
      <c r="D15" s="13" t="s">
        <v>11</v>
      </c>
      <c r="E15" s="13" t="s">
        <v>52</v>
      </c>
      <c r="F15" s="14" t="s">
        <v>13</v>
      </c>
      <c r="G15" s="14" t="s">
        <v>53</v>
      </c>
      <c r="H15" s="21"/>
      <c r="I15" s="21" t="s">
        <v>54</v>
      </c>
      <c r="J15" s="19" t="s">
        <v>55</v>
      </c>
      <c r="K15" s="6" t="s">
        <v>9</v>
      </c>
      <c r="L15" s="8"/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.75" customHeight="1" x14ac:dyDescent="0.25">
      <c r="A16" s="11">
        <v>15</v>
      </c>
      <c r="B16" s="12" t="s">
        <v>56</v>
      </c>
      <c r="C16" s="13">
        <v>4</v>
      </c>
      <c r="D16" s="13" t="s">
        <v>11</v>
      </c>
      <c r="E16" s="13" t="s">
        <v>52</v>
      </c>
      <c r="F16" s="14" t="s">
        <v>13</v>
      </c>
      <c r="G16" s="14" t="s">
        <v>53</v>
      </c>
      <c r="H16" s="18"/>
      <c r="I16" s="18" t="s">
        <v>57</v>
      </c>
      <c r="J16" s="19" t="s">
        <v>58</v>
      </c>
      <c r="K16" s="15" t="s">
        <v>9</v>
      </c>
      <c r="L16" s="8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2.75" customHeight="1" x14ac:dyDescent="0.25">
      <c r="A17" s="11">
        <v>16</v>
      </c>
      <c r="B17" s="12" t="s">
        <v>59</v>
      </c>
      <c r="C17" s="13">
        <v>4</v>
      </c>
      <c r="D17" s="13" t="s">
        <v>11</v>
      </c>
      <c r="E17" s="13" t="s">
        <v>52</v>
      </c>
      <c r="F17" s="14" t="s">
        <v>13</v>
      </c>
      <c r="G17" s="14" t="s">
        <v>53</v>
      </c>
      <c r="H17" s="15"/>
      <c r="I17" s="15" t="s">
        <v>60</v>
      </c>
      <c r="J17" s="7" t="s">
        <v>61</v>
      </c>
      <c r="K17" s="7" t="s">
        <v>61</v>
      </c>
      <c r="L17" s="15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 customHeight="1" x14ac:dyDescent="0.25">
      <c r="A18" s="11">
        <v>17</v>
      </c>
      <c r="B18" s="12" t="s">
        <v>62</v>
      </c>
      <c r="C18" s="13">
        <v>3</v>
      </c>
      <c r="D18" s="13" t="s">
        <v>11</v>
      </c>
      <c r="E18" s="13" t="s">
        <v>52</v>
      </c>
      <c r="F18" s="14" t="s">
        <v>13</v>
      </c>
      <c r="G18" s="14" t="s">
        <v>53</v>
      </c>
      <c r="H18" s="23"/>
      <c r="I18" s="23" t="s">
        <v>63</v>
      </c>
      <c r="J18" s="7" t="s">
        <v>64</v>
      </c>
      <c r="K18" s="6" t="s">
        <v>9</v>
      </c>
      <c r="L18" s="8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2.75" customHeight="1" x14ac:dyDescent="0.25">
      <c r="A19" s="11">
        <v>18</v>
      </c>
      <c r="B19" s="12" t="s">
        <v>65</v>
      </c>
      <c r="C19" s="13">
        <v>2</v>
      </c>
      <c r="D19" s="13" t="s">
        <v>11</v>
      </c>
      <c r="E19" s="13" t="s">
        <v>52</v>
      </c>
      <c r="F19" s="14" t="s">
        <v>13</v>
      </c>
      <c r="G19" s="14" t="s">
        <v>53</v>
      </c>
      <c r="H19" s="15"/>
      <c r="I19" s="15" t="s">
        <v>66</v>
      </c>
      <c r="J19" s="7" t="s">
        <v>67</v>
      </c>
      <c r="K19" s="6" t="s">
        <v>9</v>
      </c>
      <c r="L19" s="8"/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 x14ac:dyDescent="0.25">
      <c r="A20" s="11">
        <v>19</v>
      </c>
      <c r="B20" s="12" t="s">
        <v>68</v>
      </c>
      <c r="C20" s="13">
        <v>3</v>
      </c>
      <c r="D20" s="13" t="s">
        <v>11</v>
      </c>
      <c r="E20" s="13" t="s">
        <v>52</v>
      </c>
      <c r="F20" s="14" t="s">
        <v>13</v>
      </c>
      <c r="G20" s="14" t="s">
        <v>53</v>
      </c>
      <c r="H20" s="18"/>
      <c r="I20" s="18" t="s">
        <v>69</v>
      </c>
      <c r="J20" s="19" t="s">
        <v>70</v>
      </c>
      <c r="K20" s="15" t="s">
        <v>9</v>
      </c>
      <c r="L20" s="8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 customHeight="1" x14ac:dyDescent="0.25">
      <c r="A21" s="11">
        <v>20</v>
      </c>
      <c r="B21" s="12" t="s">
        <v>71</v>
      </c>
      <c r="C21" s="13">
        <v>3</v>
      </c>
      <c r="D21" s="13" t="s">
        <v>11</v>
      </c>
      <c r="E21" s="13" t="s">
        <v>52</v>
      </c>
      <c r="F21" s="14" t="s">
        <v>13</v>
      </c>
      <c r="G21" s="14" t="s">
        <v>53</v>
      </c>
      <c r="H21" s="21"/>
      <c r="I21" s="21" t="s">
        <v>72</v>
      </c>
      <c r="J21" s="19" t="s">
        <v>73</v>
      </c>
      <c r="K21" s="15" t="s">
        <v>9</v>
      </c>
      <c r="L21" s="8"/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 x14ac:dyDescent="0.25">
      <c r="A22" s="11">
        <v>21</v>
      </c>
      <c r="B22" s="12" t="s">
        <v>74</v>
      </c>
      <c r="C22" s="13">
        <v>4</v>
      </c>
      <c r="D22" s="13" t="s">
        <v>11</v>
      </c>
      <c r="E22" s="13" t="s">
        <v>52</v>
      </c>
      <c r="F22" s="14" t="s">
        <v>13</v>
      </c>
      <c r="G22" s="14" t="s">
        <v>53</v>
      </c>
      <c r="H22" s="24"/>
      <c r="I22" s="25" t="s">
        <v>75</v>
      </c>
      <c r="J22" s="26" t="s">
        <v>76</v>
      </c>
      <c r="K22" s="10" t="s">
        <v>9</v>
      </c>
      <c r="L22" s="27"/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customHeight="1" x14ac:dyDescent="0.25">
      <c r="A23" s="11">
        <v>22</v>
      </c>
      <c r="B23" s="12" t="s">
        <v>77</v>
      </c>
      <c r="C23" s="13">
        <v>3</v>
      </c>
      <c r="D23" s="13" t="s">
        <v>11</v>
      </c>
      <c r="E23" s="13" t="s">
        <v>52</v>
      </c>
      <c r="F23" s="14" t="s">
        <v>13</v>
      </c>
      <c r="G23" s="14" t="s">
        <v>53</v>
      </c>
      <c r="H23" s="18"/>
      <c r="I23" s="18"/>
      <c r="J23" s="19"/>
      <c r="K23" s="6" t="s">
        <v>9</v>
      </c>
      <c r="L23" s="8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 customHeight="1" x14ac:dyDescent="0.25">
      <c r="A24" s="11">
        <v>23</v>
      </c>
      <c r="B24" s="12" t="s">
        <v>78</v>
      </c>
      <c r="C24" s="13">
        <v>4</v>
      </c>
      <c r="D24" s="13" t="s">
        <v>11</v>
      </c>
      <c r="E24" s="13" t="s">
        <v>52</v>
      </c>
      <c r="F24" s="14" t="s">
        <v>13</v>
      </c>
      <c r="G24" s="14" t="s">
        <v>53</v>
      </c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customHeight="1" x14ac:dyDescent="0.25">
      <c r="A25" s="11">
        <v>24</v>
      </c>
      <c r="B25" s="12" t="s">
        <v>79</v>
      </c>
      <c r="C25" s="13">
        <v>4</v>
      </c>
      <c r="D25" s="13" t="s">
        <v>11</v>
      </c>
      <c r="E25" s="13" t="s">
        <v>52</v>
      </c>
      <c r="F25" s="14" t="s">
        <v>13</v>
      </c>
      <c r="G25" s="14" t="s">
        <v>53</v>
      </c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 customHeight="1" x14ac:dyDescent="0.25">
      <c r="A26" s="11">
        <v>25</v>
      </c>
      <c r="B26" s="12" t="s">
        <v>80</v>
      </c>
      <c r="C26" s="13">
        <v>3</v>
      </c>
      <c r="D26" s="13" t="s">
        <v>11</v>
      </c>
      <c r="E26" s="13" t="s">
        <v>52</v>
      </c>
      <c r="F26" s="14" t="s">
        <v>13</v>
      </c>
      <c r="G26" s="14" t="s">
        <v>53</v>
      </c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 customHeight="1" x14ac:dyDescent="0.25">
      <c r="A27" s="11">
        <v>26</v>
      </c>
      <c r="B27" s="12" t="s">
        <v>81</v>
      </c>
      <c r="C27" s="13">
        <v>4</v>
      </c>
      <c r="D27" s="13" t="s">
        <v>11</v>
      </c>
      <c r="E27" s="13" t="s">
        <v>52</v>
      </c>
      <c r="F27" s="14" t="s">
        <v>13</v>
      </c>
      <c r="G27" s="14" t="s">
        <v>53</v>
      </c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 customHeight="1" x14ac:dyDescent="0.25">
      <c r="A28" s="11">
        <v>27</v>
      </c>
      <c r="B28" s="16" t="s">
        <v>82</v>
      </c>
      <c r="C28" s="14">
        <v>0</v>
      </c>
      <c r="D28" s="14" t="s">
        <v>11</v>
      </c>
      <c r="E28" s="14" t="s">
        <v>52</v>
      </c>
      <c r="F28" s="14" t="s">
        <v>13</v>
      </c>
      <c r="G28" s="14" t="s">
        <v>53</v>
      </c>
      <c r="H28" s="28"/>
      <c r="I28" s="29"/>
      <c r="J28" s="30"/>
      <c r="K28" s="10" t="s">
        <v>9</v>
      </c>
      <c r="L28" s="27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 x14ac:dyDescent="0.25">
      <c r="A29" s="11">
        <v>28</v>
      </c>
      <c r="B29" s="12" t="s">
        <v>83</v>
      </c>
      <c r="C29" s="13">
        <v>3</v>
      </c>
      <c r="D29" s="13" t="s">
        <v>11</v>
      </c>
      <c r="E29" s="13" t="s">
        <v>52</v>
      </c>
      <c r="F29" s="14" t="s">
        <v>13</v>
      </c>
      <c r="G29" s="14" t="s">
        <v>53</v>
      </c>
      <c r="H29" s="31"/>
      <c r="I29" s="31" t="s">
        <v>84</v>
      </c>
      <c r="J29" s="31"/>
      <c r="K29" s="31"/>
      <c r="L29" s="32">
        <f>SUM(L2:L21)</f>
        <v>0</v>
      </c>
      <c r="M29" s="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 customHeight="1" x14ac:dyDescent="0.25">
      <c r="A30" s="11">
        <v>29</v>
      </c>
      <c r="B30" s="12" t="s">
        <v>85</v>
      </c>
      <c r="C30" s="13">
        <v>2</v>
      </c>
      <c r="D30" s="13" t="s">
        <v>11</v>
      </c>
      <c r="E30" s="13" t="s">
        <v>52</v>
      </c>
      <c r="F30" s="14" t="s">
        <v>13</v>
      </c>
      <c r="G30" s="14" t="s">
        <v>53</v>
      </c>
      <c r="H30" s="15"/>
      <c r="I30" s="15"/>
      <c r="J30" s="15"/>
      <c r="K30" s="15"/>
      <c r="L30" s="8"/>
      <c r="M30" s="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 customHeight="1" x14ac:dyDescent="0.25">
      <c r="A31" s="11">
        <v>30</v>
      </c>
      <c r="B31" s="12" t="s">
        <v>86</v>
      </c>
      <c r="C31" s="13">
        <v>4</v>
      </c>
      <c r="D31" s="13" t="s">
        <v>11</v>
      </c>
      <c r="E31" s="13" t="s">
        <v>52</v>
      </c>
      <c r="F31" s="14" t="s">
        <v>13</v>
      </c>
      <c r="G31" s="14" t="s">
        <v>53</v>
      </c>
      <c r="H31" s="33"/>
      <c r="I31" s="33" t="s">
        <v>87</v>
      </c>
      <c r="J31" s="33"/>
      <c r="K31" s="33"/>
      <c r="L31" s="34"/>
      <c r="M31" s="9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 customHeight="1" x14ac:dyDescent="0.25">
      <c r="A32" s="11">
        <v>31</v>
      </c>
      <c r="B32" s="16" t="s">
        <v>88</v>
      </c>
      <c r="C32" s="14">
        <v>0</v>
      </c>
      <c r="D32" s="14" t="s">
        <v>11</v>
      </c>
      <c r="E32" s="14" t="s">
        <v>52</v>
      </c>
      <c r="F32" s="14" t="s">
        <v>13</v>
      </c>
      <c r="G32" s="14" t="s">
        <v>53</v>
      </c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 customHeight="1" x14ac:dyDescent="0.25">
      <c r="A33" s="35">
        <v>35</v>
      </c>
      <c r="B33" s="36" t="s">
        <v>89</v>
      </c>
      <c r="C33" s="37">
        <v>2</v>
      </c>
      <c r="D33" s="37" t="s">
        <v>8</v>
      </c>
      <c r="E33" s="37" t="s">
        <v>52</v>
      </c>
      <c r="F33" s="37" t="s">
        <v>13</v>
      </c>
      <c r="G33" s="38" t="s">
        <v>53</v>
      </c>
      <c r="H33" s="39"/>
      <c r="I33" s="40" t="s">
        <v>90</v>
      </c>
      <c r="J33" s="41"/>
      <c r="K33" s="42"/>
      <c r="L33" s="43"/>
      <c r="M33" s="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 customHeight="1" x14ac:dyDescent="0.25">
      <c r="A34" s="35">
        <v>36</v>
      </c>
      <c r="B34" s="36" t="s">
        <v>91</v>
      </c>
      <c r="C34" s="37">
        <v>4</v>
      </c>
      <c r="D34" s="37" t="s">
        <v>8</v>
      </c>
      <c r="E34" s="37" t="s">
        <v>52</v>
      </c>
      <c r="F34" s="37" t="s">
        <v>13</v>
      </c>
      <c r="G34" s="38" t="s">
        <v>53</v>
      </c>
      <c r="H34" s="44"/>
      <c r="I34" s="45"/>
      <c r="J34" s="46"/>
      <c r="K34" s="46"/>
      <c r="L34" s="47"/>
      <c r="M34" s="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 customHeight="1" x14ac:dyDescent="0.25">
      <c r="A35" s="35">
        <v>37</v>
      </c>
      <c r="B35" s="36" t="s">
        <v>92</v>
      </c>
      <c r="C35" s="37">
        <v>4</v>
      </c>
      <c r="D35" s="37" t="s">
        <v>8</v>
      </c>
      <c r="E35" s="37" t="s">
        <v>52</v>
      </c>
      <c r="F35" s="37" t="s">
        <v>13</v>
      </c>
      <c r="G35" s="38" t="s">
        <v>53</v>
      </c>
      <c r="H35" s="48"/>
      <c r="I35" s="49" t="s">
        <v>93</v>
      </c>
      <c r="J35" s="50"/>
      <c r="K35" s="46"/>
      <c r="L35" s="51"/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 customHeight="1" x14ac:dyDescent="0.25">
      <c r="A36" s="35">
        <v>38</v>
      </c>
      <c r="B36" s="36" t="s">
        <v>94</v>
      </c>
      <c r="C36" s="37">
        <v>4</v>
      </c>
      <c r="D36" s="37" t="s">
        <v>8</v>
      </c>
      <c r="E36" s="37" t="s">
        <v>52</v>
      </c>
      <c r="F36" s="37" t="s">
        <v>13</v>
      </c>
      <c r="G36" s="38" t="s">
        <v>53</v>
      </c>
      <c r="H36" s="48"/>
      <c r="I36" s="49" t="s">
        <v>95</v>
      </c>
      <c r="J36" s="50"/>
      <c r="K36" s="46"/>
      <c r="L36" s="51"/>
      <c r="M36" s="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 customHeight="1" x14ac:dyDescent="0.25">
      <c r="A37" s="35">
        <v>39</v>
      </c>
      <c r="B37" s="36" t="s">
        <v>96</v>
      </c>
      <c r="C37" s="37">
        <v>4</v>
      </c>
      <c r="D37" s="37" t="s">
        <v>8</v>
      </c>
      <c r="E37" s="37" t="s">
        <v>52</v>
      </c>
      <c r="F37" s="37" t="s">
        <v>13</v>
      </c>
      <c r="G37" s="38" t="s">
        <v>53</v>
      </c>
      <c r="H37" s="48"/>
      <c r="I37" s="49" t="s">
        <v>97</v>
      </c>
      <c r="J37" s="50"/>
      <c r="K37" s="46"/>
      <c r="L37" s="51"/>
      <c r="M37" s="9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 customHeight="1" x14ac:dyDescent="0.25">
      <c r="A38" s="35">
        <v>40</v>
      </c>
      <c r="B38" s="36" t="s">
        <v>98</v>
      </c>
      <c r="C38" s="37">
        <v>4</v>
      </c>
      <c r="D38" s="37" t="s">
        <v>8</v>
      </c>
      <c r="E38" s="37" t="s">
        <v>52</v>
      </c>
      <c r="F38" s="37" t="s">
        <v>13</v>
      </c>
      <c r="G38" s="38" t="s">
        <v>53</v>
      </c>
      <c r="H38" s="48"/>
      <c r="I38" s="49" t="s">
        <v>99</v>
      </c>
      <c r="J38" s="50"/>
      <c r="K38" s="46"/>
      <c r="L38" s="51"/>
      <c r="M38" s="9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 customHeight="1" x14ac:dyDescent="0.25">
      <c r="A39" s="35">
        <v>41</v>
      </c>
      <c r="B39" s="36" t="s">
        <v>100</v>
      </c>
      <c r="C39" s="37">
        <v>4</v>
      </c>
      <c r="D39" s="37" t="s">
        <v>8</v>
      </c>
      <c r="E39" s="37" t="s">
        <v>52</v>
      </c>
      <c r="F39" s="37" t="s">
        <v>13</v>
      </c>
      <c r="G39" s="38" t="s">
        <v>53</v>
      </c>
      <c r="H39" s="48"/>
      <c r="I39" s="49" t="s">
        <v>101</v>
      </c>
      <c r="J39" s="50"/>
      <c r="K39" s="46"/>
      <c r="L39" s="51"/>
      <c r="M39" s="9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 customHeight="1" x14ac:dyDescent="0.25">
      <c r="A40" s="35">
        <v>42</v>
      </c>
      <c r="B40" s="36" t="s">
        <v>102</v>
      </c>
      <c r="C40" s="37">
        <v>2</v>
      </c>
      <c r="D40" s="37" t="s">
        <v>8</v>
      </c>
      <c r="E40" s="37" t="s">
        <v>52</v>
      </c>
      <c r="F40" s="37" t="s">
        <v>13</v>
      </c>
      <c r="G40" s="38" t="s">
        <v>53</v>
      </c>
      <c r="H40" s="48"/>
      <c r="I40" s="49" t="s">
        <v>103</v>
      </c>
      <c r="J40" s="50"/>
      <c r="K40" s="46"/>
      <c r="L40" s="51"/>
      <c r="M40" s="9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 customHeight="1" x14ac:dyDescent="0.25">
      <c r="A41" s="35">
        <v>43</v>
      </c>
      <c r="B41" s="36" t="s">
        <v>104</v>
      </c>
      <c r="C41" s="37">
        <v>2</v>
      </c>
      <c r="D41" s="37" t="s">
        <v>8</v>
      </c>
      <c r="E41" s="37" t="s">
        <v>52</v>
      </c>
      <c r="F41" s="37" t="s">
        <v>13</v>
      </c>
      <c r="G41" s="38" t="s">
        <v>53</v>
      </c>
      <c r="H41" s="48"/>
      <c r="I41" s="49" t="s">
        <v>105</v>
      </c>
      <c r="J41" s="50"/>
      <c r="K41" s="46"/>
      <c r="L41" s="51"/>
      <c r="M41" s="9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 customHeight="1" x14ac:dyDescent="0.25">
      <c r="A42" s="35">
        <v>44</v>
      </c>
      <c r="B42" s="36" t="s">
        <v>106</v>
      </c>
      <c r="C42" s="37">
        <v>4</v>
      </c>
      <c r="D42" s="37" t="s">
        <v>8</v>
      </c>
      <c r="E42" s="37" t="s">
        <v>52</v>
      </c>
      <c r="F42" s="37" t="s">
        <v>13</v>
      </c>
      <c r="G42" s="38" t="s">
        <v>53</v>
      </c>
      <c r="H42" s="52"/>
      <c r="I42" s="53" t="s">
        <v>107</v>
      </c>
      <c r="J42" s="54"/>
      <c r="K42" s="55"/>
      <c r="L42" s="56"/>
      <c r="M42" s="9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 customHeight="1" x14ac:dyDescent="0.25">
      <c r="A43" s="35">
        <v>45</v>
      </c>
      <c r="B43" s="36" t="s">
        <v>108</v>
      </c>
      <c r="C43" s="37">
        <v>3</v>
      </c>
      <c r="D43" s="37" t="s">
        <v>8</v>
      </c>
      <c r="E43" s="37" t="s">
        <v>12</v>
      </c>
      <c r="F43" s="37" t="s">
        <v>13</v>
      </c>
      <c r="G43" s="38" t="s">
        <v>14</v>
      </c>
      <c r="H43" s="57"/>
      <c r="I43" s="10"/>
      <c r="J43" s="58"/>
      <c r="K43" s="10"/>
      <c r="L43" s="58"/>
      <c r="M43" s="9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 customHeight="1" x14ac:dyDescent="0.25">
      <c r="A44" s="35">
        <v>46</v>
      </c>
      <c r="B44" s="36" t="s">
        <v>109</v>
      </c>
      <c r="C44" s="37">
        <v>3</v>
      </c>
      <c r="D44" s="37" t="s">
        <v>8</v>
      </c>
      <c r="E44" s="37" t="s">
        <v>12</v>
      </c>
      <c r="F44" s="37" t="s">
        <v>13</v>
      </c>
      <c r="G44" s="38" t="s">
        <v>14</v>
      </c>
      <c r="H44" s="59"/>
      <c r="I44" s="60" t="s">
        <v>110</v>
      </c>
      <c r="J44" s="61"/>
      <c r="K44" s="62"/>
      <c r="L44" s="63">
        <f>L38+L37+L36+L35</f>
        <v>0</v>
      </c>
      <c r="M44" s="9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 customHeight="1" x14ac:dyDescent="0.25">
      <c r="A45" s="35">
        <v>47</v>
      </c>
      <c r="B45" s="36" t="s">
        <v>111</v>
      </c>
      <c r="C45" s="38">
        <v>4</v>
      </c>
      <c r="D45" s="38" t="s">
        <v>8</v>
      </c>
      <c r="E45" s="64" t="s">
        <v>12</v>
      </c>
      <c r="F45" s="38" t="s">
        <v>13</v>
      </c>
      <c r="G45" s="38" t="s">
        <v>112</v>
      </c>
      <c r="H45" s="65"/>
      <c r="I45" s="66" t="s">
        <v>113</v>
      </c>
      <c r="J45" s="67"/>
      <c r="K45" s="68"/>
      <c r="L45" s="69">
        <f>L39+L40</f>
        <v>0</v>
      </c>
      <c r="M45" s="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 customHeight="1" x14ac:dyDescent="0.25">
      <c r="A46" s="35">
        <v>48</v>
      </c>
      <c r="B46" s="36" t="s">
        <v>114</v>
      </c>
      <c r="C46" s="37">
        <v>3</v>
      </c>
      <c r="D46" s="37" t="s">
        <v>8</v>
      </c>
      <c r="E46" s="37" t="s">
        <v>12</v>
      </c>
      <c r="F46" s="37" t="s">
        <v>13</v>
      </c>
      <c r="G46" s="38" t="s">
        <v>14</v>
      </c>
      <c r="H46" s="65"/>
      <c r="I46" s="66" t="s">
        <v>115</v>
      </c>
      <c r="J46" s="67"/>
      <c r="K46" s="68"/>
      <c r="L46" s="69">
        <f>L42+L41</f>
        <v>0</v>
      </c>
      <c r="M46" s="9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 customHeight="1" x14ac:dyDescent="0.25">
      <c r="A47" s="35">
        <v>49</v>
      </c>
      <c r="B47" s="36" t="s">
        <v>116</v>
      </c>
      <c r="C47" s="37">
        <v>2</v>
      </c>
      <c r="D47" s="37" t="s">
        <v>8</v>
      </c>
      <c r="E47" s="37" t="s">
        <v>12</v>
      </c>
      <c r="F47" s="37" t="s">
        <v>13</v>
      </c>
      <c r="G47" s="38" t="s">
        <v>14</v>
      </c>
      <c r="H47" s="70"/>
      <c r="I47" s="71"/>
      <c r="J47" s="68"/>
      <c r="K47" s="68"/>
      <c r="L47" s="72"/>
      <c r="M47" s="9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 customHeight="1" x14ac:dyDescent="0.25">
      <c r="A48" s="35">
        <v>50</v>
      </c>
      <c r="B48" s="36" t="s">
        <v>117</v>
      </c>
      <c r="C48" s="37">
        <v>2</v>
      </c>
      <c r="D48" s="37" t="s">
        <v>8</v>
      </c>
      <c r="E48" s="37" t="s">
        <v>12</v>
      </c>
      <c r="F48" s="37" t="s">
        <v>13</v>
      </c>
      <c r="G48" s="38" t="s">
        <v>14</v>
      </c>
      <c r="H48" s="73"/>
      <c r="I48" s="74" t="s">
        <v>118</v>
      </c>
      <c r="J48" s="75"/>
      <c r="K48" s="76"/>
      <c r="L48" s="77">
        <f>L46+L45+L44</f>
        <v>0</v>
      </c>
      <c r="M48" s="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customHeight="1" x14ac:dyDescent="0.25">
      <c r="A49" s="35">
        <v>51</v>
      </c>
      <c r="B49" s="36" t="s">
        <v>119</v>
      </c>
      <c r="C49" s="37">
        <v>2</v>
      </c>
      <c r="D49" s="37" t="s">
        <v>8</v>
      </c>
      <c r="E49" s="37" t="s">
        <v>12</v>
      </c>
      <c r="F49" s="37" t="s">
        <v>13</v>
      </c>
      <c r="G49" s="38" t="s">
        <v>14</v>
      </c>
      <c r="H49" s="57"/>
      <c r="I49" s="10"/>
      <c r="J49" s="10"/>
      <c r="K49" s="10"/>
      <c r="L49" s="27"/>
      <c r="M49" s="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 customHeight="1" x14ac:dyDescent="0.25">
      <c r="A50" s="35">
        <v>52</v>
      </c>
      <c r="B50" s="36" t="s">
        <v>120</v>
      </c>
      <c r="C50" s="37">
        <v>2</v>
      </c>
      <c r="D50" s="37" t="s">
        <v>8</v>
      </c>
      <c r="E50" s="37" t="s">
        <v>12</v>
      </c>
      <c r="F50" s="37" t="s">
        <v>13</v>
      </c>
      <c r="G50" s="38" t="s">
        <v>14</v>
      </c>
      <c r="H50" s="57"/>
      <c r="I50" s="10"/>
      <c r="J50" s="10"/>
      <c r="K50" s="10"/>
      <c r="L50" s="27"/>
      <c r="M50" s="9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 customHeight="1" x14ac:dyDescent="0.25">
      <c r="A51" s="35">
        <v>53</v>
      </c>
      <c r="B51" s="78" t="s">
        <v>121</v>
      </c>
      <c r="C51" s="38">
        <v>3</v>
      </c>
      <c r="D51" s="38" t="s">
        <v>8</v>
      </c>
      <c r="E51" s="38" t="s">
        <v>12</v>
      </c>
      <c r="F51" s="38" t="s">
        <v>13</v>
      </c>
      <c r="G51" s="38" t="s">
        <v>14</v>
      </c>
      <c r="H51" s="57"/>
      <c r="I51" s="10"/>
      <c r="J51" s="10"/>
      <c r="K51" s="10"/>
      <c r="L51" s="27"/>
      <c r="M51" s="9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 customHeight="1" x14ac:dyDescent="0.25">
      <c r="A52" s="35">
        <v>54</v>
      </c>
      <c r="B52" s="36" t="s">
        <v>122</v>
      </c>
      <c r="C52" s="37">
        <v>3</v>
      </c>
      <c r="D52" s="37" t="s">
        <v>8</v>
      </c>
      <c r="E52" s="37" t="s">
        <v>12</v>
      </c>
      <c r="F52" s="37" t="s">
        <v>13</v>
      </c>
      <c r="G52" s="38" t="s">
        <v>14</v>
      </c>
      <c r="H52" s="57"/>
      <c r="I52" s="10"/>
      <c r="J52" s="10"/>
      <c r="K52" s="10"/>
      <c r="L52" s="27"/>
      <c r="M52" s="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 customHeight="1" x14ac:dyDescent="0.25">
      <c r="A53" s="35">
        <v>55</v>
      </c>
      <c r="B53" s="36" t="s">
        <v>123</v>
      </c>
      <c r="C53" s="37">
        <v>3</v>
      </c>
      <c r="D53" s="37" t="s">
        <v>8</v>
      </c>
      <c r="E53" s="37" t="s">
        <v>12</v>
      </c>
      <c r="F53" s="37" t="s">
        <v>13</v>
      </c>
      <c r="G53" s="38" t="s">
        <v>14</v>
      </c>
      <c r="H53" s="57"/>
      <c r="I53" s="10"/>
      <c r="J53" s="10"/>
      <c r="K53" s="10"/>
      <c r="L53" s="27"/>
      <c r="M53" s="9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 customHeight="1" x14ac:dyDescent="0.25">
      <c r="A54" s="35">
        <v>56</v>
      </c>
      <c r="B54" s="36" t="s">
        <v>124</v>
      </c>
      <c r="C54" s="37">
        <v>3</v>
      </c>
      <c r="D54" s="37" t="s">
        <v>8</v>
      </c>
      <c r="E54" s="37" t="s">
        <v>12</v>
      </c>
      <c r="F54" s="37" t="s">
        <v>13</v>
      </c>
      <c r="G54" s="38" t="s">
        <v>14</v>
      </c>
      <c r="H54" s="57"/>
      <c r="I54" s="10"/>
      <c r="J54" s="10"/>
      <c r="K54" s="10"/>
      <c r="L54" s="27"/>
      <c r="M54" s="9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 customHeight="1" x14ac:dyDescent="0.25">
      <c r="A55" s="35">
        <v>57</v>
      </c>
      <c r="B55" s="36" t="s">
        <v>125</v>
      </c>
      <c r="C55" s="37">
        <v>3</v>
      </c>
      <c r="D55" s="37" t="s">
        <v>16</v>
      </c>
      <c r="E55" s="37" t="s">
        <v>52</v>
      </c>
      <c r="F55" s="38" t="s">
        <v>13</v>
      </c>
      <c r="G55" s="38" t="s">
        <v>53</v>
      </c>
      <c r="H55" s="57"/>
      <c r="I55" s="10"/>
      <c r="J55" s="10"/>
      <c r="K55" s="10"/>
      <c r="L55" s="27"/>
      <c r="M55" s="9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customHeight="1" x14ac:dyDescent="0.25">
      <c r="A56" s="79">
        <v>58</v>
      </c>
      <c r="B56" s="36" t="s">
        <v>126</v>
      </c>
      <c r="C56" s="37">
        <v>4</v>
      </c>
      <c r="D56" s="37" t="s">
        <v>16</v>
      </c>
      <c r="E56" s="37" t="s">
        <v>52</v>
      </c>
      <c r="F56" s="38" t="s">
        <v>13</v>
      </c>
      <c r="G56" s="38" t="s">
        <v>53</v>
      </c>
      <c r="H56" s="57"/>
      <c r="I56" s="10"/>
      <c r="J56" s="10"/>
      <c r="K56" s="10"/>
      <c r="L56" s="27"/>
      <c r="M56" s="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 customHeight="1" x14ac:dyDescent="0.25">
      <c r="A57" s="79">
        <v>59</v>
      </c>
      <c r="B57" s="36" t="s">
        <v>127</v>
      </c>
      <c r="C57" s="37">
        <v>4</v>
      </c>
      <c r="D57" s="37" t="s">
        <v>16</v>
      </c>
      <c r="E57" s="37" t="s">
        <v>52</v>
      </c>
      <c r="F57" s="38" t="s">
        <v>13</v>
      </c>
      <c r="G57" s="38" t="s">
        <v>53</v>
      </c>
      <c r="H57" s="57"/>
      <c r="I57" s="10"/>
      <c r="J57" s="10"/>
      <c r="K57" s="10"/>
      <c r="L57" s="27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5">
      <c r="A58" s="79">
        <v>60</v>
      </c>
      <c r="B58" s="36" t="s">
        <v>128</v>
      </c>
      <c r="C58" s="37">
        <v>4</v>
      </c>
      <c r="D58" s="37" t="s">
        <v>16</v>
      </c>
      <c r="E58" s="37" t="s">
        <v>52</v>
      </c>
      <c r="F58" s="38" t="s">
        <v>13</v>
      </c>
      <c r="G58" s="38" t="s">
        <v>53</v>
      </c>
      <c r="H58" s="57"/>
      <c r="I58" s="10"/>
      <c r="J58" s="10"/>
      <c r="K58" s="10"/>
      <c r="L58" s="27"/>
      <c r="M58" s="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 customHeight="1" x14ac:dyDescent="0.25">
      <c r="A59" s="79">
        <v>61</v>
      </c>
      <c r="B59" s="36" t="s">
        <v>129</v>
      </c>
      <c r="C59" s="37">
        <v>4</v>
      </c>
      <c r="D59" s="37" t="s">
        <v>16</v>
      </c>
      <c r="E59" s="37" t="s">
        <v>52</v>
      </c>
      <c r="F59" s="38" t="s">
        <v>13</v>
      </c>
      <c r="G59" s="38" t="s">
        <v>53</v>
      </c>
      <c r="H59" s="57"/>
      <c r="I59" s="10"/>
      <c r="J59" s="10"/>
      <c r="K59" s="10"/>
      <c r="L59" s="27"/>
      <c r="M59" s="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 customHeight="1" x14ac:dyDescent="0.25">
      <c r="A60" s="79">
        <v>62</v>
      </c>
      <c r="B60" s="36" t="s">
        <v>130</v>
      </c>
      <c r="C60" s="37">
        <v>3</v>
      </c>
      <c r="D60" s="37" t="s">
        <v>16</v>
      </c>
      <c r="E60" s="37" t="s">
        <v>52</v>
      </c>
      <c r="F60" s="38" t="s">
        <v>13</v>
      </c>
      <c r="G60" s="38" t="s">
        <v>53</v>
      </c>
      <c r="H60" s="57"/>
      <c r="I60" s="10"/>
      <c r="J60" s="10"/>
      <c r="K60" s="10"/>
      <c r="L60" s="27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 customHeight="1" x14ac:dyDescent="0.25">
      <c r="A61" s="79">
        <v>63</v>
      </c>
      <c r="B61" s="36" t="s">
        <v>131</v>
      </c>
      <c r="C61" s="37">
        <v>3</v>
      </c>
      <c r="D61" s="37" t="s">
        <v>16</v>
      </c>
      <c r="E61" s="37" t="s">
        <v>52</v>
      </c>
      <c r="F61" s="38" t="s">
        <v>13</v>
      </c>
      <c r="G61" s="38" t="s">
        <v>53</v>
      </c>
      <c r="H61" s="57"/>
      <c r="I61" s="10"/>
      <c r="J61" s="10"/>
      <c r="K61" s="10"/>
      <c r="L61" s="27"/>
      <c r="M61" s="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 customHeight="1" x14ac:dyDescent="0.25">
      <c r="A62" s="79">
        <v>64</v>
      </c>
      <c r="B62" s="36" t="s">
        <v>132</v>
      </c>
      <c r="C62" s="37">
        <v>3</v>
      </c>
      <c r="D62" s="37" t="s">
        <v>16</v>
      </c>
      <c r="E62" s="37" t="s">
        <v>52</v>
      </c>
      <c r="F62" s="38" t="s">
        <v>13</v>
      </c>
      <c r="G62" s="38" t="s">
        <v>53</v>
      </c>
      <c r="H62" s="57"/>
      <c r="I62" s="10"/>
      <c r="J62" s="10"/>
      <c r="K62" s="10"/>
      <c r="L62" s="27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 customHeight="1" x14ac:dyDescent="0.25">
      <c r="A63" s="79">
        <v>65</v>
      </c>
      <c r="B63" s="36" t="s">
        <v>133</v>
      </c>
      <c r="C63" s="37">
        <v>4</v>
      </c>
      <c r="D63" s="37" t="s">
        <v>16</v>
      </c>
      <c r="E63" s="37" t="s">
        <v>52</v>
      </c>
      <c r="F63" s="38" t="s">
        <v>13</v>
      </c>
      <c r="G63" s="38" t="s">
        <v>53</v>
      </c>
      <c r="H63" s="57"/>
      <c r="I63" s="10"/>
      <c r="J63" s="10"/>
      <c r="K63" s="10"/>
      <c r="L63" s="27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 customHeight="1" x14ac:dyDescent="0.25">
      <c r="A64" s="79">
        <v>66</v>
      </c>
      <c r="B64" s="36" t="s">
        <v>134</v>
      </c>
      <c r="C64" s="37">
        <v>3</v>
      </c>
      <c r="D64" s="37" t="s">
        <v>16</v>
      </c>
      <c r="E64" s="37" t="s">
        <v>52</v>
      </c>
      <c r="F64" s="38" t="s">
        <v>13</v>
      </c>
      <c r="G64" s="38" t="s">
        <v>53</v>
      </c>
      <c r="H64" s="57"/>
      <c r="I64" s="10"/>
      <c r="J64" s="10"/>
      <c r="K64" s="10"/>
      <c r="L64" s="27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 customHeight="1" x14ac:dyDescent="0.25">
      <c r="A65" s="79">
        <v>67</v>
      </c>
      <c r="B65" s="36" t="s">
        <v>135</v>
      </c>
      <c r="C65" s="37">
        <v>4</v>
      </c>
      <c r="D65" s="37" t="s">
        <v>16</v>
      </c>
      <c r="E65" s="37" t="s">
        <v>52</v>
      </c>
      <c r="F65" s="38" t="s">
        <v>13</v>
      </c>
      <c r="G65" s="38" t="s">
        <v>53</v>
      </c>
      <c r="H65" s="57"/>
      <c r="I65" s="10"/>
      <c r="J65" s="10"/>
      <c r="K65" s="10"/>
      <c r="L65" s="27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5">
      <c r="A66" s="79">
        <v>68</v>
      </c>
      <c r="B66" s="36" t="s">
        <v>136</v>
      </c>
      <c r="C66" s="37">
        <v>3</v>
      </c>
      <c r="D66" s="37" t="s">
        <v>16</v>
      </c>
      <c r="E66" s="37" t="s">
        <v>12</v>
      </c>
      <c r="F66" s="38" t="s">
        <v>13</v>
      </c>
      <c r="G66" s="38" t="s">
        <v>14</v>
      </c>
      <c r="H66" s="57"/>
      <c r="I66" s="10"/>
      <c r="J66" s="10"/>
      <c r="K66" s="10"/>
      <c r="L66" s="27"/>
      <c r="M66" s="9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5">
      <c r="A67" s="79">
        <v>69</v>
      </c>
      <c r="B67" s="36" t="s">
        <v>137</v>
      </c>
      <c r="C67" s="37">
        <v>3</v>
      </c>
      <c r="D67" s="37" t="s">
        <v>16</v>
      </c>
      <c r="E67" s="37" t="s">
        <v>12</v>
      </c>
      <c r="F67" s="38" t="s">
        <v>13</v>
      </c>
      <c r="G67" s="38" t="s">
        <v>14</v>
      </c>
      <c r="H67" s="57"/>
      <c r="I67" s="10"/>
      <c r="J67" s="10"/>
      <c r="K67" s="10"/>
      <c r="L67" s="27"/>
      <c r="M67" s="9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 customHeight="1" x14ac:dyDescent="0.25">
      <c r="A68" s="79">
        <v>70</v>
      </c>
      <c r="B68" s="36" t="s">
        <v>138</v>
      </c>
      <c r="C68" s="37">
        <v>4</v>
      </c>
      <c r="D68" s="37" t="s">
        <v>16</v>
      </c>
      <c r="E68" s="37" t="s">
        <v>12</v>
      </c>
      <c r="F68" s="38" t="s">
        <v>13</v>
      </c>
      <c r="G68" s="38" t="s">
        <v>14</v>
      </c>
      <c r="H68" s="57"/>
      <c r="I68" s="10"/>
      <c r="J68" s="10"/>
      <c r="K68" s="10"/>
      <c r="L68" s="27"/>
      <c r="M68" s="9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 customHeight="1" x14ac:dyDescent="0.25">
      <c r="A69" s="79">
        <v>71</v>
      </c>
      <c r="B69" s="36" t="s">
        <v>139</v>
      </c>
      <c r="C69" s="37">
        <v>3</v>
      </c>
      <c r="D69" s="37" t="s">
        <v>16</v>
      </c>
      <c r="E69" s="37" t="s">
        <v>12</v>
      </c>
      <c r="F69" s="38" t="s">
        <v>13</v>
      </c>
      <c r="G69" s="38" t="s">
        <v>14</v>
      </c>
      <c r="H69" s="57"/>
      <c r="I69" s="10"/>
      <c r="J69" s="10"/>
      <c r="K69" s="10"/>
      <c r="L69" s="27"/>
      <c r="M69" s="9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 customHeight="1" x14ac:dyDescent="0.25">
      <c r="A70" s="79">
        <v>72</v>
      </c>
      <c r="B70" s="36" t="s">
        <v>140</v>
      </c>
      <c r="C70" s="37">
        <v>3</v>
      </c>
      <c r="D70" s="37" t="s">
        <v>16</v>
      </c>
      <c r="E70" s="37" t="s">
        <v>12</v>
      </c>
      <c r="F70" s="38" t="s">
        <v>13</v>
      </c>
      <c r="G70" s="38" t="s">
        <v>14</v>
      </c>
      <c r="H70" s="57"/>
      <c r="I70" s="10"/>
      <c r="J70" s="10"/>
      <c r="K70" s="10"/>
      <c r="L70" s="27"/>
      <c r="M70" s="9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 customHeight="1" x14ac:dyDescent="0.25">
      <c r="A71" s="79">
        <v>73</v>
      </c>
      <c r="B71" s="36" t="s">
        <v>141</v>
      </c>
      <c r="C71" s="37">
        <v>3</v>
      </c>
      <c r="D71" s="37" t="s">
        <v>16</v>
      </c>
      <c r="E71" s="37" t="s">
        <v>12</v>
      </c>
      <c r="F71" s="38" t="s">
        <v>13</v>
      </c>
      <c r="G71" s="38" t="s">
        <v>14</v>
      </c>
      <c r="H71" s="57"/>
      <c r="I71" s="10"/>
      <c r="J71" s="10"/>
      <c r="K71" s="10"/>
      <c r="L71" s="27"/>
      <c r="M71" s="9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 customHeight="1" x14ac:dyDescent="0.25">
      <c r="A72" s="79">
        <v>74</v>
      </c>
      <c r="B72" s="36" t="s">
        <v>142</v>
      </c>
      <c r="C72" s="37">
        <v>3</v>
      </c>
      <c r="D72" s="37" t="s">
        <v>16</v>
      </c>
      <c r="E72" s="37" t="s">
        <v>12</v>
      </c>
      <c r="F72" s="38" t="s">
        <v>13</v>
      </c>
      <c r="G72" s="38" t="s">
        <v>14</v>
      </c>
      <c r="H72" s="57"/>
      <c r="I72" s="10"/>
      <c r="J72" s="10"/>
      <c r="K72" s="10"/>
      <c r="L72" s="27"/>
      <c r="M72" s="9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 customHeight="1" x14ac:dyDescent="0.25">
      <c r="A73" s="79">
        <v>75</v>
      </c>
      <c r="B73" s="36" t="s">
        <v>143</v>
      </c>
      <c r="C73" s="37">
        <v>3</v>
      </c>
      <c r="D73" s="37" t="s">
        <v>16</v>
      </c>
      <c r="E73" s="37" t="s">
        <v>12</v>
      </c>
      <c r="F73" s="38" t="s">
        <v>13</v>
      </c>
      <c r="G73" s="38" t="s">
        <v>14</v>
      </c>
      <c r="H73" s="57"/>
      <c r="I73" s="10"/>
      <c r="J73" s="10"/>
      <c r="K73" s="10"/>
      <c r="L73" s="27"/>
      <c r="M73" s="9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 customHeight="1" x14ac:dyDescent="0.25">
      <c r="A74" s="79">
        <v>76</v>
      </c>
      <c r="B74" s="36" t="s">
        <v>144</v>
      </c>
      <c r="C74" s="37">
        <v>3</v>
      </c>
      <c r="D74" s="37" t="s">
        <v>16</v>
      </c>
      <c r="E74" s="37" t="s">
        <v>12</v>
      </c>
      <c r="F74" s="38" t="s">
        <v>13</v>
      </c>
      <c r="G74" s="38" t="s">
        <v>14</v>
      </c>
      <c r="H74" s="57"/>
      <c r="I74" s="10"/>
      <c r="J74" s="10"/>
      <c r="K74" s="10"/>
      <c r="L74" s="27"/>
      <c r="M74" s="9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 customHeight="1" x14ac:dyDescent="0.25">
      <c r="A75" s="79">
        <v>77</v>
      </c>
      <c r="B75" s="36" t="s">
        <v>145</v>
      </c>
      <c r="C75" s="37">
        <v>3</v>
      </c>
      <c r="D75" s="37" t="s">
        <v>16</v>
      </c>
      <c r="E75" s="37" t="s">
        <v>12</v>
      </c>
      <c r="F75" s="38" t="s">
        <v>13</v>
      </c>
      <c r="G75" s="38" t="s">
        <v>14</v>
      </c>
      <c r="H75" s="57"/>
      <c r="I75" s="10"/>
      <c r="J75" s="10"/>
      <c r="K75" s="10"/>
      <c r="L75" s="27"/>
      <c r="M75" s="9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 customHeight="1" x14ac:dyDescent="0.25">
      <c r="A76" s="79">
        <v>78</v>
      </c>
      <c r="B76" s="36" t="s">
        <v>146</v>
      </c>
      <c r="C76" s="37">
        <v>4</v>
      </c>
      <c r="D76" s="37" t="s">
        <v>16</v>
      </c>
      <c r="E76" s="37" t="s">
        <v>12</v>
      </c>
      <c r="F76" s="38" t="s">
        <v>13</v>
      </c>
      <c r="G76" s="38" t="s">
        <v>14</v>
      </c>
      <c r="H76" s="57"/>
      <c r="I76" s="10"/>
      <c r="J76" s="10"/>
      <c r="K76" s="10"/>
      <c r="L76" s="27"/>
      <c r="M76" s="9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 customHeight="1" x14ac:dyDescent="0.25">
      <c r="A77" s="79">
        <v>79</v>
      </c>
      <c r="B77" s="36" t="s">
        <v>147</v>
      </c>
      <c r="C77" s="37">
        <v>3</v>
      </c>
      <c r="D77" s="37" t="s">
        <v>16</v>
      </c>
      <c r="E77" s="37" t="s">
        <v>12</v>
      </c>
      <c r="F77" s="38" t="s">
        <v>13</v>
      </c>
      <c r="G77" s="38" t="s">
        <v>14</v>
      </c>
      <c r="H77" s="57"/>
      <c r="I77" s="10"/>
      <c r="J77" s="10"/>
      <c r="K77" s="10"/>
      <c r="L77" s="27"/>
      <c r="M77" s="9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 customHeight="1" x14ac:dyDescent="0.25">
      <c r="A78" s="79">
        <v>80</v>
      </c>
      <c r="B78" s="36" t="s">
        <v>148</v>
      </c>
      <c r="C78" s="37">
        <v>0</v>
      </c>
      <c r="D78" s="37" t="s">
        <v>19</v>
      </c>
      <c r="E78" s="37" t="s">
        <v>52</v>
      </c>
      <c r="F78" s="38" t="s">
        <v>13</v>
      </c>
      <c r="G78" s="38" t="s">
        <v>53</v>
      </c>
      <c r="H78" s="57"/>
      <c r="I78" s="10"/>
      <c r="J78" s="10"/>
      <c r="K78" s="10"/>
      <c r="L78" s="27"/>
      <c r="M78" s="9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 customHeight="1" x14ac:dyDescent="0.25">
      <c r="A79" s="79">
        <v>81</v>
      </c>
      <c r="B79" s="36" t="s">
        <v>149</v>
      </c>
      <c r="C79" s="37">
        <v>2</v>
      </c>
      <c r="D79" s="37" t="s">
        <v>19</v>
      </c>
      <c r="E79" s="37" t="s">
        <v>52</v>
      </c>
      <c r="F79" s="38" t="s">
        <v>13</v>
      </c>
      <c r="G79" s="38" t="s">
        <v>53</v>
      </c>
      <c r="H79" s="57"/>
      <c r="I79" s="10"/>
      <c r="J79" s="10"/>
      <c r="K79" s="10"/>
      <c r="L79" s="27"/>
      <c r="M79" s="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 customHeight="1" x14ac:dyDescent="0.25">
      <c r="A80" s="79">
        <v>82</v>
      </c>
      <c r="B80" s="36" t="s">
        <v>150</v>
      </c>
      <c r="C80" s="37">
        <v>1</v>
      </c>
      <c r="D80" s="37" t="s">
        <v>19</v>
      </c>
      <c r="E80" s="37" t="s">
        <v>52</v>
      </c>
      <c r="F80" s="38" t="s">
        <v>13</v>
      </c>
      <c r="G80" s="38" t="s">
        <v>53</v>
      </c>
      <c r="H80" s="57"/>
      <c r="I80" s="10"/>
      <c r="J80" s="10"/>
      <c r="K80" s="10"/>
      <c r="L80" s="27"/>
      <c r="M80" s="9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 customHeight="1" x14ac:dyDescent="0.25">
      <c r="A81" s="79">
        <v>83</v>
      </c>
      <c r="B81" s="36" t="s">
        <v>151</v>
      </c>
      <c r="C81" s="37">
        <v>1</v>
      </c>
      <c r="D81" s="37" t="s">
        <v>19</v>
      </c>
      <c r="E81" s="37" t="s">
        <v>52</v>
      </c>
      <c r="F81" s="38" t="s">
        <v>13</v>
      </c>
      <c r="G81" s="38" t="s">
        <v>53</v>
      </c>
      <c r="H81" s="57"/>
      <c r="I81" s="10"/>
      <c r="J81" s="10"/>
      <c r="K81" s="10"/>
      <c r="L81" s="27"/>
      <c r="M81" s="9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 customHeight="1" x14ac:dyDescent="0.25">
      <c r="A82" s="79">
        <v>84</v>
      </c>
      <c r="B82" s="36" t="s">
        <v>152</v>
      </c>
      <c r="C82" s="37" t="s">
        <v>153</v>
      </c>
      <c r="D82" s="37" t="s">
        <v>19</v>
      </c>
      <c r="E82" s="37" t="s">
        <v>52</v>
      </c>
      <c r="F82" s="38" t="s">
        <v>13</v>
      </c>
      <c r="G82" s="38" t="s">
        <v>53</v>
      </c>
      <c r="H82" s="57"/>
      <c r="I82" s="10"/>
      <c r="J82" s="10"/>
      <c r="K82" s="10"/>
      <c r="L82" s="27"/>
      <c r="M82" s="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 customHeight="1" x14ac:dyDescent="0.25">
      <c r="A83" s="79">
        <v>85</v>
      </c>
      <c r="B83" s="36" t="s">
        <v>154</v>
      </c>
      <c r="C83" s="37">
        <v>3</v>
      </c>
      <c r="D83" s="37" t="s">
        <v>19</v>
      </c>
      <c r="E83" s="37" t="s">
        <v>52</v>
      </c>
      <c r="F83" s="38" t="s">
        <v>13</v>
      </c>
      <c r="G83" s="38" t="s">
        <v>53</v>
      </c>
      <c r="H83" s="57"/>
      <c r="I83" s="10"/>
      <c r="J83" s="10"/>
      <c r="K83" s="10"/>
      <c r="L83" s="27"/>
      <c r="M83" s="9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 customHeight="1" x14ac:dyDescent="0.25">
      <c r="A84" s="79">
        <v>86</v>
      </c>
      <c r="B84" s="36" t="s">
        <v>155</v>
      </c>
      <c r="C84" s="37" t="s">
        <v>153</v>
      </c>
      <c r="D84" s="37" t="s">
        <v>19</v>
      </c>
      <c r="E84" s="37" t="s">
        <v>52</v>
      </c>
      <c r="F84" s="38" t="s">
        <v>13</v>
      </c>
      <c r="G84" s="38" t="s">
        <v>53</v>
      </c>
      <c r="H84" s="57"/>
      <c r="I84" s="10"/>
      <c r="J84" s="10"/>
      <c r="K84" s="10"/>
      <c r="L84" s="27"/>
      <c r="M84" s="9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 customHeight="1" x14ac:dyDescent="0.25">
      <c r="A85" s="79">
        <v>87</v>
      </c>
      <c r="B85" s="36" t="s">
        <v>156</v>
      </c>
      <c r="C85" s="37">
        <v>4</v>
      </c>
      <c r="D85" s="37" t="s">
        <v>19</v>
      </c>
      <c r="E85" s="37" t="s">
        <v>52</v>
      </c>
      <c r="F85" s="38" t="s">
        <v>13</v>
      </c>
      <c r="G85" s="38" t="s">
        <v>53</v>
      </c>
      <c r="H85" s="57"/>
      <c r="I85" s="10"/>
      <c r="J85" s="10"/>
      <c r="K85" s="10"/>
      <c r="L85" s="27"/>
      <c r="M85" s="9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 customHeight="1" x14ac:dyDescent="0.25">
      <c r="A86" s="79">
        <v>88</v>
      </c>
      <c r="B86" s="36" t="s">
        <v>157</v>
      </c>
      <c r="C86" s="37">
        <v>1</v>
      </c>
      <c r="D86" s="37" t="s">
        <v>19</v>
      </c>
      <c r="E86" s="37" t="s">
        <v>52</v>
      </c>
      <c r="F86" s="38" t="s">
        <v>13</v>
      </c>
      <c r="G86" s="38" t="s">
        <v>53</v>
      </c>
      <c r="H86" s="57"/>
      <c r="I86" s="10"/>
      <c r="J86" s="10"/>
      <c r="K86" s="10"/>
      <c r="L86" s="27"/>
      <c r="M86" s="9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 customHeight="1" x14ac:dyDescent="0.25">
      <c r="A87" s="79">
        <v>89</v>
      </c>
      <c r="B87" s="36" t="s">
        <v>158</v>
      </c>
      <c r="C87" s="37">
        <v>3</v>
      </c>
      <c r="D87" s="37" t="s">
        <v>19</v>
      </c>
      <c r="E87" s="37" t="s">
        <v>52</v>
      </c>
      <c r="F87" s="38" t="s">
        <v>13</v>
      </c>
      <c r="G87" s="38" t="s">
        <v>53</v>
      </c>
      <c r="H87" s="57"/>
      <c r="I87" s="10"/>
      <c r="J87" s="10"/>
      <c r="K87" s="10"/>
      <c r="L87" s="27"/>
      <c r="M87" s="9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 customHeight="1" x14ac:dyDescent="0.25">
      <c r="A88" s="79">
        <v>90</v>
      </c>
      <c r="B88" s="36" t="s">
        <v>159</v>
      </c>
      <c r="C88" s="37">
        <v>4</v>
      </c>
      <c r="D88" s="37" t="s">
        <v>19</v>
      </c>
      <c r="E88" s="37" t="s">
        <v>52</v>
      </c>
      <c r="F88" s="38" t="s">
        <v>13</v>
      </c>
      <c r="G88" s="38" t="s">
        <v>53</v>
      </c>
      <c r="H88" s="57"/>
      <c r="I88" s="10"/>
      <c r="J88" s="10"/>
      <c r="K88" s="10"/>
      <c r="L88" s="27"/>
      <c r="M88" s="9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 customHeight="1" x14ac:dyDescent="0.25">
      <c r="A89" s="79">
        <v>91</v>
      </c>
      <c r="B89" s="36" t="s">
        <v>160</v>
      </c>
      <c r="C89" s="37">
        <v>4</v>
      </c>
      <c r="D89" s="37" t="s">
        <v>19</v>
      </c>
      <c r="E89" s="37" t="s">
        <v>52</v>
      </c>
      <c r="F89" s="38" t="s">
        <v>13</v>
      </c>
      <c r="G89" s="38" t="s">
        <v>53</v>
      </c>
      <c r="H89" s="57"/>
      <c r="I89" s="10"/>
      <c r="J89" s="10"/>
      <c r="K89" s="10"/>
      <c r="L89" s="27"/>
      <c r="M89" s="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 customHeight="1" x14ac:dyDescent="0.25">
      <c r="A90" s="79">
        <v>92</v>
      </c>
      <c r="B90" s="36" t="s">
        <v>161</v>
      </c>
      <c r="C90" s="37">
        <v>2</v>
      </c>
      <c r="D90" s="37" t="s">
        <v>19</v>
      </c>
      <c r="E90" s="37" t="s">
        <v>52</v>
      </c>
      <c r="F90" s="38" t="s">
        <v>13</v>
      </c>
      <c r="G90" s="38" t="s">
        <v>53</v>
      </c>
      <c r="H90" s="57"/>
      <c r="I90" s="10"/>
      <c r="J90" s="10"/>
      <c r="K90" s="10"/>
      <c r="L90" s="27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 customHeight="1" x14ac:dyDescent="0.25">
      <c r="A91" s="79">
        <v>93</v>
      </c>
      <c r="B91" s="36" t="s">
        <v>162</v>
      </c>
      <c r="C91" s="37">
        <v>2</v>
      </c>
      <c r="D91" s="37" t="s">
        <v>19</v>
      </c>
      <c r="E91" s="37" t="s">
        <v>52</v>
      </c>
      <c r="F91" s="38" t="s">
        <v>13</v>
      </c>
      <c r="G91" s="38" t="s">
        <v>53</v>
      </c>
      <c r="H91" s="57"/>
      <c r="I91" s="10"/>
      <c r="J91" s="10"/>
      <c r="K91" s="10"/>
      <c r="L91" s="27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 customHeight="1" x14ac:dyDescent="0.25">
      <c r="A92" s="79">
        <v>94</v>
      </c>
      <c r="B92" s="36" t="s">
        <v>163</v>
      </c>
      <c r="C92" s="37">
        <v>1</v>
      </c>
      <c r="D92" s="37" t="s">
        <v>19</v>
      </c>
      <c r="E92" s="37" t="s">
        <v>52</v>
      </c>
      <c r="F92" s="38" t="s">
        <v>13</v>
      </c>
      <c r="G92" s="38" t="s">
        <v>53</v>
      </c>
      <c r="H92" s="57"/>
      <c r="I92" s="10"/>
      <c r="J92" s="10"/>
      <c r="K92" s="10"/>
      <c r="L92" s="27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 customHeight="1" x14ac:dyDescent="0.25">
      <c r="A93" s="79">
        <v>95</v>
      </c>
      <c r="B93" s="36" t="s">
        <v>164</v>
      </c>
      <c r="C93" s="37" t="s">
        <v>153</v>
      </c>
      <c r="D93" s="37" t="s">
        <v>19</v>
      </c>
      <c r="E93" s="37" t="s">
        <v>52</v>
      </c>
      <c r="F93" s="38" t="s">
        <v>13</v>
      </c>
      <c r="G93" s="38" t="s">
        <v>53</v>
      </c>
      <c r="H93" s="57"/>
      <c r="I93" s="10"/>
      <c r="J93" s="10"/>
      <c r="K93" s="10"/>
      <c r="L93" s="27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 customHeight="1" x14ac:dyDescent="0.25">
      <c r="A94" s="79">
        <v>96</v>
      </c>
      <c r="B94" s="36" t="s">
        <v>165</v>
      </c>
      <c r="C94" s="37">
        <v>4</v>
      </c>
      <c r="D94" s="37" t="s">
        <v>19</v>
      </c>
      <c r="E94" s="37" t="s">
        <v>52</v>
      </c>
      <c r="F94" s="38" t="s">
        <v>13</v>
      </c>
      <c r="G94" s="38" t="s">
        <v>53</v>
      </c>
      <c r="H94" s="57"/>
      <c r="I94" s="10"/>
      <c r="J94" s="10"/>
      <c r="K94" s="10"/>
      <c r="L94" s="27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 customHeight="1" x14ac:dyDescent="0.25">
      <c r="A95" s="79">
        <v>97</v>
      </c>
      <c r="B95" s="36" t="s">
        <v>166</v>
      </c>
      <c r="C95" s="37">
        <v>3</v>
      </c>
      <c r="D95" s="37" t="s">
        <v>19</v>
      </c>
      <c r="E95" s="37" t="s">
        <v>52</v>
      </c>
      <c r="F95" s="38" t="s">
        <v>13</v>
      </c>
      <c r="G95" s="38" t="s">
        <v>53</v>
      </c>
      <c r="H95" s="57"/>
      <c r="I95" s="10"/>
      <c r="J95" s="10"/>
      <c r="K95" s="10"/>
      <c r="L95" s="27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 customHeight="1" x14ac:dyDescent="0.25">
      <c r="A96" s="79">
        <v>98</v>
      </c>
      <c r="B96" s="36" t="s">
        <v>167</v>
      </c>
      <c r="C96" s="37">
        <v>4</v>
      </c>
      <c r="D96" s="37" t="s">
        <v>19</v>
      </c>
      <c r="E96" s="37" t="s">
        <v>52</v>
      </c>
      <c r="F96" s="38" t="s">
        <v>13</v>
      </c>
      <c r="G96" s="38" t="s">
        <v>53</v>
      </c>
      <c r="H96" s="57"/>
      <c r="I96" s="10"/>
      <c r="J96" s="10"/>
      <c r="K96" s="10"/>
      <c r="L96" s="27"/>
      <c r="M96" s="9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 customHeight="1" x14ac:dyDescent="0.25">
      <c r="A97" s="79">
        <v>99</v>
      </c>
      <c r="B97" s="36" t="s">
        <v>168</v>
      </c>
      <c r="C97" s="37">
        <v>3</v>
      </c>
      <c r="D97" s="37" t="s">
        <v>19</v>
      </c>
      <c r="E97" s="37" t="s">
        <v>52</v>
      </c>
      <c r="F97" s="38" t="s">
        <v>13</v>
      </c>
      <c r="G97" s="38" t="s">
        <v>53</v>
      </c>
      <c r="H97" s="57"/>
      <c r="I97" s="10"/>
      <c r="J97" s="10"/>
      <c r="K97" s="10"/>
      <c r="L97" s="27"/>
      <c r="M97" s="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 customHeight="1" x14ac:dyDescent="0.25">
      <c r="A98" s="79">
        <v>100</v>
      </c>
      <c r="B98" s="36" t="s">
        <v>169</v>
      </c>
      <c r="C98" s="37">
        <v>0</v>
      </c>
      <c r="D98" s="37" t="s">
        <v>19</v>
      </c>
      <c r="E98" s="37" t="s">
        <v>52</v>
      </c>
      <c r="F98" s="38" t="s">
        <v>13</v>
      </c>
      <c r="G98" s="38" t="s">
        <v>53</v>
      </c>
      <c r="H98" s="57"/>
      <c r="I98" s="10"/>
      <c r="J98" s="10"/>
      <c r="K98" s="10"/>
      <c r="L98" s="27"/>
      <c r="M98" s="9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 customHeight="1" x14ac:dyDescent="0.25">
      <c r="A99" s="79">
        <v>101</v>
      </c>
      <c r="B99" s="36" t="s">
        <v>170</v>
      </c>
      <c r="C99" s="37">
        <v>2</v>
      </c>
      <c r="D99" s="37" t="s">
        <v>19</v>
      </c>
      <c r="E99" s="37" t="s">
        <v>52</v>
      </c>
      <c r="F99" s="38" t="s">
        <v>13</v>
      </c>
      <c r="G99" s="38" t="s">
        <v>53</v>
      </c>
      <c r="H99" s="57"/>
      <c r="I99" s="10"/>
      <c r="J99" s="10"/>
      <c r="K99" s="10"/>
      <c r="L99" s="27"/>
      <c r="M99" s="9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 customHeight="1" x14ac:dyDescent="0.25">
      <c r="A100" s="79">
        <v>102</v>
      </c>
      <c r="B100" s="36" t="s">
        <v>171</v>
      </c>
      <c r="C100" s="37">
        <v>0</v>
      </c>
      <c r="D100" s="37" t="s">
        <v>19</v>
      </c>
      <c r="E100" s="37" t="s">
        <v>52</v>
      </c>
      <c r="F100" s="38" t="s">
        <v>13</v>
      </c>
      <c r="G100" s="38" t="s">
        <v>53</v>
      </c>
      <c r="H100" s="57"/>
      <c r="I100" s="10"/>
      <c r="J100" s="10"/>
      <c r="K100" s="10"/>
      <c r="L100" s="27"/>
      <c r="M100" s="9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 customHeight="1" x14ac:dyDescent="0.25">
      <c r="A101" s="79">
        <v>103</v>
      </c>
      <c r="B101" s="36" t="s">
        <v>172</v>
      </c>
      <c r="C101" s="37">
        <v>2</v>
      </c>
      <c r="D101" s="37" t="s">
        <v>19</v>
      </c>
      <c r="E101" s="37" t="s">
        <v>52</v>
      </c>
      <c r="F101" s="38" t="s">
        <v>13</v>
      </c>
      <c r="G101" s="38" t="s">
        <v>53</v>
      </c>
      <c r="H101" s="57"/>
      <c r="I101" s="10"/>
      <c r="J101" s="10"/>
      <c r="K101" s="10"/>
      <c r="L101" s="27"/>
      <c r="M101" s="9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 customHeight="1" x14ac:dyDescent="0.25">
      <c r="A102" s="79">
        <v>104</v>
      </c>
      <c r="B102" s="36" t="s">
        <v>173</v>
      </c>
      <c r="C102" s="37">
        <v>1</v>
      </c>
      <c r="D102" s="37" t="s">
        <v>19</v>
      </c>
      <c r="E102" s="37" t="s">
        <v>52</v>
      </c>
      <c r="F102" s="38" t="s">
        <v>13</v>
      </c>
      <c r="G102" s="38" t="s">
        <v>53</v>
      </c>
      <c r="H102" s="57"/>
      <c r="I102" s="10"/>
      <c r="J102" s="10"/>
      <c r="K102" s="10"/>
      <c r="L102" s="27"/>
      <c r="M102" s="9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 customHeight="1" x14ac:dyDescent="0.25">
      <c r="A103" s="79">
        <v>105</v>
      </c>
      <c r="B103" s="36" t="s">
        <v>174</v>
      </c>
      <c r="C103" s="37">
        <v>2</v>
      </c>
      <c r="D103" s="37" t="s">
        <v>19</v>
      </c>
      <c r="E103" s="37" t="s">
        <v>52</v>
      </c>
      <c r="F103" s="38" t="s">
        <v>13</v>
      </c>
      <c r="G103" s="38" t="s">
        <v>53</v>
      </c>
      <c r="H103" s="57"/>
      <c r="I103" s="10"/>
      <c r="J103" s="10"/>
      <c r="K103" s="10"/>
      <c r="L103" s="27"/>
      <c r="M103" s="9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 customHeight="1" x14ac:dyDescent="0.25">
      <c r="A104" s="79">
        <v>106</v>
      </c>
      <c r="B104" s="36" t="s">
        <v>175</v>
      </c>
      <c r="C104" s="37">
        <v>4</v>
      </c>
      <c r="D104" s="37" t="s">
        <v>19</v>
      </c>
      <c r="E104" s="37" t="s">
        <v>52</v>
      </c>
      <c r="F104" s="38" t="s">
        <v>13</v>
      </c>
      <c r="G104" s="38" t="s">
        <v>53</v>
      </c>
      <c r="H104" s="57"/>
      <c r="I104" s="10"/>
      <c r="J104" s="10"/>
      <c r="K104" s="10"/>
      <c r="L104" s="27"/>
      <c r="M104" s="9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 customHeight="1" x14ac:dyDescent="0.25">
      <c r="A105" s="79">
        <v>107</v>
      </c>
      <c r="B105" s="36" t="s">
        <v>176</v>
      </c>
      <c r="C105" s="37">
        <v>2</v>
      </c>
      <c r="D105" s="37" t="s">
        <v>19</v>
      </c>
      <c r="E105" s="37" t="s">
        <v>52</v>
      </c>
      <c r="F105" s="38" t="s">
        <v>13</v>
      </c>
      <c r="G105" s="38" t="s">
        <v>53</v>
      </c>
      <c r="H105" s="57"/>
      <c r="I105" s="10"/>
      <c r="J105" s="10"/>
      <c r="K105" s="10"/>
      <c r="L105" s="27"/>
      <c r="M105" s="9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 customHeight="1" x14ac:dyDescent="0.25">
      <c r="A106" s="79">
        <v>108</v>
      </c>
      <c r="B106" s="36" t="s">
        <v>177</v>
      </c>
      <c r="C106" s="37">
        <v>3</v>
      </c>
      <c r="D106" s="37" t="s">
        <v>19</v>
      </c>
      <c r="E106" s="37" t="s">
        <v>52</v>
      </c>
      <c r="F106" s="38" t="s">
        <v>13</v>
      </c>
      <c r="G106" s="38" t="s">
        <v>53</v>
      </c>
      <c r="H106" s="57"/>
      <c r="I106" s="10"/>
      <c r="J106" s="10"/>
      <c r="K106" s="10"/>
      <c r="L106" s="27"/>
      <c r="M106" s="9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 customHeight="1" x14ac:dyDescent="0.25">
      <c r="A107" s="79">
        <v>109</v>
      </c>
      <c r="B107" s="36" t="s">
        <v>178</v>
      </c>
      <c r="C107" s="37">
        <v>3</v>
      </c>
      <c r="D107" s="37" t="s">
        <v>19</v>
      </c>
      <c r="E107" s="37" t="s">
        <v>52</v>
      </c>
      <c r="F107" s="38" t="s">
        <v>13</v>
      </c>
      <c r="G107" s="38" t="s">
        <v>53</v>
      </c>
      <c r="H107" s="57"/>
      <c r="I107" s="10"/>
      <c r="J107" s="10"/>
      <c r="K107" s="10"/>
      <c r="L107" s="27"/>
      <c r="M107" s="9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 customHeight="1" x14ac:dyDescent="0.25">
      <c r="A108" s="79">
        <v>110</v>
      </c>
      <c r="B108" s="36" t="s">
        <v>179</v>
      </c>
      <c r="C108" s="37">
        <v>4</v>
      </c>
      <c r="D108" s="37" t="s">
        <v>19</v>
      </c>
      <c r="E108" s="37" t="s">
        <v>52</v>
      </c>
      <c r="F108" s="38" t="s">
        <v>13</v>
      </c>
      <c r="G108" s="38" t="s">
        <v>53</v>
      </c>
      <c r="H108" s="57"/>
      <c r="I108" s="10"/>
      <c r="J108" s="10"/>
      <c r="K108" s="10"/>
      <c r="L108" s="27"/>
      <c r="M108" s="9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 customHeight="1" x14ac:dyDescent="0.25">
      <c r="A109" s="79">
        <v>111</v>
      </c>
      <c r="B109" s="36" t="s">
        <v>180</v>
      </c>
      <c r="C109" s="37">
        <v>1</v>
      </c>
      <c r="D109" s="37" t="s">
        <v>19</v>
      </c>
      <c r="E109" s="37" t="s">
        <v>52</v>
      </c>
      <c r="F109" s="38" t="s">
        <v>13</v>
      </c>
      <c r="G109" s="38" t="s">
        <v>53</v>
      </c>
      <c r="H109" s="57"/>
      <c r="I109" s="10"/>
      <c r="J109" s="10"/>
      <c r="K109" s="10"/>
      <c r="L109" s="27"/>
      <c r="M109" s="9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 customHeight="1" x14ac:dyDescent="0.25">
      <c r="A110" s="79">
        <v>112</v>
      </c>
      <c r="B110" s="36" t="s">
        <v>181</v>
      </c>
      <c r="C110" s="37">
        <v>1</v>
      </c>
      <c r="D110" s="37" t="s">
        <v>19</v>
      </c>
      <c r="E110" s="37" t="s">
        <v>52</v>
      </c>
      <c r="F110" s="38" t="s">
        <v>13</v>
      </c>
      <c r="G110" s="38" t="s">
        <v>53</v>
      </c>
      <c r="H110" s="57"/>
      <c r="I110" s="10"/>
      <c r="J110" s="10"/>
      <c r="K110" s="10"/>
      <c r="L110" s="27"/>
      <c r="M110" s="9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 customHeight="1" x14ac:dyDescent="0.25">
      <c r="A111" s="79">
        <v>113</v>
      </c>
      <c r="B111" s="36" t="s">
        <v>182</v>
      </c>
      <c r="C111" s="37">
        <v>0</v>
      </c>
      <c r="D111" s="37" t="s">
        <v>19</v>
      </c>
      <c r="E111" s="37" t="s">
        <v>52</v>
      </c>
      <c r="F111" s="38" t="s">
        <v>13</v>
      </c>
      <c r="G111" s="38" t="s">
        <v>53</v>
      </c>
      <c r="H111" s="57"/>
      <c r="I111" s="10"/>
      <c r="J111" s="10"/>
      <c r="K111" s="10"/>
      <c r="L111" s="27"/>
      <c r="M111" s="9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 customHeight="1" x14ac:dyDescent="0.25">
      <c r="A112" s="79">
        <v>114</v>
      </c>
      <c r="B112" s="36" t="s">
        <v>183</v>
      </c>
      <c r="C112" s="37">
        <v>2</v>
      </c>
      <c r="D112" s="37" t="s">
        <v>19</v>
      </c>
      <c r="E112" s="37" t="s">
        <v>52</v>
      </c>
      <c r="F112" s="38" t="s">
        <v>13</v>
      </c>
      <c r="G112" s="38" t="s">
        <v>53</v>
      </c>
      <c r="H112" s="57"/>
      <c r="I112" s="10"/>
      <c r="J112" s="10"/>
      <c r="K112" s="10"/>
      <c r="L112" s="27"/>
      <c r="M112" s="9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 customHeight="1" x14ac:dyDescent="0.25">
      <c r="A113" s="79">
        <v>115</v>
      </c>
      <c r="B113" s="36" t="s">
        <v>184</v>
      </c>
      <c r="C113" s="37">
        <v>3</v>
      </c>
      <c r="D113" s="37" t="s">
        <v>19</v>
      </c>
      <c r="E113" s="37" t="s">
        <v>52</v>
      </c>
      <c r="F113" s="38" t="s">
        <v>13</v>
      </c>
      <c r="G113" s="38" t="s">
        <v>53</v>
      </c>
      <c r="H113" s="57"/>
      <c r="I113" s="10"/>
      <c r="J113" s="10"/>
      <c r="K113" s="10"/>
      <c r="L113" s="27"/>
      <c r="M113" s="9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 customHeight="1" x14ac:dyDescent="0.25">
      <c r="A114" s="79">
        <v>116</v>
      </c>
      <c r="B114" s="36" t="s">
        <v>185</v>
      </c>
      <c r="C114" s="37">
        <v>0</v>
      </c>
      <c r="D114" s="37" t="s">
        <v>19</v>
      </c>
      <c r="E114" s="37" t="s">
        <v>52</v>
      </c>
      <c r="F114" s="38" t="s">
        <v>13</v>
      </c>
      <c r="G114" s="38" t="s">
        <v>53</v>
      </c>
      <c r="H114" s="57"/>
      <c r="I114" s="10"/>
      <c r="J114" s="10"/>
      <c r="K114" s="10"/>
      <c r="L114" s="27"/>
      <c r="M114" s="9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 customHeight="1" x14ac:dyDescent="0.25">
      <c r="A115" s="79">
        <v>117</v>
      </c>
      <c r="B115" s="36" t="s">
        <v>186</v>
      </c>
      <c r="C115" s="37">
        <v>4</v>
      </c>
      <c r="D115" s="37" t="s">
        <v>19</v>
      </c>
      <c r="E115" s="37" t="s">
        <v>52</v>
      </c>
      <c r="F115" s="38" t="s">
        <v>13</v>
      </c>
      <c r="G115" s="38" t="s">
        <v>53</v>
      </c>
      <c r="H115" s="57"/>
      <c r="I115" s="10"/>
      <c r="J115" s="10"/>
      <c r="K115" s="10"/>
      <c r="L115" s="27"/>
      <c r="M115" s="9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 customHeight="1" x14ac:dyDescent="0.25">
      <c r="A116" s="79">
        <v>118</v>
      </c>
      <c r="B116" s="36" t="s">
        <v>187</v>
      </c>
      <c r="C116" s="37">
        <v>2</v>
      </c>
      <c r="D116" s="37" t="s">
        <v>19</v>
      </c>
      <c r="E116" s="37" t="s">
        <v>52</v>
      </c>
      <c r="F116" s="38" t="s">
        <v>13</v>
      </c>
      <c r="G116" s="38" t="s">
        <v>53</v>
      </c>
      <c r="H116" s="57"/>
      <c r="I116" s="10"/>
      <c r="J116" s="10"/>
      <c r="K116" s="10"/>
      <c r="L116" s="27"/>
      <c r="M116" s="9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 customHeight="1" x14ac:dyDescent="0.25">
      <c r="A117" s="79">
        <v>119</v>
      </c>
      <c r="B117" s="36" t="s">
        <v>188</v>
      </c>
      <c r="C117" s="37">
        <v>3</v>
      </c>
      <c r="D117" s="37" t="s">
        <v>19</v>
      </c>
      <c r="E117" s="37" t="s">
        <v>52</v>
      </c>
      <c r="F117" s="38" t="s">
        <v>13</v>
      </c>
      <c r="G117" s="38" t="s">
        <v>53</v>
      </c>
      <c r="H117" s="57"/>
      <c r="I117" s="10"/>
      <c r="J117" s="10"/>
      <c r="K117" s="10"/>
      <c r="L117" s="27"/>
      <c r="M117" s="9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 customHeight="1" x14ac:dyDescent="0.25">
      <c r="A118" s="79">
        <v>120</v>
      </c>
      <c r="B118" s="36" t="s">
        <v>189</v>
      </c>
      <c r="C118" s="37">
        <v>2</v>
      </c>
      <c r="D118" s="37" t="s">
        <v>19</v>
      </c>
      <c r="E118" s="37" t="s">
        <v>52</v>
      </c>
      <c r="F118" s="38" t="s">
        <v>13</v>
      </c>
      <c r="G118" s="38" t="s">
        <v>53</v>
      </c>
      <c r="H118" s="57"/>
      <c r="I118" s="10"/>
      <c r="J118" s="10"/>
      <c r="K118" s="10"/>
      <c r="L118" s="27"/>
      <c r="M118" s="9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 customHeight="1" x14ac:dyDescent="0.25">
      <c r="A119" s="79">
        <v>121</v>
      </c>
      <c r="B119" s="36" t="s">
        <v>190</v>
      </c>
      <c r="C119" s="37">
        <v>2</v>
      </c>
      <c r="D119" s="37" t="s">
        <v>19</v>
      </c>
      <c r="E119" s="37" t="s">
        <v>52</v>
      </c>
      <c r="F119" s="38" t="s">
        <v>13</v>
      </c>
      <c r="G119" s="38" t="s">
        <v>53</v>
      </c>
      <c r="H119" s="57"/>
      <c r="I119" s="10"/>
      <c r="J119" s="10"/>
      <c r="K119" s="10"/>
      <c r="L119" s="27"/>
      <c r="M119" s="9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 customHeight="1" x14ac:dyDescent="0.25">
      <c r="A120" s="79">
        <v>122</v>
      </c>
      <c r="B120" s="36" t="s">
        <v>191</v>
      </c>
      <c r="C120" s="37">
        <v>4</v>
      </c>
      <c r="D120" s="37" t="s">
        <v>19</v>
      </c>
      <c r="E120" s="37" t="s">
        <v>52</v>
      </c>
      <c r="F120" s="38" t="s">
        <v>13</v>
      </c>
      <c r="G120" s="38" t="s">
        <v>53</v>
      </c>
      <c r="H120" s="57"/>
      <c r="I120" s="10"/>
      <c r="J120" s="10"/>
      <c r="K120" s="10"/>
      <c r="L120" s="27"/>
      <c r="M120" s="9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 customHeight="1" x14ac:dyDescent="0.25">
      <c r="A121" s="79">
        <v>123</v>
      </c>
      <c r="B121" s="36" t="s">
        <v>192</v>
      </c>
      <c r="C121" s="37">
        <v>3</v>
      </c>
      <c r="D121" s="37" t="s">
        <v>19</v>
      </c>
      <c r="E121" s="37" t="s">
        <v>52</v>
      </c>
      <c r="F121" s="38" t="s">
        <v>13</v>
      </c>
      <c r="G121" s="38" t="s">
        <v>53</v>
      </c>
      <c r="H121" s="57"/>
      <c r="I121" s="10"/>
      <c r="J121" s="10"/>
      <c r="K121" s="10"/>
      <c r="L121" s="27"/>
      <c r="M121" s="9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 customHeight="1" x14ac:dyDescent="0.25">
      <c r="A122" s="79">
        <v>124</v>
      </c>
      <c r="B122" s="36" t="s">
        <v>193</v>
      </c>
      <c r="C122" s="37">
        <v>0</v>
      </c>
      <c r="D122" s="37" t="s">
        <v>19</v>
      </c>
      <c r="E122" s="37" t="s">
        <v>52</v>
      </c>
      <c r="F122" s="38" t="s">
        <v>13</v>
      </c>
      <c r="G122" s="38" t="s">
        <v>53</v>
      </c>
      <c r="H122" s="57"/>
      <c r="I122" s="10"/>
      <c r="J122" s="10"/>
      <c r="K122" s="10"/>
      <c r="L122" s="27"/>
      <c r="M122" s="9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 customHeight="1" x14ac:dyDescent="0.25">
      <c r="A123" s="79">
        <v>125</v>
      </c>
      <c r="B123" s="36" t="s">
        <v>194</v>
      </c>
      <c r="C123" s="37">
        <v>3</v>
      </c>
      <c r="D123" s="37" t="s">
        <v>19</v>
      </c>
      <c r="E123" s="37" t="s">
        <v>52</v>
      </c>
      <c r="F123" s="38" t="s">
        <v>13</v>
      </c>
      <c r="G123" s="38" t="s">
        <v>53</v>
      </c>
      <c r="H123" s="57"/>
      <c r="I123" s="10"/>
      <c r="J123" s="10"/>
      <c r="K123" s="10"/>
      <c r="L123" s="27"/>
      <c r="M123" s="9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 customHeight="1" x14ac:dyDescent="0.25">
      <c r="A124" s="79">
        <v>126</v>
      </c>
      <c r="B124" s="36" t="s">
        <v>195</v>
      </c>
      <c r="C124" s="37">
        <v>0</v>
      </c>
      <c r="D124" s="37" t="s">
        <v>19</v>
      </c>
      <c r="E124" s="37" t="s">
        <v>52</v>
      </c>
      <c r="F124" s="38" t="s">
        <v>13</v>
      </c>
      <c r="G124" s="38" t="s">
        <v>53</v>
      </c>
      <c r="H124" s="57"/>
      <c r="I124" s="10"/>
      <c r="J124" s="10"/>
      <c r="K124" s="10"/>
      <c r="L124" s="27"/>
      <c r="M124" s="9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 customHeight="1" x14ac:dyDescent="0.25">
      <c r="A125" s="79">
        <v>127</v>
      </c>
      <c r="B125" s="36" t="s">
        <v>196</v>
      </c>
      <c r="C125" s="37">
        <v>1</v>
      </c>
      <c r="D125" s="37" t="s">
        <v>19</v>
      </c>
      <c r="E125" s="37" t="s">
        <v>12</v>
      </c>
      <c r="F125" s="38" t="s">
        <v>13</v>
      </c>
      <c r="G125" s="38" t="s">
        <v>14</v>
      </c>
      <c r="H125" s="57"/>
      <c r="I125" s="10"/>
      <c r="J125" s="10"/>
      <c r="K125" s="10"/>
      <c r="L125" s="27"/>
      <c r="M125" s="9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 customHeight="1" x14ac:dyDescent="0.25">
      <c r="A126" s="79">
        <v>128</v>
      </c>
      <c r="B126" s="36" t="s">
        <v>197</v>
      </c>
      <c r="C126" s="37">
        <v>3</v>
      </c>
      <c r="D126" s="37" t="s">
        <v>19</v>
      </c>
      <c r="E126" s="37" t="s">
        <v>12</v>
      </c>
      <c r="F126" s="38" t="s">
        <v>13</v>
      </c>
      <c r="G126" s="38" t="s">
        <v>14</v>
      </c>
      <c r="H126" s="57"/>
      <c r="I126" s="10"/>
      <c r="J126" s="10"/>
      <c r="K126" s="10"/>
      <c r="L126" s="27"/>
      <c r="M126" s="9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 customHeight="1" x14ac:dyDescent="0.25">
      <c r="A127" s="79">
        <v>129</v>
      </c>
      <c r="B127" s="36" t="s">
        <v>198</v>
      </c>
      <c r="C127" s="37">
        <v>0</v>
      </c>
      <c r="D127" s="37" t="s">
        <v>19</v>
      </c>
      <c r="E127" s="37" t="s">
        <v>12</v>
      </c>
      <c r="F127" s="38" t="s">
        <v>13</v>
      </c>
      <c r="G127" s="38" t="s">
        <v>14</v>
      </c>
      <c r="H127" s="57"/>
      <c r="I127" s="10"/>
      <c r="J127" s="10"/>
      <c r="K127" s="10"/>
      <c r="L127" s="27"/>
      <c r="M127" s="9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 customHeight="1" x14ac:dyDescent="0.25">
      <c r="A128" s="79">
        <v>130</v>
      </c>
      <c r="B128" s="36" t="s">
        <v>199</v>
      </c>
      <c r="C128" s="37">
        <v>2</v>
      </c>
      <c r="D128" s="37" t="s">
        <v>19</v>
      </c>
      <c r="E128" s="37" t="s">
        <v>12</v>
      </c>
      <c r="F128" s="38" t="s">
        <v>13</v>
      </c>
      <c r="G128" s="38" t="s">
        <v>14</v>
      </c>
      <c r="H128" s="57"/>
      <c r="I128" s="10"/>
      <c r="J128" s="10"/>
      <c r="K128" s="10"/>
      <c r="L128" s="27"/>
      <c r="M128" s="9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 customHeight="1" x14ac:dyDescent="0.25">
      <c r="A129" s="79">
        <v>131</v>
      </c>
      <c r="B129" s="36" t="s">
        <v>200</v>
      </c>
      <c r="C129" s="37">
        <v>3</v>
      </c>
      <c r="D129" s="37" t="s">
        <v>19</v>
      </c>
      <c r="E129" s="37" t="s">
        <v>12</v>
      </c>
      <c r="F129" s="38" t="s">
        <v>13</v>
      </c>
      <c r="G129" s="38" t="s">
        <v>14</v>
      </c>
      <c r="H129" s="57"/>
      <c r="I129" s="10"/>
      <c r="J129" s="10"/>
      <c r="K129" s="10"/>
      <c r="L129" s="27"/>
      <c r="M129" s="9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 customHeight="1" x14ac:dyDescent="0.25">
      <c r="A130" s="79">
        <v>132</v>
      </c>
      <c r="B130" s="36" t="s">
        <v>201</v>
      </c>
      <c r="C130" s="37">
        <v>0</v>
      </c>
      <c r="D130" s="37" t="s">
        <v>19</v>
      </c>
      <c r="E130" s="37" t="s">
        <v>12</v>
      </c>
      <c r="F130" s="38" t="s">
        <v>13</v>
      </c>
      <c r="G130" s="38" t="s">
        <v>14</v>
      </c>
      <c r="H130" s="57"/>
      <c r="I130" s="10"/>
      <c r="J130" s="10"/>
      <c r="K130" s="10"/>
      <c r="L130" s="27"/>
      <c r="M130" s="9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 customHeight="1" x14ac:dyDescent="0.25">
      <c r="A131" s="79">
        <v>133</v>
      </c>
      <c r="B131" s="36" t="s">
        <v>202</v>
      </c>
      <c r="C131" s="37">
        <v>0</v>
      </c>
      <c r="D131" s="37" t="s">
        <v>19</v>
      </c>
      <c r="E131" s="37" t="s">
        <v>12</v>
      </c>
      <c r="F131" s="38" t="s">
        <v>13</v>
      </c>
      <c r="G131" s="38" t="s">
        <v>14</v>
      </c>
      <c r="H131" s="57"/>
      <c r="I131" s="10"/>
      <c r="J131" s="10"/>
      <c r="K131" s="10"/>
      <c r="L131" s="27"/>
      <c r="M131" s="9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 customHeight="1" x14ac:dyDescent="0.25">
      <c r="A132" s="79">
        <v>134</v>
      </c>
      <c r="B132" s="36" t="s">
        <v>203</v>
      </c>
      <c r="C132" s="37">
        <v>2</v>
      </c>
      <c r="D132" s="37" t="s">
        <v>19</v>
      </c>
      <c r="E132" s="37" t="s">
        <v>12</v>
      </c>
      <c r="F132" s="38" t="s">
        <v>13</v>
      </c>
      <c r="G132" s="38" t="s">
        <v>14</v>
      </c>
      <c r="H132" s="57"/>
      <c r="I132" s="10"/>
      <c r="J132" s="10"/>
      <c r="K132" s="10"/>
      <c r="L132" s="27"/>
      <c r="M132" s="9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 customHeight="1" x14ac:dyDescent="0.25">
      <c r="A133" s="79">
        <v>135</v>
      </c>
      <c r="B133" s="36" t="s">
        <v>204</v>
      </c>
      <c r="C133" s="37">
        <v>1</v>
      </c>
      <c r="D133" s="37" t="s">
        <v>19</v>
      </c>
      <c r="E133" s="37" t="s">
        <v>12</v>
      </c>
      <c r="F133" s="38" t="s">
        <v>13</v>
      </c>
      <c r="G133" s="38" t="s">
        <v>14</v>
      </c>
      <c r="H133" s="57"/>
      <c r="I133" s="10"/>
      <c r="J133" s="10"/>
      <c r="K133" s="10"/>
      <c r="L133" s="27"/>
      <c r="M133" s="9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 customHeight="1" x14ac:dyDescent="0.25">
      <c r="A134" s="79">
        <v>136</v>
      </c>
      <c r="B134" s="36" t="s">
        <v>205</v>
      </c>
      <c r="C134" s="37">
        <v>3</v>
      </c>
      <c r="D134" s="37" t="s">
        <v>19</v>
      </c>
      <c r="E134" s="37" t="s">
        <v>12</v>
      </c>
      <c r="F134" s="38" t="s">
        <v>13</v>
      </c>
      <c r="G134" s="38" t="s">
        <v>14</v>
      </c>
      <c r="H134" s="57"/>
      <c r="I134" s="10"/>
      <c r="J134" s="10"/>
      <c r="K134" s="10"/>
      <c r="L134" s="27"/>
      <c r="M134" s="9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 customHeight="1" x14ac:dyDescent="0.25">
      <c r="A135" s="79">
        <v>137</v>
      </c>
      <c r="B135" s="36" t="s">
        <v>206</v>
      </c>
      <c r="C135" s="37">
        <v>1</v>
      </c>
      <c r="D135" s="37" t="s">
        <v>19</v>
      </c>
      <c r="E135" s="37" t="s">
        <v>12</v>
      </c>
      <c r="F135" s="38" t="s">
        <v>13</v>
      </c>
      <c r="G135" s="38" t="s">
        <v>14</v>
      </c>
      <c r="H135" s="57"/>
      <c r="I135" s="10"/>
      <c r="J135" s="10"/>
      <c r="K135" s="10"/>
      <c r="L135" s="27"/>
      <c r="M135" s="9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 customHeight="1" x14ac:dyDescent="0.25">
      <c r="A136" s="79">
        <v>138</v>
      </c>
      <c r="B136" s="36" t="s">
        <v>207</v>
      </c>
      <c r="C136" s="37">
        <v>0</v>
      </c>
      <c r="D136" s="37" t="s">
        <v>19</v>
      </c>
      <c r="E136" s="37" t="s">
        <v>12</v>
      </c>
      <c r="F136" s="38" t="s">
        <v>13</v>
      </c>
      <c r="G136" s="38" t="s">
        <v>14</v>
      </c>
      <c r="H136" s="57"/>
      <c r="I136" s="10"/>
      <c r="J136" s="10"/>
      <c r="K136" s="10"/>
      <c r="L136" s="27"/>
      <c r="M136" s="9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 customHeight="1" x14ac:dyDescent="0.25">
      <c r="A137" s="79">
        <v>139</v>
      </c>
      <c r="B137" s="36" t="s">
        <v>208</v>
      </c>
      <c r="C137" s="37">
        <v>0</v>
      </c>
      <c r="D137" s="37" t="s">
        <v>19</v>
      </c>
      <c r="E137" s="37" t="s">
        <v>12</v>
      </c>
      <c r="F137" s="38" t="s">
        <v>13</v>
      </c>
      <c r="G137" s="38" t="s">
        <v>14</v>
      </c>
      <c r="H137" s="57"/>
      <c r="I137" s="10"/>
      <c r="J137" s="10"/>
      <c r="K137" s="10"/>
      <c r="L137" s="27"/>
      <c r="M137" s="9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 customHeight="1" x14ac:dyDescent="0.25">
      <c r="A138" s="79">
        <v>140</v>
      </c>
      <c r="B138" s="36" t="s">
        <v>209</v>
      </c>
      <c r="C138" s="37">
        <v>4</v>
      </c>
      <c r="D138" s="37" t="s">
        <v>19</v>
      </c>
      <c r="E138" s="37" t="s">
        <v>12</v>
      </c>
      <c r="F138" s="38" t="s">
        <v>13</v>
      </c>
      <c r="G138" s="38" t="s">
        <v>14</v>
      </c>
      <c r="H138" s="57"/>
      <c r="I138" s="10"/>
      <c r="J138" s="10"/>
      <c r="K138" s="10"/>
      <c r="L138" s="27"/>
      <c r="M138" s="9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 customHeight="1" x14ac:dyDescent="0.25">
      <c r="A139" s="79">
        <v>141</v>
      </c>
      <c r="B139" s="36" t="s">
        <v>210</v>
      </c>
      <c r="C139" s="37">
        <v>0</v>
      </c>
      <c r="D139" s="37" t="s">
        <v>19</v>
      </c>
      <c r="E139" s="37" t="s">
        <v>12</v>
      </c>
      <c r="F139" s="38" t="s">
        <v>13</v>
      </c>
      <c r="G139" s="38" t="s">
        <v>14</v>
      </c>
      <c r="H139" s="57"/>
      <c r="I139" s="10"/>
      <c r="J139" s="10"/>
      <c r="K139" s="10"/>
      <c r="L139" s="27"/>
      <c r="M139" s="9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 customHeight="1" x14ac:dyDescent="0.25">
      <c r="A140" s="79">
        <v>142</v>
      </c>
      <c r="B140" s="36" t="s">
        <v>211</v>
      </c>
      <c r="C140" s="37">
        <v>2</v>
      </c>
      <c r="D140" s="37" t="s">
        <v>19</v>
      </c>
      <c r="E140" s="37" t="s">
        <v>12</v>
      </c>
      <c r="F140" s="38" t="s">
        <v>13</v>
      </c>
      <c r="G140" s="38" t="s">
        <v>14</v>
      </c>
      <c r="H140" s="57"/>
      <c r="I140" s="10"/>
      <c r="J140" s="10"/>
      <c r="K140" s="10"/>
      <c r="L140" s="27"/>
      <c r="M140" s="9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 customHeight="1" x14ac:dyDescent="0.25">
      <c r="A141" s="79">
        <v>143</v>
      </c>
      <c r="B141" s="36" t="s">
        <v>212</v>
      </c>
      <c r="C141" s="37">
        <v>0</v>
      </c>
      <c r="D141" s="37" t="s">
        <v>19</v>
      </c>
      <c r="E141" s="37" t="s">
        <v>12</v>
      </c>
      <c r="F141" s="38" t="s">
        <v>13</v>
      </c>
      <c r="G141" s="38" t="s">
        <v>14</v>
      </c>
      <c r="H141" s="57"/>
      <c r="I141" s="10"/>
      <c r="J141" s="10"/>
      <c r="K141" s="10"/>
      <c r="L141" s="27"/>
      <c r="M141" s="9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 customHeight="1" x14ac:dyDescent="0.25">
      <c r="A142" s="79">
        <v>144</v>
      </c>
      <c r="B142" s="36" t="s">
        <v>213</v>
      </c>
      <c r="C142" s="37">
        <v>3</v>
      </c>
      <c r="D142" s="37" t="s">
        <v>19</v>
      </c>
      <c r="E142" s="37" t="s">
        <v>12</v>
      </c>
      <c r="F142" s="38" t="s">
        <v>13</v>
      </c>
      <c r="G142" s="38" t="s">
        <v>14</v>
      </c>
      <c r="H142" s="57"/>
      <c r="I142" s="10"/>
      <c r="J142" s="10"/>
      <c r="K142" s="10"/>
      <c r="L142" s="27"/>
      <c r="M142" s="9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 customHeight="1" x14ac:dyDescent="0.25">
      <c r="A143" s="79">
        <v>145</v>
      </c>
      <c r="B143" s="36" t="s">
        <v>214</v>
      </c>
      <c r="C143" s="37">
        <v>1</v>
      </c>
      <c r="D143" s="37" t="s">
        <v>19</v>
      </c>
      <c r="E143" s="37" t="s">
        <v>12</v>
      </c>
      <c r="F143" s="38" t="s">
        <v>13</v>
      </c>
      <c r="G143" s="38" t="s">
        <v>14</v>
      </c>
      <c r="H143" s="57"/>
      <c r="I143" s="10"/>
      <c r="J143" s="10"/>
      <c r="K143" s="10"/>
      <c r="L143" s="27"/>
      <c r="M143" s="9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 customHeight="1" x14ac:dyDescent="0.25">
      <c r="A144" s="79">
        <v>146</v>
      </c>
      <c r="B144" s="36" t="s">
        <v>215</v>
      </c>
      <c r="C144" s="37">
        <v>1</v>
      </c>
      <c r="D144" s="37" t="s">
        <v>19</v>
      </c>
      <c r="E144" s="37" t="s">
        <v>12</v>
      </c>
      <c r="F144" s="38" t="s">
        <v>13</v>
      </c>
      <c r="G144" s="38" t="s">
        <v>14</v>
      </c>
      <c r="H144" s="57"/>
      <c r="I144" s="10"/>
      <c r="J144" s="10"/>
      <c r="K144" s="10"/>
      <c r="L144" s="27"/>
      <c r="M144" s="9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 customHeight="1" x14ac:dyDescent="0.25">
      <c r="A145" s="79">
        <v>147</v>
      </c>
      <c r="B145" s="36" t="s">
        <v>216</v>
      </c>
      <c r="C145" s="37">
        <v>2</v>
      </c>
      <c r="D145" s="37" t="s">
        <v>19</v>
      </c>
      <c r="E145" s="37" t="s">
        <v>12</v>
      </c>
      <c r="F145" s="38" t="s">
        <v>13</v>
      </c>
      <c r="G145" s="38" t="s">
        <v>14</v>
      </c>
      <c r="H145" s="57"/>
      <c r="I145" s="10"/>
      <c r="J145" s="10"/>
      <c r="K145" s="10"/>
      <c r="L145" s="27"/>
      <c r="M145" s="9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 customHeight="1" x14ac:dyDescent="0.25">
      <c r="A146" s="79">
        <v>148</v>
      </c>
      <c r="B146" s="36" t="s">
        <v>217</v>
      </c>
      <c r="C146" s="37">
        <v>1</v>
      </c>
      <c r="D146" s="37" t="s">
        <v>19</v>
      </c>
      <c r="E146" s="37" t="s">
        <v>12</v>
      </c>
      <c r="F146" s="38" t="s">
        <v>13</v>
      </c>
      <c r="G146" s="38" t="s">
        <v>14</v>
      </c>
      <c r="H146" s="57"/>
      <c r="I146" s="10"/>
      <c r="J146" s="10"/>
      <c r="K146" s="10"/>
      <c r="L146" s="27"/>
      <c r="M146" s="9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 customHeight="1" x14ac:dyDescent="0.25">
      <c r="A147" s="79">
        <v>149</v>
      </c>
      <c r="B147" s="36" t="s">
        <v>218</v>
      </c>
      <c r="C147" s="37">
        <v>2</v>
      </c>
      <c r="D147" s="37" t="s">
        <v>19</v>
      </c>
      <c r="E147" s="37" t="s">
        <v>12</v>
      </c>
      <c r="F147" s="38" t="s">
        <v>13</v>
      </c>
      <c r="G147" s="38" t="s">
        <v>14</v>
      </c>
      <c r="H147" s="57"/>
      <c r="I147" s="10"/>
      <c r="J147" s="10"/>
      <c r="K147" s="10"/>
      <c r="L147" s="27"/>
      <c r="M147" s="9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 customHeight="1" x14ac:dyDescent="0.25">
      <c r="A148" s="79">
        <v>150</v>
      </c>
      <c r="B148" s="36" t="s">
        <v>219</v>
      </c>
      <c r="C148" s="37">
        <v>2</v>
      </c>
      <c r="D148" s="37" t="s">
        <v>19</v>
      </c>
      <c r="E148" s="37" t="s">
        <v>12</v>
      </c>
      <c r="F148" s="38" t="s">
        <v>13</v>
      </c>
      <c r="G148" s="38" t="s">
        <v>14</v>
      </c>
      <c r="H148" s="57"/>
      <c r="I148" s="10"/>
      <c r="J148" s="10"/>
      <c r="K148" s="10"/>
      <c r="L148" s="27"/>
      <c r="M148" s="9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 customHeight="1" x14ac:dyDescent="0.25">
      <c r="A149" s="79">
        <v>151</v>
      </c>
      <c r="B149" s="36" t="s">
        <v>220</v>
      </c>
      <c r="C149" s="37">
        <v>1</v>
      </c>
      <c r="D149" s="37" t="s">
        <v>19</v>
      </c>
      <c r="E149" s="37" t="s">
        <v>12</v>
      </c>
      <c r="F149" s="38" t="s">
        <v>13</v>
      </c>
      <c r="G149" s="38" t="s">
        <v>14</v>
      </c>
      <c r="H149" s="57"/>
      <c r="I149" s="10"/>
      <c r="J149" s="10"/>
      <c r="K149" s="10"/>
      <c r="L149" s="27"/>
      <c r="M149" s="9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 customHeight="1" x14ac:dyDescent="0.25">
      <c r="A150" s="79">
        <v>152</v>
      </c>
      <c r="B150" s="36" t="s">
        <v>221</v>
      </c>
      <c r="C150" s="37">
        <v>2</v>
      </c>
      <c r="D150" s="37" t="s">
        <v>19</v>
      </c>
      <c r="E150" s="37" t="s">
        <v>12</v>
      </c>
      <c r="F150" s="38" t="s">
        <v>13</v>
      </c>
      <c r="G150" s="38" t="s">
        <v>14</v>
      </c>
      <c r="H150" s="57"/>
      <c r="I150" s="10"/>
      <c r="J150" s="10"/>
      <c r="K150" s="10"/>
      <c r="L150" s="27"/>
      <c r="M150" s="9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 customHeight="1" x14ac:dyDescent="0.25">
      <c r="A151" s="79">
        <v>153</v>
      </c>
      <c r="B151" s="36" t="s">
        <v>222</v>
      </c>
      <c r="C151" s="37">
        <v>2</v>
      </c>
      <c r="D151" s="37" t="s">
        <v>19</v>
      </c>
      <c r="E151" s="37" t="s">
        <v>12</v>
      </c>
      <c r="F151" s="38" t="s">
        <v>13</v>
      </c>
      <c r="G151" s="38" t="s">
        <v>14</v>
      </c>
      <c r="H151" s="57"/>
      <c r="I151" s="10"/>
      <c r="J151" s="10"/>
      <c r="K151" s="10"/>
      <c r="L151" s="27"/>
      <c r="M151" s="9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 customHeight="1" x14ac:dyDescent="0.25">
      <c r="A152" s="79">
        <v>154</v>
      </c>
      <c r="B152" s="36" t="s">
        <v>223</v>
      </c>
      <c r="C152" s="37">
        <v>2</v>
      </c>
      <c r="D152" s="37" t="s">
        <v>19</v>
      </c>
      <c r="E152" s="37" t="s">
        <v>12</v>
      </c>
      <c r="F152" s="38" t="s">
        <v>13</v>
      </c>
      <c r="G152" s="38" t="s">
        <v>14</v>
      </c>
      <c r="H152" s="57"/>
      <c r="I152" s="10"/>
      <c r="J152" s="10"/>
      <c r="K152" s="10"/>
      <c r="L152" s="27"/>
      <c r="M152" s="9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 customHeight="1" x14ac:dyDescent="0.25">
      <c r="A153" s="79">
        <v>155</v>
      </c>
      <c r="B153" s="36" t="s">
        <v>224</v>
      </c>
      <c r="C153" s="37">
        <v>1</v>
      </c>
      <c r="D153" s="37" t="s">
        <v>19</v>
      </c>
      <c r="E153" s="37" t="s">
        <v>12</v>
      </c>
      <c r="F153" s="38" t="s">
        <v>13</v>
      </c>
      <c r="G153" s="38" t="s">
        <v>14</v>
      </c>
      <c r="H153" s="57"/>
      <c r="I153" s="10"/>
      <c r="J153" s="10"/>
      <c r="K153" s="10"/>
      <c r="L153" s="27"/>
      <c r="M153" s="9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 customHeight="1" x14ac:dyDescent="0.25">
      <c r="A154" s="79">
        <v>156</v>
      </c>
      <c r="B154" s="36" t="s">
        <v>225</v>
      </c>
      <c r="C154" s="37">
        <v>2</v>
      </c>
      <c r="D154" s="37" t="s">
        <v>19</v>
      </c>
      <c r="E154" s="37" t="s">
        <v>12</v>
      </c>
      <c r="F154" s="38" t="s">
        <v>13</v>
      </c>
      <c r="G154" s="38" t="s">
        <v>14</v>
      </c>
      <c r="H154" s="57"/>
      <c r="I154" s="10"/>
      <c r="J154" s="10"/>
      <c r="K154" s="10"/>
      <c r="L154" s="27"/>
      <c r="M154" s="9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 customHeight="1" x14ac:dyDescent="0.25">
      <c r="A155" s="79">
        <v>157</v>
      </c>
      <c r="B155" s="36" t="s">
        <v>226</v>
      </c>
      <c r="C155" s="37">
        <v>0</v>
      </c>
      <c r="D155" s="37" t="s">
        <v>19</v>
      </c>
      <c r="E155" s="37" t="s">
        <v>12</v>
      </c>
      <c r="F155" s="38" t="s">
        <v>13</v>
      </c>
      <c r="G155" s="38" t="s">
        <v>14</v>
      </c>
      <c r="H155" s="57"/>
      <c r="I155" s="10"/>
      <c r="J155" s="10"/>
      <c r="K155" s="10"/>
      <c r="L155" s="27"/>
      <c r="M155" s="9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 customHeight="1" x14ac:dyDescent="0.25">
      <c r="A156" s="79">
        <v>158</v>
      </c>
      <c r="B156" s="36" t="s">
        <v>227</v>
      </c>
      <c r="C156" s="37">
        <v>2</v>
      </c>
      <c r="D156" s="37" t="s">
        <v>19</v>
      </c>
      <c r="E156" s="37" t="s">
        <v>12</v>
      </c>
      <c r="F156" s="38" t="s">
        <v>13</v>
      </c>
      <c r="G156" s="38" t="s">
        <v>14</v>
      </c>
      <c r="H156" s="57"/>
      <c r="I156" s="10"/>
      <c r="J156" s="10"/>
      <c r="K156" s="10"/>
      <c r="L156" s="27"/>
      <c r="M156" s="9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 customHeight="1" x14ac:dyDescent="0.25">
      <c r="A157" s="79">
        <v>159</v>
      </c>
      <c r="B157" s="36" t="s">
        <v>228</v>
      </c>
      <c r="C157" s="37">
        <v>0</v>
      </c>
      <c r="D157" s="37" t="s">
        <v>19</v>
      </c>
      <c r="E157" s="37" t="s">
        <v>12</v>
      </c>
      <c r="F157" s="38" t="s">
        <v>13</v>
      </c>
      <c r="G157" s="38" t="s">
        <v>14</v>
      </c>
      <c r="H157" s="57"/>
      <c r="I157" s="10"/>
      <c r="J157" s="10"/>
      <c r="K157" s="10"/>
      <c r="L157" s="27"/>
      <c r="M157" s="9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 customHeight="1" x14ac:dyDescent="0.25">
      <c r="A158" s="79">
        <v>160</v>
      </c>
      <c r="B158" s="36" t="s">
        <v>229</v>
      </c>
      <c r="C158" s="37">
        <v>1</v>
      </c>
      <c r="D158" s="37" t="s">
        <v>19</v>
      </c>
      <c r="E158" s="37" t="s">
        <v>12</v>
      </c>
      <c r="F158" s="38" t="s">
        <v>13</v>
      </c>
      <c r="G158" s="38" t="s">
        <v>14</v>
      </c>
      <c r="H158" s="57"/>
      <c r="I158" s="10"/>
      <c r="J158" s="10"/>
      <c r="K158" s="10"/>
      <c r="L158" s="27"/>
      <c r="M158" s="9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 customHeight="1" x14ac:dyDescent="0.25">
      <c r="A159" s="79">
        <v>161</v>
      </c>
      <c r="B159" s="36" t="s">
        <v>230</v>
      </c>
      <c r="C159" s="37">
        <v>4</v>
      </c>
      <c r="D159" s="37" t="s">
        <v>19</v>
      </c>
      <c r="E159" s="37" t="s">
        <v>12</v>
      </c>
      <c r="F159" s="38" t="s">
        <v>13</v>
      </c>
      <c r="G159" s="38" t="s">
        <v>14</v>
      </c>
      <c r="H159" s="57"/>
      <c r="I159" s="10"/>
      <c r="J159" s="10"/>
      <c r="K159" s="10"/>
      <c r="L159" s="27"/>
      <c r="M159" s="9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 customHeight="1" x14ac:dyDescent="0.25">
      <c r="A160" s="79">
        <v>162</v>
      </c>
      <c r="B160" s="36" t="s">
        <v>231</v>
      </c>
      <c r="C160" s="37">
        <v>4</v>
      </c>
      <c r="D160" s="37" t="s">
        <v>19</v>
      </c>
      <c r="E160" s="37" t="s">
        <v>12</v>
      </c>
      <c r="F160" s="38" t="s">
        <v>13</v>
      </c>
      <c r="G160" s="38" t="s">
        <v>14</v>
      </c>
      <c r="H160" s="57"/>
      <c r="I160" s="10"/>
      <c r="J160" s="10"/>
      <c r="K160" s="10"/>
      <c r="L160" s="27"/>
      <c r="M160" s="9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 customHeight="1" x14ac:dyDescent="0.25">
      <c r="A161" s="79">
        <v>163</v>
      </c>
      <c r="B161" s="36" t="s">
        <v>232</v>
      </c>
      <c r="C161" s="37">
        <v>2</v>
      </c>
      <c r="D161" s="37" t="s">
        <v>19</v>
      </c>
      <c r="E161" s="37" t="s">
        <v>12</v>
      </c>
      <c r="F161" s="38" t="s">
        <v>13</v>
      </c>
      <c r="G161" s="38" t="s">
        <v>14</v>
      </c>
      <c r="H161" s="57"/>
      <c r="I161" s="10"/>
      <c r="J161" s="10"/>
      <c r="K161" s="10"/>
      <c r="L161" s="27"/>
      <c r="M161" s="9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 customHeight="1" x14ac:dyDescent="0.25">
      <c r="A162" s="79">
        <v>164</v>
      </c>
      <c r="B162" s="36" t="s">
        <v>233</v>
      </c>
      <c r="C162" s="37">
        <v>2</v>
      </c>
      <c r="D162" s="37" t="s">
        <v>19</v>
      </c>
      <c r="E162" s="37" t="s">
        <v>12</v>
      </c>
      <c r="F162" s="38" t="s">
        <v>13</v>
      </c>
      <c r="G162" s="38" t="s">
        <v>14</v>
      </c>
      <c r="H162" s="57"/>
      <c r="I162" s="10"/>
      <c r="J162" s="10"/>
      <c r="K162" s="10"/>
      <c r="L162" s="27"/>
      <c r="M162" s="9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 customHeight="1" x14ac:dyDescent="0.25">
      <c r="A163" s="79">
        <v>165</v>
      </c>
      <c r="B163" s="36" t="s">
        <v>234</v>
      </c>
      <c r="C163" s="37">
        <v>0</v>
      </c>
      <c r="D163" s="37" t="s">
        <v>19</v>
      </c>
      <c r="E163" s="37" t="s">
        <v>12</v>
      </c>
      <c r="F163" s="38" t="s">
        <v>13</v>
      </c>
      <c r="G163" s="38" t="s">
        <v>14</v>
      </c>
      <c r="H163" s="57"/>
      <c r="I163" s="10"/>
      <c r="J163" s="10"/>
      <c r="K163" s="10"/>
      <c r="L163" s="27"/>
      <c r="M163" s="9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 customHeight="1" x14ac:dyDescent="0.25">
      <c r="A164" s="79">
        <v>166</v>
      </c>
      <c r="B164" s="36" t="s">
        <v>235</v>
      </c>
      <c r="C164" s="37">
        <v>0</v>
      </c>
      <c r="D164" s="37" t="s">
        <v>19</v>
      </c>
      <c r="E164" s="37" t="s">
        <v>12</v>
      </c>
      <c r="F164" s="38" t="s">
        <v>13</v>
      </c>
      <c r="G164" s="38" t="s">
        <v>14</v>
      </c>
      <c r="H164" s="57"/>
      <c r="I164" s="10"/>
      <c r="J164" s="10"/>
      <c r="K164" s="10"/>
      <c r="L164" s="27"/>
      <c r="M164" s="9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 customHeight="1" x14ac:dyDescent="0.25">
      <c r="A165" s="79">
        <v>167</v>
      </c>
      <c r="B165" s="36" t="s">
        <v>236</v>
      </c>
      <c r="C165" s="37">
        <v>0</v>
      </c>
      <c r="D165" s="37" t="s">
        <v>19</v>
      </c>
      <c r="E165" s="37" t="s">
        <v>12</v>
      </c>
      <c r="F165" s="38" t="s">
        <v>13</v>
      </c>
      <c r="G165" s="38" t="s">
        <v>14</v>
      </c>
      <c r="H165" s="57"/>
      <c r="I165" s="10"/>
      <c r="J165" s="10"/>
      <c r="K165" s="10"/>
      <c r="L165" s="27"/>
      <c r="M165" s="9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 customHeight="1" x14ac:dyDescent="0.25">
      <c r="A166" s="79">
        <v>168</v>
      </c>
      <c r="B166" s="36" t="s">
        <v>237</v>
      </c>
      <c r="C166" s="37">
        <v>4</v>
      </c>
      <c r="D166" s="37" t="s">
        <v>19</v>
      </c>
      <c r="E166" s="37" t="s">
        <v>12</v>
      </c>
      <c r="F166" s="38" t="s">
        <v>13</v>
      </c>
      <c r="G166" s="38" t="s">
        <v>14</v>
      </c>
      <c r="H166" s="57"/>
      <c r="I166" s="10"/>
      <c r="J166" s="80"/>
      <c r="K166" s="10"/>
      <c r="L166" s="27"/>
      <c r="M166" s="9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 customHeight="1" x14ac:dyDescent="0.25">
      <c r="A167" s="79">
        <v>169</v>
      </c>
      <c r="B167" s="36" t="s">
        <v>238</v>
      </c>
      <c r="C167" s="37">
        <v>2</v>
      </c>
      <c r="D167" s="37" t="s">
        <v>19</v>
      </c>
      <c r="E167" s="37" t="s">
        <v>12</v>
      </c>
      <c r="F167" s="38" t="s">
        <v>13</v>
      </c>
      <c r="G167" s="38" t="s">
        <v>14</v>
      </c>
      <c r="H167" s="57"/>
      <c r="I167" s="10"/>
      <c r="J167" s="10"/>
      <c r="K167" s="10"/>
      <c r="L167" s="27"/>
      <c r="M167" s="9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 customHeight="1" x14ac:dyDescent="0.25">
      <c r="A168" s="79">
        <v>170</v>
      </c>
      <c r="B168" s="36" t="s">
        <v>239</v>
      </c>
      <c r="C168" s="37">
        <v>2</v>
      </c>
      <c r="D168" s="37" t="s">
        <v>19</v>
      </c>
      <c r="E168" s="37" t="s">
        <v>12</v>
      </c>
      <c r="F168" s="38" t="s">
        <v>13</v>
      </c>
      <c r="G168" s="38" t="s">
        <v>14</v>
      </c>
      <c r="H168" s="57"/>
      <c r="I168" s="10"/>
      <c r="J168" s="10"/>
      <c r="K168" s="80"/>
      <c r="L168" s="81"/>
      <c r="M168" s="9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 customHeight="1" x14ac:dyDescent="0.25">
      <c r="A169" s="79">
        <v>171</v>
      </c>
      <c r="B169" s="36" t="s">
        <v>240</v>
      </c>
      <c r="C169" s="37">
        <v>3</v>
      </c>
      <c r="D169" s="37" t="s">
        <v>22</v>
      </c>
      <c r="E169" s="37" t="s">
        <v>52</v>
      </c>
      <c r="F169" s="38" t="s">
        <v>13</v>
      </c>
      <c r="G169" s="38" t="s">
        <v>53</v>
      </c>
      <c r="H169" s="57"/>
      <c r="I169" s="10"/>
      <c r="J169" s="10"/>
      <c r="K169" s="10"/>
      <c r="L169" s="27"/>
      <c r="M169" s="9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 customHeight="1" x14ac:dyDescent="0.25">
      <c r="A170" s="79">
        <v>172</v>
      </c>
      <c r="B170" s="36" t="s">
        <v>241</v>
      </c>
      <c r="C170" s="37">
        <v>4</v>
      </c>
      <c r="D170" s="37" t="s">
        <v>22</v>
      </c>
      <c r="E170" s="37" t="s">
        <v>52</v>
      </c>
      <c r="F170" s="38" t="s">
        <v>13</v>
      </c>
      <c r="G170" s="38" t="s">
        <v>53</v>
      </c>
      <c r="H170" s="57"/>
      <c r="I170" s="10"/>
      <c r="J170" s="80"/>
      <c r="K170" s="10"/>
      <c r="L170" s="27"/>
      <c r="M170" s="9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79">
        <v>173</v>
      </c>
      <c r="B171" s="36" t="s">
        <v>242</v>
      </c>
      <c r="C171" s="37">
        <v>3</v>
      </c>
      <c r="D171" s="37" t="s">
        <v>22</v>
      </c>
      <c r="E171" s="37" t="s">
        <v>52</v>
      </c>
      <c r="F171" s="38" t="s">
        <v>13</v>
      </c>
      <c r="G171" s="38" t="s">
        <v>53</v>
      </c>
      <c r="H171" s="57"/>
      <c r="I171" s="10"/>
      <c r="J171" s="80"/>
      <c r="K171" s="10"/>
      <c r="L171" s="27"/>
      <c r="M171" s="9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 customHeight="1" x14ac:dyDescent="0.25">
      <c r="A172" s="79">
        <v>174</v>
      </c>
      <c r="B172" s="36" t="s">
        <v>243</v>
      </c>
      <c r="C172" s="37">
        <v>3</v>
      </c>
      <c r="D172" s="37" t="s">
        <v>22</v>
      </c>
      <c r="E172" s="37" t="s">
        <v>52</v>
      </c>
      <c r="F172" s="38" t="s">
        <v>13</v>
      </c>
      <c r="G172" s="38" t="s">
        <v>53</v>
      </c>
      <c r="H172" s="57"/>
      <c r="I172" s="10"/>
      <c r="J172" s="80"/>
      <c r="K172" s="80"/>
      <c r="L172" s="81"/>
      <c r="M172" s="9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 customHeight="1" x14ac:dyDescent="0.25">
      <c r="A173" s="79">
        <v>175</v>
      </c>
      <c r="B173" s="36" t="s">
        <v>244</v>
      </c>
      <c r="C173" s="37">
        <v>3</v>
      </c>
      <c r="D173" s="37" t="s">
        <v>22</v>
      </c>
      <c r="E173" s="37" t="s">
        <v>52</v>
      </c>
      <c r="F173" s="38" t="s">
        <v>13</v>
      </c>
      <c r="G173" s="38" t="s">
        <v>53</v>
      </c>
      <c r="H173" s="57"/>
      <c r="I173" s="10"/>
      <c r="J173" s="80"/>
      <c r="K173" s="80"/>
      <c r="L173" s="81"/>
      <c r="M173" s="9"/>
      <c r="N173" s="8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 customHeight="1" x14ac:dyDescent="0.25">
      <c r="A174" s="79">
        <v>176</v>
      </c>
      <c r="B174" s="36" t="s">
        <v>245</v>
      </c>
      <c r="C174" s="37">
        <v>4</v>
      </c>
      <c r="D174" s="37" t="s">
        <v>22</v>
      </c>
      <c r="E174" s="37" t="s">
        <v>52</v>
      </c>
      <c r="F174" s="38" t="s">
        <v>13</v>
      </c>
      <c r="G174" s="38" t="s">
        <v>53</v>
      </c>
      <c r="H174" s="57"/>
      <c r="I174" s="10"/>
      <c r="J174" s="80"/>
      <c r="K174" s="80"/>
      <c r="L174" s="81"/>
      <c r="M174" s="9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 customHeight="1" x14ac:dyDescent="0.25">
      <c r="A175" s="79">
        <v>177</v>
      </c>
      <c r="B175" s="36" t="s">
        <v>246</v>
      </c>
      <c r="C175" s="37">
        <v>4</v>
      </c>
      <c r="D175" s="37" t="s">
        <v>22</v>
      </c>
      <c r="E175" s="37" t="s">
        <v>52</v>
      </c>
      <c r="F175" s="38" t="s">
        <v>13</v>
      </c>
      <c r="G175" s="38" t="s">
        <v>53</v>
      </c>
      <c r="H175" s="57"/>
      <c r="I175" s="10"/>
      <c r="J175" s="80"/>
      <c r="K175" s="80"/>
      <c r="L175" s="81"/>
      <c r="M175" s="9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 customHeight="1" x14ac:dyDescent="0.25">
      <c r="A176" s="79">
        <v>178</v>
      </c>
      <c r="B176" s="36" t="s">
        <v>247</v>
      </c>
      <c r="C176" s="37">
        <v>3</v>
      </c>
      <c r="D176" s="37" t="s">
        <v>22</v>
      </c>
      <c r="E176" s="37" t="s">
        <v>52</v>
      </c>
      <c r="F176" s="38" t="s">
        <v>13</v>
      </c>
      <c r="G176" s="38" t="s">
        <v>53</v>
      </c>
      <c r="H176" s="57"/>
      <c r="I176" s="10"/>
      <c r="J176" s="80"/>
      <c r="K176" s="80"/>
      <c r="L176" s="81"/>
      <c r="M176" s="9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 customHeight="1" x14ac:dyDescent="0.25">
      <c r="A177" s="79">
        <v>179</v>
      </c>
      <c r="B177" s="36" t="s">
        <v>248</v>
      </c>
      <c r="C177" s="37">
        <v>4</v>
      </c>
      <c r="D177" s="37" t="s">
        <v>22</v>
      </c>
      <c r="E177" s="37" t="s">
        <v>52</v>
      </c>
      <c r="F177" s="38" t="s">
        <v>13</v>
      </c>
      <c r="G177" s="38" t="s">
        <v>53</v>
      </c>
      <c r="H177" s="57"/>
      <c r="I177" s="10"/>
      <c r="J177" s="10"/>
      <c r="K177" s="80"/>
      <c r="L177" s="81"/>
      <c r="M177" s="9"/>
      <c r="N177" s="8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 customHeight="1" x14ac:dyDescent="0.25">
      <c r="A178" s="79">
        <v>180</v>
      </c>
      <c r="B178" s="36" t="s">
        <v>249</v>
      </c>
      <c r="C178" s="37">
        <v>4</v>
      </c>
      <c r="D178" s="37" t="s">
        <v>22</v>
      </c>
      <c r="E178" s="37" t="s">
        <v>52</v>
      </c>
      <c r="F178" s="38" t="s">
        <v>13</v>
      </c>
      <c r="G178" s="38" t="s">
        <v>53</v>
      </c>
      <c r="H178" s="57"/>
      <c r="I178" s="10"/>
      <c r="J178" s="10"/>
      <c r="K178" s="80"/>
      <c r="L178" s="81"/>
      <c r="M178" s="9"/>
      <c r="N178" s="8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 customHeight="1" x14ac:dyDescent="0.25">
      <c r="A179" s="79">
        <v>181</v>
      </c>
      <c r="B179" s="36" t="s">
        <v>250</v>
      </c>
      <c r="C179" s="37">
        <v>3</v>
      </c>
      <c r="D179" s="37" t="s">
        <v>22</v>
      </c>
      <c r="E179" s="37" t="s">
        <v>52</v>
      </c>
      <c r="F179" s="38" t="s">
        <v>13</v>
      </c>
      <c r="G179" s="38" t="s">
        <v>53</v>
      </c>
      <c r="H179" s="57"/>
      <c r="I179" s="10"/>
      <c r="J179" s="10"/>
      <c r="K179" s="10"/>
      <c r="L179" s="27"/>
      <c r="M179" s="9"/>
      <c r="N179" s="8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 customHeight="1" x14ac:dyDescent="0.25">
      <c r="A180" s="79">
        <v>182</v>
      </c>
      <c r="B180" s="36" t="s">
        <v>251</v>
      </c>
      <c r="C180" s="37">
        <v>3</v>
      </c>
      <c r="D180" s="37" t="s">
        <v>22</v>
      </c>
      <c r="E180" s="37" t="s">
        <v>52</v>
      </c>
      <c r="F180" s="38" t="s">
        <v>13</v>
      </c>
      <c r="G180" s="38" t="s">
        <v>53</v>
      </c>
      <c r="H180" s="57"/>
      <c r="I180" s="10"/>
      <c r="J180" s="10"/>
      <c r="K180" s="10"/>
      <c r="L180" s="27"/>
      <c r="M180" s="9"/>
      <c r="N180" s="8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 customHeight="1" x14ac:dyDescent="0.25">
      <c r="A181" s="79">
        <v>183</v>
      </c>
      <c r="B181" s="36" t="s">
        <v>252</v>
      </c>
      <c r="C181" s="37">
        <v>4</v>
      </c>
      <c r="D181" s="37" t="s">
        <v>22</v>
      </c>
      <c r="E181" s="37" t="s">
        <v>52</v>
      </c>
      <c r="F181" s="38" t="s">
        <v>13</v>
      </c>
      <c r="G181" s="38" t="s">
        <v>53</v>
      </c>
      <c r="H181" s="57"/>
      <c r="I181" s="10"/>
      <c r="J181" s="10"/>
      <c r="K181" s="10"/>
      <c r="L181" s="27"/>
      <c r="M181" s="9"/>
      <c r="N181" s="8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 customHeight="1" x14ac:dyDescent="0.25">
      <c r="A182" s="79">
        <v>184</v>
      </c>
      <c r="B182" s="36" t="s">
        <v>253</v>
      </c>
      <c r="C182" s="37">
        <v>3</v>
      </c>
      <c r="D182" s="37" t="s">
        <v>22</v>
      </c>
      <c r="E182" s="37" t="s">
        <v>52</v>
      </c>
      <c r="F182" s="38" t="s">
        <v>13</v>
      </c>
      <c r="G182" s="38" t="s">
        <v>53</v>
      </c>
      <c r="H182" s="57"/>
      <c r="I182" s="10"/>
      <c r="J182" s="10"/>
      <c r="K182" s="10"/>
      <c r="L182" s="27"/>
      <c r="M182" s="9"/>
      <c r="N182" s="8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 customHeight="1" x14ac:dyDescent="0.25">
      <c r="A183" s="79">
        <v>185</v>
      </c>
      <c r="B183" s="36" t="s">
        <v>254</v>
      </c>
      <c r="C183" s="37">
        <v>3</v>
      </c>
      <c r="D183" s="37" t="s">
        <v>22</v>
      </c>
      <c r="E183" s="37" t="s">
        <v>52</v>
      </c>
      <c r="F183" s="38" t="s">
        <v>13</v>
      </c>
      <c r="G183" s="38" t="s">
        <v>53</v>
      </c>
      <c r="H183" s="57"/>
      <c r="I183" s="10"/>
      <c r="J183" s="10"/>
      <c r="K183" s="10"/>
      <c r="L183" s="27"/>
      <c r="M183" s="9"/>
      <c r="N183" s="8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 customHeight="1" x14ac:dyDescent="0.25">
      <c r="A184" s="79">
        <v>186</v>
      </c>
      <c r="B184" s="36" t="s">
        <v>255</v>
      </c>
      <c r="C184" s="37">
        <v>4</v>
      </c>
      <c r="D184" s="37" t="s">
        <v>22</v>
      </c>
      <c r="E184" s="37" t="s">
        <v>52</v>
      </c>
      <c r="F184" s="38" t="s">
        <v>13</v>
      </c>
      <c r="G184" s="38" t="s">
        <v>53</v>
      </c>
      <c r="H184" s="57"/>
      <c r="I184" s="10"/>
      <c r="J184" s="10"/>
      <c r="K184" s="10"/>
      <c r="L184" s="27"/>
      <c r="M184" s="9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 customHeight="1" x14ac:dyDescent="0.25">
      <c r="A185" s="79">
        <v>187</v>
      </c>
      <c r="B185" s="36" t="s">
        <v>256</v>
      </c>
      <c r="C185" s="37">
        <v>3</v>
      </c>
      <c r="D185" s="37" t="s">
        <v>22</v>
      </c>
      <c r="E185" s="37" t="s">
        <v>52</v>
      </c>
      <c r="F185" s="38" t="s">
        <v>13</v>
      </c>
      <c r="G185" s="38" t="s">
        <v>53</v>
      </c>
      <c r="H185" s="57"/>
      <c r="I185" s="10"/>
      <c r="J185" s="80"/>
      <c r="K185" s="10"/>
      <c r="L185" s="27"/>
      <c r="M185" s="9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 customHeight="1" x14ac:dyDescent="0.25">
      <c r="A186" s="79">
        <v>188</v>
      </c>
      <c r="B186" s="36" t="s">
        <v>257</v>
      </c>
      <c r="C186" s="37">
        <v>3</v>
      </c>
      <c r="D186" s="37" t="s">
        <v>22</v>
      </c>
      <c r="E186" s="37" t="s">
        <v>52</v>
      </c>
      <c r="F186" s="38" t="s">
        <v>13</v>
      </c>
      <c r="G186" s="38" t="s">
        <v>53</v>
      </c>
      <c r="H186" s="57"/>
      <c r="I186" s="10"/>
      <c r="J186" s="10"/>
      <c r="K186" s="10"/>
      <c r="L186" s="27"/>
      <c r="M186" s="9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 customHeight="1" x14ac:dyDescent="0.25">
      <c r="A187" s="79">
        <v>189</v>
      </c>
      <c r="B187" s="36" t="s">
        <v>258</v>
      </c>
      <c r="C187" s="37">
        <v>4</v>
      </c>
      <c r="D187" s="37" t="s">
        <v>22</v>
      </c>
      <c r="E187" s="37" t="s">
        <v>12</v>
      </c>
      <c r="F187" s="38" t="s">
        <v>13</v>
      </c>
      <c r="G187" s="38" t="s">
        <v>14</v>
      </c>
      <c r="H187" s="57"/>
      <c r="I187" s="10"/>
      <c r="J187" s="80"/>
      <c r="K187" s="80"/>
      <c r="L187" s="81"/>
      <c r="M187" s="9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 customHeight="1" x14ac:dyDescent="0.25">
      <c r="A188" s="79">
        <v>190</v>
      </c>
      <c r="B188" s="36" t="s">
        <v>259</v>
      </c>
      <c r="C188" s="37">
        <v>3</v>
      </c>
      <c r="D188" s="37" t="s">
        <v>22</v>
      </c>
      <c r="E188" s="37" t="s">
        <v>12</v>
      </c>
      <c r="F188" s="38" t="s">
        <v>13</v>
      </c>
      <c r="G188" s="38" t="s">
        <v>14</v>
      </c>
      <c r="H188" s="57"/>
      <c r="I188" s="10"/>
      <c r="J188" s="10"/>
      <c r="K188" s="10"/>
      <c r="L188" s="27"/>
      <c r="M188" s="9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 customHeight="1" x14ac:dyDescent="0.25">
      <c r="A189" s="79">
        <v>191</v>
      </c>
      <c r="B189" s="36" t="s">
        <v>260</v>
      </c>
      <c r="C189" s="37">
        <v>3</v>
      </c>
      <c r="D189" s="37" t="s">
        <v>27</v>
      </c>
      <c r="E189" s="37" t="s">
        <v>52</v>
      </c>
      <c r="F189" s="38" t="s">
        <v>261</v>
      </c>
      <c r="G189" s="38" t="s">
        <v>53</v>
      </c>
      <c r="H189" s="57"/>
      <c r="I189" s="10"/>
      <c r="J189" s="10"/>
      <c r="K189" s="80"/>
      <c r="L189" s="81"/>
      <c r="M189" s="9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 customHeight="1" x14ac:dyDescent="0.25">
      <c r="A190" s="79">
        <v>192</v>
      </c>
      <c r="B190" s="36" t="s">
        <v>262</v>
      </c>
      <c r="C190" s="37">
        <v>3</v>
      </c>
      <c r="D190" s="37" t="s">
        <v>27</v>
      </c>
      <c r="E190" s="37" t="s">
        <v>52</v>
      </c>
      <c r="F190" s="38" t="s">
        <v>13</v>
      </c>
      <c r="G190" s="38" t="s">
        <v>53</v>
      </c>
      <c r="H190" s="57"/>
      <c r="I190" s="10"/>
      <c r="J190" s="10"/>
      <c r="K190" s="10"/>
      <c r="L190" s="27"/>
      <c r="M190" s="9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 customHeight="1" x14ac:dyDescent="0.25">
      <c r="A191" s="79">
        <v>193</v>
      </c>
      <c r="B191" s="36" t="s">
        <v>263</v>
      </c>
      <c r="C191" s="37">
        <v>3</v>
      </c>
      <c r="D191" s="37" t="s">
        <v>27</v>
      </c>
      <c r="E191" s="37" t="s">
        <v>52</v>
      </c>
      <c r="F191" s="38" t="s">
        <v>13</v>
      </c>
      <c r="G191" s="38" t="s">
        <v>53</v>
      </c>
      <c r="H191" s="57"/>
      <c r="I191" s="10"/>
      <c r="J191" s="10"/>
      <c r="K191" s="10"/>
      <c r="L191" s="27"/>
      <c r="M191" s="9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 customHeight="1" x14ac:dyDescent="0.25">
      <c r="A192" s="79">
        <v>194</v>
      </c>
      <c r="B192" s="36" t="s">
        <v>264</v>
      </c>
      <c r="C192" s="37">
        <v>4</v>
      </c>
      <c r="D192" s="37" t="s">
        <v>27</v>
      </c>
      <c r="E192" s="37" t="s">
        <v>52</v>
      </c>
      <c r="F192" s="38" t="s">
        <v>13</v>
      </c>
      <c r="G192" s="38" t="s">
        <v>53</v>
      </c>
      <c r="H192" s="57"/>
      <c r="I192" s="10"/>
      <c r="J192" s="10"/>
      <c r="K192" s="10"/>
      <c r="L192" s="27"/>
      <c r="M192" s="9"/>
      <c r="N192" s="8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 customHeight="1" x14ac:dyDescent="0.25">
      <c r="A193" s="79">
        <v>195</v>
      </c>
      <c r="B193" s="36" t="s">
        <v>265</v>
      </c>
      <c r="C193" s="37">
        <v>3</v>
      </c>
      <c r="D193" s="37" t="s">
        <v>27</v>
      </c>
      <c r="E193" s="37" t="s">
        <v>52</v>
      </c>
      <c r="F193" s="38" t="s">
        <v>13</v>
      </c>
      <c r="G193" s="38" t="s">
        <v>53</v>
      </c>
      <c r="H193" s="57"/>
      <c r="I193" s="10"/>
      <c r="J193" s="10"/>
      <c r="K193" s="10"/>
      <c r="L193" s="27"/>
      <c r="M193" s="9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 customHeight="1" x14ac:dyDescent="0.25">
      <c r="A194" s="79">
        <v>196</v>
      </c>
      <c r="B194" s="36" t="s">
        <v>266</v>
      </c>
      <c r="C194" s="37">
        <v>3</v>
      </c>
      <c r="D194" s="37" t="s">
        <v>27</v>
      </c>
      <c r="E194" s="37" t="s">
        <v>52</v>
      </c>
      <c r="F194" s="38" t="s">
        <v>13</v>
      </c>
      <c r="G194" s="38" t="s">
        <v>53</v>
      </c>
      <c r="H194" s="57"/>
      <c r="I194" s="10"/>
      <c r="J194" s="10"/>
      <c r="K194" s="10"/>
      <c r="L194" s="27"/>
      <c r="M194" s="9"/>
      <c r="N194" s="8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 customHeight="1" x14ac:dyDescent="0.25">
      <c r="A195" s="79">
        <v>197</v>
      </c>
      <c r="B195" s="36" t="s">
        <v>267</v>
      </c>
      <c r="C195" s="37">
        <v>4</v>
      </c>
      <c r="D195" s="37" t="s">
        <v>27</v>
      </c>
      <c r="E195" s="37" t="s">
        <v>52</v>
      </c>
      <c r="F195" s="38" t="s">
        <v>13</v>
      </c>
      <c r="G195" s="38" t="s">
        <v>53</v>
      </c>
      <c r="H195" s="57"/>
      <c r="I195" s="10"/>
      <c r="J195" s="10"/>
      <c r="K195" s="10"/>
      <c r="L195" s="27"/>
      <c r="M195" s="9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 customHeight="1" x14ac:dyDescent="0.25">
      <c r="A196" s="79">
        <v>198</v>
      </c>
      <c r="B196" s="82" t="s">
        <v>268</v>
      </c>
      <c r="C196" s="37">
        <v>2</v>
      </c>
      <c r="D196" s="37" t="s">
        <v>27</v>
      </c>
      <c r="E196" s="37" t="s">
        <v>52</v>
      </c>
      <c r="F196" s="38" t="s">
        <v>13</v>
      </c>
      <c r="G196" s="38" t="s">
        <v>53</v>
      </c>
      <c r="H196" s="57"/>
      <c r="I196" s="10"/>
      <c r="J196" s="10"/>
      <c r="K196" s="10"/>
      <c r="L196" s="27"/>
      <c r="M196" s="9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 customHeight="1" x14ac:dyDescent="0.25">
      <c r="A197" s="79">
        <v>199</v>
      </c>
      <c r="B197" s="36" t="s">
        <v>269</v>
      </c>
      <c r="C197" s="37">
        <v>2</v>
      </c>
      <c r="D197" s="37" t="s">
        <v>27</v>
      </c>
      <c r="E197" s="37" t="s">
        <v>12</v>
      </c>
      <c r="F197" s="38" t="s">
        <v>13</v>
      </c>
      <c r="G197" s="38" t="s">
        <v>14</v>
      </c>
      <c r="H197" s="57"/>
      <c r="I197" s="10"/>
      <c r="J197" s="10"/>
      <c r="K197" s="10"/>
      <c r="L197" s="27"/>
      <c r="M197" s="9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 customHeight="1" x14ac:dyDescent="0.25">
      <c r="A198" s="79">
        <v>200</v>
      </c>
      <c r="B198" s="36" t="s">
        <v>270</v>
      </c>
      <c r="C198" s="37">
        <v>3</v>
      </c>
      <c r="D198" s="37" t="s">
        <v>30</v>
      </c>
      <c r="E198" s="37" t="s">
        <v>52</v>
      </c>
      <c r="F198" s="38" t="s">
        <v>13</v>
      </c>
      <c r="G198" s="38" t="s">
        <v>53</v>
      </c>
      <c r="H198" s="57"/>
      <c r="I198" s="10"/>
      <c r="J198" s="10"/>
      <c r="K198" s="10"/>
      <c r="L198" s="27"/>
      <c r="M198" s="9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 customHeight="1" x14ac:dyDescent="0.25">
      <c r="A199" s="79">
        <v>201</v>
      </c>
      <c r="B199" s="36" t="s">
        <v>271</v>
      </c>
      <c r="C199" s="37">
        <v>0</v>
      </c>
      <c r="D199" s="37" t="s">
        <v>30</v>
      </c>
      <c r="E199" s="37" t="s">
        <v>52</v>
      </c>
      <c r="F199" s="38" t="s">
        <v>13</v>
      </c>
      <c r="G199" s="38" t="s">
        <v>53</v>
      </c>
      <c r="H199" s="57"/>
      <c r="I199" s="10"/>
      <c r="J199" s="10"/>
      <c r="K199" s="10"/>
      <c r="L199" s="27"/>
      <c r="M199" s="9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 customHeight="1" x14ac:dyDescent="0.25">
      <c r="A200" s="79">
        <v>202</v>
      </c>
      <c r="B200" s="36" t="s">
        <v>272</v>
      </c>
      <c r="C200" s="37">
        <v>2</v>
      </c>
      <c r="D200" s="37" t="s">
        <v>30</v>
      </c>
      <c r="E200" s="37" t="s">
        <v>52</v>
      </c>
      <c r="F200" s="38" t="s">
        <v>13</v>
      </c>
      <c r="G200" s="38" t="s">
        <v>53</v>
      </c>
      <c r="H200" s="57"/>
      <c r="I200" s="10"/>
      <c r="J200" s="10"/>
      <c r="K200" s="10"/>
      <c r="L200" s="27"/>
      <c r="M200" s="9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 customHeight="1" x14ac:dyDescent="0.25">
      <c r="A201" s="79">
        <v>203</v>
      </c>
      <c r="B201" s="36" t="s">
        <v>273</v>
      </c>
      <c r="C201" s="37">
        <v>2</v>
      </c>
      <c r="D201" s="37" t="s">
        <v>30</v>
      </c>
      <c r="E201" s="37" t="s">
        <v>52</v>
      </c>
      <c r="F201" s="38" t="s">
        <v>13</v>
      </c>
      <c r="G201" s="38" t="s">
        <v>53</v>
      </c>
      <c r="H201" s="57"/>
      <c r="I201" s="10"/>
      <c r="J201" s="10"/>
      <c r="K201" s="10"/>
      <c r="L201" s="27"/>
      <c r="M201" s="9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 customHeight="1" x14ac:dyDescent="0.25">
      <c r="A202" s="79">
        <v>204</v>
      </c>
      <c r="B202" s="36" t="s">
        <v>274</v>
      </c>
      <c r="C202" s="37">
        <v>2</v>
      </c>
      <c r="D202" s="37" t="s">
        <v>30</v>
      </c>
      <c r="E202" s="37" t="s">
        <v>52</v>
      </c>
      <c r="F202" s="38" t="s">
        <v>13</v>
      </c>
      <c r="G202" s="38" t="s">
        <v>53</v>
      </c>
      <c r="H202" s="9"/>
      <c r="I202" s="9"/>
      <c r="J202" s="10"/>
      <c r="K202" s="10"/>
      <c r="L202" s="27"/>
      <c r="M202" s="9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 customHeight="1" x14ac:dyDescent="0.25">
      <c r="A203" s="79">
        <v>205</v>
      </c>
      <c r="B203" s="36" t="s">
        <v>275</v>
      </c>
      <c r="C203" s="37">
        <v>3</v>
      </c>
      <c r="D203" s="37" t="s">
        <v>30</v>
      </c>
      <c r="E203" s="37" t="s">
        <v>52</v>
      </c>
      <c r="F203" s="38" t="s">
        <v>13</v>
      </c>
      <c r="G203" s="38" t="s">
        <v>53</v>
      </c>
      <c r="H203" s="57"/>
      <c r="I203" s="10"/>
      <c r="J203" s="10"/>
      <c r="K203" s="10"/>
      <c r="L203" s="27"/>
      <c r="M203" s="9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 customHeight="1" x14ac:dyDescent="0.25">
      <c r="A204" s="79">
        <v>206</v>
      </c>
      <c r="B204" s="36" t="s">
        <v>276</v>
      </c>
      <c r="C204" s="37">
        <v>4</v>
      </c>
      <c r="D204" s="37" t="s">
        <v>30</v>
      </c>
      <c r="E204" s="37" t="s">
        <v>52</v>
      </c>
      <c r="F204" s="38" t="s">
        <v>13</v>
      </c>
      <c r="G204" s="38" t="s">
        <v>53</v>
      </c>
      <c r="H204" s="57"/>
      <c r="I204" s="10"/>
      <c r="J204" s="10"/>
      <c r="K204" s="10"/>
      <c r="L204" s="27"/>
      <c r="M204" s="9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 customHeight="1" x14ac:dyDescent="0.25">
      <c r="A205" s="79">
        <v>207</v>
      </c>
      <c r="B205" s="36" t="s">
        <v>277</v>
      </c>
      <c r="C205" s="37">
        <v>4</v>
      </c>
      <c r="D205" s="37" t="s">
        <v>30</v>
      </c>
      <c r="E205" s="37" t="s">
        <v>52</v>
      </c>
      <c r="F205" s="38" t="s">
        <v>13</v>
      </c>
      <c r="G205" s="38" t="s">
        <v>53</v>
      </c>
      <c r="H205" s="57"/>
      <c r="I205" s="10"/>
      <c r="J205" s="10"/>
      <c r="K205" s="10"/>
      <c r="L205" s="27"/>
      <c r="M205" s="9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 customHeight="1" x14ac:dyDescent="0.25">
      <c r="A206" s="79">
        <v>208</v>
      </c>
      <c r="B206" s="36" t="s">
        <v>278</v>
      </c>
      <c r="C206" s="37">
        <v>0</v>
      </c>
      <c r="D206" s="37" t="s">
        <v>30</v>
      </c>
      <c r="E206" s="37" t="s">
        <v>52</v>
      </c>
      <c r="F206" s="38" t="s">
        <v>13</v>
      </c>
      <c r="G206" s="38" t="s">
        <v>53</v>
      </c>
      <c r="H206" s="57"/>
      <c r="I206" s="10"/>
      <c r="J206" s="10"/>
      <c r="K206" s="10"/>
      <c r="L206" s="27"/>
      <c r="M206" s="9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 customHeight="1" x14ac:dyDescent="0.25">
      <c r="A207" s="79">
        <v>209</v>
      </c>
      <c r="B207" s="36" t="s">
        <v>279</v>
      </c>
      <c r="C207" s="37">
        <v>4</v>
      </c>
      <c r="D207" s="37" t="s">
        <v>30</v>
      </c>
      <c r="E207" s="37" t="s">
        <v>52</v>
      </c>
      <c r="F207" s="38" t="s">
        <v>13</v>
      </c>
      <c r="G207" s="38" t="s">
        <v>53</v>
      </c>
      <c r="H207" s="57"/>
      <c r="I207" s="10"/>
      <c r="J207" s="10"/>
      <c r="K207" s="10"/>
      <c r="L207" s="27"/>
      <c r="M207" s="9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 customHeight="1" x14ac:dyDescent="0.25">
      <c r="A208" s="79">
        <v>210</v>
      </c>
      <c r="B208" s="36" t="s">
        <v>280</v>
      </c>
      <c r="C208" s="37">
        <v>3</v>
      </c>
      <c r="D208" s="37" t="s">
        <v>30</v>
      </c>
      <c r="E208" s="37" t="s">
        <v>52</v>
      </c>
      <c r="F208" s="38" t="s">
        <v>13</v>
      </c>
      <c r="G208" s="38" t="s">
        <v>53</v>
      </c>
      <c r="H208" s="57"/>
      <c r="I208" s="10"/>
      <c r="J208" s="10"/>
      <c r="K208" s="10"/>
      <c r="L208" s="27"/>
      <c r="M208" s="9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 customHeight="1" x14ac:dyDescent="0.25">
      <c r="A209" s="79">
        <v>211</v>
      </c>
      <c r="B209" s="36" t="s">
        <v>281</v>
      </c>
      <c r="C209" s="37">
        <v>4</v>
      </c>
      <c r="D209" s="37" t="s">
        <v>30</v>
      </c>
      <c r="E209" s="37" t="s">
        <v>52</v>
      </c>
      <c r="F209" s="38" t="s">
        <v>13</v>
      </c>
      <c r="G209" s="38" t="s">
        <v>53</v>
      </c>
      <c r="H209" s="57"/>
      <c r="I209" s="10"/>
      <c r="J209" s="10"/>
      <c r="K209" s="10"/>
      <c r="L209" s="27"/>
      <c r="M209" s="9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 customHeight="1" x14ac:dyDescent="0.25">
      <c r="A210" s="79">
        <v>212</v>
      </c>
      <c r="B210" s="36" t="s">
        <v>282</v>
      </c>
      <c r="C210" s="37">
        <v>3</v>
      </c>
      <c r="D210" s="37" t="s">
        <v>30</v>
      </c>
      <c r="E210" s="37" t="s">
        <v>52</v>
      </c>
      <c r="F210" s="38" t="s">
        <v>13</v>
      </c>
      <c r="G210" s="38" t="s">
        <v>53</v>
      </c>
      <c r="H210" s="57"/>
      <c r="I210" s="10"/>
      <c r="J210" s="10"/>
      <c r="K210" s="10"/>
      <c r="L210" s="27"/>
      <c r="M210" s="9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 customHeight="1" x14ac:dyDescent="0.25">
      <c r="A211" s="79">
        <v>213</v>
      </c>
      <c r="B211" s="36" t="s">
        <v>283</v>
      </c>
      <c r="C211" s="37">
        <v>4</v>
      </c>
      <c r="D211" s="37" t="s">
        <v>30</v>
      </c>
      <c r="E211" s="37" t="s">
        <v>52</v>
      </c>
      <c r="F211" s="38" t="s">
        <v>13</v>
      </c>
      <c r="G211" s="38" t="s">
        <v>53</v>
      </c>
      <c r="H211" s="57"/>
      <c r="I211" s="10"/>
      <c r="J211" s="10"/>
      <c r="K211" s="10"/>
      <c r="L211" s="27"/>
      <c r="M211" s="9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 customHeight="1" x14ac:dyDescent="0.25">
      <c r="A212" s="79">
        <v>214</v>
      </c>
      <c r="B212" s="36" t="s">
        <v>284</v>
      </c>
      <c r="C212" s="37">
        <v>2</v>
      </c>
      <c r="D212" s="37" t="s">
        <v>30</v>
      </c>
      <c r="E212" s="37" t="s">
        <v>52</v>
      </c>
      <c r="F212" s="38" t="s">
        <v>13</v>
      </c>
      <c r="G212" s="38" t="s">
        <v>53</v>
      </c>
      <c r="H212" s="57"/>
      <c r="I212" s="10"/>
      <c r="J212" s="10"/>
      <c r="K212" s="10"/>
      <c r="L212" s="27"/>
      <c r="M212" s="9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 customHeight="1" x14ac:dyDescent="0.25">
      <c r="A213" s="79">
        <v>215</v>
      </c>
      <c r="B213" s="36" t="s">
        <v>285</v>
      </c>
      <c r="C213" s="37">
        <v>1</v>
      </c>
      <c r="D213" s="37" t="s">
        <v>30</v>
      </c>
      <c r="E213" s="37" t="s">
        <v>12</v>
      </c>
      <c r="F213" s="38" t="s">
        <v>13</v>
      </c>
      <c r="G213" s="38" t="s">
        <v>14</v>
      </c>
      <c r="H213" s="57"/>
      <c r="I213" s="10"/>
      <c r="J213" s="10"/>
      <c r="K213" s="10"/>
      <c r="L213" s="27"/>
      <c r="M213" s="9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 customHeight="1" x14ac:dyDescent="0.25">
      <c r="A214" s="79">
        <v>216</v>
      </c>
      <c r="B214" s="36" t="s">
        <v>286</v>
      </c>
      <c r="C214" s="37">
        <v>4</v>
      </c>
      <c r="D214" s="37" t="s">
        <v>30</v>
      </c>
      <c r="E214" s="37" t="s">
        <v>12</v>
      </c>
      <c r="F214" s="38" t="s">
        <v>13</v>
      </c>
      <c r="G214" s="38" t="s">
        <v>14</v>
      </c>
      <c r="H214" s="57"/>
      <c r="I214" s="10"/>
      <c r="J214" s="10"/>
      <c r="K214" s="10"/>
      <c r="L214" s="27"/>
      <c r="M214" s="9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 customHeight="1" x14ac:dyDescent="0.25">
      <c r="A215" s="79">
        <v>217</v>
      </c>
      <c r="B215" s="36" t="s">
        <v>287</v>
      </c>
      <c r="C215" s="37">
        <v>2</v>
      </c>
      <c r="D215" s="37" t="s">
        <v>30</v>
      </c>
      <c r="E215" s="37" t="s">
        <v>12</v>
      </c>
      <c r="F215" s="38" t="s">
        <v>13</v>
      </c>
      <c r="G215" s="38" t="s">
        <v>14</v>
      </c>
      <c r="H215" s="57"/>
      <c r="I215" s="10"/>
      <c r="J215" s="10"/>
      <c r="K215" s="10"/>
      <c r="L215" s="27"/>
      <c r="M215" s="9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 customHeight="1" x14ac:dyDescent="0.25">
      <c r="A216" s="79">
        <v>218</v>
      </c>
      <c r="B216" s="36" t="s">
        <v>288</v>
      </c>
      <c r="C216" s="37">
        <v>3</v>
      </c>
      <c r="D216" s="37" t="s">
        <v>30</v>
      </c>
      <c r="E216" s="37" t="s">
        <v>12</v>
      </c>
      <c r="F216" s="38" t="s">
        <v>13</v>
      </c>
      <c r="G216" s="38" t="s">
        <v>14</v>
      </c>
      <c r="H216" s="57"/>
      <c r="I216" s="10"/>
      <c r="J216" s="10"/>
      <c r="K216" s="10"/>
      <c r="L216" s="27"/>
      <c r="M216" s="9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 customHeight="1" x14ac:dyDescent="0.25">
      <c r="A217" s="79">
        <v>219</v>
      </c>
      <c r="B217" s="36" t="s">
        <v>289</v>
      </c>
      <c r="C217" s="37">
        <v>1</v>
      </c>
      <c r="D217" s="37" t="s">
        <v>30</v>
      </c>
      <c r="E217" s="37" t="s">
        <v>12</v>
      </c>
      <c r="F217" s="38" t="s">
        <v>13</v>
      </c>
      <c r="G217" s="38" t="s">
        <v>14</v>
      </c>
      <c r="H217" s="57"/>
      <c r="I217" s="10"/>
      <c r="J217" s="10"/>
      <c r="K217" s="10"/>
      <c r="L217" s="27"/>
      <c r="M217" s="9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 customHeight="1" x14ac:dyDescent="0.25">
      <c r="A218" s="79">
        <v>220</v>
      </c>
      <c r="B218" s="78" t="s">
        <v>290</v>
      </c>
      <c r="C218" s="38">
        <v>2</v>
      </c>
      <c r="D218" s="38" t="s">
        <v>33</v>
      </c>
      <c r="E218" s="38" t="s">
        <v>291</v>
      </c>
      <c r="F218" s="38" t="s">
        <v>261</v>
      </c>
      <c r="G218" s="38" t="s">
        <v>53</v>
      </c>
      <c r="H218" s="57"/>
      <c r="I218" s="10"/>
      <c r="J218" s="10"/>
      <c r="K218" s="10"/>
      <c r="L218" s="27"/>
      <c r="M218" s="9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 customHeight="1" x14ac:dyDescent="0.25">
      <c r="A219" s="79">
        <v>221</v>
      </c>
      <c r="B219" s="78" t="s">
        <v>292</v>
      </c>
      <c r="C219" s="38">
        <v>1</v>
      </c>
      <c r="D219" s="38" t="s">
        <v>33</v>
      </c>
      <c r="E219" s="38" t="s">
        <v>291</v>
      </c>
      <c r="F219" s="38" t="s">
        <v>261</v>
      </c>
      <c r="G219" s="38" t="s">
        <v>53</v>
      </c>
      <c r="H219" s="57"/>
      <c r="I219" s="10"/>
      <c r="J219" s="10"/>
      <c r="K219" s="10"/>
      <c r="L219" s="27"/>
      <c r="M219" s="9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 customHeight="1" x14ac:dyDescent="0.25">
      <c r="A220" s="79">
        <v>222</v>
      </c>
      <c r="B220" s="78" t="s">
        <v>293</v>
      </c>
      <c r="C220" s="38">
        <v>2</v>
      </c>
      <c r="D220" s="38" t="s">
        <v>33</v>
      </c>
      <c r="E220" s="38" t="s">
        <v>291</v>
      </c>
      <c r="F220" s="38" t="s">
        <v>261</v>
      </c>
      <c r="G220" s="38" t="s">
        <v>53</v>
      </c>
      <c r="H220" s="57"/>
      <c r="I220" s="10"/>
      <c r="J220" s="10"/>
      <c r="K220" s="10"/>
      <c r="L220" s="27"/>
      <c r="M220" s="9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 customHeight="1" x14ac:dyDescent="0.25">
      <c r="A221" s="79">
        <v>223</v>
      </c>
      <c r="B221" s="78" t="s">
        <v>294</v>
      </c>
      <c r="C221" s="38">
        <v>4</v>
      </c>
      <c r="D221" s="38" t="s">
        <v>33</v>
      </c>
      <c r="E221" s="38" t="s">
        <v>291</v>
      </c>
      <c r="F221" s="38" t="s">
        <v>261</v>
      </c>
      <c r="G221" s="38" t="s">
        <v>53</v>
      </c>
      <c r="H221" s="57"/>
      <c r="I221" s="10"/>
      <c r="J221" s="10"/>
      <c r="K221" s="10"/>
      <c r="L221" s="27"/>
      <c r="M221" s="9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 customHeight="1" x14ac:dyDescent="0.25">
      <c r="A222" s="79">
        <v>224</v>
      </c>
      <c r="B222" s="36" t="s">
        <v>295</v>
      </c>
      <c r="C222" s="37">
        <v>2</v>
      </c>
      <c r="D222" s="37" t="s">
        <v>33</v>
      </c>
      <c r="E222" s="37" t="s">
        <v>52</v>
      </c>
      <c r="F222" s="83" t="s">
        <v>261</v>
      </c>
      <c r="G222" s="38" t="s">
        <v>53</v>
      </c>
      <c r="H222" s="57"/>
      <c r="I222" s="10"/>
      <c r="J222" s="10"/>
      <c r="K222" s="10"/>
      <c r="L222" s="27"/>
      <c r="M222" s="9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 customHeight="1" x14ac:dyDescent="0.25">
      <c r="A223" s="79">
        <v>225</v>
      </c>
      <c r="B223" s="78" t="s">
        <v>296</v>
      </c>
      <c r="C223" s="38">
        <v>2</v>
      </c>
      <c r="D223" s="38" t="s">
        <v>33</v>
      </c>
      <c r="E223" s="38" t="s">
        <v>291</v>
      </c>
      <c r="F223" s="38" t="s">
        <v>261</v>
      </c>
      <c r="G223" s="38" t="s">
        <v>53</v>
      </c>
      <c r="H223" s="57"/>
      <c r="I223" s="10"/>
      <c r="J223" s="10"/>
      <c r="K223" s="10"/>
      <c r="L223" s="27"/>
      <c r="M223" s="9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 customHeight="1" x14ac:dyDescent="0.25">
      <c r="A224" s="79">
        <v>226</v>
      </c>
      <c r="B224" s="78" t="s">
        <v>297</v>
      </c>
      <c r="C224" s="38">
        <v>2</v>
      </c>
      <c r="D224" s="38" t="s">
        <v>33</v>
      </c>
      <c r="E224" s="38" t="s">
        <v>291</v>
      </c>
      <c r="F224" s="38" t="s">
        <v>261</v>
      </c>
      <c r="G224" s="38" t="s">
        <v>53</v>
      </c>
      <c r="H224" s="57"/>
      <c r="I224" s="10"/>
      <c r="J224" s="10"/>
      <c r="K224" s="10"/>
      <c r="L224" s="27"/>
      <c r="M224" s="9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 customHeight="1" x14ac:dyDescent="0.25">
      <c r="A225" s="79">
        <v>227</v>
      </c>
      <c r="B225" s="78" t="s">
        <v>298</v>
      </c>
      <c r="C225" s="38">
        <v>3</v>
      </c>
      <c r="D225" s="38" t="s">
        <v>33</v>
      </c>
      <c r="E225" s="38" t="s">
        <v>291</v>
      </c>
      <c r="F225" s="38" t="s">
        <v>261</v>
      </c>
      <c r="G225" s="38" t="s">
        <v>53</v>
      </c>
      <c r="H225" s="57"/>
      <c r="I225" s="10"/>
      <c r="J225" s="10"/>
      <c r="K225" s="10"/>
      <c r="L225" s="27"/>
      <c r="M225" s="9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 customHeight="1" x14ac:dyDescent="0.25">
      <c r="A226" s="79">
        <v>228</v>
      </c>
      <c r="B226" s="78" t="s">
        <v>299</v>
      </c>
      <c r="C226" s="38">
        <v>3</v>
      </c>
      <c r="D226" s="38" t="s">
        <v>33</v>
      </c>
      <c r="E226" s="38" t="s">
        <v>291</v>
      </c>
      <c r="F226" s="38" t="s">
        <v>261</v>
      </c>
      <c r="G226" s="38" t="s">
        <v>53</v>
      </c>
      <c r="H226" s="57"/>
      <c r="I226" s="10"/>
      <c r="J226" s="10"/>
      <c r="K226" s="10"/>
      <c r="L226" s="27"/>
      <c r="M226" s="9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 customHeight="1" x14ac:dyDescent="0.25">
      <c r="A227" s="79">
        <v>229</v>
      </c>
      <c r="B227" s="36" t="s">
        <v>300</v>
      </c>
      <c r="C227" s="37">
        <v>4</v>
      </c>
      <c r="D227" s="37" t="s">
        <v>33</v>
      </c>
      <c r="E227" s="37" t="s">
        <v>52</v>
      </c>
      <c r="F227" s="83" t="s">
        <v>261</v>
      </c>
      <c r="G227" s="38" t="s">
        <v>53</v>
      </c>
      <c r="H227" s="57"/>
      <c r="I227" s="10"/>
      <c r="J227" s="10"/>
      <c r="K227" s="10"/>
      <c r="L227" s="27"/>
      <c r="M227" s="9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 customHeight="1" x14ac:dyDescent="0.25">
      <c r="A228" s="79">
        <v>230</v>
      </c>
      <c r="B228" s="78" t="s">
        <v>301</v>
      </c>
      <c r="C228" s="38">
        <v>3</v>
      </c>
      <c r="D228" s="38" t="s">
        <v>33</v>
      </c>
      <c r="E228" s="38" t="s">
        <v>291</v>
      </c>
      <c r="F228" s="38" t="s">
        <v>261</v>
      </c>
      <c r="G228" s="38" t="s">
        <v>53</v>
      </c>
      <c r="H228" s="9"/>
      <c r="I228" s="9"/>
      <c r="J228" s="10"/>
      <c r="K228" s="10"/>
      <c r="L228" s="27"/>
      <c r="M228" s="9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 customHeight="1" x14ac:dyDescent="0.25">
      <c r="A229" s="79">
        <v>231</v>
      </c>
      <c r="B229" s="78" t="s">
        <v>302</v>
      </c>
      <c r="C229" s="38">
        <v>3</v>
      </c>
      <c r="D229" s="38" t="s">
        <v>33</v>
      </c>
      <c r="E229" s="38" t="s">
        <v>291</v>
      </c>
      <c r="F229" s="38" t="s">
        <v>261</v>
      </c>
      <c r="G229" s="38" t="s">
        <v>53</v>
      </c>
      <c r="H229" s="57"/>
      <c r="I229" s="10"/>
      <c r="J229" s="10"/>
      <c r="K229" s="10"/>
      <c r="L229" s="27"/>
      <c r="M229" s="9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 customHeight="1" x14ac:dyDescent="0.25">
      <c r="A230" s="79">
        <v>232</v>
      </c>
      <c r="B230" s="78" t="s">
        <v>303</v>
      </c>
      <c r="C230" s="38">
        <v>1</v>
      </c>
      <c r="D230" s="38" t="s">
        <v>33</v>
      </c>
      <c r="E230" s="38" t="s">
        <v>291</v>
      </c>
      <c r="F230" s="38" t="s">
        <v>261</v>
      </c>
      <c r="G230" s="38" t="s">
        <v>53</v>
      </c>
      <c r="H230" s="57"/>
      <c r="I230" s="10"/>
      <c r="J230" s="10"/>
      <c r="K230" s="10"/>
      <c r="L230" s="27"/>
      <c r="M230" s="9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 customHeight="1" x14ac:dyDescent="0.25">
      <c r="A231" s="79">
        <v>233</v>
      </c>
      <c r="B231" s="78" t="s">
        <v>304</v>
      </c>
      <c r="C231" s="38">
        <v>1</v>
      </c>
      <c r="D231" s="38" t="s">
        <v>33</v>
      </c>
      <c r="E231" s="38" t="s">
        <v>291</v>
      </c>
      <c r="F231" s="38" t="s">
        <v>261</v>
      </c>
      <c r="G231" s="38" t="s">
        <v>53</v>
      </c>
      <c r="H231" s="57"/>
      <c r="I231" s="10"/>
      <c r="J231" s="10"/>
      <c r="K231" s="10"/>
      <c r="L231" s="27"/>
      <c r="M231" s="9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 customHeight="1" x14ac:dyDescent="0.25">
      <c r="A232" s="79">
        <v>234</v>
      </c>
      <c r="B232" s="78" t="s">
        <v>305</v>
      </c>
      <c r="C232" s="38">
        <v>4</v>
      </c>
      <c r="D232" s="38" t="s">
        <v>33</v>
      </c>
      <c r="E232" s="38" t="s">
        <v>291</v>
      </c>
      <c r="F232" s="38" t="s">
        <v>261</v>
      </c>
      <c r="G232" s="38" t="s">
        <v>53</v>
      </c>
      <c r="H232" s="57"/>
      <c r="I232" s="10"/>
      <c r="J232" s="10"/>
      <c r="K232" s="10"/>
      <c r="L232" s="27"/>
      <c r="M232" s="9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 customHeight="1" x14ac:dyDescent="0.25">
      <c r="A233" s="79">
        <v>235</v>
      </c>
      <c r="B233" s="78" t="s">
        <v>306</v>
      </c>
      <c r="C233" s="38">
        <v>1</v>
      </c>
      <c r="D233" s="38" t="s">
        <v>33</v>
      </c>
      <c r="E233" s="38" t="s">
        <v>291</v>
      </c>
      <c r="F233" s="38" t="s">
        <v>261</v>
      </c>
      <c r="G233" s="38" t="s">
        <v>53</v>
      </c>
      <c r="H233" s="57"/>
      <c r="I233" s="10"/>
      <c r="J233" s="10"/>
      <c r="K233" s="10"/>
      <c r="L233" s="27"/>
      <c r="M233" s="9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 customHeight="1" x14ac:dyDescent="0.25">
      <c r="A234" s="79">
        <v>236</v>
      </c>
      <c r="B234" s="78" t="s">
        <v>307</v>
      </c>
      <c r="C234" s="38">
        <v>3</v>
      </c>
      <c r="D234" s="38" t="s">
        <v>33</v>
      </c>
      <c r="E234" s="38" t="s">
        <v>308</v>
      </c>
      <c r="F234" s="38" t="s">
        <v>261</v>
      </c>
      <c r="G234" s="38" t="s">
        <v>14</v>
      </c>
      <c r="H234" s="57"/>
      <c r="I234" s="10"/>
      <c r="J234" s="10"/>
      <c r="K234" s="10"/>
      <c r="L234" s="27"/>
      <c r="M234" s="9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 customHeight="1" x14ac:dyDescent="0.25">
      <c r="A235" s="79">
        <v>237</v>
      </c>
      <c r="B235" s="78" t="s">
        <v>309</v>
      </c>
      <c r="C235" s="38">
        <v>4</v>
      </c>
      <c r="D235" s="38" t="s">
        <v>33</v>
      </c>
      <c r="E235" s="38" t="s">
        <v>308</v>
      </c>
      <c r="F235" s="38" t="s">
        <v>261</v>
      </c>
      <c r="G235" s="38" t="s">
        <v>14</v>
      </c>
      <c r="H235" s="57"/>
      <c r="I235" s="10"/>
      <c r="J235" s="10"/>
      <c r="K235" s="10"/>
      <c r="L235" s="27"/>
      <c r="M235" s="9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 customHeight="1" x14ac:dyDescent="0.25">
      <c r="A236" s="79">
        <v>238</v>
      </c>
      <c r="B236" s="78" t="s">
        <v>310</v>
      </c>
      <c r="C236" s="38">
        <v>1</v>
      </c>
      <c r="D236" s="38" t="s">
        <v>33</v>
      </c>
      <c r="E236" s="38" t="s">
        <v>308</v>
      </c>
      <c r="F236" s="38" t="s">
        <v>261</v>
      </c>
      <c r="G236" s="38" t="s">
        <v>14</v>
      </c>
      <c r="H236" s="57"/>
      <c r="I236" s="10"/>
      <c r="J236" s="10"/>
      <c r="K236" s="10"/>
      <c r="L236" s="27"/>
      <c r="M236" s="9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 customHeight="1" x14ac:dyDescent="0.25">
      <c r="A237" s="79">
        <v>239</v>
      </c>
      <c r="B237" s="78" t="s">
        <v>311</v>
      </c>
      <c r="C237" s="38">
        <v>3</v>
      </c>
      <c r="D237" s="38" t="s">
        <v>33</v>
      </c>
      <c r="E237" s="38" t="s">
        <v>308</v>
      </c>
      <c r="F237" s="38" t="s">
        <v>261</v>
      </c>
      <c r="G237" s="38" t="s">
        <v>14</v>
      </c>
      <c r="H237" s="57"/>
      <c r="I237" s="10"/>
      <c r="J237" s="10"/>
      <c r="K237" s="10"/>
      <c r="L237" s="27"/>
      <c r="M237" s="9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 customHeight="1" x14ac:dyDescent="0.25">
      <c r="A238" s="79">
        <v>240</v>
      </c>
      <c r="B238" s="78" t="s">
        <v>312</v>
      </c>
      <c r="C238" s="38">
        <v>2</v>
      </c>
      <c r="D238" s="38" t="s">
        <v>33</v>
      </c>
      <c r="E238" s="38" t="s">
        <v>308</v>
      </c>
      <c r="F238" s="38" t="s">
        <v>261</v>
      </c>
      <c r="G238" s="38" t="s">
        <v>14</v>
      </c>
      <c r="H238" s="57"/>
      <c r="I238" s="10"/>
      <c r="J238" s="10"/>
      <c r="K238" s="10"/>
      <c r="L238" s="27"/>
      <c r="M238" s="9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 customHeight="1" x14ac:dyDescent="0.25">
      <c r="A239" s="79">
        <v>241</v>
      </c>
      <c r="B239" s="78" t="s">
        <v>313</v>
      </c>
      <c r="C239" s="38">
        <v>4</v>
      </c>
      <c r="D239" s="38" t="s">
        <v>33</v>
      </c>
      <c r="E239" s="38" t="s">
        <v>308</v>
      </c>
      <c r="F239" s="38" t="s">
        <v>261</v>
      </c>
      <c r="G239" s="38" t="s">
        <v>14</v>
      </c>
      <c r="H239" s="57"/>
      <c r="I239" s="10"/>
      <c r="J239" s="10"/>
      <c r="K239" s="10"/>
      <c r="L239" s="27"/>
      <c r="M239" s="9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 customHeight="1" x14ac:dyDescent="0.25">
      <c r="A240" s="79">
        <v>242</v>
      </c>
      <c r="B240" s="36" t="s">
        <v>314</v>
      </c>
      <c r="C240" s="37">
        <v>4</v>
      </c>
      <c r="D240" s="37" t="s">
        <v>33</v>
      </c>
      <c r="E240" s="37" t="s">
        <v>12</v>
      </c>
      <c r="F240" s="83" t="s">
        <v>261</v>
      </c>
      <c r="G240" s="38" t="s">
        <v>14</v>
      </c>
      <c r="H240" s="57"/>
      <c r="I240" s="10"/>
      <c r="J240" s="10"/>
      <c r="K240" s="10"/>
      <c r="L240" s="27"/>
      <c r="M240" s="9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 customHeight="1" x14ac:dyDescent="0.25">
      <c r="A241" s="79">
        <v>243</v>
      </c>
      <c r="B241" s="78" t="s">
        <v>315</v>
      </c>
      <c r="C241" s="38">
        <v>2</v>
      </c>
      <c r="D241" s="38" t="s">
        <v>33</v>
      </c>
      <c r="E241" s="38" t="s">
        <v>308</v>
      </c>
      <c r="F241" s="38" t="s">
        <v>261</v>
      </c>
      <c r="G241" s="38" t="s">
        <v>14</v>
      </c>
      <c r="H241" s="57"/>
      <c r="I241" s="10"/>
      <c r="J241" s="10"/>
      <c r="K241" s="10"/>
      <c r="L241" s="27"/>
      <c r="M241" s="9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 customHeight="1" x14ac:dyDescent="0.25">
      <c r="A242" s="84">
        <v>244</v>
      </c>
      <c r="B242" s="85" t="s">
        <v>316</v>
      </c>
      <c r="C242" s="86" t="s">
        <v>317</v>
      </c>
      <c r="D242" s="86" t="s">
        <v>33</v>
      </c>
      <c r="E242" s="86" t="s">
        <v>12</v>
      </c>
      <c r="F242" s="86" t="s">
        <v>13</v>
      </c>
      <c r="G242" s="86" t="s">
        <v>14</v>
      </c>
      <c r="H242" s="57"/>
      <c r="I242" s="10"/>
      <c r="J242" s="10"/>
      <c r="K242" s="10"/>
      <c r="L242" s="27"/>
      <c r="M242" s="9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 customHeight="1" x14ac:dyDescent="0.25">
      <c r="A243" s="87">
        <v>245</v>
      </c>
      <c r="B243" s="88" t="s">
        <v>318</v>
      </c>
      <c r="C243" s="89">
        <v>4</v>
      </c>
      <c r="D243" s="89" t="s">
        <v>36</v>
      </c>
      <c r="E243" s="89" t="s">
        <v>52</v>
      </c>
      <c r="F243" s="90" t="s">
        <v>13</v>
      </c>
      <c r="G243" s="90" t="s">
        <v>53</v>
      </c>
      <c r="H243" s="57"/>
      <c r="I243" s="10"/>
      <c r="J243" s="10"/>
      <c r="K243" s="10"/>
      <c r="L243" s="27"/>
      <c r="M243" s="9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 customHeight="1" x14ac:dyDescent="0.25">
      <c r="A244" s="79">
        <v>246</v>
      </c>
      <c r="B244" s="36" t="s">
        <v>319</v>
      </c>
      <c r="C244" s="37">
        <v>0</v>
      </c>
      <c r="D244" s="37" t="s">
        <v>36</v>
      </c>
      <c r="E244" s="37" t="s">
        <v>52</v>
      </c>
      <c r="F244" s="38" t="s">
        <v>13</v>
      </c>
      <c r="G244" s="38" t="s">
        <v>53</v>
      </c>
      <c r="H244" s="57"/>
      <c r="I244" s="10"/>
      <c r="J244" s="10"/>
      <c r="K244" s="10"/>
      <c r="L244" s="27"/>
      <c r="M244" s="9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 customHeight="1" x14ac:dyDescent="0.25">
      <c r="A245" s="79">
        <v>247</v>
      </c>
      <c r="B245" s="36" t="s">
        <v>320</v>
      </c>
      <c r="C245" s="37">
        <v>2</v>
      </c>
      <c r="D245" s="37" t="s">
        <v>36</v>
      </c>
      <c r="E245" s="37" t="s">
        <v>52</v>
      </c>
      <c r="F245" s="38" t="s">
        <v>13</v>
      </c>
      <c r="G245" s="38" t="s">
        <v>53</v>
      </c>
      <c r="H245" s="57"/>
      <c r="I245" s="10"/>
      <c r="J245" s="10"/>
      <c r="K245" s="10"/>
      <c r="L245" s="27"/>
      <c r="M245" s="9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 customHeight="1" x14ac:dyDescent="0.25">
      <c r="A246" s="79">
        <v>248</v>
      </c>
      <c r="B246" s="36" t="s">
        <v>321</v>
      </c>
      <c r="C246" s="37">
        <v>4</v>
      </c>
      <c r="D246" s="37" t="s">
        <v>36</v>
      </c>
      <c r="E246" s="37" t="s">
        <v>52</v>
      </c>
      <c r="F246" s="38" t="s">
        <v>13</v>
      </c>
      <c r="G246" s="38" t="s">
        <v>53</v>
      </c>
      <c r="H246" s="57"/>
      <c r="I246" s="10"/>
      <c r="J246" s="10"/>
      <c r="K246" s="10"/>
      <c r="L246" s="27"/>
      <c r="M246" s="9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 customHeight="1" x14ac:dyDescent="0.25">
      <c r="A247" s="79">
        <v>249</v>
      </c>
      <c r="B247" s="36" t="s">
        <v>322</v>
      </c>
      <c r="C247" s="37">
        <v>2</v>
      </c>
      <c r="D247" s="37" t="s">
        <v>36</v>
      </c>
      <c r="E247" s="37" t="s">
        <v>52</v>
      </c>
      <c r="F247" s="38" t="s">
        <v>13</v>
      </c>
      <c r="G247" s="38" t="s">
        <v>53</v>
      </c>
      <c r="H247" s="57"/>
      <c r="I247" s="10"/>
      <c r="J247" s="10"/>
      <c r="K247" s="10"/>
      <c r="L247" s="27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 customHeight="1" x14ac:dyDescent="0.25">
      <c r="A248" s="79">
        <v>250</v>
      </c>
      <c r="B248" s="36" t="s">
        <v>323</v>
      </c>
      <c r="C248" s="37">
        <v>4</v>
      </c>
      <c r="D248" s="37" t="s">
        <v>36</v>
      </c>
      <c r="E248" s="37" t="s">
        <v>12</v>
      </c>
      <c r="F248" s="38" t="s">
        <v>13</v>
      </c>
      <c r="G248" s="38" t="s">
        <v>14</v>
      </c>
      <c r="H248" s="57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 customHeight="1" x14ac:dyDescent="0.25">
      <c r="A249" s="79">
        <v>251</v>
      </c>
      <c r="B249" s="36" t="s">
        <v>324</v>
      </c>
      <c r="C249" s="37">
        <v>2</v>
      </c>
      <c r="D249" s="37" t="s">
        <v>36</v>
      </c>
      <c r="E249" s="37" t="s">
        <v>12</v>
      </c>
      <c r="F249" s="38" t="s">
        <v>13</v>
      </c>
      <c r="G249" s="38" t="s">
        <v>14</v>
      </c>
      <c r="H249" s="57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 customHeight="1" x14ac:dyDescent="0.25">
      <c r="A250" s="79">
        <v>252</v>
      </c>
      <c r="B250" s="36" t="s">
        <v>325</v>
      </c>
      <c r="C250" s="37">
        <v>4</v>
      </c>
      <c r="D250" s="37" t="s">
        <v>36</v>
      </c>
      <c r="E250" s="37" t="s">
        <v>12</v>
      </c>
      <c r="F250" s="38" t="s">
        <v>13</v>
      </c>
      <c r="G250" s="38" t="s">
        <v>14</v>
      </c>
      <c r="H250" s="57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 customHeight="1" x14ac:dyDescent="0.25">
      <c r="A251" s="79">
        <v>253</v>
      </c>
      <c r="B251" s="36" t="s">
        <v>326</v>
      </c>
      <c r="C251" s="37">
        <v>3</v>
      </c>
      <c r="D251" s="37" t="s">
        <v>36</v>
      </c>
      <c r="E251" s="37" t="s">
        <v>12</v>
      </c>
      <c r="F251" s="38" t="s">
        <v>13</v>
      </c>
      <c r="G251" s="38" t="s">
        <v>14</v>
      </c>
      <c r="H251" s="57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 customHeight="1" x14ac:dyDescent="0.25">
      <c r="A252" s="79">
        <v>254</v>
      </c>
      <c r="B252" s="36" t="s">
        <v>327</v>
      </c>
      <c r="C252" s="37">
        <v>0</v>
      </c>
      <c r="D252" s="37" t="s">
        <v>36</v>
      </c>
      <c r="E252" s="37" t="s">
        <v>12</v>
      </c>
      <c r="F252" s="38" t="s">
        <v>13</v>
      </c>
      <c r="G252" s="38" t="s">
        <v>14</v>
      </c>
      <c r="H252" s="57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 customHeight="1" x14ac:dyDescent="0.25">
      <c r="A253" s="79">
        <v>255</v>
      </c>
      <c r="B253" s="36" t="s">
        <v>328</v>
      </c>
      <c r="C253" s="37">
        <v>4</v>
      </c>
      <c r="D253" s="37" t="s">
        <v>36</v>
      </c>
      <c r="E253" s="37" t="s">
        <v>12</v>
      </c>
      <c r="F253" s="38" t="s">
        <v>13</v>
      </c>
      <c r="G253" s="38" t="s">
        <v>14</v>
      </c>
      <c r="H253" s="57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 customHeight="1" x14ac:dyDescent="0.25">
      <c r="A254" s="79">
        <v>256</v>
      </c>
      <c r="B254" s="36" t="s">
        <v>329</v>
      </c>
      <c r="C254" s="37">
        <v>4</v>
      </c>
      <c r="D254" s="37" t="s">
        <v>36</v>
      </c>
      <c r="E254" s="37" t="s">
        <v>12</v>
      </c>
      <c r="F254" s="38" t="s">
        <v>13</v>
      </c>
      <c r="G254" s="38" t="s">
        <v>14</v>
      </c>
      <c r="H254" s="57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 customHeight="1" x14ac:dyDescent="0.25">
      <c r="A255" s="79">
        <v>257</v>
      </c>
      <c r="B255" s="36" t="s">
        <v>330</v>
      </c>
      <c r="C255" s="37">
        <v>2</v>
      </c>
      <c r="D255" s="37" t="s">
        <v>36</v>
      </c>
      <c r="E255" s="37" t="s">
        <v>12</v>
      </c>
      <c r="F255" s="38" t="s">
        <v>13</v>
      </c>
      <c r="G255" s="38" t="s">
        <v>14</v>
      </c>
      <c r="H255" s="57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 customHeight="1" x14ac:dyDescent="0.25">
      <c r="A256" s="79">
        <v>258</v>
      </c>
      <c r="B256" s="36" t="s">
        <v>331</v>
      </c>
      <c r="C256" s="37">
        <v>3</v>
      </c>
      <c r="D256" s="37" t="s">
        <v>36</v>
      </c>
      <c r="E256" s="37" t="s">
        <v>12</v>
      </c>
      <c r="F256" s="37" t="s">
        <v>13</v>
      </c>
      <c r="G256" s="38" t="s">
        <v>14</v>
      </c>
      <c r="H256" s="57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 customHeight="1" x14ac:dyDescent="0.25">
      <c r="A257" s="79">
        <v>259</v>
      </c>
      <c r="B257" s="36" t="s">
        <v>332</v>
      </c>
      <c r="C257" s="37">
        <v>2</v>
      </c>
      <c r="D257" s="37" t="s">
        <v>36</v>
      </c>
      <c r="E257" s="37" t="s">
        <v>12</v>
      </c>
      <c r="F257" s="38" t="s">
        <v>13</v>
      </c>
      <c r="G257" s="38" t="s">
        <v>14</v>
      </c>
      <c r="H257" s="57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 customHeight="1" x14ac:dyDescent="0.25">
      <c r="A258" s="79">
        <v>260</v>
      </c>
      <c r="B258" s="36" t="s">
        <v>333</v>
      </c>
      <c r="C258" s="37">
        <v>4</v>
      </c>
      <c r="D258" s="37" t="s">
        <v>39</v>
      </c>
      <c r="E258" s="37" t="s">
        <v>52</v>
      </c>
      <c r="F258" s="38" t="s">
        <v>13</v>
      </c>
      <c r="G258" s="38" t="s">
        <v>53</v>
      </c>
      <c r="H258" s="57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 customHeight="1" x14ac:dyDescent="0.25">
      <c r="A259" s="79">
        <v>261</v>
      </c>
      <c r="B259" s="36" t="s">
        <v>334</v>
      </c>
      <c r="C259" s="37">
        <v>4</v>
      </c>
      <c r="D259" s="37" t="s">
        <v>39</v>
      </c>
      <c r="E259" s="37" t="s">
        <v>52</v>
      </c>
      <c r="F259" s="38" t="s">
        <v>13</v>
      </c>
      <c r="G259" s="38" t="s">
        <v>53</v>
      </c>
      <c r="H259" s="57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 customHeight="1" x14ac:dyDescent="0.25">
      <c r="A260" s="79">
        <v>262</v>
      </c>
      <c r="B260" s="36" t="s">
        <v>335</v>
      </c>
      <c r="C260" s="37">
        <v>3</v>
      </c>
      <c r="D260" s="37" t="s">
        <v>39</v>
      </c>
      <c r="E260" s="37" t="s">
        <v>52</v>
      </c>
      <c r="F260" s="38" t="s">
        <v>13</v>
      </c>
      <c r="G260" s="38" t="s">
        <v>53</v>
      </c>
      <c r="H260" s="57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 customHeight="1" x14ac:dyDescent="0.25">
      <c r="A261" s="79">
        <v>263</v>
      </c>
      <c r="B261" s="36" t="s">
        <v>336</v>
      </c>
      <c r="C261" s="37">
        <v>3</v>
      </c>
      <c r="D261" s="37" t="s">
        <v>39</v>
      </c>
      <c r="E261" s="37" t="s">
        <v>52</v>
      </c>
      <c r="F261" s="38" t="s">
        <v>13</v>
      </c>
      <c r="G261" s="38" t="s">
        <v>53</v>
      </c>
      <c r="H261" s="57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 customHeight="1" x14ac:dyDescent="0.25">
      <c r="A262" s="79">
        <v>264</v>
      </c>
      <c r="B262" s="36" t="s">
        <v>337</v>
      </c>
      <c r="C262" s="37">
        <v>4</v>
      </c>
      <c r="D262" s="37" t="s">
        <v>39</v>
      </c>
      <c r="E262" s="37" t="s">
        <v>52</v>
      </c>
      <c r="F262" s="38" t="s">
        <v>13</v>
      </c>
      <c r="G262" s="38" t="s">
        <v>53</v>
      </c>
      <c r="H262" s="57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 customHeight="1" x14ac:dyDescent="0.25">
      <c r="A263" s="79">
        <v>265</v>
      </c>
      <c r="B263" s="36" t="s">
        <v>338</v>
      </c>
      <c r="C263" s="37">
        <v>4</v>
      </c>
      <c r="D263" s="37" t="s">
        <v>39</v>
      </c>
      <c r="E263" s="37" t="s">
        <v>52</v>
      </c>
      <c r="F263" s="38" t="s">
        <v>13</v>
      </c>
      <c r="G263" s="38" t="s">
        <v>53</v>
      </c>
      <c r="H263" s="57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 customHeight="1" x14ac:dyDescent="0.25">
      <c r="A264" s="79">
        <v>266</v>
      </c>
      <c r="B264" s="36" t="s">
        <v>339</v>
      </c>
      <c r="C264" s="37">
        <v>3</v>
      </c>
      <c r="D264" s="37" t="s">
        <v>39</v>
      </c>
      <c r="E264" s="37" t="s">
        <v>52</v>
      </c>
      <c r="F264" s="38" t="s">
        <v>13</v>
      </c>
      <c r="G264" s="38" t="s">
        <v>53</v>
      </c>
      <c r="H264" s="57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 customHeight="1" x14ac:dyDescent="0.25">
      <c r="A265" s="79">
        <v>267</v>
      </c>
      <c r="B265" s="36" t="s">
        <v>340</v>
      </c>
      <c r="C265" s="37">
        <v>3</v>
      </c>
      <c r="D265" s="37" t="s">
        <v>39</v>
      </c>
      <c r="E265" s="37" t="s">
        <v>52</v>
      </c>
      <c r="F265" s="38" t="s">
        <v>13</v>
      </c>
      <c r="G265" s="38" t="s">
        <v>53</v>
      </c>
      <c r="H265" s="57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 customHeight="1" x14ac:dyDescent="0.25">
      <c r="A266" s="79">
        <v>268</v>
      </c>
      <c r="B266" s="36" t="s">
        <v>341</v>
      </c>
      <c r="C266" s="37">
        <v>4</v>
      </c>
      <c r="D266" s="37" t="s">
        <v>39</v>
      </c>
      <c r="E266" s="37" t="s">
        <v>12</v>
      </c>
      <c r="F266" s="38" t="s">
        <v>13</v>
      </c>
      <c r="G266" s="38" t="s">
        <v>14</v>
      </c>
      <c r="H266" s="57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 customHeight="1" x14ac:dyDescent="0.25">
      <c r="A267" s="79">
        <v>269</v>
      </c>
      <c r="B267" s="78" t="s">
        <v>342</v>
      </c>
      <c r="C267" s="38">
        <v>2</v>
      </c>
      <c r="D267" s="38" t="s">
        <v>39</v>
      </c>
      <c r="E267" s="38" t="s">
        <v>12</v>
      </c>
      <c r="F267" s="38" t="s">
        <v>13</v>
      </c>
      <c r="G267" s="38" t="s">
        <v>14</v>
      </c>
      <c r="H267" s="57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 customHeight="1" x14ac:dyDescent="0.25">
      <c r="A268" s="79">
        <v>270</v>
      </c>
      <c r="B268" s="36" t="s">
        <v>343</v>
      </c>
      <c r="C268" s="37">
        <v>3</v>
      </c>
      <c r="D268" s="37" t="s">
        <v>39</v>
      </c>
      <c r="E268" s="37" t="s">
        <v>12</v>
      </c>
      <c r="F268" s="38" t="s">
        <v>13</v>
      </c>
      <c r="G268" s="38" t="s">
        <v>14</v>
      </c>
      <c r="H268" s="57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 customHeight="1" x14ac:dyDescent="0.25">
      <c r="A269" s="79">
        <v>271</v>
      </c>
      <c r="B269" s="36" t="s">
        <v>344</v>
      </c>
      <c r="C269" s="37">
        <v>3</v>
      </c>
      <c r="D269" s="37" t="s">
        <v>39</v>
      </c>
      <c r="E269" s="37" t="s">
        <v>12</v>
      </c>
      <c r="F269" s="38" t="s">
        <v>13</v>
      </c>
      <c r="G269" s="38" t="s">
        <v>14</v>
      </c>
      <c r="H269" s="57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 customHeight="1" x14ac:dyDescent="0.25">
      <c r="A270" s="79">
        <v>272</v>
      </c>
      <c r="B270" s="36" t="s">
        <v>345</v>
      </c>
      <c r="C270" s="37">
        <v>3</v>
      </c>
      <c r="D270" s="37" t="s">
        <v>39</v>
      </c>
      <c r="E270" s="37" t="s">
        <v>12</v>
      </c>
      <c r="F270" s="38" t="s">
        <v>13</v>
      </c>
      <c r="G270" s="38" t="s">
        <v>14</v>
      </c>
      <c r="H270" s="57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 customHeight="1" x14ac:dyDescent="0.25">
      <c r="A271" s="79">
        <v>273</v>
      </c>
      <c r="B271" s="36" t="s">
        <v>346</v>
      </c>
      <c r="C271" s="37">
        <v>4</v>
      </c>
      <c r="D271" s="37" t="s">
        <v>39</v>
      </c>
      <c r="E271" s="37" t="s">
        <v>12</v>
      </c>
      <c r="F271" s="38" t="s">
        <v>13</v>
      </c>
      <c r="G271" s="38" t="s">
        <v>14</v>
      </c>
      <c r="H271" s="57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 customHeight="1" x14ac:dyDescent="0.25">
      <c r="A272" s="79">
        <v>274</v>
      </c>
      <c r="B272" s="36" t="s">
        <v>347</v>
      </c>
      <c r="C272" s="37">
        <v>4</v>
      </c>
      <c r="D272" s="37" t="s">
        <v>39</v>
      </c>
      <c r="E272" s="37" t="s">
        <v>12</v>
      </c>
      <c r="F272" s="38" t="s">
        <v>13</v>
      </c>
      <c r="G272" s="38" t="s">
        <v>14</v>
      </c>
      <c r="H272" s="57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 customHeight="1" x14ac:dyDescent="0.25">
      <c r="A273" s="79">
        <v>275</v>
      </c>
      <c r="B273" s="36" t="s">
        <v>348</v>
      </c>
      <c r="C273" s="37">
        <v>1</v>
      </c>
      <c r="D273" s="37" t="s">
        <v>42</v>
      </c>
      <c r="E273" s="37" t="s">
        <v>52</v>
      </c>
      <c r="F273" s="38" t="s">
        <v>13</v>
      </c>
      <c r="G273" s="38" t="s">
        <v>53</v>
      </c>
      <c r="H273" s="57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 customHeight="1" x14ac:dyDescent="0.25">
      <c r="A274" s="79">
        <v>276</v>
      </c>
      <c r="B274" s="36" t="s">
        <v>349</v>
      </c>
      <c r="C274" s="37">
        <v>2</v>
      </c>
      <c r="D274" s="37" t="s">
        <v>42</v>
      </c>
      <c r="E274" s="37" t="s">
        <v>52</v>
      </c>
      <c r="F274" s="38" t="s">
        <v>13</v>
      </c>
      <c r="G274" s="38" t="s">
        <v>53</v>
      </c>
      <c r="H274" s="57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 customHeight="1" x14ac:dyDescent="0.25">
      <c r="A275" s="79">
        <v>277</v>
      </c>
      <c r="B275" s="36" t="s">
        <v>350</v>
      </c>
      <c r="C275" s="37">
        <v>1</v>
      </c>
      <c r="D275" s="37" t="s">
        <v>42</v>
      </c>
      <c r="E275" s="37" t="s">
        <v>52</v>
      </c>
      <c r="F275" s="38" t="s">
        <v>13</v>
      </c>
      <c r="G275" s="38" t="s">
        <v>53</v>
      </c>
      <c r="H275" s="57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2.75" customHeight="1" x14ac:dyDescent="0.25">
      <c r="A276" s="79">
        <v>278</v>
      </c>
      <c r="B276" s="36" t="s">
        <v>351</v>
      </c>
      <c r="C276" s="37">
        <v>3</v>
      </c>
      <c r="D276" s="37" t="s">
        <v>42</v>
      </c>
      <c r="E276" s="37" t="s">
        <v>52</v>
      </c>
      <c r="F276" s="38" t="s">
        <v>13</v>
      </c>
      <c r="G276" s="38" t="s">
        <v>53</v>
      </c>
      <c r="H276" s="57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2.75" customHeight="1" x14ac:dyDescent="0.25">
      <c r="A277" s="79">
        <v>279</v>
      </c>
      <c r="B277" s="36" t="s">
        <v>352</v>
      </c>
      <c r="C277" s="37">
        <v>2</v>
      </c>
      <c r="D277" s="37" t="s">
        <v>42</v>
      </c>
      <c r="E277" s="37" t="s">
        <v>52</v>
      </c>
      <c r="F277" s="38" t="s">
        <v>13</v>
      </c>
      <c r="G277" s="38" t="s">
        <v>53</v>
      </c>
      <c r="H277" s="57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2.75" customHeight="1" x14ac:dyDescent="0.25">
      <c r="A278" s="79">
        <v>280</v>
      </c>
      <c r="B278" s="36" t="s">
        <v>353</v>
      </c>
      <c r="C278" s="37">
        <v>1</v>
      </c>
      <c r="D278" s="37" t="s">
        <v>42</v>
      </c>
      <c r="E278" s="37" t="s">
        <v>52</v>
      </c>
      <c r="F278" s="38" t="s">
        <v>13</v>
      </c>
      <c r="G278" s="38" t="s">
        <v>53</v>
      </c>
      <c r="H278" s="57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2.75" customHeight="1" x14ac:dyDescent="0.25">
      <c r="A279" s="79">
        <v>281</v>
      </c>
      <c r="B279" s="36" t="s">
        <v>354</v>
      </c>
      <c r="C279" s="37">
        <v>4</v>
      </c>
      <c r="D279" s="37" t="s">
        <v>42</v>
      </c>
      <c r="E279" s="37" t="s">
        <v>52</v>
      </c>
      <c r="F279" s="38" t="s">
        <v>13</v>
      </c>
      <c r="G279" s="38" t="s">
        <v>53</v>
      </c>
      <c r="H279" s="57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2.75" customHeight="1" x14ac:dyDescent="0.25">
      <c r="A280" s="79">
        <v>282</v>
      </c>
      <c r="B280" s="36" t="s">
        <v>355</v>
      </c>
      <c r="C280" s="37">
        <v>2</v>
      </c>
      <c r="D280" s="37" t="s">
        <v>42</v>
      </c>
      <c r="E280" s="37" t="s">
        <v>52</v>
      </c>
      <c r="F280" s="38" t="s">
        <v>13</v>
      </c>
      <c r="G280" s="38" t="s">
        <v>53</v>
      </c>
      <c r="H280" s="57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2.75" customHeight="1" x14ac:dyDescent="0.25">
      <c r="A281" s="79">
        <v>283</v>
      </c>
      <c r="B281" s="36" t="s">
        <v>356</v>
      </c>
      <c r="C281" s="37">
        <v>1</v>
      </c>
      <c r="D281" s="37" t="s">
        <v>42</v>
      </c>
      <c r="E281" s="37" t="s">
        <v>52</v>
      </c>
      <c r="F281" s="38" t="s">
        <v>13</v>
      </c>
      <c r="G281" s="38" t="s">
        <v>53</v>
      </c>
      <c r="H281" s="57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2.75" customHeight="1" x14ac:dyDescent="0.25">
      <c r="A282" s="79">
        <v>284</v>
      </c>
      <c r="B282" s="36" t="s">
        <v>357</v>
      </c>
      <c r="C282" s="37">
        <v>4</v>
      </c>
      <c r="D282" s="37" t="s">
        <v>42</v>
      </c>
      <c r="E282" s="37" t="s">
        <v>12</v>
      </c>
      <c r="F282" s="38" t="s">
        <v>13</v>
      </c>
      <c r="G282" s="38" t="s">
        <v>14</v>
      </c>
      <c r="H282" s="57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2.75" customHeight="1" x14ac:dyDescent="0.25">
      <c r="A283" s="79">
        <v>285</v>
      </c>
      <c r="B283" s="36" t="s">
        <v>358</v>
      </c>
      <c r="C283" s="37">
        <v>3</v>
      </c>
      <c r="D283" s="37" t="s">
        <v>42</v>
      </c>
      <c r="E283" s="37" t="s">
        <v>12</v>
      </c>
      <c r="F283" s="38" t="s">
        <v>13</v>
      </c>
      <c r="G283" s="38" t="s">
        <v>14</v>
      </c>
      <c r="H283" s="57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2.75" customHeight="1" x14ac:dyDescent="0.25">
      <c r="A284" s="79">
        <v>286</v>
      </c>
      <c r="B284" s="36" t="s">
        <v>359</v>
      </c>
      <c r="C284" s="37">
        <v>2</v>
      </c>
      <c r="D284" s="37" t="s">
        <v>42</v>
      </c>
      <c r="E284" s="37" t="s">
        <v>12</v>
      </c>
      <c r="F284" s="38" t="s">
        <v>13</v>
      </c>
      <c r="G284" s="38" t="s">
        <v>14</v>
      </c>
      <c r="H284" s="57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2.75" customHeight="1" x14ac:dyDescent="0.25">
      <c r="A285" s="79">
        <v>287</v>
      </c>
      <c r="B285" s="36" t="s">
        <v>360</v>
      </c>
      <c r="C285" s="37">
        <v>4</v>
      </c>
      <c r="D285" s="37" t="s">
        <v>42</v>
      </c>
      <c r="E285" s="37" t="s">
        <v>12</v>
      </c>
      <c r="F285" s="38" t="s">
        <v>13</v>
      </c>
      <c r="G285" s="38" t="s">
        <v>14</v>
      </c>
      <c r="H285" s="57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2.75" customHeight="1" x14ac:dyDescent="0.25">
      <c r="A286" s="79">
        <v>288</v>
      </c>
      <c r="B286" s="36" t="s">
        <v>361</v>
      </c>
      <c r="C286" s="37">
        <v>1</v>
      </c>
      <c r="D286" s="37" t="s">
        <v>42</v>
      </c>
      <c r="E286" s="37" t="s">
        <v>12</v>
      </c>
      <c r="F286" s="38" t="s">
        <v>13</v>
      </c>
      <c r="G286" s="38" t="s">
        <v>14</v>
      </c>
      <c r="H286" s="57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2.75" customHeight="1" x14ac:dyDescent="0.25">
      <c r="A287" s="79">
        <v>289</v>
      </c>
      <c r="B287" s="36" t="s">
        <v>362</v>
      </c>
      <c r="C287" s="37">
        <v>1</v>
      </c>
      <c r="D287" s="37" t="s">
        <v>42</v>
      </c>
      <c r="E287" s="37" t="s">
        <v>12</v>
      </c>
      <c r="F287" s="38" t="s">
        <v>13</v>
      </c>
      <c r="G287" s="38" t="s">
        <v>14</v>
      </c>
      <c r="H287" s="57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2.75" customHeight="1" x14ac:dyDescent="0.25">
      <c r="A288" s="79">
        <v>290</v>
      </c>
      <c r="B288" s="36" t="s">
        <v>363</v>
      </c>
      <c r="C288" s="37">
        <v>1</v>
      </c>
      <c r="D288" s="37" t="s">
        <v>42</v>
      </c>
      <c r="E288" s="37" t="s">
        <v>12</v>
      </c>
      <c r="F288" s="38" t="s">
        <v>13</v>
      </c>
      <c r="G288" s="38" t="s">
        <v>14</v>
      </c>
      <c r="H288" s="57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2.75" customHeight="1" x14ac:dyDescent="0.25">
      <c r="A289" s="79">
        <v>291</v>
      </c>
      <c r="B289" s="36" t="s">
        <v>364</v>
      </c>
      <c r="C289" s="37">
        <v>1</v>
      </c>
      <c r="D289" s="37" t="s">
        <v>45</v>
      </c>
      <c r="E289" s="37" t="s">
        <v>52</v>
      </c>
      <c r="F289" s="38" t="s">
        <v>13</v>
      </c>
      <c r="G289" s="38" t="s">
        <v>53</v>
      </c>
      <c r="H289" s="57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2.75" customHeight="1" x14ac:dyDescent="0.25">
      <c r="A290" s="79">
        <v>292</v>
      </c>
      <c r="B290" s="36" t="s">
        <v>365</v>
      </c>
      <c r="C290" s="37">
        <v>4</v>
      </c>
      <c r="D290" s="37" t="s">
        <v>45</v>
      </c>
      <c r="E290" s="37" t="s">
        <v>52</v>
      </c>
      <c r="F290" s="38" t="s">
        <v>13</v>
      </c>
      <c r="G290" s="38" t="s">
        <v>53</v>
      </c>
      <c r="H290" s="57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2.75" customHeight="1" x14ac:dyDescent="0.25">
      <c r="A291" s="79">
        <v>293</v>
      </c>
      <c r="B291" s="36" t="s">
        <v>366</v>
      </c>
      <c r="C291" s="37">
        <v>2</v>
      </c>
      <c r="D291" s="37" t="s">
        <v>45</v>
      </c>
      <c r="E291" s="37" t="s">
        <v>52</v>
      </c>
      <c r="F291" s="38" t="s">
        <v>13</v>
      </c>
      <c r="G291" s="38" t="s">
        <v>53</v>
      </c>
      <c r="H291" s="57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2.75" customHeight="1" x14ac:dyDescent="0.25">
      <c r="A292" s="79">
        <v>294</v>
      </c>
      <c r="B292" s="36" t="s">
        <v>367</v>
      </c>
      <c r="C292" s="37">
        <v>1</v>
      </c>
      <c r="D292" s="37" t="s">
        <v>45</v>
      </c>
      <c r="E292" s="37" t="s">
        <v>52</v>
      </c>
      <c r="F292" s="38" t="s">
        <v>13</v>
      </c>
      <c r="G292" s="38" t="s">
        <v>53</v>
      </c>
      <c r="H292" s="57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2.75" customHeight="1" x14ac:dyDescent="0.25">
      <c r="A293" s="79">
        <v>295</v>
      </c>
      <c r="B293" s="36" t="s">
        <v>368</v>
      </c>
      <c r="C293" s="37">
        <v>1</v>
      </c>
      <c r="D293" s="37" t="s">
        <v>45</v>
      </c>
      <c r="E293" s="37" t="s">
        <v>52</v>
      </c>
      <c r="F293" s="38" t="s">
        <v>13</v>
      </c>
      <c r="G293" s="38" t="s">
        <v>53</v>
      </c>
      <c r="H293" s="57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2.75" customHeight="1" x14ac:dyDescent="0.25">
      <c r="A294" s="79">
        <v>296</v>
      </c>
      <c r="B294" s="36" t="s">
        <v>369</v>
      </c>
      <c r="C294" s="37">
        <v>2</v>
      </c>
      <c r="D294" s="37" t="s">
        <v>45</v>
      </c>
      <c r="E294" s="37" t="s">
        <v>52</v>
      </c>
      <c r="F294" s="38" t="s">
        <v>13</v>
      </c>
      <c r="G294" s="38" t="s">
        <v>53</v>
      </c>
      <c r="H294" s="57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2.75" customHeight="1" x14ac:dyDescent="0.25">
      <c r="A295" s="79">
        <v>297</v>
      </c>
      <c r="B295" s="36" t="s">
        <v>370</v>
      </c>
      <c r="C295" s="37">
        <v>1</v>
      </c>
      <c r="D295" s="37" t="s">
        <v>45</v>
      </c>
      <c r="E295" s="37" t="s">
        <v>52</v>
      </c>
      <c r="F295" s="38" t="s">
        <v>13</v>
      </c>
      <c r="G295" s="38" t="s">
        <v>53</v>
      </c>
      <c r="H295" s="57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2.75" customHeight="1" x14ac:dyDescent="0.25">
      <c r="A296" s="79">
        <v>298</v>
      </c>
      <c r="B296" s="36" t="s">
        <v>371</v>
      </c>
      <c r="C296" s="37">
        <v>2</v>
      </c>
      <c r="D296" s="37" t="s">
        <v>45</v>
      </c>
      <c r="E296" s="37" t="s">
        <v>52</v>
      </c>
      <c r="F296" s="38" t="s">
        <v>13</v>
      </c>
      <c r="G296" s="38" t="s">
        <v>53</v>
      </c>
      <c r="H296" s="57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2.75" customHeight="1" x14ac:dyDescent="0.25">
      <c r="A297" s="79">
        <v>299</v>
      </c>
      <c r="B297" s="36" t="s">
        <v>372</v>
      </c>
      <c r="C297" s="37">
        <v>1</v>
      </c>
      <c r="D297" s="37" t="s">
        <v>45</v>
      </c>
      <c r="E297" s="37" t="s">
        <v>52</v>
      </c>
      <c r="F297" s="38" t="s">
        <v>13</v>
      </c>
      <c r="G297" s="38" t="s">
        <v>53</v>
      </c>
      <c r="H297" s="57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2.75" customHeight="1" x14ac:dyDescent="0.25">
      <c r="A298" s="79">
        <v>300</v>
      </c>
      <c r="B298" s="36" t="s">
        <v>373</v>
      </c>
      <c r="C298" s="37">
        <v>1</v>
      </c>
      <c r="D298" s="37" t="s">
        <v>45</v>
      </c>
      <c r="E298" s="37" t="s">
        <v>52</v>
      </c>
      <c r="F298" s="38" t="s">
        <v>13</v>
      </c>
      <c r="G298" s="38" t="s">
        <v>53</v>
      </c>
      <c r="H298" s="57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2.75" customHeight="1" x14ac:dyDescent="0.25">
      <c r="A299" s="79">
        <v>301</v>
      </c>
      <c r="B299" s="36" t="s">
        <v>374</v>
      </c>
      <c r="C299" s="37">
        <v>3</v>
      </c>
      <c r="D299" s="37" t="s">
        <v>45</v>
      </c>
      <c r="E299" s="37" t="s">
        <v>12</v>
      </c>
      <c r="F299" s="38" t="s">
        <v>13</v>
      </c>
      <c r="G299" s="38" t="s">
        <v>14</v>
      </c>
      <c r="H299" s="57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2.75" customHeight="1" x14ac:dyDescent="0.25">
      <c r="A300" s="79">
        <v>302</v>
      </c>
      <c r="B300" s="36" t="s">
        <v>375</v>
      </c>
      <c r="C300" s="37">
        <v>2</v>
      </c>
      <c r="D300" s="37" t="s">
        <v>45</v>
      </c>
      <c r="E300" s="37" t="s">
        <v>12</v>
      </c>
      <c r="F300" s="38" t="s">
        <v>13</v>
      </c>
      <c r="G300" s="38" t="s">
        <v>14</v>
      </c>
      <c r="H300" s="57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2.75" customHeight="1" x14ac:dyDescent="0.25">
      <c r="A301" s="79">
        <v>303</v>
      </c>
      <c r="B301" s="36" t="s">
        <v>376</v>
      </c>
      <c r="C301" s="37">
        <v>1</v>
      </c>
      <c r="D301" s="37" t="s">
        <v>45</v>
      </c>
      <c r="E301" s="37" t="s">
        <v>12</v>
      </c>
      <c r="F301" s="38" t="s">
        <v>13</v>
      </c>
      <c r="G301" s="38" t="s">
        <v>14</v>
      </c>
      <c r="H301" s="57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2.75" customHeight="1" x14ac:dyDescent="0.25">
      <c r="A302" s="79">
        <v>304</v>
      </c>
      <c r="B302" s="36" t="s">
        <v>377</v>
      </c>
      <c r="C302" s="37">
        <v>2</v>
      </c>
      <c r="D302" s="37" t="s">
        <v>45</v>
      </c>
      <c r="E302" s="37" t="s">
        <v>12</v>
      </c>
      <c r="F302" s="38" t="s">
        <v>13</v>
      </c>
      <c r="G302" s="38" t="s">
        <v>14</v>
      </c>
      <c r="H302" s="57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2.75" customHeight="1" x14ac:dyDescent="0.25">
      <c r="A303" s="79">
        <v>305</v>
      </c>
      <c r="B303" s="36" t="s">
        <v>378</v>
      </c>
      <c r="C303" s="37">
        <v>2</v>
      </c>
      <c r="D303" s="37" t="s">
        <v>45</v>
      </c>
      <c r="E303" s="37" t="s">
        <v>12</v>
      </c>
      <c r="F303" s="38" t="s">
        <v>13</v>
      </c>
      <c r="G303" s="38" t="s">
        <v>14</v>
      </c>
      <c r="H303" s="57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2.75" customHeight="1" x14ac:dyDescent="0.25">
      <c r="A304" s="79">
        <v>306</v>
      </c>
      <c r="B304" s="36" t="s">
        <v>379</v>
      </c>
      <c r="C304" s="37">
        <v>4</v>
      </c>
      <c r="D304" s="37" t="s">
        <v>45</v>
      </c>
      <c r="E304" s="37" t="s">
        <v>12</v>
      </c>
      <c r="F304" s="38" t="s">
        <v>13</v>
      </c>
      <c r="G304" s="38" t="s">
        <v>14</v>
      </c>
      <c r="H304" s="57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2.75" customHeight="1" x14ac:dyDescent="0.25">
      <c r="A305" s="79">
        <v>307</v>
      </c>
      <c r="B305" s="36" t="s">
        <v>380</v>
      </c>
      <c r="C305" s="37">
        <v>1</v>
      </c>
      <c r="D305" s="37" t="s">
        <v>45</v>
      </c>
      <c r="E305" s="37" t="s">
        <v>12</v>
      </c>
      <c r="F305" s="38" t="s">
        <v>13</v>
      </c>
      <c r="G305" s="38" t="s">
        <v>14</v>
      </c>
      <c r="H305" s="57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2.75" customHeight="1" x14ac:dyDescent="0.25">
      <c r="A306" s="79">
        <v>308</v>
      </c>
      <c r="B306" s="36" t="s">
        <v>381</v>
      </c>
      <c r="C306" s="37">
        <v>1</v>
      </c>
      <c r="D306" s="37" t="s">
        <v>45</v>
      </c>
      <c r="E306" s="37" t="s">
        <v>12</v>
      </c>
      <c r="F306" s="38" t="s">
        <v>13</v>
      </c>
      <c r="G306" s="38" t="s">
        <v>14</v>
      </c>
      <c r="H306" s="57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2.75" customHeight="1" x14ac:dyDescent="0.25">
      <c r="A307" s="79">
        <v>309</v>
      </c>
      <c r="B307" s="36" t="s">
        <v>382</v>
      </c>
      <c r="C307" s="37">
        <v>1</v>
      </c>
      <c r="D307" s="37" t="s">
        <v>45</v>
      </c>
      <c r="E307" s="37" t="s">
        <v>12</v>
      </c>
      <c r="F307" s="38" t="s">
        <v>13</v>
      </c>
      <c r="G307" s="38" t="s">
        <v>14</v>
      </c>
      <c r="H307" s="57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2.75" customHeight="1" x14ac:dyDescent="0.25">
      <c r="A308" s="79">
        <v>310</v>
      </c>
      <c r="B308" s="36" t="s">
        <v>383</v>
      </c>
      <c r="C308" s="37">
        <v>3</v>
      </c>
      <c r="D308" s="37" t="s">
        <v>45</v>
      </c>
      <c r="E308" s="37" t="s">
        <v>12</v>
      </c>
      <c r="F308" s="38" t="s">
        <v>13</v>
      </c>
      <c r="G308" s="38" t="s">
        <v>14</v>
      </c>
      <c r="H308" s="57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2.75" customHeight="1" x14ac:dyDescent="0.25">
      <c r="A309" s="79">
        <v>311</v>
      </c>
      <c r="B309" s="36" t="s">
        <v>384</v>
      </c>
      <c r="C309" s="37">
        <v>1</v>
      </c>
      <c r="D309" s="37" t="s">
        <v>45</v>
      </c>
      <c r="E309" s="37" t="s">
        <v>12</v>
      </c>
      <c r="F309" s="38" t="s">
        <v>13</v>
      </c>
      <c r="G309" s="38" t="s">
        <v>14</v>
      </c>
      <c r="H309" s="57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2.75" customHeight="1" x14ac:dyDescent="0.25">
      <c r="A310" s="79">
        <v>312</v>
      </c>
      <c r="B310" s="36" t="s">
        <v>385</v>
      </c>
      <c r="C310" s="37">
        <v>2</v>
      </c>
      <c r="D310" s="37" t="s">
        <v>45</v>
      </c>
      <c r="E310" s="37" t="s">
        <v>12</v>
      </c>
      <c r="F310" s="38" t="s">
        <v>13</v>
      </c>
      <c r="G310" s="38" t="s">
        <v>14</v>
      </c>
      <c r="H310" s="57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2.75" customHeight="1" x14ac:dyDescent="0.25">
      <c r="A311" s="79">
        <v>313</v>
      </c>
      <c r="B311" s="36" t="s">
        <v>386</v>
      </c>
      <c r="C311" s="37">
        <v>2</v>
      </c>
      <c r="D311" s="37" t="s">
        <v>45</v>
      </c>
      <c r="E311" s="37" t="s">
        <v>12</v>
      </c>
      <c r="F311" s="38" t="s">
        <v>13</v>
      </c>
      <c r="G311" s="38" t="s">
        <v>14</v>
      </c>
      <c r="H311" s="57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2.75" customHeight="1" x14ac:dyDescent="0.25">
      <c r="A312" s="79">
        <v>314</v>
      </c>
      <c r="B312" s="36" t="s">
        <v>387</v>
      </c>
      <c r="C312" s="37">
        <v>4</v>
      </c>
      <c r="D312" s="37" t="s">
        <v>45</v>
      </c>
      <c r="E312" s="37" t="s">
        <v>12</v>
      </c>
      <c r="F312" s="38" t="s">
        <v>13</v>
      </c>
      <c r="G312" s="38" t="s">
        <v>14</v>
      </c>
      <c r="H312" s="57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2.75" customHeight="1" x14ac:dyDescent="0.25">
      <c r="A313" s="79">
        <v>315</v>
      </c>
      <c r="B313" s="36" t="s">
        <v>388</v>
      </c>
      <c r="C313" s="37">
        <v>1</v>
      </c>
      <c r="D313" s="37" t="s">
        <v>45</v>
      </c>
      <c r="E313" s="37" t="s">
        <v>12</v>
      </c>
      <c r="F313" s="38" t="s">
        <v>13</v>
      </c>
      <c r="G313" s="38" t="s">
        <v>14</v>
      </c>
      <c r="H313" s="57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2.75" customHeight="1" x14ac:dyDescent="0.25">
      <c r="A314" s="79">
        <v>316</v>
      </c>
      <c r="B314" s="36" t="s">
        <v>389</v>
      </c>
      <c r="C314" s="37">
        <v>2</v>
      </c>
      <c r="D314" s="37" t="s">
        <v>45</v>
      </c>
      <c r="E314" s="37" t="s">
        <v>12</v>
      </c>
      <c r="F314" s="38" t="s">
        <v>13</v>
      </c>
      <c r="G314" s="38" t="s">
        <v>14</v>
      </c>
      <c r="H314" s="57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2.75" customHeight="1" x14ac:dyDescent="0.25">
      <c r="A315" s="79">
        <v>317</v>
      </c>
      <c r="B315" s="36" t="s">
        <v>390</v>
      </c>
      <c r="C315" s="37">
        <v>4</v>
      </c>
      <c r="D315" s="37" t="s">
        <v>48</v>
      </c>
      <c r="E315" s="37" t="s">
        <v>12</v>
      </c>
      <c r="F315" s="38" t="s">
        <v>13</v>
      </c>
      <c r="G315" s="38" t="s">
        <v>14</v>
      </c>
      <c r="H315" s="57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2.75" customHeight="1" x14ac:dyDescent="0.25">
      <c r="A316" s="79">
        <v>318</v>
      </c>
      <c r="B316" s="36" t="s">
        <v>391</v>
      </c>
      <c r="C316" s="37">
        <v>2</v>
      </c>
      <c r="D316" s="37" t="s">
        <v>48</v>
      </c>
      <c r="E316" s="37" t="s">
        <v>12</v>
      </c>
      <c r="F316" s="38" t="s">
        <v>13</v>
      </c>
      <c r="G316" s="38" t="s">
        <v>14</v>
      </c>
      <c r="H316" s="57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2.75" customHeight="1" x14ac:dyDescent="0.25">
      <c r="A317" s="79">
        <v>319</v>
      </c>
      <c r="B317" s="36" t="s">
        <v>392</v>
      </c>
      <c r="C317" s="37">
        <v>2</v>
      </c>
      <c r="D317" s="37" t="s">
        <v>48</v>
      </c>
      <c r="E317" s="37" t="s">
        <v>12</v>
      </c>
      <c r="F317" s="38" t="s">
        <v>13</v>
      </c>
      <c r="G317" s="38" t="s">
        <v>14</v>
      </c>
      <c r="H317" s="57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2.75" customHeight="1" x14ac:dyDescent="0.25">
      <c r="A318" s="79">
        <v>320</v>
      </c>
      <c r="B318" s="36" t="s">
        <v>393</v>
      </c>
      <c r="C318" s="37">
        <v>2</v>
      </c>
      <c r="D318" s="37" t="s">
        <v>48</v>
      </c>
      <c r="E318" s="37" t="s">
        <v>12</v>
      </c>
      <c r="F318" s="38" t="s">
        <v>13</v>
      </c>
      <c r="G318" s="38" t="s">
        <v>14</v>
      </c>
      <c r="H318" s="57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2.75" customHeight="1" x14ac:dyDescent="0.25">
      <c r="A319" s="79">
        <v>321</v>
      </c>
      <c r="B319" s="36" t="s">
        <v>394</v>
      </c>
      <c r="C319" s="37">
        <v>2</v>
      </c>
      <c r="D319" s="37" t="s">
        <v>48</v>
      </c>
      <c r="E319" s="37" t="s">
        <v>12</v>
      </c>
      <c r="F319" s="38" t="s">
        <v>13</v>
      </c>
      <c r="G319" s="38" t="s">
        <v>14</v>
      </c>
      <c r="H319" s="57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2.75" customHeight="1" x14ac:dyDescent="0.25">
      <c r="A320" s="79">
        <v>322</v>
      </c>
      <c r="B320" s="36" t="s">
        <v>395</v>
      </c>
      <c r="C320" s="37">
        <v>2</v>
      </c>
      <c r="D320" s="37" t="s">
        <v>48</v>
      </c>
      <c r="E320" s="37" t="s">
        <v>12</v>
      </c>
      <c r="F320" s="38" t="s">
        <v>13</v>
      </c>
      <c r="G320" s="38" t="s">
        <v>14</v>
      </c>
      <c r="H320" s="57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2.75" customHeight="1" x14ac:dyDescent="0.25">
      <c r="A321" s="79">
        <v>323</v>
      </c>
      <c r="B321" s="36" t="s">
        <v>396</v>
      </c>
      <c r="C321" s="37">
        <v>3</v>
      </c>
      <c r="D321" s="37" t="s">
        <v>48</v>
      </c>
      <c r="E321" s="37" t="s">
        <v>12</v>
      </c>
      <c r="F321" s="38" t="s">
        <v>13</v>
      </c>
      <c r="G321" s="38" t="s">
        <v>14</v>
      </c>
      <c r="H321" s="57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2.75" customHeight="1" x14ac:dyDescent="0.25">
      <c r="A322" s="79">
        <v>324</v>
      </c>
      <c r="B322" s="36" t="s">
        <v>397</v>
      </c>
      <c r="C322" s="37">
        <v>2</v>
      </c>
      <c r="D322" s="37" t="s">
        <v>48</v>
      </c>
      <c r="E322" s="37" t="s">
        <v>12</v>
      </c>
      <c r="F322" s="38" t="s">
        <v>13</v>
      </c>
      <c r="G322" s="38" t="s">
        <v>14</v>
      </c>
      <c r="H322" s="57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2.75" customHeight="1" x14ac:dyDescent="0.25">
      <c r="A323" s="79">
        <v>325</v>
      </c>
      <c r="B323" s="91" t="s">
        <v>398</v>
      </c>
      <c r="C323" s="37">
        <v>0</v>
      </c>
      <c r="D323" s="37" t="s">
        <v>50</v>
      </c>
      <c r="E323" s="37" t="s">
        <v>52</v>
      </c>
      <c r="F323" s="38" t="s">
        <v>13</v>
      </c>
      <c r="G323" s="38" t="s">
        <v>53</v>
      </c>
      <c r="H323" s="57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2.75" customHeight="1" x14ac:dyDescent="0.25">
      <c r="A324" s="79">
        <v>326</v>
      </c>
      <c r="B324" s="91" t="s">
        <v>399</v>
      </c>
      <c r="C324" s="37">
        <v>4</v>
      </c>
      <c r="D324" s="37" t="s">
        <v>50</v>
      </c>
      <c r="E324" s="37" t="s">
        <v>52</v>
      </c>
      <c r="F324" s="38" t="s">
        <v>13</v>
      </c>
      <c r="G324" s="38" t="s">
        <v>53</v>
      </c>
      <c r="H324" s="57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2.75" customHeight="1" x14ac:dyDescent="0.25">
      <c r="A325" s="79">
        <v>327</v>
      </c>
      <c r="B325" s="91" t="s">
        <v>400</v>
      </c>
      <c r="C325" s="37">
        <v>2</v>
      </c>
      <c r="D325" s="37" t="s">
        <v>50</v>
      </c>
      <c r="E325" s="37" t="s">
        <v>52</v>
      </c>
      <c r="F325" s="38" t="s">
        <v>13</v>
      </c>
      <c r="G325" s="38" t="s">
        <v>53</v>
      </c>
      <c r="H325" s="57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2.75" customHeight="1" x14ac:dyDescent="0.25">
      <c r="A326" s="79">
        <v>328</v>
      </c>
      <c r="B326" s="91" t="s">
        <v>401</v>
      </c>
      <c r="C326" s="37">
        <v>2</v>
      </c>
      <c r="D326" s="37" t="s">
        <v>50</v>
      </c>
      <c r="E326" s="37" t="s">
        <v>52</v>
      </c>
      <c r="F326" s="38" t="s">
        <v>13</v>
      </c>
      <c r="G326" s="38" t="s">
        <v>53</v>
      </c>
      <c r="H326" s="57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2.75" customHeight="1" x14ac:dyDescent="0.25">
      <c r="A327" s="79">
        <v>329</v>
      </c>
      <c r="B327" s="91" t="s">
        <v>402</v>
      </c>
      <c r="C327" s="37">
        <v>3</v>
      </c>
      <c r="D327" s="37" t="s">
        <v>50</v>
      </c>
      <c r="E327" s="37" t="s">
        <v>52</v>
      </c>
      <c r="F327" s="38" t="s">
        <v>13</v>
      </c>
      <c r="G327" s="38" t="s">
        <v>53</v>
      </c>
      <c r="H327" s="57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2.75" customHeight="1" x14ac:dyDescent="0.25">
      <c r="A328" s="79">
        <v>330</v>
      </c>
      <c r="B328" s="91" t="s">
        <v>403</v>
      </c>
      <c r="C328" s="37">
        <v>2</v>
      </c>
      <c r="D328" s="37" t="s">
        <v>50</v>
      </c>
      <c r="E328" s="37" t="s">
        <v>52</v>
      </c>
      <c r="F328" s="38" t="s">
        <v>13</v>
      </c>
      <c r="G328" s="38" t="s">
        <v>53</v>
      </c>
      <c r="H328" s="57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2.75" customHeight="1" x14ac:dyDescent="0.25">
      <c r="A329" s="79">
        <v>331</v>
      </c>
      <c r="B329" s="91" t="s">
        <v>404</v>
      </c>
      <c r="C329" s="37">
        <v>1</v>
      </c>
      <c r="D329" s="37" t="s">
        <v>50</v>
      </c>
      <c r="E329" s="37" t="s">
        <v>52</v>
      </c>
      <c r="F329" s="38" t="s">
        <v>13</v>
      </c>
      <c r="G329" s="38" t="s">
        <v>53</v>
      </c>
      <c r="H329" s="57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2.75" customHeight="1" x14ac:dyDescent="0.25">
      <c r="A330" s="79">
        <v>332</v>
      </c>
      <c r="B330" s="91" t="s">
        <v>405</v>
      </c>
      <c r="C330" s="37">
        <v>2</v>
      </c>
      <c r="D330" s="37" t="s">
        <v>50</v>
      </c>
      <c r="E330" s="37" t="s">
        <v>52</v>
      </c>
      <c r="F330" s="38" t="s">
        <v>13</v>
      </c>
      <c r="G330" s="38" t="s">
        <v>53</v>
      </c>
      <c r="H330" s="57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2.75" customHeight="1" x14ac:dyDescent="0.25">
      <c r="A331" s="79">
        <v>333</v>
      </c>
      <c r="B331" s="91" t="s">
        <v>406</v>
      </c>
      <c r="C331" s="37">
        <v>4</v>
      </c>
      <c r="D331" s="37" t="s">
        <v>50</v>
      </c>
      <c r="E331" s="37" t="s">
        <v>52</v>
      </c>
      <c r="F331" s="38" t="s">
        <v>13</v>
      </c>
      <c r="G331" s="38" t="s">
        <v>53</v>
      </c>
      <c r="H331" s="57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2.75" customHeight="1" x14ac:dyDescent="0.25">
      <c r="A332" s="79">
        <v>334</v>
      </c>
      <c r="B332" s="91" t="s">
        <v>407</v>
      </c>
      <c r="C332" s="37">
        <v>3</v>
      </c>
      <c r="D332" s="37" t="s">
        <v>50</v>
      </c>
      <c r="E332" s="37" t="s">
        <v>52</v>
      </c>
      <c r="F332" s="38" t="s">
        <v>13</v>
      </c>
      <c r="G332" s="38" t="s">
        <v>53</v>
      </c>
      <c r="H332" s="57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2.75" customHeight="1" x14ac:dyDescent="0.25">
      <c r="A333" s="79">
        <v>335</v>
      </c>
      <c r="B333" s="91" t="s">
        <v>408</v>
      </c>
      <c r="C333" s="37">
        <v>3</v>
      </c>
      <c r="D333" s="37" t="s">
        <v>50</v>
      </c>
      <c r="E333" s="37" t="s">
        <v>52</v>
      </c>
      <c r="F333" s="38" t="s">
        <v>13</v>
      </c>
      <c r="G333" s="38" t="s">
        <v>53</v>
      </c>
      <c r="H333" s="57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2.75" customHeight="1" x14ac:dyDescent="0.25">
      <c r="A334" s="79">
        <v>336</v>
      </c>
      <c r="B334" s="91" t="s">
        <v>409</v>
      </c>
      <c r="C334" s="37">
        <v>2</v>
      </c>
      <c r="D334" s="37" t="s">
        <v>50</v>
      </c>
      <c r="E334" s="37" t="s">
        <v>52</v>
      </c>
      <c r="F334" s="38" t="s">
        <v>13</v>
      </c>
      <c r="G334" s="38" t="s">
        <v>53</v>
      </c>
      <c r="H334" s="57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2.75" customHeight="1" x14ac:dyDescent="0.25">
      <c r="A335" s="79">
        <v>337</v>
      </c>
      <c r="B335" s="36" t="s">
        <v>410</v>
      </c>
      <c r="C335" s="37">
        <v>0</v>
      </c>
      <c r="D335" s="37" t="s">
        <v>50</v>
      </c>
      <c r="E335" s="37" t="s">
        <v>52</v>
      </c>
      <c r="F335" s="38" t="s">
        <v>13</v>
      </c>
      <c r="G335" s="38" t="s">
        <v>53</v>
      </c>
      <c r="H335" s="57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2.75" customHeight="1" x14ac:dyDescent="0.25">
      <c r="A336" s="79">
        <v>338</v>
      </c>
      <c r="B336" s="91" t="s">
        <v>411</v>
      </c>
      <c r="C336" s="37">
        <v>2</v>
      </c>
      <c r="D336" s="37" t="s">
        <v>50</v>
      </c>
      <c r="E336" s="37" t="s">
        <v>52</v>
      </c>
      <c r="F336" s="38" t="s">
        <v>13</v>
      </c>
      <c r="G336" s="38" t="s">
        <v>53</v>
      </c>
      <c r="H336" s="57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2.75" customHeight="1" x14ac:dyDescent="0.25">
      <c r="A337" s="79">
        <v>339</v>
      </c>
      <c r="B337" s="91" t="s">
        <v>412</v>
      </c>
      <c r="C337" s="37">
        <v>2</v>
      </c>
      <c r="D337" s="37" t="s">
        <v>50</v>
      </c>
      <c r="E337" s="37" t="s">
        <v>52</v>
      </c>
      <c r="F337" s="38" t="s">
        <v>13</v>
      </c>
      <c r="G337" s="38" t="s">
        <v>53</v>
      </c>
      <c r="H337" s="57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2.75" customHeight="1" x14ac:dyDescent="0.25">
      <c r="A338" s="79">
        <v>340</v>
      </c>
      <c r="B338" s="91" t="s">
        <v>413</v>
      </c>
      <c r="C338" s="37">
        <v>3</v>
      </c>
      <c r="D338" s="37" t="s">
        <v>50</v>
      </c>
      <c r="E338" s="37" t="s">
        <v>12</v>
      </c>
      <c r="F338" s="38" t="s">
        <v>13</v>
      </c>
      <c r="G338" s="38" t="s">
        <v>14</v>
      </c>
      <c r="H338" s="57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2.75" customHeight="1" x14ac:dyDescent="0.25">
      <c r="A339" s="79">
        <v>341</v>
      </c>
      <c r="B339" s="91" t="s">
        <v>414</v>
      </c>
      <c r="C339" s="37">
        <v>4</v>
      </c>
      <c r="D339" s="37" t="s">
        <v>50</v>
      </c>
      <c r="E339" s="37" t="s">
        <v>12</v>
      </c>
      <c r="F339" s="38" t="s">
        <v>13</v>
      </c>
      <c r="G339" s="38" t="s">
        <v>14</v>
      </c>
      <c r="H339" s="57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2.75" customHeight="1" x14ac:dyDescent="0.25">
      <c r="A340" s="79">
        <v>342</v>
      </c>
      <c r="B340" s="91" t="s">
        <v>415</v>
      </c>
      <c r="C340" s="37">
        <v>4</v>
      </c>
      <c r="D340" s="37" t="s">
        <v>50</v>
      </c>
      <c r="E340" s="37" t="s">
        <v>12</v>
      </c>
      <c r="F340" s="38" t="s">
        <v>13</v>
      </c>
      <c r="G340" s="38" t="s">
        <v>14</v>
      </c>
      <c r="H340" s="57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2.75" customHeight="1" x14ac:dyDescent="0.25">
      <c r="A341" s="79">
        <v>343</v>
      </c>
      <c r="B341" s="78" t="s">
        <v>416</v>
      </c>
      <c r="C341" s="38">
        <v>2</v>
      </c>
      <c r="D341" s="38" t="s">
        <v>50</v>
      </c>
      <c r="E341" s="38" t="s">
        <v>12</v>
      </c>
      <c r="F341" s="38" t="s">
        <v>261</v>
      </c>
      <c r="G341" s="38" t="s">
        <v>14</v>
      </c>
      <c r="H341" s="57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2.75" customHeight="1" x14ac:dyDescent="0.25">
      <c r="A342" s="79">
        <v>344</v>
      </c>
      <c r="B342" s="36" t="s">
        <v>417</v>
      </c>
      <c r="C342" s="37" t="s">
        <v>153</v>
      </c>
      <c r="D342" s="37" t="s">
        <v>50</v>
      </c>
      <c r="E342" s="37" t="s">
        <v>12</v>
      </c>
      <c r="F342" s="38" t="s">
        <v>13</v>
      </c>
      <c r="G342" s="38" t="s">
        <v>14</v>
      </c>
      <c r="H342" s="57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2.75" customHeight="1" x14ac:dyDescent="0.25">
      <c r="A343" s="79">
        <v>345</v>
      </c>
      <c r="B343" s="91" t="s">
        <v>418</v>
      </c>
      <c r="C343" s="37">
        <v>1</v>
      </c>
      <c r="D343" s="37" t="s">
        <v>50</v>
      </c>
      <c r="E343" s="37" t="s">
        <v>12</v>
      </c>
      <c r="F343" s="38" t="s">
        <v>13</v>
      </c>
      <c r="G343" s="38" t="s">
        <v>14</v>
      </c>
      <c r="H343" s="57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2.75" customHeight="1" x14ac:dyDescent="0.25">
      <c r="A344" s="79">
        <v>346</v>
      </c>
      <c r="B344" s="91" t="s">
        <v>419</v>
      </c>
      <c r="C344" s="37">
        <v>3</v>
      </c>
      <c r="D344" s="37" t="s">
        <v>50</v>
      </c>
      <c r="E344" s="37" t="s">
        <v>12</v>
      </c>
      <c r="F344" s="38" t="s">
        <v>13</v>
      </c>
      <c r="G344" s="38" t="s">
        <v>14</v>
      </c>
      <c r="H344" s="57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2.75" customHeight="1" x14ac:dyDescent="0.25">
      <c r="A345" s="79">
        <v>347</v>
      </c>
      <c r="B345" s="91" t="s">
        <v>420</v>
      </c>
      <c r="C345" s="37">
        <v>3</v>
      </c>
      <c r="D345" s="37" t="s">
        <v>50</v>
      </c>
      <c r="E345" s="37" t="s">
        <v>12</v>
      </c>
      <c r="F345" s="38" t="s">
        <v>13</v>
      </c>
      <c r="G345" s="38" t="s">
        <v>14</v>
      </c>
      <c r="H345" s="57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2.75" customHeight="1" x14ac:dyDescent="0.25">
      <c r="A346" s="79">
        <v>348</v>
      </c>
      <c r="B346" s="91" t="s">
        <v>421</v>
      </c>
      <c r="C346" s="37">
        <v>3</v>
      </c>
      <c r="D346" s="37" t="s">
        <v>50</v>
      </c>
      <c r="E346" s="37" t="s">
        <v>12</v>
      </c>
      <c r="F346" s="38" t="s">
        <v>13</v>
      </c>
      <c r="G346" s="38" t="s">
        <v>14</v>
      </c>
      <c r="H346" s="57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2.75" customHeight="1" x14ac:dyDescent="0.25">
      <c r="A347" s="79">
        <v>349</v>
      </c>
      <c r="B347" s="91" t="s">
        <v>422</v>
      </c>
      <c r="C347" s="37">
        <v>2</v>
      </c>
      <c r="D347" s="37" t="s">
        <v>50</v>
      </c>
      <c r="E347" s="37" t="s">
        <v>12</v>
      </c>
      <c r="F347" s="38" t="s">
        <v>13</v>
      </c>
      <c r="G347" s="38" t="s">
        <v>14</v>
      </c>
      <c r="H347" s="57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2.75" customHeight="1" x14ac:dyDescent="0.25">
      <c r="A348" s="79">
        <v>350</v>
      </c>
      <c r="B348" s="91" t="s">
        <v>423</v>
      </c>
      <c r="C348" s="37">
        <v>4</v>
      </c>
      <c r="D348" s="37" t="s">
        <v>50</v>
      </c>
      <c r="E348" s="37" t="s">
        <v>12</v>
      </c>
      <c r="F348" s="38" t="s">
        <v>13</v>
      </c>
      <c r="G348" s="38" t="s">
        <v>14</v>
      </c>
      <c r="H348" s="57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2.75" customHeight="1" x14ac:dyDescent="0.25">
      <c r="A349" s="79">
        <v>351</v>
      </c>
      <c r="B349" s="91" t="s">
        <v>424</v>
      </c>
      <c r="C349" s="37">
        <v>2</v>
      </c>
      <c r="D349" s="37" t="s">
        <v>50</v>
      </c>
      <c r="E349" s="37" t="s">
        <v>12</v>
      </c>
      <c r="F349" s="38" t="s">
        <v>13</v>
      </c>
      <c r="G349" s="38" t="s">
        <v>14</v>
      </c>
      <c r="H349" s="57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2.75" customHeight="1" x14ac:dyDescent="0.25">
      <c r="A350" s="79">
        <v>352</v>
      </c>
      <c r="B350" s="91" t="s">
        <v>425</v>
      </c>
      <c r="C350" s="37">
        <v>3</v>
      </c>
      <c r="D350" s="37" t="s">
        <v>50</v>
      </c>
      <c r="E350" s="37" t="s">
        <v>12</v>
      </c>
      <c r="F350" s="38" t="s">
        <v>13</v>
      </c>
      <c r="G350" s="38" t="s">
        <v>14</v>
      </c>
      <c r="H350" s="57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2.75" customHeight="1" x14ac:dyDescent="0.25">
      <c r="A351" s="79">
        <v>353</v>
      </c>
      <c r="B351" s="91" t="s">
        <v>426</v>
      </c>
      <c r="C351" s="37">
        <v>1</v>
      </c>
      <c r="D351" s="37" t="s">
        <v>50</v>
      </c>
      <c r="E351" s="37" t="s">
        <v>12</v>
      </c>
      <c r="F351" s="38" t="s">
        <v>13</v>
      </c>
      <c r="G351" s="38" t="s">
        <v>14</v>
      </c>
      <c r="H351" s="57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2.75" customHeight="1" x14ac:dyDescent="0.25">
      <c r="A352" s="79">
        <v>354</v>
      </c>
      <c r="B352" s="91" t="s">
        <v>427</v>
      </c>
      <c r="C352" s="37">
        <v>1</v>
      </c>
      <c r="D352" s="37" t="s">
        <v>50</v>
      </c>
      <c r="E352" s="37" t="s">
        <v>12</v>
      </c>
      <c r="F352" s="38" t="s">
        <v>13</v>
      </c>
      <c r="G352" s="38" t="s">
        <v>14</v>
      </c>
      <c r="H352" s="57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2.75" customHeight="1" x14ac:dyDescent="0.25">
      <c r="A353" s="79">
        <v>355</v>
      </c>
      <c r="B353" s="91" t="s">
        <v>428</v>
      </c>
      <c r="C353" s="37">
        <v>3</v>
      </c>
      <c r="D353" s="37" t="s">
        <v>50</v>
      </c>
      <c r="E353" s="37" t="s">
        <v>12</v>
      </c>
      <c r="F353" s="38" t="s">
        <v>13</v>
      </c>
      <c r="G353" s="38" t="s">
        <v>14</v>
      </c>
      <c r="H353" s="57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2.75" customHeight="1" x14ac:dyDescent="0.25">
      <c r="A354" s="79">
        <v>356</v>
      </c>
      <c r="B354" s="91" t="s">
        <v>429</v>
      </c>
      <c r="C354" s="37">
        <v>3</v>
      </c>
      <c r="D354" s="37" t="s">
        <v>50</v>
      </c>
      <c r="E354" s="37" t="s">
        <v>12</v>
      </c>
      <c r="F354" s="38" t="s">
        <v>13</v>
      </c>
      <c r="G354" s="38" t="s">
        <v>14</v>
      </c>
      <c r="H354" s="57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2.75" customHeight="1" x14ac:dyDescent="0.25">
      <c r="A355" s="79">
        <v>357</v>
      </c>
      <c r="B355" s="91" t="s">
        <v>430</v>
      </c>
      <c r="C355" s="37">
        <v>4</v>
      </c>
      <c r="D355" s="37" t="s">
        <v>50</v>
      </c>
      <c r="E355" s="37" t="s">
        <v>12</v>
      </c>
      <c r="F355" s="38" t="s">
        <v>13</v>
      </c>
      <c r="G355" s="38" t="s">
        <v>14</v>
      </c>
      <c r="H355" s="57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2.75" customHeight="1" x14ac:dyDescent="0.25">
      <c r="A356" s="79">
        <v>358</v>
      </c>
      <c r="B356" s="78" t="s">
        <v>431</v>
      </c>
      <c r="C356" s="38">
        <v>2</v>
      </c>
      <c r="D356" s="38" t="s">
        <v>50</v>
      </c>
      <c r="E356" s="38" t="s">
        <v>12</v>
      </c>
      <c r="F356" s="38" t="s">
        <v>261</v>
      </c>
      <c r="G356" s="38" t="s">
        <v>14</v>
      </c>
      <c r="H356" s="57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2.75" customHeight="1" x14ac:dyDescent="0.25">
      <c r="A357" s="79">
        <v>359</v>
      </c>
      <c r="B357" s="91" t="s">
        <v>432</v>
      </c>
      <c r="C357" s="37">
        <v>4</v>
      </c>
      <c r="D357" s="37" t="s">
        <v>50</v>
      </c>
      <c r="E357" s="37" t="s">
        <v>12</v>
      </c>
      <c r="F357" s="38" t="s">
        <v>13</v>
      </c>
      <c r="G357" s="38" t="s">
        <v>14</v>
      </c>
      <c r="H357" s="57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2.75" customHeight="1" x14ac:dyDescent="0.25">
      <c r="A358" s="79">
        <v>360</v>
      </c>
      <c r="B358" s="91" t="s">
        <v>433</v>
      </c>
      <c r="C358" s="37">
        <v>2</v>
      </c>
      <c r="D358" s="37" t="s">
        <v>50</v>
      </c>
      <c r="E358" s="37" t="s">
        <v>12</v>
      </c>
      <c r="F358" s="38" t="s">
        <v>13</v>
      </c>
      <c r="G358" s="38" t="s">
        <v>14</v>
      </c>
      <c r="H358" s="57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2.75" customHeight="1" x14ac:dyDescent="0.25">
      <c r="A359" s="79">
        <v>361</v>
      </c>
      <c r="B359" s="36" t="s">
        <v>434</v>
      </c>
      <c r="C359" s="37">
        <v>4</v>
      </c>
      <c r="D359" s="37" t="s">
        <v>55</v>
      </c>
      <c r="E359" s="37" t="s">
        <v>52</v>
      </c>
      <c r="F359" s="38" t="s">
        <v>13</v>
      </c>
      <c r="G359" s="38" t="s">
        <v>53</v>
      </c>
      <c r="H359" s="57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2.75" customHeight="1" x14ac:dyDescent="0.25">
      <c r="A360" s="79">
        <v>362</v>
      </c>
      <c r="B360" s="36" t="s">
        <v>435</v>
      </c>
      <c r="C360" s="37">
        <v>4</v>
      </c>
      <c r="D360" s="37" t="s">
        <v>55</v>
      </c>
      <c r="E360" s="37" t="s">
        <v>52</v>
      </c>
      <c r="F360" s="38" t="s">
        <v>13</v>
      </c>
      <c r="G360" s="38" t="s">
        <v>53</v>
      </c>
      <c r="H360" s="57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2.75" customHeight="1" x14ac:dyDescent="0.25">
      <c r="A361" s="79">
        <v>363</v>
      </c>
      <c r="B361" s="36" t="s">
        <v>436</v>
      </c>
      <c r="C361" s="37">
        <v>3</v>
      </c>
      <c r="D361" s="37" t="s">
        <v>55</v>
      </c>
      <c r="E361" s="37" t="s">
        <v>52</v>
      </c>
      <c r="F361" s="38" t="s">
        <v>13</v>
      </c>
      <c r="G361" s="38" t="s">
        <v>53</v>
      </c>
      <c r="H361" s="57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2.75" customHeight="1" x14ac:dyDescent="0.25">
      <c r="A362" s="79">
        <v>364</v>
      </c>
      <c r="B362" s="36" t="s">
        <v>437</v>
      </c>
      <c r="C362" s="37">
        <v>4</v>
      </c>
      <c r="D362" s="37" t="s">
        <v>55</v>
      </c>
      <c r="E362" s="37" t="s">
        <v>52</v>
      </c>
      <c r="F362" s="38" t="s">
        <v>13</v>
      </c>
      <c r="G362" s="38" t="s">
        <v>53</v>
      </c>
      <c r="H362" s="57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2.75" customHeight="1" x14ac:dyDescent="0.25">
      <c r="A363" s="79">
        <v>365</v>
      </c>
      <c r="B363" s="36" t="s">
        <v>438</v>
      </c>
      <c r="C363" s="37">
        <v>3</v>
      </c>
      <c r="D363" s="37" t="s">
        <v>55</v>
      </c>
      <c r="E363" s="37" t="s">
        <v>52</v>
      </c>
      <c r="F363" s="38" t="s">
        <v>13</v>
      </c>
      <c r="G363" s="38" t="s">
        <v>53</v>
      </c>
      <c r="H363" s="57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2.75" customHeight="1" x14ac:dyDescent="0.25">
      <c r="A364" s="79">
        <v>366</v>
      </c>
      <c r="B364" s="36" t="s">
        <v>439</v>
      </c>
      <c r="C364" s="37">
        <v>4</v>
      </c>
      <c r="D364" s="37" t="s">
        <v>55</v>
      </c>
      <c r="E364" s="37" t="s">
        <v>52</v>
      </c>
      <c r="F364" s="38" t="s">
        <v>13</v>
      </c>
      <c r="G364" s="38" t="s">
        <v>53</v>
      </c>
      <c r="H364" s="57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2.75" customHeight="1" x14ac:dyDescent="0.25">
      <c r="A365" s="79">
        <v>367</v>
      </c>
      <c r="B365" s="36" t="s">
        <v>440</v>
      </c>
      <c r="C365" s="37">
        <v>4</v>
      </c>
      <c r="D365" s="37" t="s">
        <v>55</v>
      </c>
      <c r="E365" s="37" t="s">
        <v>52</v>
      </c>
      <c r="F365" s="38" t="s">
        <v>13</v>
      </c>
      <c r="G365" s="38" t="s">
        <v>53</v>
      </c>
      <c r="H365" s="57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2.75" customHeight="1" x14ac:dyDescent="0.25">
      <c r="A366" s="79">
        <v>368</v>
      </c>
      <c r="B366" s="36" t="s">
        <v>441</v>
      </c>
      <c r="C366" s="37">
        <v>4</v>
      </c>
      <c r="D366" s="37" t="s">
        <v>55</v>
      </c>
      <c r="E366" s="37" t="s">
        <v>52</v>
      </c>
      <c r="F366" s="38" t="s">
        <v>13</v>
      </c>
      <c r="G366" s="38" t="s">
        <v>53</v>
      </c>
      <c r="H366" s="57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2.75" customHeight="1" x14ac:dyDescent="0.25">
      <c r="A367" s="79">
        <v>369</v>
      </c>
      <c r="B367" s="36" t="s">
        <v>442</v>
      </c>
      <c r="C367" s="37">
        <v>4</v>
      </c>
      <c r="D367" s="37" t="s">
        <v>55</v>
      </c>
      <c r="E367" s="37" t="s">
        <v>52</v>
      </c>
      <c r="F367" s="38" t="s">
        <v>13</v>
      </c>
      <c r="G367" s="38" t="s">
        <v>53</v>
      </c>
      <c r="H367" s="57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2.75" customHeight="1" x14ac:dyDescent="0.25">
      <c r="A368" s="79">
        <v>370</v>
      </c>
      <c r="B368" s="36" t="s">
        <v>443</v>
      </c>
      <c r="C368" s="37">
        <v>4</v>
      </c>
      <c r="D368" s="37" t="s">
        <v>55</v>
      </c>
      <c r="E368" s="37" t="s">
        <v>52</v>
      </c>
      <c r="F368" s="38" t="s">
        <v>13</v>
      </c>
      <c r="G368" s="38" t="s">
        <v>53</v>
      </c>
      <c r="H368" s="57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2.75" customHeight="1" x14ac:dyDescent="0.25">
      <c r="A369" s="79">
        <v>371</v>
      </c>
      <c r="B369" s="36" t="s">
        <v>444</v>
      </c>
      <c r="C369" s="37">
        <v>3</v>
      </c>
      <c r="D369" s="37" t="s">
        <v>55</v>
      </c>
      <c r="E369" s="37" t="s">
        <v>52</v>
      </c>
      <c r="F369" s="38" t="s">
        <v>13</v>
      </c>
      <c r="G369" s="38" t="s">
        <v>53</v>
      </c>
      <c r="H369" s="57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2.75" customHeight="1" x14ac:dyDescent="0.25">
      <c r="A370" s="79">
        <v>372</v>
      </c>
      <c r="B370" s="36" t="s">
        <v>445</v>
      </c>
      <c r="C370" s="37">
        <v>3</v>
      </c>
      <c r="D370" s="37" t="s">
        <v>55</v>
      </c>
      <c r="E370" s="37" t="s">
        <v>52</v>
      </c>
      <c r="F370" s="38" t="s">
        <v>13</v>
      </c>
      <c r="G370" s="38" t="s">
        <v>53</v>
      </c>
      <c r="H370" s="57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2.75" customHeight="1" x14ac:dyDescent="0.25">
      <c r="A371" s="79">
        <v>373</v>
      </c>
      <c r="B371" s="36" t="s">
        <v>446</v>
      </c>
      <c r="C371" s="37">
        <v>3</v>
      </c>
      <c r="D371" s="37" t="s">
        <v>55</v>
      </c>
      <c r="E371" s="37" t="s">
        <v>52</v>
      </c>
      <c r="F371" s="38" t="s">
        <v>13</v>
      </c>
      <c r="G371" s="38" t="s">
        <v>53</v>
      </c>
      <c r="H371" s="57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2.75" customHeight="1" x14ac:dyDescent="0.25">
      <c r="A372" s="79">
        <v>374</v>
      </c>
      <c r="B372" s="36" t="s">
        <v>447</v>
      </c>
      <c r="C372" s="37">
        <v>4</v>
      </c>
      <c r="D372" s="37" t="s">
        <v>55</v>
      </c>
      <c r="E372" s="37" t="s">
        <v>52</v>
      </c>
      <c r="F372" s="38" t="s">
        <v>13</v>
      </c>
      <c r="G372" s="38" t="s">
        <v>53</v>
      </c>
      <c r="H372" s="57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5">
      <c r="A373" s="79">
        <v>375</v>
      </c>
      <c r="B373" s="36" t="s">
        <v>448</v>
      </c>
      <c r="C373" s="37">
        <v>4</v>
      </c>
      <c r="D373" s="37" t="s">
        <v>55</v>
      </c>
      <c r="E373" s="37" t="s">
        <v>52</v>
      </c>
      <c r="F373" s="38" t="s">
        <v>13</v>
      </c>
      <c r="G373" s="38" t="s">
        <v>53</v>
      </c>
      <c r="H373" s="57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5">
      <c r="A374" s="79">
        <v>376</v>
      </c>
      <c r="B374" s="36" t="s">
        <v>449</v>
      </c>
      <c r="C374" s="37">
        <v>3</v>
      </c>
      <c r="D374" s="37" t="s">
        <v>55</v>
      </c>
      <c r="E374" s="37" t="s">
        <v>52</v>
      </c>
      <c r="F374" s="38" t="s">
        <v>13</v>
      </c>
      <c r="G374" s="38" t="s">
        <v>53</v>
      </c>
      <c r="H374" s="57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5">
      <c r="A375" s="79">
        <v>377</v>
      </c>
      <c r="B375" s="36" t="s">
        <v>450</v>
      </c>
      <c r="C375" s="37">
        <v>3</v>
      </c>
      <c r="D375" s="37" t="s">
        <v>55</v>
      </c>
      <c r="E375" s="37" t="s">
        <v>52</v>
      </c>
      <c r="F375" s="38" t="s">
        <v>13</v>
      </c>
      <c r="G375" s="38" t="s">
        <v>53</v>
      </c>
      <c r="H375" s="57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5">
      <c r="A376" s="79">
        <v>378</v>
      </c>
      <c r="B376" s="36" t="s">
        <v>451</v>
      </c>
      <c r="C376" s="37">
        <v>4</v>
      </c>
      <c r="D376" s="37" t="s">
        <v>55</v>
      </c>
      <c r="E376" s="37" t="s">
        <v>52</v>
      </c>
      <c r="F376" s="38" t="s">
        <v>13</v>
      </c>
      <c r="G376" s="38" t="s">
        <v>53</v>
      </c>
      <c r="H376" s="57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5">
      <c r="A377" s="79">
        <v>379</v>
      </c>
      <c r="B377" s="36" t="s">
        <v>452</v>
      </c>
      <c r="C377" s="37">
        <v>4</v>
      </c>
      <c r="D377" s="37" t="s">
        <v>55</v>
      </c>
      <c r="E377" s="37" t="s">
        <v>52</v>
      </c>
      <c r="F377" s="38" t="s">
        <v>13</v>
      </c>
      <c r="G377" s="38" t="s">
        <v>53</v>
      </c>
      <c r="H377" s="57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2.75" customHeight="1" x14ac:dyDescent="0.25">
      <c r="A378" s="79">
        <v>380</v>
      </c>
      <c r="B378" s="36" t="s">
        <v>453</v>
      </c>
      <c r="C378" s="37">
        <v>4</v>
      </c>
      <c r="D378" s="37" t="s">
        <v>55</v>
      </c>
      <c r="E378" s="37" t="s">
        <v>52</v>
      </c>
      <c r="F378" s="38" t="s">
        <v>13</v>
      </c>
      <c r="G378" s="38" t="s">
        <v>53</v>
      </c>
      <c r="H378" s="57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2.75" customHeight="1" x14ac:dyDescent="0.25">
      <c r="A379" s="79">
        <v>381</v>
      </c>
      <c r="B379" s="36" t="s">
        <v>454</v>
      </c>
      <c r="C379" s="37">
        <v>4</v>
      </c>
      <c r="D379" s="37" t="s">
        <v>55</v>
      </c>
      <c r="E379" s="37" t="s">
        <v>12</v>
      </c>
      <c r="F379" s="38" t="s">
        <v>13</v>
      </c>
      <c r="G379" s="38" t="s">
        <v>14</v>
      </c>
      <c r="H379" s="57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2.75" customHeight="1" x14ac:dyDescent="0.25">
      <c r="A380" s="79">
        <v>382</v>
      </c>
      <c r="B380" s="36" t="s">
        <v>455</v>
      </c>
      <c r="C380" s="37">
        <v>3</v>
      </c>
      <c r="D380" s="37" t="s">
        <v>55</v>
      </c>
      <c r="E380" s="37" t="s">
        <v>12</v>
      </c>
      <c r="F380" s="38" t="s">
        <v>13</v>
      </c>
      <c r="G380" s="38" t="s">
        <v>14</v>
      </c>
      <c r="H380" s="57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2.75" customHeight="1" x14ac:dyDescent="0.25">
      <c r="A381" s="79">
        <v>383</v>
      </c>
      <c r="B381" s="36" t="s">
        <v>456</v>
      </c>
      <c r="C381" s="37">
        <v>4</v>
      </c>
      <c r="D381" s="37" t="s">
        <v>55</v>
      </c>
      <c r="E381" s="37" t="s">
        <v>12</v>
      </c>
      <c r="F381" s="38" t="s">
        <v>13</v>
      </c>
      <c r="G381" s="38" t="s">
        <v>14</v>
      </c>
      <c r="H381" s="57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2.75" customHeight="1" x14ac:dyDescent="0.25">
      <c r="A382" s="79">
        <v>384</v>
      </c>
      <c r="B382" s="36" t="s">
        <v>457</v>
      </c>
      <c r="C382" s="37">
        <v>4</v>
      </c>
      <c r="D382" s="37" t="s">
        <v>55</v>
      </c>
      <c r="E382" s="37" t="s">
        <v>12</v>
      </c>
      <c r="F382" s="38" t="s">
        <v>13</v>
      </c>
      <c r="G382" s="38" t="s">
        <v>14</v>
      </c>
      <c r="H382" s="57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2.75" customHeight="1" x14ac:dyDescent="0.25">
      <c r="A383" s="79">
        <v>385</v>
      </c>
      <c r="B383" s="36" t="s">
        <v>458</v>
      </c>
      <c r="C383" s="37">
        <v>4</v>
      </c>
      <c r="D383" s="37" t="s">
        <v>55</v>
      </c>
      <c r="E383" s="37" t="s">
        <v>12</v>
      </c>
      <c r="F383" s="38" t="s">
        <v>13</v>
      </c>
      <c r="G383" s="38" t="s">
        <v>14</v>
      </c>
      <c r="H383" s="57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2.75" customHeight="1" x14ac:dyDescent="0.25">
      <c r="A384" s="79">
        <v>386</v>
      </c>
      <c r="B384" s="36" t="s">
        <v>459</v>
      </c>
      <c r="C384" s="37">
        <v>3</v>
      </c>
      <c r="D384" s="37" t="s">
        <v>55</v>
      </c>
      <c r="E384" s="37" t="s">
        <v>12</v>
      </c>
      <c r="F384" s="38" t="s">
        <v>13</v>
      </c>
      <c r="G384" s="38" t="s">
        <v>14</v>
      </c>
      <c r="H384" s="57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2.75" customHeight="1" x14ac:dyDescent="0.25">
      <c r="A385" s="79">
        <v>387</v>
      </c>
      <c r="B385" s="36" t="s">
        <v>460</v>
      </c>
      <c r="C385" s="37">
        <v>4</v>
      </c>
      <c r="D385" s="37" t="s">
        <v>55</v>
      </c>
      <c r="E385" s="37" t="s">
        <v>12</v>
      </c>
      <c r="F385" s="38" t="s">
        <v>13</v>
      </c>
      <c r="G385" s="38" t="s">
        <v>14</v>
      </c>
      <c r="H385" s="57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2.75" customHeight="1" x14ac:dyDescent="0.25">
      <c r="A386" s="79">
        <v>388</v>
      </c>
      <c r="B386" s="36" t="s">
        <v>461</v>
      </c>
      <c r="C386" s="37">
        <v>4</v>
      </c>
      <c r="D386" s="37" t="s">
        <v>55</v>
      </c>
      <c r="E386" s="37" t="s">
        <v>12</v>
      </c>
      <c r="F386" s="38" t="s">
        <v>13</v>
      </c>
      <c r="G386" s="38" t="s">
        <v>14</v>
      </c>
      <c r="H386" s="57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2.75" customHeight="1" x14ac:dyDescent="0.25">
      <c r="A387" s="79">
        <v>389</v>
      </c>
      <c r="B387" s="36" t="s">
        <v>462</v>
      </c>
      <c r="C387" s="37">
        <v>4</v>
      </c>
      <c r="D387" s="37" t="s">
        <v>55</v>
      </c>
      <c r="E387" s="37" t="s">
        <v>12</v>
      </c>
      <c r="F387" s="38" t="s">
        <v>13</v>
      </c>
      <c r="G387" s="38" t="s">
        <v>14</v>
      </c>
      <c r="H387" s="57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2.75" customHeight="1" x14ac:dyDescent="0.25">
      <c r="A388" s="79">
        <v>390</v>
      </c>
      <c r="B388" s="36" t="s">
        <v>463</v>
      </c>
      <c r="C388" s="37">
        <v>3</v>
      </c>
      <c r="D388" s="37" t="s">
        <v>55</v>
      </c>
      <c r="E388" s="37" t="s">
        <v>12</v>
      </c>
      <c r="F388" s="38" t="s">
        <v>13</v>
      </c>
      <c r="G388" s="38" t="s">
        <v>14</v>
      </c>
      <c r="H388" s="57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2.75" customHeight="1" x14ac:dyDescent="0.25">
      <c r="A389" s="79">
        <v>391</v>
      </c>
      <c r="B389" s="36" t="s">
        <v>464</v>
      </c>
      <c r="C389" s="37">
        <v>4</v>
      </c>
      <c r="D389" s="37" t="s">
        <v>61</v>
      </c>
      <c r="E389" s="37" t="s">
        <v>52</v>
      </c>
      <c r="F389" s="38" t="s">
        <v>13</v>
      </c>
      <c r="G389" s="38" t="s">
        <v>53</v>
      </c>
      <c r="H389" s="57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2.75" customHeight="1" x14ac:dyDescent="0.25">
      <c r="A390" s="79">
        <v>392</v>
      </c>
      <c r="B390" s="36" t="s">
        <v>465</v>
      </c>
      <c r="C390" s="37">
        <v>4</v>
      </c>
      <c r="D390" s="37" t="s">
        <v>61</v>
      </c>
      <c r="E390" s="37" t="s">
        <v>52</v>
      </c>
      <c r="F390" s="38" t="s">
        <v>13</v>
      </c>
      <c r="G390" s="38" t="s">
        <v>53</v>
      </c>
      <c r="H390" s="57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2.75" customHeight="1" x14ac:dyDescent="0.25">
      <c r="A391" s="79">
        <v>393</v>
      </c>
      <c r="B391" s="36" t="s">
        <v>466</v>
      </c>
      <c r="C391" s="37">
        <v>1</v>
      </c>
      <c r="D391" s="37" t="s">
        <v>61</v>
      </c>
      <c r="E391" s="37" t="s">
        <v>52</v>
      </c>
      <c r="F391" s="38" t="s">
        <v>13</v>
      </c>
      <c r="G391" s="38" t="s">
        <v>53</v>
      </c>
      <c r="H391" s="57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2.75" customHeight="1" x14ac:dyDescent="0.25">
      <c r="A392" s="79">
        <v>394</v>
      </c>
      <c r="B392" s="36" t="s">
        <v>467</v>
      </c>
      <c r="C392" s="37">
        <v>1</v>
      </c>
      <c r="D392" s="37" t="s">
        <v>61</v>
      </c>
      <c r="E392" s="37" t="s">
        <v>52</v>
      </c>
      <c r="F392" s="38" t="s">
        <v>13</v>
      </c>
      <c r="G392" s="38" t="s">
        <v>53</v>
      </c>
      <c r="H392" s="57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2.75" customHeight="1" x14ac:dyDescent="0.25">
      <c r="A393" s="79">
        <v>395</v>
      </c>
      <c r="B393" s="36" t="s">
        <v>468</v>
      </c>
      <c r="C393" s="37">
        <v>4</v>
      </c>
      <c r="D393" s="37" t="s">
        <v>61</v>
      </c>
      <c r="E393" s="37" t="s">
        <v>52</v>
      </c>
      <c r="F393" s="38" t="s">
        <v>13</v>
      </c>
      <c r="G393" s="38" t="s">
        <v>53</v>
      </c>
      <c r="H393" s="57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2.75" customHeight="1" x14ac:dyDescent="0.25">
      <c r="A394" s="79">
        <v>396</v>
      </c>
      <c r="B394" s="36" t="s">
        <v>469</v>
      </c>
      <c r="C394" s="37">
        <v>2</v>
      </c>
      <c r="D394" s="37" t="s">
        <v>61</v>
      </c>
      <c r="E394" s="37" t="s">
        <v>52</v>
      </c>
      <c r="F394" s="38" t="s">
        <v>13</v>
      </c>
      <c r="G394" s="38" t="s">
        <v>53</v>
      </c>
      <c r="H394" s="57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2.75" customHeight="1" x14ac:dyDescent="0.25">
      <c r="A395" s="79">
        <v>397</v>
      </c>
      <c r="B395" s="36" t="s">
        <v>470</v>
      </c>
      <c r="C395" s="37">
        <v>3</v>
      </c>
      <c r="D395" s="37" t="s">
        <v>61</v>
      </c>
      <c r="E395" s="37" t="s">
        <v>52</v>
      </c>
      <c r="F395" s="38" t="s">
        <v>13</v>
      </c>
      <c r="G395" s="38" t="s">
        <v>53</v>
      </c>
      <c r="H395" s="57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5">
      <c r="A396" s="79">
        <v>398</v>
      </c>
      <c r="B396" s="36" t="s">
        <v>471</v>
      </c>
      <c r="C396" s="37">
        <v>4</v>
      </c>
      <c r="D396" s="37" t="s">
        <v>61</v>
      </c>
      <c r="E396" s="37" t="s">
        <v>52</v>
      </c>
      <c r="F396" s="38" t="s">
        <v>13</v>
      </c>
      <c r="G396" s="38" t="s">
        <v>53</v>
      </c>
      <c r="H396" s="57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2.75" customHeight="1" x14ac:dyDescent="0.25">
      <c r="A397" s="79">
        <v>399</v>
      </c>
      <c r="B397" s="36" t="s">
        <v>472</v>
      </c>
      <c r="C397" s="37">
        <v>4</v>
      </c>
      <c r="D397" s="37" t="s">
        <v>61</v>
      </c>
      <c r="E397" s="37" t="s">
        <v>52</v>
      </c>
      <c r="F397" s="38" t="s">
        <v>13</v>
      </c>
      <c r="G397" s="38" t="s">
        <v>53</v>
      </c>
      <c r="H397" s="57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2.75" customHeight="1" x14ac:dyDescent="0.25">
      <c r="A398" s="79">
        <v>400</v>
      </c>
      <c r="B398" s="36" t="s">
        <v>473</v>
      </c>
      <c r="C398" s="37">
        <v>1</v>
      </c>
      <c r="D398" s="37" t="s">
        <v>61</v>
      </c>
      <c r="E398" s="37" t="s">
        <v>52</v>
      </c>
      <c r="F398" s="38" t="s">
        <v>13</v>
      </c>
      <c r="G398" s="38" t="s">
        <v>53</v>
      </c>
      <c r="H398" s="57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2.75" customHeight="1" x14ac:dyDescent="0.25">
      <c r="A399" s="79">
        <v>401</v>
      </c>
      <c r="B399" s="36" t="s">
        <v>474</v>
      </c>
      <c r="C399" s="37">
        <v>4</v>
      </c>
      <c r="D399" s="37" t="s">
        <v>61</v>
      </c>
      <c r="E399" s="37" t="s">
        <v>52</v>
      </c>
      <c r="F399" s="38" t="s">
        <v>13</v>
      </c>
      <c r="G399" s="38" t="s">
        <v>53</v>
      </c>
      <c r="H399" s="57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2.75" customHeight="1" x14ac:dyDescent="0.25">
      <c r="A400" s="79">
        <v>402</v>
      </c>
      <c r="B400" s="36" t="s">
        <v>475</v>
      </c>
      <c r="C400" s="37">
        <v>3</v>
      </c>
      <c r="D400" s="37" t="s">
        <v>61</v>
      </c>
      <c r="E400" s="37" t="s">
        <v>52</v>
      </c>
      <c r="F400" s="38" t="s">
        <v>13</v>
      </c>
      <c r="G400" s="38" t="s">
        <v>53</v>
      </c>
      <c r="H400" s="57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2.75" customHeight="1" x14ac:dyDescent="0.25">
      <c r="A401" s="79">
        <v>403</v>
      </c>
      <c r="B401" s="36" t="s">
        <v>476</v>
      </c>
      <c r="C401" s="37">
        <v>3</v>
      </c>
      <c r="D401" s="37" t="s">
        <v>61</v>
      </c>
      <c r="E401" s="37" t="s">
        <v>52</v>
      </c>
      <c r="F401" s="38" t="s">
        <v>13</v>
      </c>
      <c r="G401" s="38" t="s">
        <v>53</v>
      </c>
      <c r="H401" s="57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2.75" customHeight="1" x14ac:dyDescent="0.25">
      <c r="A402" s="79">
        <v>404</v>
      </c>
      <c r="B402" s="78" t="s">
        <v>477</v>
      </c>
      <c r="C402" s="38">
        <v>2</v>
      </c>
      <c r="D402" s="38" t="s">
        <v>61</v>
      </c>
      <c r="E402" s="38" t="s">
        <v>12</v>
      </c>
      <c r="F402" s="38" t="s">
        <v>261</v>
      </c>
      <c r="G402" s="38" t="s">
        <v>14</v>
      </c>
      <c r="H402" s="57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2.75" customHeight="1" x14ac:dyDescent="0.25">
      <c r="A403" s="79">
        <v>405</v>
      </c>
      <c r="B403" s="36" t="s">
        <v>478</v>
      </c>
      <c r="C403" s="37">
        <v>2</v>
      </c>
      <c r="D403" s="37" t="s">
        <v>61</v>
      </c>
      <c r="E403" s="37" t="s">
        <v>12</v>
      </c>
      <c r="F403" s="38" t="s">
        <v>13</v>
      </c>
      <c r="G403" s="38" t="s">
        <v>14</v>
      </c>
      <c r="H403" s="57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2.75" customHeight="1" x14ac:dyDescent="0.25">
      <c r="A404" s="79">
        <v>406</v>
      </c>
      <c r="B404" s="78" t="s">
        <v>479</v>
      </c>
      <c r="C404" s="38">
        <v>2</v>
      </c>
      <c r="D404" s="38" t="s">
        <v>61</v>
      </c>
      <c r="E404" s="38" t="s">
        <v>12</v>
      </c>
      <c r="F404" s="38" t="s">
        <v>261</v>
      </c>
      <c r="G404" s="38" t="s">
        <v>14</v>
      </c>
      <c r="H404" s="57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5">
      <c r="A405" s="79">
        <v>407</v>
      </c>
      <c r="B405" s="36" t="s">
        <v>480</v>
      </c>
      <c r="C405" s="37">
        <v>0</v>
      </c>
      <c r="D405" s="37" t="s">
        <v>61</v>
      </c>
      <c r="E405" s="37" t="s">
        <v>12</v>
      </c>
      <c r="F405" s="38" t="s">
        <v>13</v>
      </c>
      <c r="G405" s="38" t="s">
        <v>14</v>
      </c>
      <c r="H405" s="57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2.75" customHeight="1" x14ac:dyDescent="0.25">
      <c r="A406" s="79">
        <v>408</v>
      </c>
      <c r="B406" s="36" t="s">
        <v>481</v>
      </c>
      <c r="C406" s="37">
        <v>1</v>
      </c>
      <c r="D406" s="37" t="s">
        <v>61</v>
      </c>
      <c r="E406" s="37" t="s">
        <v>12</v>
      </c>
      <c r="F406" s="38" t="s">
        <v>13</v>
      </c>
      <c r="G406" s="38" t="s">
        <v>14</v>
      </c>
      <c r="H406" s="57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2.75" customHeight="1" x14ac:dyDescent="0.25">
      <c r="A407" s="79">
        <v>409</v>
      </c>
      <c r="B407" s="36" t="s">
        <v>482</v>
      </c>
      <c r="C407" s="37">
        <v>4</v>
      </c>
      <c r="D407" s="37" t="s">
        <v>61</v>
      </c>
      <c r="E407" s="37" t="s">
        <v>12</v>
      </c>
      <c r="F407" s="38" t="s">
        <v>13</v>
      </c>
      <c r="G407" s="38" t="s">
        <v>14</v>
      </c>
      <c r="H407" s="57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2.75" customHeight="1" x14ac:dyDescent="0.25">
      <c r="A408" s="79">
        <v>410</v>
      </c>
      <c r="B408" s="36" t="s">
        <v>483</v>
      </c>
      <c r="C408" s="37">
        <v>1</v>
      </c>
      <c r="D408" s="37" t="s">
        <v>61</v>
      </c>
      <c r="E408" s="37" t="s">
        <v>12</v>
      </c>
      <c r="F408" s="38" t="s">
        <v>13</v>
      </c>
      <c r="G408" s="38" t="s">
        <v>14</v>
      </c>
      <c r="H408" s="57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2.75" customHeight="1" x14ac:dyDescent="0.25">
      <c r="A409" s="79">
        <v>411</v>
      </c>
      <c r="B409" s="36" t="s">
        <v>484</v>
      </c>
      <c r="C409" s="37">
        <v>1</v>
      </c>
      <c r="D409" s="37" t="s">
        <v>61</v>
      </c>
      <c r="E409" s="37" t="s">
        <v>12</v>
      </c>
      <c r="F409" s="38" t="s">
        <v>13</v>
      </c>
      <c r="G409" s="38" t="s">
        <v>14</v>
      </c>
      <c r="H409" s="57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2.75" customHeight="1" x14ac:dyDescent="0.25">
      <c r="A410" s="79">
        <v>412</v>
      </c>
      <c r="B410" s="36" t="s">
        <v>485</v>
      </c>
      <c r="C410" s="37">
        <v>1</v>
      </c>
      <c r="D410" s="37" t="s">
        <v>61</v>
      </c>
      <c r="E410" s="37" t="s">
        <v>12</v>
      </c>
      <c r="F410" s="38" t="s">
        <v>13</v>
      </c>
      <c r="G410" s="38" t="s">
        <v>14</v>
      </c>
      <c r="H410" s="57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2.75" customHeight="1" x14ac:dyDescent="0.25">
      <c r="A411" s="79">
        <v>413</v>
      </c>
      <c r="B411" s="36" t="s">
        <v>486</v>
      </c>
      <c r="C411" s="37">
        <v>3</v>
      </c>
      <c r="D411" s="37" t="s">
        <v>61</v>
      </c>
      <c r="E411" s="37" t="s">
        <v>12</v>
      </c>
      <c r="F411" s="38" t="s">
        <v>13</v>
      </c>
      <c r="G411" s="38" t="s">
        <v>14</v>
      </c>
      <c r="H411" s="57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2.75" customHeight="1" x14ac:dyDescent="0.25">
      <c r="A412" s="79">
        <v>414</v>
      </c>
      <c r="B412" s="36" t="s">
        <v>487</v>
      </c>
      <c r="C412" s="37">
        <v>2</v>
      </c>
      <c r="D412" s="37" t="s">
        <v>61</v>
      </c>
      <c r="E412" s="37" t="s">
        <v>12</v>
      </c>
      <c r="F412" s="38" t="s">
        <v>13</v>
      </c>
      <c r="G412" s="38" t="s">
        <v>14</v>
      </c>
      <c r="H412" s="57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2.75" customHeight="1" x14ac:dyDescent="0.25">
      <c r="A413" s="79">
        <v>415</v>
      </c>
      <c r="B413" s="78" t="s">
        <v>488</v>
      </c>
      <c r="C413" s="38">
        <v>1</v>
      </c>
      <c r="D413" s="38" t="s">
        <v>61</v>
      </c>
      <c r="E413" s="38" t="s">
        <v>12</v>
      </c>
      <c r="F413" s="38" t="s">
        <v>261</v>
      </c>
      <c r="G413" s="38" t="s">
        <v>14</v>
      </c>
      <c r="H413" s="57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2.75" customHeight="1" x14ac:dyDescent="0.25">
      <c r="A414" s="79">
        <v>416</v>
      </c>
      <c r="B414" s="36" t="s">
        <v>489</v>
      </c>
      <c r="C414" s="37">
        <v>0</v>
      </c>
      <c r="D414" s="37" t="s">
        <v>61</v>
      </c>
      <c r="E414" s="37" t="s">
        <v>12</v>
      </c>
      <c r="F414" s="38" t="s">
        <v>13</v>
      </c>
      <c r="G414" s="38" t="s">
        <v>14</v>
      </c>
      <c r="H414" s="57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2.75" customHeight="1" x14ac:dyDescent="0.25">
      <c r="A415" s="79">
        <v>417</v>
      </c>
      <c r="B415" s="36" t="s">
        <v>490</v>
      </c>
      <c r="C415" s="37">
        <v>4</v>
      </c>
      <c r="D415" s="37" t="s">
        <v>61</v>
      </c>
      <c r="E415" s="37" t="s">
        <v>12</v>
      </c>
      <c r="F415" s="38" t="s">
        <v>13</v>
      </c>
      <c r="G415" s="38" t="s">
        <v>14</v>
      </c>
      <c r="H415" s="57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2.75" customHeight="1" x14ac:dyDescent="0.25">
      <c r="A416" s="79">
        <v>418</v>
      </c>
      <c r="B416" s="36" t="s">
        <v>491</v>
      </c>
      <c r="C416" s="37">
        <v>1</v>
      </c>
      <c r="D416" s="37" t="s">
        <v>61</v>
      </c>
      <c r="E416" s="37" t="s">
        <v>12</v>
      </c>
      <c r="F416" s="38" t="s">
        <v>13</v>
      </c>
      <c r="G416" s="38" t="s">
        <v>14</v>
      </c>
      <c r="H416" s="57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2.75" customHeight="1" x14ac:dyDescent="0.25">
      <c r="A417" s="79">
        <v>419</v>
      </c>
      <c r="B417" s="36" t="s">
        <v>492</v>
      </c>
      <c r="C417" s="37">
        <v>2</v>
      </c>
      <c r="D417" s="37" t="s">
        <v>61</v>
      </c>
      <c r="E417" s="37" t="s">
        <v>12</v>
      </c>
      <c r="F417" s="38" t="s">
        <v>13</v>
      </c>
      <c r="G417" s="38" t="s">
        <v>14</v>
      </c>
      <c r="H417" s="57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2.75" customHeight="1" x14ac:dyDescent="0.25">
      <c r="A418" s="79">
        <v>420</v>
      </c>
      <c r="B418" s="36" t="s">
        <v>493</v>
      </c>
      <c r="C418" s="37">
        <v>3</v>
      </c>
      <c r="D418" s="37" t="s">
        <v>61</v>
      </c>
      <c r="E418" s="37" t="s">
        <v>12</v>
      </c>
      <c r="F418" s="38" t="s">
        <v>13</v>
      </c>
      <c r="G418" s="38" t="s">
        <v>14</v>
      </c>
      <c r="H418" s="57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2.75" customHeight="1" x14ac:dyDescent="0.25">
      <c r="A419" s="79">
        <v>421</v>
      </c>
      <c r="B419" s="36" t="s">
        <v>494</v>
      </c>
      <c r="C419" s="37">
        <v>3</v>
      </c>
      <c r="D419" s="37" t="s">
        <v>64</v>
      </c>
      <c r="E419" s="37" t="s">
        <v>52</v>
      </c>
      <c r="F419" s="38" t="s">
        <v>13</v>
      </c>
      <c r="G419" s="38" t="s">
        <v>53</v>
      </c>
      <c r="H419" s="57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2.75" customHeight="1" x14ac:dyDescent="0.25">
      <c r="A420" s="79">
        <v>422</v>
      </c>
      <c r="B420" s="36" t="s">
        <v>495</v>
      </c>
      <c r="C420" s="37">
        <v>1</v>
      </c>
      <c r="D420" s="37" t="s">
        <v>64</v>
      </c>
      <c r="E420" s="37" t="s">
        <v>52</v>
      </c>
      <c r="F420" s="38" t="s">
        <v>13</v>
      </c>
      <c r="G420" s="38" t="s">
        <v>53</v>
      </c>
      <c r="H420" s="57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2.75" customHeight="1" x14ac:dyDescent="0.25">
      <c r="A421" s="79">
        <v>423</v>
      </c>
      <c r="B421" s="36" t="s">
        <v>496</v>
      </c>
      <c r="C421" s="37">
        <v>1</v>
      </c>
      <c r="D421" s="37" t="s">
        <v>64</v>
      </c>
      <c r="E421" s="37" t="s">
        <v>52</v>
      </c>
      <c r="F421" s="38" t="s">
        <v>13</v>
      </c>
      <c r="G421" s="38" t="s">
        <v>53</v>
      </c>
      <c r="H421" s="57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2.75" customHeight="1" x14ac:dyDescent="0.25">
      <c r="A422" s="79">
        <v>424</v>
      </c>
      <c r="B422" s="36" t="s">
        <v>497</v>
      </c>
      <c r="C422" s="37">
        <v>1</v>
      </c>
      <c r="D422" s="37" t="s">
        <v>64</v>
      </c>
      <c r="E422" s="37" t="s">
        <v>52</v>
      </c>
      <c r="F422" s="38" t="s">
        <v>13</v>
      </c>
      <c r="G422" s="38" t="s">
        <v>53</v>
      </c>
      <c r="H422" s="57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2.75" customHeight="1" x14ac:dyDescent="0.25">
      <c r="A423" s="79">
        <v>425</v>
      </c>
      <c r="B423" s="36" t="s">
        <v>498</v>
      </c>
      <c r="C423" s="37">
        <v>0</v>
      </c>
      <c r="D423" s="37" t="s">
        <v>64</v>
      </c>
      <c r="E423" s="37" t="s">
        <v>52</v>
      </c>
      <c r="F423" s="38" t="s">
        <v>13</v>
      </c>
      <c r="G423" s="38" t="s">
        <v>53</v>
      </c>
      <c r="H423" s="57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2.75" customHeight="1" x14ac:dyDescent="0.25">
      <c r="A424" s="79">
        <v>426</v>
      </c>
      <c r="B424" s="36" t="s">
        <v>499</v>
      </c>
      <c r="C424" s="37">
        <v>1</v>
      </c>
      <c r="D424" s="37" t="s">
        <v>64</v>
      </c>
      <c r="E424" s="37" t="s">
        <v>52</v>
      </c>
      <c r="F424" s="38" t="s">
        <v>13</v>
      </c>
      <c r="G424" s="38" t="s">
        <v>53</v>
      </c>
      <c r="H424" s="57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2.75" customHeight="1" x14ac:dyDescent="0.25">
      <c r="A425" s="79">
        <v>427</v>
      </c>
      <c r="B425" s="36" t="s">
        <v>500</v>
      </c>
      <c r="C425" s="37">
        <v>1</v>
      </c>
      <c r="D425" s="37" t="s">
        <v>64</v>
      </c>
      <c r="E425" s="37" t="s">
        <v>52</v>
      </c>
      <c r="F425" s="38" t="s">
        <v>13</v>
      </c>
      <c r="G425" s="38" t="s">
        <v>53</v>
      </c>
      <c r="H425" s="57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2.75" customHeight="1" x14ac:dyDescent="0.25">
      <c r="A426" s="79">
        <v>428</v>
      </c>
      <c r="B426" s="36" t="s">
        <v>501</v>
      </c>
      <c r="C426" s="37">
        <v>3</v>
      </c>
      <c r="D426" s="37" t="s">
        <v>64</v>
      </c>
      <c r="E426" s="37" t="s">
        <v>52</v>
      </c>
      <c r="F426" s="38" t="s">
        <v>13</v>
      </c>
      <c r="G426" s="38" t="s">
        <v>53</v>
      </c>
      <c r="H426" s="57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2.75" customHeight="1" x14ac:dyDescent="0.25">
      <c r="A427" s="79">
        <v>429</v>
      </c>
      <c r="B427" s="36" t="s">
        <v>502</v>
      </c>
      <c r="C427" s="37">
        <v>2</v>
      </c>
      <c r="D427" s="37" t="s">
        <v>64</v>
      </c>
      <c r="E427" s="37" t="s">
        <v>52</v>
      </c>
      <c r="F427" s="38" t="s">
        <v>13</v>
      </c>
      <c r="G427" s="38" t="s">
        <v>53</v>
      </c>
      <c r="H427" s="57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2.75" customHeight="1" x14ac:dyDescent="0.25">
      <c r="A428" s="79">
        <v>430</v>
      </c>
      <c r="B428" s="36" t="s">
        <v>503</v>
      </c>
      <c r="C428" s="37">
        <v>1</v>
      </c>
      <c r="D428" s="37" t="s">
        <v>64</v>
      </c>
      <c r="E428" s="37" t="s">
        <v>52</v>
      </c>
      <c r="F428" s="38" t="s">
        <v>13</v>
      </c>
      <c r="G428" s="38" t="s">
        <v>53</v>
      </c>
      <c r="H428" s="57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2.75" customHeight="1" x14ac:dyDescent="0.25">
      <c r="A429" s="79">
        <v>431</v>
      </c>
      <c r="B429" s="36" t="s">
        <v>504</v>
      </c>
      <c r="C429" s="37">
        <v>4</v>
      </c>
      <c r="D429" s="37" t="s">
        <v>64</v>
      </c>
      <c r="E429" s="37" t="s">
        <v>52</v>
      </c>
      <c r="F429" s="38" t="s">
        <v>13</v>
      </c>
      <c r="G429" s="38" t="s">
        <v>53</v>
      </c>
      <c r="H429" s="57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2.75" customHeight="1" x14ac:dyDescent="0.25">
      <c r="A430" s="79">
        <v>432</v>
      </c>
      <c r="B430" s="36" t="s">
        <v>505</v>
      </c>
      <c r="C430" s="37">
        <v>3</v>
      </c>
      <c r="D430" s="37" t="s">
        <v>64</v>
      </c>
      <c r="E430" s="37" t="s">
        <v>52</v>
      </c>
      <c r="F430" s="38" t="s">
        <v>13</v>
      </c>
      <c r="G430" s="38" t="s">
        <v>53</v>
      </c>
      <c r="H430" s="57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2.75" customHeight="1" x14ac:dyDescent="0.25">
      <c r="A431" s="79">
        <v>433</v>
      </c>
      <c r="B431" s="36" t="s">
        <v>506</v>
      </c>
      <c r="C431" s="37">
        <v>1</v>
      </c>
      <c r="D431" s="37" t="s">
        <v>64</v>
      </c>
      <c r="E431" s="37" t="s">
        <v>12</v>
      </c>
      <c r="F431" s="38" t="s">
        <v>13</v>
      </c>
      <c r="G431" s="38" t="s">
        <v>14</v>
      </c>
      <c r="H431" s="57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2.75" customHeight="1" x14ac:dyDescent="0.25">
      <c r="A432" s="79">
        <v>434</v>
      </c>
      <c r="B432" s="36" t="s">
        <v>507</v>
      </c>
      <c r="C432" s="37">
        <v>3</v>
      </c>
      <c r="D432" s="37" t="s">
        <v>64</v>
      </c>
      <c r="E432" s="37" t="s">
        <v>12</v>
      </c>
      <c r="F432" s="38" t="s">
        <v>13</v>
      </c>
      <c r="G432" s="38" t="s">
        <v>14</v>
      </c>
      <c r="H432" s="57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5">
      <c r="A433" s="79">
        <v>435</v>
      </c>
      <c r="B433" s="36" t="s">
        <v>508</v>
      </c>
      <c r="C433" s="37">
        <v>3</v>
      </c>
      <c r="D433" s="37" t="s">
        <v>64</v>
      </c>
      <c r="E433" s="37" t="s">
        <v>12</v>
      </c>
      <c r="F433" s="38" t="s">
        <v>13</v>
      </c>
      <c r="G433" s="38" t="s">
        <v>14</v>
      </c>
      <c r="H433" s="57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2.75" customHeight="1" x14ac:dyDescent="0.25">
      <c r="A434" s="79">
        <v>436</v>
      </c>
      <c r="B434" s="36" t="s">
        <v>509</v>
      </c>
      <c r="C434" s="37">
        <v>0</v>
      </c>
      <c r="D434" s="37" t="s">
        <v>64</v>
      </c>
      <c r="E434" s="37" t="s">
        <v>12</v>
      </c>
      <c r="F434" s="38" t="s">
        <v>13</v>
      </c>
      <c r="G434" s="38" t="s">
        <v>14</v>
      </c>
      <c r="H434" s="57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2.75" customHeight="1" x14ac:dyDescent="0.25">
      <c r="A435" s="79">
        <v>437</v>
      </c>
      <c r="B435" s="36" t="s">
        <v>510</v>
      </c>
      <c r="C435" s="37">
        <v>2</v>
      </c>
      <c r="D435" s="37" t="s">
        <v>64</v>
      </c>
      <c r="E435" s="37" t="s">
        <v>12</v>
      </c>
      <c r="F435" s="38" t="s">
        <v>13</v>
      </c>
      <c r="G435" s="38" t="s">
        <v>14</v>
      </c>
      <c r="H435" s="57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2.75" customHeight="1" x14ac:dyDescent="0.25">
      <c r="A436" s="79">
        <v>438</v>
      </c>
      <c r="B436" s="36" t="s">
        <v>511</v>
      </c>
      <c r="C436" s="37">
        <v>2</v>
      </c>
      <c r="D436" s="37" t="s">
        <v>64</v>
      </c>
      <c r="E436" s="37" t="s">
        <v>12</v>
      </c>
      <c r="F436" s="38" t="s">
        <v>13</v>
      </c>
      <c r="G436" s="38" t="s">
        <v>14</v>
      </c>
      <c r="H436" s="57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2.75" customHeight="1" x14ac:dyDescent="0.25">
      <c r="A437" s="79">
        <v>439</v>
      </c>
      <c r="B437" s="36" t="s">
        <v>512</v>
      </c>
      <c r="C437" s="37">
        <v>4</v>
      </c>
      <c r="D437" s="37" t="s">
        <v>67</v>
      </c>
      <c r="E437" s="37" t="s">
        <v>52</v>
      </c>
      <c r="F437" s="38" t="s">
        <v>13</v>
      </c>
      <c r="G437" s="38" t="s">
        <v>53</v>
      </c>
      <c r="H437" s="57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2.75" customHeight="1" x14ac:dyDescent="0.25">
      <c r="A438" s="79">
        <v>440</v>
      </c>
      <c r="B438" s="36" t="s">
        <v>513</v>
      </c>
      <c r="C438" s="37">
        <v>4</v>
      </c>
      <c r="D438" s="37" t="s">
        <v>67</v>
      </c>
      <c r="E438" s="37" t="s">
        <v>52</v>
      </c>
      <c r="F438" s="38" t="s">
        <v>13</v>
      </c>
      <c r="G438" s="38" t="s">
        <v>53</v>
      </c>
      <c r="H438" s="57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2.75" customHeight="1" x14ac:dyDescent="0.25">
      <c r="A439" s="79">
        <v>441</v>
      </c>
      <c r="B439" s="78" t="s">
        <v>514</v>
      </c>
      <c r="C439" s="38">
        <v>1</v>
      </c>
      <c r="D439" s="38" t="s">
        <v>67</v>
      </c>
      <c r="E439" s="38" t="s">
        <v>52</v>
      </c>
      <c r="F439" s="38" t="s">
        <v>261</v>
      </c>
      <c r="G439" s="38" t="s">
        <v>53</v>
      </c>
      <c r="H439" s="57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2.75" customHeight="1" x14ac:dyDescent="0.25">
      <c r="A440" s="79">
        <v>442</v>
      </c>
      <c r="B440" s="36" t="s">
        <v>515</v>
      </c>
      <c r="C440" s="37">
        <v>1</v>
      </c>
      <c r="D440" s="37" t="s">
        <v>67</v>
      </c>
      <c r="E440" s="37" t="s">
        <v>52</v>
      </c>
      <c r="F440" s="38" t="s">
        <v>13</v>
      </c>
      <c r="G440" s="38" t="s">
        <v>53</v>
      </c>
      <c r="H440" s="57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2.75" customHeight="1" x14ac:dyDescent="0.25">
      <c r="A441" s="79">
        <v>443</v>
      </c>
      <c r="B441" s="36" t="s">
        <v>516</v>
      </c>
      <c r="C441" s="37">
        <v>4</v>
      </c>
      <c r="D441" s="37" t="s">
        <v>67</v>
      </c>
      <c r="E441" s="37" t="s">
        <v>52</v>
      </c>
      <c r="F441" s="38" t="s">
        <v>13</v>
      </c>
      <c r="G441" s="38" t="s">
        <v>53</v>
      </c>
      <c r="H441" s="57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2.75" customHeight="1" x14ac:dyDescent="0.25">
      <c r="A442" s="79">
        <v>444</v>
      </c>
      <c r="B442" s="36" t="s">
        <v>517</v>
      </c>
      <c r="C442" s="37">
        <v>4</v>
      </c>
      <c r="D442" s="37" t="s">
        <v>67</v>
      </c>
      <c r="E442" s="37" t="s">
        <v>52</v>
      </c>
      <c r="F442" s="38" t="s">
        <v>13</v>
      </c>
      <c r="G442" s="38" t="s">
        <v>53</v>
      </c>
      <c r="H442" s="57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2.75" customHeight="1" x14ac:dyDescent="0.25">
      <c r="A443" s="79">
        <v>445</v>
      </c>
      <c r="B443" s="36" t="s">
        <v>518</v>
      </c>
      <c r="C443" s="37">
        <v>4</v>
      </c>
      <c r="D443" s="37" t="s">
        <v>67</v>
      </c>
      <c r="E443" s="37" t="s">
        <v>52</v>
      </c>
      <c r="F443" s="38" t="s">
        <v>13</v>
      </c>
      <c r="G443" s="38" t="s">
        <v>53</v>
      </c>
      <c r="H443" s="57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2.75" customHeight="1" x14ac:dyDescent="0.25">
      <c r="A444" s="79">
        <v>446</v>
      </c>
      <c r="B444" s="36" t="s">
        <v>519</v>
      </c>
      <c r="C444" s="37">
        <v>4</v>
      </c>
      <c r="D444" s="37" t="s">
        <v>67</v>
      </c>
      <c r="E444" s="37" t="s">
        <v>52</v>
      </c>
      <c r="F444" s="38" t="s">
        <v>13</v>
      </c>
      <c r="G444" s="38" t="s">
        <v>53</v>
      </c>
      <c r="H444" s="57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2.75" customHeight="1" x14ac:dyDescent="0.25">
      <c r="A445" s="79">
        <v>447</v>
      </c>
      <c r="B445" s="36" t="s">
        <v>520</v>
      </c>
      <c r="C445" s="37">
        <v>2</v>
      </c>
      <c r="D445" s="37" t="s">
        <v>67</v>
      </c>
      <c r="E445" s="37" t="s">
        <v>52</v>
      </c>
      <c r="F445" s="38" t="s">
        <v>13</v>
      </c>
      <c r="G445" s="38" t="s">
        <v>53</v>
      </c>
      <c r="H445" s="57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2.75" customHeight="1" x14ac:dyDescent="0.25">
      <c r="A446" s="79">
        <v>448</v>
      </c>
      <c r="B446" s="36" t="s">
        <v>521</v>
      </c>
      <c r="C446" s="37">
        <v>2</v>
      </c>
      <c r="D446" s="37" t="s">
        <v>67</v>
      </c>
      <c r="E446" s="37" t="s">
        <v>52</v>
      </c>
      <c r="F446" s="38" t="s">
        <v>13</v>
      </c>
      <c r="G446" s="38" t="s">
        <v>53</v>
      </c>
      <c r="H446" s="57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2.75" customHeight="1" x14ac:dyDescent="0.25">
      <c r="A447" s="79">
        <v>449</v>
      </c>
      <c r="B447" s="36" t="s">
        <v>522</v>
      </c>
      <c r="C447" s="37">
        <v>4</v>
      </c>
      <c r="D447" s="37" t="s">
        <v>67</v>
      </c>
      <c r="E447" s="37" t="s">
        <v>52</v>
      </c>
      <c r="F447" s="38" t="s">
        <v>13</v>
      </c>
      <c r="G447" s="38" t="s">
        <v>53</v>
      </c>
      <c r="H447" s="57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2.75" customHeight="1" x14ac:dyDescent="0.25">
      <c r="A448" s="79">
        <v>450</v>
      </c>
      <c r="B448" s="36" t="s">
        <v>523</v>
      </c>
      <c r="C448" s="37">
        <v>2</v>
      </c>
      <c r="D448" s="37" t="s">
        <v>67</v>
      </c>
      <c r="E448" s="37" t="s">
        <v>52</v>
      </c>
      <c r="F448" s="38" t="s">
        <v>13</v>
      </c>
      <c r="G448" s="38" t="s">
        <v>53</v>
      </c>
      <c r="H448" s="57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2.75" customHeight="1" x14ac:dyDescent="0.25">
      <c r="A449" s="79">
        <v>451</v>
      </c>
      <c r="B449" s="36" t="s">
        <v>524</v>
      </c>
      <c r="C449" s="37">
        <v>4</v>
      </c>
      <c r="D449" s="37" t="s">
        <v>67</v>
      </c>
      <c r="E449" s="37" t="s">
        <v>52</v>
      </c>
      <c r="F449" s="38" t="s">
        <v>13</v>
      </c>
      <c r="G449" s="38" t="s">
        <v>53</v>
      </c>
      <c r="H449" s="57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2.75" customHeight="1" x14ac:dyDescent="0.25">
      <c r="A450" s="79">
        <v>452</v>
      </c>
      <c r="B450" s="36" t="s">
        <v>525</v>
      </c>
      <c r="C450" s="37">
        <v>3</v>
      </c>
      <c r="D450" s="37" t="s">
        <v>67</v>
      </c>
      <c r="E450" s="37" t="s">
        <v>12</v>
      </c>
      <c r="F450" s="38" t="s">
        <v>13</v>
      </c>
      <c r="G450" s="38" t="s">
        <v>14</v>
      </c>
      <c r="H450" s="57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2.75" customHeight="1" x14ac:dyDescent="0.25">
      <c r="A451" s="79">
        <v>453</v>
      </c>
      <c r="B451" s="36" t="s">
        <v>526</v>
      </c>
      <c r="C451" s="37">
        <v>3</v>
      </c>
      <c r="D451" s="37" t="s">
        <v>67</v>
      </c>
      <c r="E451" s="37" t="s">
        <v>12</v>
      </c>
      <c r="F451" s="38" t="s">
        <v>13</v>
      </c>
      <c r="G451" s="38" t="s">
        <v>14</v>
      </c>
      <c r="H451" s="57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2.75" customHeight="1" x14ac:dyDescent="0.25">
      <c r="A452" s="79">
        <v>454</v>
      </c>
      <c r="B452" s="36" t="s">
        <v>527</v>
      </c>
      <c r="C452" s="37">
        <v>1</v>
      </c>
      <c r="D452" s="37" t="s">
        <v>67</v>
      </c>
      <c r="E452" s="37" t="s">
        <v>12</v>
      </c>
      <c r="F452" s="38" t="s">
        <v>13</v>
      </c>
      <c r="G452" s="38" t="s">
        <v>14</v>
      </c>
      <c r="H452" s="57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2.75" customHeight="1" x14ac:dyDescent="0.25">
      <c r="A453" s="79">
        <v>455</v>
      </c>
      <c r="B453" s="36" t="s">
        <v>528</v>
      </c>
      <c r="C453" s="37">
        <v>1</v>
      </c>
      <c r="D453" s="37" t="s">
        <v>67</v>
      </c>
      <c r="E453" s="37" t="s">
        <v>12</v>
      </c>
      <c r="F453" s="38" t="s">
        <v>13</v>
      </c>
      <c r="G453" s="38" t="s">
        <v>14</v>
      </c>
      <c r="H453" s="57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2.75" customHeight="1" x14ac:dyDescent="0.25">
      <c r="A454" s="79">
        <v>456</v>
      </c>
      <c r="B454" s="36" t="s">
        <v>529</v>
      </c>
      <c r="C454" s="37">
        <v>4</v>
      </c>
      <c r="D454" s="37" t="s">
        <v>67</v>
      </c>
      <c r="E454" s="37" t="s">
        <v>12</v>
      </c>
      <c r="F454" s="38" t="s">
        <v>13</v>
      </c>
      <c r="G454" s="38" t="s">
        <v>14</v>
      </c>
      <c r="H454" s="57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2.75" customHeight="1" x14ac:dyDescent="0.25">
      <c r="A455" s="79">
        <v>457</v>
      </c>
      <c r="B455" s="36" t="s">
        <v>530</v>
      </c>
      <c r="C455" s="37">
        <v>2</v>
      </c>
      <c r="D455" s="37" t="s">
        <v>67</v>
      </c>
      <c r="E455" s="37" t="s">
        <v>12</v>
      </c>
      <c r="F455" s="38" t="s">
        <v>13</v>
      </c>
      <c r="G455" s="38" t="s">
        <v>14</v>
      </c>
      <c r="H455" s="57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2.75" customHeight="1" x14ac:dyDescent="0.25">
      <c r="A456" s="79">
        <v>458</v>
      </c>
      <c r="B456" s="36" t="s">
        <v>531</v>
      </c>
      <c r="C456" s="37">
        <v>3</v>
      </c>
      <c r="D456" s="37" t="s">
        <v>532</v>
      </c>
      <c r="E456" s="37" t="s">
        <v>52</v>
      </c>
      <c r="F456" s="38" t="s">
        <v>13</v>
      </c>
      <c r="G456" s="38" t="s">
        <v>53</v>
      </c>
      <c r="H456" s="57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2.75" customHeight="1" x14ac:dyDescent="0.25">
      <c r="A457" s="79">
        <v>459</v>
      </c>
      <c r="B457" s="36" t="s">
        <v>533</v>
      </c>
      <c r="C457" s="37">
        <v>3</v>
      </c>
      <c r="D457" s="37" t="s">
        <v>532</v>
      </c>
      <c r="E457" s="37" t="s">
        <v>52</v>
      </c>
      <c r="F457" s="38" t="s">
        <v>13</v>
      </c>
      <c r="G457" s="38" t="s">
        <v>53</v>
      </c>
      <c r="H457" s="57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2.75" customHeight="1" x14ac:dyDescent="0.25">
      <c r="A458" s="79">
        <v>460</v>
      </c>
      <c r="B458" s="36" t="s">
        <v>534</v>
      </c>
      <c r="C458" s="37">
        <v>3</v>
      </c>
      <c r="D458" s="37" t="s">
        <v>532</v>
      </c>
      <c r="E458" s="37" t="s">
        <v>52</v>
      </c>
      <c r="F458" s="38" t="s">
        <v>13</v>
      </c>
      <c r="G458" s="38" t="s">
        <v>53</v>
      </c>
      <c r="H458" s="57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2.75" customHeight="1" x14ac:dyDescent="0.25">
      <c r="A459" s="79">
        <v>461</v>
      </c>
      <c r="B459" s="92"/>
      <c r="C459" s="93"/>
      <c r="D459" s="37" t="s">
        <v>532</v>
      </c>
      <c r="E459" s="93"/>
      <c r="F459" s="94"/>
      <c r="G459" s="94"/>
      <c r="H459" s="57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2.75" customHeight="1" x14ac:dyDescent="0.25">
      <c r="A460" s="79">
        <v>462</v>
      </c>
      <c r="B460" s="36" t="s">
        <v>535</v>
      </c>
      <c r="C460" s="37">
        <v>2</v>
      </c>
      <c r="D460" s="37" t="s">
        <v>532</v>
      </c>
      <c r="E460" s="37" t="s">
        <v>52</v>
      </c>
      <c r="F460" s="38" t="s">
        <v>13</v>
      </c>
      <c r="G460" s="38" t="s">
        <v>53</v>
      </c>
      <c r="H460" s="57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2.75" customHeight="1" x14ac:dyDescent="0.25">
      <c r="A461" s="79">
        <v>463</v>
      </c>
      <c r="B461" s="36" t="s">
        <v>536</v>
      </c>
      <c r="C461" s="37">
        <v>1</v>
      </c>
      <c r="D461" s="37" t="s">
        <v>70</v>
      </c>
      <c r="E461" s="37" t="s">
        <v>52</v>
      </c>
      <c r="F461" s="38" t="s">
        <v>13</v>
      </c>
      <c r="G461" s="38" t="s">
        <v>53</v>
      </c>
      <c r="H461" s="57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2.75" customHeight="1" x14ac:dyDescent="0.25">
      <c r="A462" s="79">
        <v>464</v>
      </c>
      <c r="B462" s="36" t="s">
        <v>537</v>
      </c>
      <c r="C462" s="37">
        <v>1</v>
      </c>
      <c r="D462" s="37" t="s">
        <v>70</v>
      </c>
      <c r="E462" s="37" t="s">
        <v>52</v>
      </c>
      <c r="F462" s="38" t="s">
        <v>13</v>
      </c>
      <c r="G462" s="38" t="s">
        <v>53</v>
      </c>
      <c r="H462" s="57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2.75" customHeight="1" x14ac:dyDescent="0.25">
      <c r="A463" s="79">
        <v>465</v>
      </c>
      <c r="B463" s="36" t="s">
        <v>538</v>
      </c>
      <c r="C463" s="37">
        <v>2</v>
      </c>
      <c r="D463" s="37" t="s">
        <v>70</v>
      </c>
      <c r="E463" s="37" t="s">
        <v>52</v>
      </c>
      <c r="F463" s="38" t="s">
        <v>13</v>
      </c>
      <c r="G463" s="38" t="s">
        <v>53</v>
      </c>
      <c r="H463" s="57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2.75" customHeight="1" x14ac:dyDescent="0.25">
      <c r="A464" s="79">
        <v>466</v>
      </c>
      <c r="B464" s="36" t="s">
        <v>539</v>
      </c>
      <c r="C464" s="37">
        <v>3</v>
      </c>
      <c r="D464" s="37" t="s">
        <v>70</v>
      </c>
      <c r="E464" s="37" t="s">
        <v>52</v>
      </c>
      <c r="F464" s="38" t="s">
        <v>13</v>
      </c>
      <c r="G464" s="38" t="s">
        <v>53</v>
      </c>
      <c r="H464" s="57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2.75" customHeight="1" x14ac:dyDescent="0.25">
      <c r="A465" s="79">
        <v>467</v>
      </c>
      <c r="B465" s="36" t="s">
        <v>540</v>
      </c>
      <c r="C465" s="37">
        <v>4</v>
      </c>
      <c r="D465" s="37" t="s">
        <v>70</v>
      </c>
      <c r="E465" s="37" t="s">
        <v>52</v>
      </c>
      <c r="F465" s="38" t="s">
        <v>13</v>
      </c>
      <c r="G465" s="38" t="s">
        <v>53</v>
      </c>
      <c r="H465" s="57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2.75" customHeight="1" x14ac:dyDescent="0.25">
      <c r="A466" s="79">
        <v>468</v>
      </c>
      <c r="B466" s="36" t="s">
        <v>541</v>
      </c>
      <c r="C466" s="37">
        <v>4</v>
      </c>
      <c r="D466" s="37" t="s">
        <v>70</v>
      </c>
      <c r="E466" s="37" t="s">
        <v>52</v>
      </c>
      <c r="F466" s="38" t="s">
        <v>13</v>
      </c>
      <c r="G466" s="38" t="s">
        <v>53</v>
      </c>
      <c r="H466" s="57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2.75" customHeight="1" x14ac:dyDescent="0.25">
      <c r="A467" s="79">
        <v>469</v>
      </c>
      <c r="B467" s="36" t="s">
        <v>542</v>
      </c>
      <c r="C467" s="37">
        <v>2</v>
      </c>
      <c r="D467" s="37" t="s">
        <v>70</v>
      </c>
      <c r="E467" s="37" t="s">
        <v>52</v>
      </c>
      <c r="F467" s="38" t="s">
        <v>13</v>
      </c>
      <c r="G467" s="38" t="s">
        <v>53</v>
      </c>
      <c r="H467" s="57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2.75" customHeight="1" x14ac:dyDescent="0.25">
      <c r="A468" s="79">
        <v>470</v>
      </c>
      <c r="B468" s="36" t="s">
        <v>543</v>
      </c>
      <c r="C468" s="37">
        <v>2</v>
      </c>
      <c r="D468" s="37" t="s">
        <v>70</v>
      </c>
      <c r="E468" s="37" t="s">
        <v>52</v>
      </c>
      <c r="F468" s="38" t="s">
        <v>13</v>
      </c>
      <c r="G468" s="38" t="s">
        <v>53</v>
      </c>
      <c r="H468" s="57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2.75" customHeight="1" x14ac:dyDescent="0.25">
      <c r="A469" s="79">
        <v>471</v>
      </c>
      <c r="B469" s="36" t="s">
        <v>544</v>
      </c>
      <c r="C469" s="37">
        <v>2</v>
      </c>
      <c r="D469" s="37" t="s">
        <v>70</v>
      </c>
      <c r="E469" s="37" t="s">
        <v>52</v>
      </c>
      <c r="F469" s="38" t="s">
        <v>13</v>
      </c>
      <c r="G469" s="38" t="s">
        <v>53</v>
      </c>
      <c r="H469" s="57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2.75" customHeight="1" x14ac:dyDescent="0.25">
      <c r="A470" s="79">
        <v>472</v>
      </c>
      <c r="B470" s="36" t="s">
        <v>545</v>
      </c>
      <c r="C470" s="37">
        <v>4</v>
      </c>
      <c r="D470" s="37" t="s">
        <v>70</v>
      </c>
      <c r="E470" s="37" t="s">
        <v>52</v>
      </c>
      <c r="F470" s="38" t="s">
        <v>13</v>
      </c>
      <c r="G470" s="38" t="s">
        <v>53</v>
      </c>
      <c r="H470" s="57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2.75" customHeight="1" x14ac:dyDescent="0.25">
      <c r="A471" s="79">
        <v>473</v>
      </c>
      <c r="B471" s="36" t="s">
        <v>546</v>
      </c>
      <c r="C471" s="37">
        <v>4</v>
      </c>
      <c r="D471" s="37" t="s">
        <v>70</v>
      </c>
      <c r="E471" s="37" t="s">
        <v>52</v>
      </c>
      <c r="F471" s="38" t="s">
        <v>13</v>
      </c>
      <c r="G471" s="38" t="s">
        <v>53</v>
      </c>
      <c r="H471" s="57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2.75" customHeight="1" x14ac:dyDescent="0.25">
      <c r="A472" s="79">
        <v>474</v>
      </c>
      <c r="B472" s="36" t="s">
        <v>547</v>
      </c>
      <c r="C472" s="37">
        <v>4</v>
      </c>
      <c r="D472" s="37" t="s">
        <v>70</v>
      </c>
      <c r="E472" s="37" t="s">
        <v>52</v>
      </c>
      <c r="F472" s="38" t="s">
        <v>13</v>
      </c>
      <c r="G472" s="38" t="s">
        <v>53</v>
      </c>
      <c r="H472" s="57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2.75" customHeight="1" x14ac:dyDescent="0.25">
      <c r="A473" s="79">
        <v>475</v>
      </c>
      <c r="B473" s="36" t="s">
        <v>548</v>
      </c>
      <c r="C473" s="37">
        <v>1</v>
      </c>
      <c r="D473" s="37" t="s">
        <v>70</v>
      </c>
      <c r="E473" s="37" t="s">
        <v>52</v>
      </c>
      <c r="F473" s="38" t="s">
        <v>13</v>
      </c>
      <c r="G473" s="38" t="s">
        <v>53</v>
      </c>
      <c r="H473" s="57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2.75" customHeight="1" x14ac:dyDescent="0.25">
      <c r="A474" s="79">
        <v>476</v>
      </c>
      <c r="B474" s="36" t="s">
        <v>549</v>
      </c>
      <c r="C474" s="37">
        <v>3</v>
      </c>
      <c r="D474" s="37" t="s">
        <v>70</v>
      </c>
      <c r="E474" s="37" t="s">
        <v>52</v>
      </c>
      <c r="F474" s="38" t="s">
        <v>13</v>
      </c>
      <c r="G474" s="38" t="s">
        <v>53</v>
      </c>
      <c r="H474" s="57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2.75" customHeight="1" x14ac:dyDescent="0.25">
      <c r="A475" s="79">
        <v>477</v>
      </c>
      <c r="B475" s="36" t="s">
        <v>550</v>
      </c>
      <c r="C475" s="37">
        <v>0</v>
      </c>
      <c r="D475" s="37" t="s">
        <v>70</v>
      </c>
      <c r="E475" s="37" t="s">
        <v>52</v>
      </c>
      <c r="F475" s="38" t="s">
        <v>13</v>
      </c>
      <c r="G475" s="38" t="s">
        <v>53</v>
      </c>
      <c r="H475" s="57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2.75" customHeight="1" x14ac:dyDescent="0.25">
      <c r="A476" s="79">
        <v>478</v>
      </c>
      <c r="B476" s="36" t="s">
        <v>551</v>
      </c>
      <c r="C476" s="37">
        <v>1</v>
      </c>
      <c r="D476" s="37" t="s">
        <v>70</v>
      </c>
      <c r="E476" s="37" t="s">
        <v>52</v>
      </c>
      <c r="F476" s="38" t="s">
        <v>13</v>
      </c>
      <c r="G476" s="38" t="s">
        <v>53</v>
      </c>
      <c r="H476" s="57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2.75" customHeight="1" x14ac:dyDescent="0.25">
      <c r="A477" s="79">
        <v>479</v>
      </c>
      <c r="B477" s="36" t="s">
        <v>552</v>
      </c>
      <c r="C477" s="37">
        <v>2</v>
      </c>
      <c r="D477" s="37" t="s">
        <v>70</v>
      </c>
      <c r="E477" s="37" t="s">
        <v>52</v>
      </c>
      <c r="F477" s="38" t="s">
        <v>13</v>
      </c>
      <c r="G477" s="38" t="s">
        <v>53</v>
      </c>
      <c r="H477" s="57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2.75" customHeight="1" x14ac:dyDescent="0.25">
      <c r="A478" s="79">
        <v>480</v>
      </c>
      <c r="B478" s="36" t="s">
        <v>553</v>
      </c>
      <c r="C478" s="37">
        <v>3</v>
      </c>
      <c r="D478" s="37" t="s">
        <v>70</v>
      </c>
      <c r="E478" s="37" t="s">
        <v>52</v>
      </c>
      <c r="F478" s="38" t="s">
        <v>13</v>
      </c>
      <c r="G478" s="38" t="s">
        <v>53</v>
      </c>
      <c r="H478" s="57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2.75" customHeight="1" x14ac:dyDescent="0.25">
      <c r="A479" s="79">
        <v>481</v>
      </c>
      <c r="B479" s="36" t="s">
        <v>554</v>
      </c>
      <c r="C479" s="37">
        <v>0</v>
      </c>
      <c r="D479" s="37" t="s">
        <v>70</v>
      </c>
      <c r="E479" s="37" t="s">
        <v>52</v>
      </c>
      <c r="F479" s="38" t="s">
        <v>13</v>
      </c>
      <c r="G479" s="38" t="s">
        <v>53</v>
      </c>
      <c r="H479" s="57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2.75" customHeight="1" x14ac:dyDescent="0.25">
      <c r="A480" s="79">
        <v>482</v>
      </c>
      <c r="B480" s="36" t="s">
        <v>555</v>
      </c>
      <c r="C480" s="37">
        <v>2</v>
      </c>
      <c r="D480" s="37" t="s">
        <v>70</v>
      </c>
      <c r="E480" s="37" t="s">
        <v>12</v>
      </c>
      <c r="F480" s="38" t="s">
        <v>13</v>
      </c>
      <c r="G480" s="38" t="s">
        <v>14</v>
      </c>
      <c r="H480" s="57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2.75" customHeight="1" x14ac:dyDescent="0.25">
      <c r="A481" s="79">
        <v>483</v>
      </c>
      <c r="B481" s="36" t="s">
        <v>556</v>
      </c>
      <c r="C481" s="37">
        <v>1</v>
      </c>
      <c r="D481" s="37" t="s">
        <v>70</v>
      </c>
      <c r="E481" s="37" t="s">
        <v>12</v>
      </c>
      <c r="F481" s="38" t="s">
        <v>13</v>
      </c>
      <c r="G481" s="38" t="s">
        <v>14</v>
      </c>
      <c r="H481" s="57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2.75" customHeight="1" x14ac:dyDescent="0.25">
      <c r="A482" s="79">
        <v>484</v>
      </c>
      <c r="B482" s="36" t="s">
        <v>557</v>
      </c>
      <c r="C482" s="37">
        <v>4</v>
      </c>
      <c r="D482" s="37" t="s">
        <v>70</v>
      </c>
      <c r="E482" s="37" t="s">
        <v>12</v>
      </c>
      <c r="F482" s="38" t="s">
        <v>13</v>
      </c>
      <c r="G482" s="38" t="s">
        <v>14</v>
      </c>
      <c r="H482" s="57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2.75" customHeight="1" x14ac:dyDescent="0.25">
      <c r="A483" s="79">
        <v>485</v>
      </c>
      <c r="B483" s="36" t="s">
        <v>558</v>
      </c>
      <c r="C483" s="37">
        <v>4</v>
      </c>
      <c r="D483" s="37" t="s">
        <v>70</v>
      </c>
      <c r="E483" s="37" t="s">
        <v>12</v>
      </c>
      <c r="F483" s="38" t="s">
        <v>13</v>
      </c>
      <c r="G483" s="38" t="s">
        <v>14</v>
      </c>
      <c r="H483" s="57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2.75" customHeight="1" x14ac:dyDescent="0.25">
      <c r="A484" s="79">
        <v>486</v>
      </c>
      <c r="B484" s="36" t="s">
        <v>559</v>
      </c>
      <c r="C484" s="37">
        <v>0</v>
      </c>
      <c r="D484" s="37" t="s">
        <v>70</v>
      </c>
      <c r="E484" s="37" t="s">
        <v>12</v>
      </c>
      <c r="F484" s="38" t="s">
        <v>13</v>
      </c>
      <c r="G484" s="38" t="s">
        <v>14</v>
      </c>
      <c r="H484" s="57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2.75" customHeight="1" x14ac:dyDescent="0.25">
      <c r="A485" s="79">
        <v>487</v>
      </c>
      <c r="B485" s="36" t="s">
        <v>560</v>
      </c>
      <c r="C485" s="37">
        <v>3</v>
      </c>
      <c r="D485" s="37" t="s">
        <v>70</v>
      </c>
      <c r="E485" s="37" t="s">
        <v>12</v>
      </c>
      <c r="F485" s="38" t="s">
        <v>13</v>
      </c>
      <c r="G485" s="38" t="s">
        <v>14</v>
      </c>
      <c r="H485" s="57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2.75" customHeight="1" x14ac:dyDescent="0.25">
      <c r="A486" s="79">
        <v>488</v>
      </c>
      <c r="B486" s="36" t="s">
        <v>561</v>
      </c>
      <c r="C486" s="37">
        <v>0</v>
      </c>
      <c r="D486" s="37" t="s">
        <v>70</v>
      </c>
      <c r="E486" s="37" t="s">
        <v>12</v>
      </c>
      <c r="F486" s="38" t="s">
        <v>13</v>
      </c>
      <c r="G486" s="38" t="s">
        <v>14</v>
      </c>
      <c r="H486" s="57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2.75" customHeight="1" x14ac:dyDescent="0.25">
      <c r="A487" s="79">
        <v>489</v>
      </c>
      <c r="B487" s="36" t="s">
        <v>562</v>
      </c>
      <c r="C487" s="37">
        <v>3</v>
      </c>
      <c r="D487" s="37" t="s">
        <v>70</v>
      </c>
      <c r="E487" s="37" t="s">
        <v>12</v>
      </c>
      <c r="F487" s="38" t="s">
        <v>13</v>
      </c>
      <c r="G487" s="38" t="s">
        <v>14</v>
      </c>
      <c r="H487" s="57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2.75" customHeight="1" x14ac:dyDescent="0.25">
      <c r="A488" s="79">
        <v>490</v>
      </c>
      <c r="B488" s="36" t="s">
        <v>563</v>
      </c>
      <c r="C488" s="37">
        <v>2</v>
      </c>
      <c r="D488" s="37" t="s">
        <v>70</v>
      </c>
      <c r="E488" s="37" t="s">
        <v>12</v>
      </c>
      <c r="F488" s="38" t="s">
        <v>13</v>
      </c>
      <c r="G488" s="38" t="s">
        <v>14</v>
      </c>
      <c r="H488" s="57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2.75" customHeight="1" x14ac:dyDescent="0.25">
      <c r="A489" s="79">
        <v>491</v>
      </c>
      <c r="B489" s="36" t="s">
        <v>564</v>
      </c>
      <c r="C489" s="37">
        <v>3</v>
      </c>
      <c r="D489" s="37" t="s">
        <v>70</v>
      </c>
      <c r="E489" s="37" t="s">
        <v>12</v>
      </c>
      <c r="F489" s="38" t="s">
        <v>13</v>
      </c>
      <c r="G489" s="38" t="s">
        <v>14</v>
      </c>
      <c r="H489" s="57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2.75" customHeight="1" x14ac:dyDescent="0.25">
      <c r="A490" s="79">
        <v>492</v>
      </c>
      <c r="B490" s="36" t="s">
        <v>565</v>
      </c>
      <c r="C490" s="37">
        <v>1</v>
      </c>
      <c r="D490" s="37" t="s">
        <v>70</v>
      </c>
      <c r="E490" s="37" t="s">
        <v>12</v>
      </c>
      <c r="F490" s="38" t="s">
        <v>13</v>
      </c>
      <c r="G490" s="38" t="s">
        <v>14</v>
      </c>
      <c r="H490" s="57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2.75" customHeight="1" x14ac:dyDescent="0.25">
      <c r="A491" s="79">
        <v>493</v>
      </c>
      <c r="B491" s="36" t="s">
        <v>566</v>
      </c>
      <c r="C491" s="37">
        <v>2</v>
      </c>
      <c r="D491" s="37" t="s">
        <v>70</v>
      </c>
      <c r="E491" s="37" t="s">
        <v>12</v>
      </c>
      <c r="F491" s="38" t="s">
        <v>13</v>
      </c>
      <c r="G491" s="38" t="s">
        <v>14</v>
      </c>
      <c r="H491" s="57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2.75" customHeight="1" x14ac:dyDescent="0.25">
      <c r="A492" s="79">
        <v>494</v>
      </c>
      <c r="B492" s="36" t="s">
        <v>567</v>
      </c>
      <c r="C492" s="37">
        <v>0</v>
      </c>
      <c r="D492" s="37" t="s">
        <v>70</v>
      </c>
      <c r="E492" s="37" t="s">
        <v>12</v>
      </c>
      <c r="F492" s="38" t="s">
        <v>13</v>
      </c>
      <c r="G492" s="38" t="s">
        <v>14</v>
      </c>
      <c r="H492" s="57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2.75" customHeight="1" x14ac:dyDescent="0.25">
      <c r="A493" s="79">
        <v>495</v>
      </c>
      <c r="B493" s="36" t="s">
        <v>568</v>
      </c>
      <c r="C493" s="37">
        <v>2</v>
      </c>
      <c r="D493" s="37" t="s">
        <v>70</v>
      </c>
      <c r="E493" s="37" t="s">
        <v>12</v>
      </c>
      <c r="F493" s="38" t="s">
        <v>13</v>
      </c>
      <c r="G493" s="38" t="s">
        <v>14</v>
      </c>
      <c r="H493" s="57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2.75" customHeight="1" x14ac:dyDescent="0.25">
      <c r="A494" s="79">
        <v>496</v>
      </c>
      <c r="B494" s="36" t="s">
        <v>569</v>
      </c>
      <c r="C494" s="37">
        <v>3</v>
      </c>
      <c r="D494" s="37" t="s">
        <v>70</v>
      </c>
      <c r="E494" s="37" t="s">
        <v>12</v>
      </c>
      <c r="F494" s="38" t="s">
        <v>13</v>
      </c>
      <c r="G494" s="38" t="s">
        <v>14</v>
      </c>
      <c r="H494" s="57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2.75" customHeight="1" x14ac:dyDescent="0.25">
      <c r="A495" s="79">
        <v>497</v>
      </c>
      <c r="B495" s="36" t="s">
        <v>570</v>
      </c>
      <c r="C495" s="37">
        <v>2</v>
      </c>
      <c r="D495" s="37" t="s">
        <v>70</v>
      </c>
      <c r="E495" s="37" t="s">
        <v>12</v>
      </c>
      <c r="F495" s="38" t="s">
        <v>13</v>
      </c>
      <c r="G495" s="38" t="s">
        <v>14</v>
      </c>
      <c r="H495" s="57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2.75" customHeight="1" x14ac:dyDescent="0.25">
      <c r="A496" s="79">
        <v>498</v>
      </c>
      <c r="B496" s="36" t="s">
        <v>571</v>
      </c>
      <c r="C496" s="37">
        <v>1</v>
      </c>
      <c r="D496" s="37" t="s">
        <v>70</v>
      </c>
      <c r="E496" s="37" t="s">
        <v>12</v>
      </c>
      <c r="F496" s="38" t="s">
        <v>13</v>
      </c>
      <c r="G496" s="38" t="s">
        <v>14</v>
      </c>
      <c r="H496" s="57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2.75" customHeight="1" x14ac:dyDescent="0.25">
      <c r="A497" s="79">
        <v>499</v>
      </c>
      <c r="B497" s="36" t="s">
        <v>572</v>
      </c>
      <c r="C497" s="37">
        <v>0</v>
      </c>
      <c r="D497" s="37" t="s">
        <v>70</v>
      </c>
      <c r="E497" s="37" t="s">
        <v>12</v>
      </c>
      <c r="F497" s="38" t="s">
        <v>13</v>
      </c>
      <c r="G497" s="38" t="s">
        <v>14</v>
      </c>
      <c r="H497" s="57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2.75" customHeight="1" x14ac:dyDescent="0.25">
      <c r="A498" s="79">
        <v>500</v>
      </c>
      <c r="B498" s="36" t="s">
        <v>573</v>
      </c>
      <c r="C498" s="37">
        <v>4</v>
      </c>
      <c r="D498" s="37" t="s">
        <v>73</v>
      </c>
      <c r="E498" s="37" t="s">
        <v>52</v>
      </c>
      <c r="F498" s="38" t="s">
        <v>13</v>
      </c>
      <c r="G498" s="38" t="s">
        <v>53</v>
      </c>
      <c r="H498" s="57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2.75" customHeight="1" x14ac:dyDescent="0.25">
      <c r="A499" s="79">
        <v>501</v>
      </c>
      <c r="B499" s="36" t="s">
        <v>574</v>
      </c>
      <c r="C499" s="37">
        <v>4</v>
      </c>
      <c r="D499" s="37" t="s">
        <v>73</v>
      </c>
      <c r="E499" s="37" t="s">
        <v>52</v>
      </c>
      <c r="F499" s="38" t="s">
        <v>13</v>
      </c>
      <c r="G499" s="38" t="s">
        <v>53</v>
      </c>
      <c r="H499" s="57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2.75" customHeight="1" x14ac:dyDescent="0.25">
      <c r="A500" s="79">
        <v>502</v>
      </c>
      <c r="B500" s="36" t="s">
        <v>575</v>
      </c>
      <c r="C500" s="37">
        <v>2</v>
      </c>
      <c r="D500" s="37" t="s">
        <v>73</v>
      </c>
      <c r="E500" s="37" t="s">
        <v>52</v>
      </c>
      <c r="F500" s="38" t="s">
        <v>13</v>
      </c>
      <c r="G500" s="38" t="s">
        <v>53</v>
      </c>
      <c r="H500" s="57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2.75" customHeight="1" x14ac:dyDescent="0.25">
      <c r="A501" s="79">
        <v>503</v>
      </c>
      <c r="B501" s="36" t="s">
        <v>576</v>
      </c>
      <c r="C501" s="37">
        <v>2</v>
      </c>
      <c r="D501" s="37" t="s">
        <v>73</v>
      </c>
      <c r="E501" s="37" t="s">
        <v>52</v>
      </c>
      <c r="F501" s="38" t="s">
        <v>13</v>
      </c>
      <c r="G501" s="38" t="s">
        <v>53</v>
      </c>
      <c r="H501" s="57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2.75" customHeight="1" x14ac:dyDescent="0.25">
      <c r="A502" s="79">
        <v>504</v>
      </c>
      <c r="B502" s="36" t="s">
        <v>577</v>
      </c>
      <c r="C502" s="37">
        <v>2</v>
      </c>
      <c r="D502" s="37" t="s">
        <v>73</v>
      </c>
      <c r="E502" s="37" t="s">
        <v>52</v>
      </c>
      <c r="F502" s="38" t="s">
        <v>13</v>
      </c>
      <c r="G502" s="38" t="s">
        <v>53</v>
      </c>
      <c r="H502" s="57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2.75" customHeight="1" x14ac:dyDescent="0.25">
      <c r="A503" s="79">
        <v>505</v>
      </c>
      <c r="B503" s="36" t="s">
        <v>578</v>
      </c>
      <c r="C503" s="37">
        <v>2</v>
      </c>
      <c r="D503" s="37" t="s">
        <v>73</v>
      </c>
      <c r="E503" s="37" t="s">
        <v>52</v>
      </c>
      <c r="F503" s="38" t="s">
        <v>13</v>
      </c>
      <c r="G503" s="38" t="s">
        <v>53</v>
      </c>
      <c r="H503" s="57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2.75" customHeight="1" x14ac:dyDescent="0.25">
      <c r="A504" s="79">
        <v>506</v>
      </c>
      <c r="B504" s="36" t="s">
        <v>579</v>
      </c>
      <c r="C504" s="37">
        <v>4</v>
      </c>
      <c r="D504" s="37" t="s">
        <v>73</v>
      </c>
      <c r="E504" s="37" t="s">
        <v>52</v>
      </c>
      <c r="F504" s="38" t="s">
        <v>13</v>
      </c>
      <c r="G504" s="38" t="s">
        <v>53</v>
      </c>
      <c r="H504" s="57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2.75" customHeight="1" x14ac:dyDescent="0.25">
      <c r="A505" s="79">
        <v>507</v>
      </c>
      <c r="B505" s="36" t="s">
        <v>580</v>
      </c>
      <c r="C505" s="37">
        <v>4</v>
      </c>
      <c r="D505" s="37" t="s">
        <v>73</v>
      </c>
      <c r="E505" s="37" t="s">
        <v>52</v>
      </c>
      <c r="F505" s="38" t="s">
        <v>13</v>
      </c>
      <c r="G505" s="38" t="s">
        <v>53</v>
      </c>
      <c r="H505" s="57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2.75" customHeight="1" x14ac:dyDescent="0.25">
      <c r="A506" s="79">
        <v>508</v>
      </c>
      <c r="B506" s="36" t="s">
        <v>581</v>
      </c>
      <c r="C506" s="37">
        <v>4</v>
      </c>
      <c r="D506" s="37" t="s">
        <v>73</v>
      </c>
      <c r="E506" s="37" t="s">
        <v>52</v>
      </c>
      <c r="F506" s="38" t="s">
        <v>13</v>
      </c>
      <c r="G506" s="38" t="s">
        <v>53</v>
      </c>
      <c r="H506" s="57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2.75" customHeight="1" x14ac:dyDescent="0.25">
      <c r="A507" s="79">
        <v>509</v>
      </c>
      <c r="B507" s="36" t="s">
        <v>582</v>
      </c>
      <c r="C507" s="37">
        <v>2</v>
      </c>
      <c r="D507" s="37" t="s">
        <v>73</v>
      </c>
      <c r="E507" s="37" t="s">
        <v>52</v>
      </c>
      <c r="F507" s="38" t="s">
        <v>13</v>
      </c>
      <c r="G507" s="38" t="s">
        <v>53</v>
      </c>
      <c r="H507" s="57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2.75" customHeight="1" x14ac:dyDescent="0.25">
      <c r="A508" s="79">
        <v>510</v>
      </c>
      <c r="B508" s="36" t="s">
        <v>583</v>
      </c>
      <c r="C508" s="37">
        <v>2</v>
      </c>
      <c r="D508" s="37" t="s">
        <v>73</v>
      </c>
      <c r="E508" s="37" t="s">
        <v>52</v>
      </c>
      <c r="F508" s="38" t="s">
        <v>13</v>
      </c>
      <c r="G508" s="38" t="s">
        <v>53</v>
      </c>
      <c r="H508" s="57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2.75" customHeight="1" x14ac:dyDescent="0.25">
      <c r="A509" s="79">
        <v>511</v>
      </c>
      <c r="B509" s="36" t="s">
        <v>584</v>
      </c>
      <c r="C509" s="37">
        <v>4</v>
      </c>
      <c r="D509" s="37" t="s">
        <v>73</v>
      </c>
      <c r="E509" s="37" t="s">
        <v>52</v>
      </c>
      <c r="F509" s="38" t="s">
        <v>13</v>
      </c>
      <c r="G509" s="38" t="s">
        <v>53</v>
      </c>
      <c r="H509" s="57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2.75" customHeight="1" x14ac:dyDescent="0.25">
      <c r="A510" s="79">
        <v>512</v>
      </c>
      <c r="B510" s="36" t="s">
        <v>585</v>
      </c>
      <c r="C510" s="37">
        <v>4</v>
      </c>
      <c r="D510" s="37" t="s">
        <v>73</v>
      </c>
      <c r="E510" s="37" t="s">
        <v>52</v>
      </c>
      <c r="F510" s="38" t="s">
        <v>13</v>
      </c>
      <c r="G510" s="38" t="s">
        <v>53</v>
      </c>
      <c r="H510" s="57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2.75" customHeight="1" x14ac:dyDescent="0.25">
      <c r="A511" s="79">
        <v>513</v>
      </c>
      <c r="B511" s="36" t="s">
        <v>586</v>
      </c>
      <c r="C511" s="37">
        <v>3</v>
      </c>
      <c r="D511" s="37" t="s">
        <v>73</v>
      </c>
      <c r="E511" s="37" t="s">
        <v>52</v>
      </c>
      <c r="F511" s="38" t="s">
        <v>13</v>
      </c>
      <c r="G511" s="38" t="s">
        <v>53</v>
      </c>
      <c r="H511" s="57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2.75" customHeight="1" x14ac:dyDescent="0.25">
      <c r="A512" s="79">
        <v>514</v>
      </c>
      <c r="B512" s="36" t="s">
        <v>587</v>
      </c>
      <c r="C512" s="37">
        <v>2</v>
      </c>
      <c r="D512" s="37" t="s">
        <v>73</v>
      </c>
      <c r="E512" s="37" t="s">
        <v>52</v>
      </c>
      <c r="F512" s="38" t="s">
        <v>13</v>
      </c>
      <c r="G512" s="38" t="s">
        <v>53</v>
      </c>
      <c r="H512" s="57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2.75" customHeight="1" x14ac:dyDescent="0.25">
      <c r="A513" s="79">
        <v>515</v>
      </c>
      <c r="B513" s="36" t="s">
        <v>588</v>
      </c>
      <c r="C513" s="37">
        <v>2</v>
      </c>
      <c r="D513" s="37" t="s">
        <v>73</v>
      </c>
      <c r="E513" s="37" t="s">
        <v>52</v>
      </c>
      <c r="F513" s="38" t="s">
        <v>13</v>
      </c>
      <c r="G513" s="38" t="s">
        <v>53</v>
      </c>
      <c r="H513" s="57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2.75" customHeight="1" x14ac:dyDescent="0.25">
      <c r="A514" s="79">
        <v>516</v>
      </c>
      <c r="B514" s="36" t="s">
        <v>589</v>
      </c>
      <c r="C514" s="37">
        <v>4</v>
      </c>
      <c r="D514" s="37" t="s">
        <v>73</v>
      </c>
      <c r="E514" s="37" t="s">
        <v>52</v>
      </c>
      <c r="F514" s="38" t="s">
        <v>13</v>
      </c>
      <c r="G514" s="38" t="s">
        <v>53</v>
      </c>
      <c r="H514" s="57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2.75" customHeight="1" x14ac:dyDescent="0.25">
      <c r="A515" s="79">
        <v>517</v>
      </c>
      <c r="B515" s="36" t="s">
        <v>590</v>
      </c>
      <c r="C515" s="37">
        <v>3</v>
      </c>
      <c r="D515" s="37" t="s">
        <v>73</v>
      </c>
      <c r="E515" s="37" t="s">
        <v>52</v>
      </c>
      <c r="F515" s="38" t="s">
        <v>13</v>
      </c>
      <c r="G515" s="38" t="s">
        <v>53</v>
      </c>
      <c r="H515" s="57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2.75" customHeight="1" x14ac:dyDescent="0.25">
      <c r="A516" s="79">
        <v>518</v>
      </c>
      <c r="B516" s="36" t="s">
        <v>591</v>
      </c>
      <c r="C516" s="37">
        <v>4</v>
      </c>
      <c r="D516" s="37" t="s">
        <v>73</v>
      </c>
      <c r="E516" s="37" t="s">
        <v>52</v>
      </c>
      <c r="F516" s="38" t="s">
        <v>13</v>
      </c>
      <c r="G516" s="38" t="s">
        <v>53</v>
      </c>
      <c r="H516" s="57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2.75" customHeight="1" x14ac:dyDescent="0.25">
      <c r="A517" s="79">
        <v>519</v>
      </c>
      <c r="B517" s="36" t="s">
        <v>592</v>
      </c>
      <c r="C517" s="37">
        <v>2</v>
      </c>
      <c r="D517" s="37" t="s">
        <v>73</v>
      </c>
      <c r="E517" s="37" t="s">
        <v>52</v>
      </c>
      <c r="F517" s="38" t="s">
        <v>13</v>
      </c>
      <c r="G517" s="38" t="s">
        <v>53</v>
      </c>
      <c r="H517" s="57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2.75" customHeight="1" x14ac:dyDescent="0.25">
      <c r="A518" s="79">
        <v>520</v>
      </c>
      <c r="B518" s="36" t="s">
        <v>593</v>
      </c>
      <c r="C518" s="37">
        <v>2</v>
      </c>
      <c r="D518" s="37" t="s">
        <v>73</v>
      </c>
      <c r="E518" s="37" t="s">
        <v>52</v>
      </c>
      <c r="F518" s="38" t="s">
        <v>13</v>
      </c>
      <c r="G518" s="38" t="s">
        <v>53</v>
      </c>
      <c r="H518" s="57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2.75" customHeight="1" x14ac:dyDescent="0.25">
      <c r="A519" s="79">
        <v>521</v>
      </c>
      <c r="B519" s="36" t="s">
        <v>594</v>
      </c>
      <c r="C519" s="37">
        <v>4</v>
      </c>
      <c r="D519" s="37" t="s">
        <v>73</v>
      </c>
      <c r="E519" s="37" t="s">
        <v>52</v>
      </c>
      <c r="F519" s="38" t="s">
        <v>13</v>
      </c>
      <c r="G519" s="38" t="s">
        <v>53</v>
      </c>
      <c r="H519" s="57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2.75" customHeight="1" x14ac:dyDescent="0.25">
      <c r="A520" s="79">
        <v>522</v>
      </c>
      <c r="B520" s="36" t="s">
        <v>595</v>
      </c>
      <c r="C520" s="37">
        <v>2</v>
      </c>
      <c r="D520" s="37" t="s">
        <v>73</v>
      </c>
      <c r="E520" s="37" t="s">
        <v>52</v>
      </c>
      <c r="F520" s="38" t="s">
        <v>13</v>
      </c>
      <c r="G520" s="38" t="s">
        <v>53</v>
      </c>
      <c r="H520" s="57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2.75" customHeight="1" x14ac:dyDescent="0.25">
      <c r="A521" s="79">
        <v>523</v>
      </c>
      <c r="B521" s="36" t="s">
        <v>596</v>
      </c>
      <c r="C521" s="37">
        <v>2</v>
      </c>
      <c r="D521" s="37" t="s">
        <v>73</v>
      </c>
      <c r="E521" s="37" t="s">
        <v>52</v>
      </c>
      <c r="F521" s="38" t="s">
        <v>13</v>
      </c>
      <c r="G521" s="38" t="s">
        <v>53</v>
      </c>
      <c r="H521" s="57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2.75" customHeight="1" x14ac:dyDescent="0.25">
      <c r="A522" s="79">
        <v>524</v>
      </c>
      <c r="B522" s="36" t="s">
        <v>597</v>
      </c>
      <c r="C522" s="37">
        <v>3</v>
      </c>
      <c r="D522" s="37" t="s">
        <v>73</v>
      </c>
      <c r="E522" s="37" t="s">
        <v>52</v>
      </c>
      <c r="F522" s="38" t="s">
        <v>13</v>
      </c>
      <c r="G522" s="38" t="s">
        <v>53</v>
      </c>
      <c r="H522" s="57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2.75" customHeight="1" x14ac:dyDescent="0.25">
      <c r="A523" s="79">
        <v>525</v>
      </c>
      <c r="B523" s="36" t="s">
        <v>598</v>
      </c>
      <c r="C523" s="37">
        <v>2</v>
      </c>
      <c r="D523" s="37" t="s">
        <v>73</v>
      </c>
      <c r="E523" s="37" t="s">
        <v>52</v>
      </c>
      <c r="F523" s="38" t="s">
        <v>13</v>
      </c>
      <c r="G523" s="38" t="s">
        <v>53</v>
      </c>
      <c r="H523" s="57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2.75" customHeight="1" x14ac:dyDescent="0.25">
      <c r="A524" s="79">
        <v>526</v>
      </c>
      <c r="B524" s="36" t="s">
        <v>599</v>
      </c>
      <c r="C524" s="37">
        <v>4</v>
      </c>
      <c r="D524" s="37" t="s">
        <v>73</v>
      </c>
      <c r="E524" s="37" t="s">
        <v>52</v>
      </c>
      <c r="F524" s="38" t="s">
        <v>13</v>
      </c>
      <c r="G524" s="38" t="s">
        <v>53</v>
      </c>
      <c r="H524" s="57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2.75" customHeight="1" x14ac:dyDescent="0.25">
      <c r="A525" s="79">
        <v>527</v>
      </c>
      <c r="B525" s="36" t="s">
        <v>599</v>
      </c>
      <c r="C525" s="37">
        <v>4</v>
      </c>
      <c r="D525" s="37" t="s">
        <v>73</v>
      </c>
      <c r="E525" s="37" t="s">
        <v>52</v>
      </c>
      <c r="F525" s="38" t="s">
        <v>13</v>
      </c>
      <c r="G525" s="38" t="s">
        <v>53</v>
      </c>
      <c r="H525" s="57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2.75" customHeight="1" x14ac:dyDescent="0.25">
      <c r="A526" s="79">
        <v>528</v>
      </c>
      <c r="B526" s="36" t="s">
        <v>600</v>
      </c>
      <c r="C526" s="37">
        <v>0</v>
      </c>
      <c r="D526" s="37" t="s">
        <v>73</v>
      </c>
      <c r="E526" s="37" t="s">
        <v>52</v>
      </c>
      <c r="F526" s="38" t="s">
        <v>13</v>
      </c>
      <c r="G526" s="38" t="s">
        <v>53</v>
      </c>
      <c r="H526" s="57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2.75" customHeight="1" x14ac:dyDescent="0.25">
      <c r="A527" s="79">
        <v>529</v>
      </c>
      <c r="B527" s="36" t="s">
        <v>601</v>
      </c>
      <c r="C527" s="37">
        <v>4</v>
      </c>
      <c r="D527" s="37" t="s">
        <v>73</v>
      </c>
      <c r="E527" s="37" t="s">
        <v>12</v>
      </c>
      <c r="F527" s="38" t="s">
        <v>13</v>
      </c>
      <c r="G527" s="38" t="s">
        <v>14</v>
      </c>
      <c r="H527" s="57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2.75" customHeight="1" x14ac:dyDescent="0.25">
      <c r="A528" s="79">
        <v>530</v>
      </c>
      <c r="B528" s="36" t="s">
        <v>602</v>
      </c>
      <c r="C528" s="37">
        <v>3</v>
      </c>
      <c r="D528" s="37" t="s">
        <v>73</v>
      </c>
      <c r="E528" s="37" t="s">
        <v>12</v>
      </c>
      <c r="F528" s="38" t="s">
        <v>13</v>
      </c>
      <c r="G528" s="38" t="s">
        <v>14</v>
      </c>
      <c r="H528" s="57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2.75" customHeight="1" x14ac:dyDescent="0.25">
      <c r="A529" s="79">
        <v>531</v>
      </c>
      <c r="B529" s="36" t="s">
        <v>603</v>
      </c>
      <c r="C529" s="37">
        <v>2</v>
      </c>
      <c r="D529" s="37" t="s">
        <v>73</v>
      </c>
      <c r="E529" s="37" t="s">
        <v>12</v>
      </c>
      <c r="F529" s="38" t="s">
        <v>13</v>
      </c>
      <c r="G529" s="38" t="s">
        <v>14</v>
      </c>
      <c r="H529" s="57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2.75" customHeight="1" x14ac:dyDescent="0.25">
      <c r="A530" s="79">
        <v>532</v>
      </c>
      <c r="B530" s="36" t="s">
        <v>604</v>
      </c>
      <c r="C530" s="37">
        <v>2</v>
      </c>
      <c r="D530" s="37" t="s">
        <v>73</v>
      </c>
      <c r="E530" s="37" t="s">
        <v>12</v>
      </c>
      <c r="F530" s="38" t="s">
        <v>13</v>
      </c>
      <c r="G530" s="38" t="s">
        <v>14</v>
      </c>
      <c r="H530" s="57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2.75" customHeight="1" x14ac:dyDescent="0.25">
      <c r="A531" s="79">
        <v>533</v>
      </c>
      <c r="B531" s="36" t="s">
        <v>605</v>
      </c>
      <c r="C531" s="37">
        <v>4</v>
      </c>
      <c r="D531" s="37" t="s">
        <v>73</v>
      </c>
      <c r="E531" s="37" t="s">
        <v>12</v>
      </c>
      <c r="F531" s="38" t="s">
        <v>13</v>
      </c>
      <c r="G531" s="38" t="s">
        <v>14</v>
      </c>
      <c r="H531" s="57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2.75" customHeight="1" x14ac:dyDescent="0.25">
      <c r="A532" s="79">
        <v>534</v>
      </c>
      <c r="B532" s="36" t="s">
        <v>606</v>
      </c>
      <c r="C532" s="37">
        <v>3</v>
      </c>
      <c r="D532" s="37" t="s">
        <v>73</v>
      </c>
      <c r="E532" s="37" t="s">
        <v>12</v>
      </c>
      <c r="F532" s="38" t="s">
        <v>13</v>
      </c>
      <c r="G532" s="38" t="s">
        <v>14</v>
      </c>
      <c r="H532" s="57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2.75" customHeight="1" x14ac:dyDescent="0.25">
      <c r="A533" s="79">
        <v>535</v>
      </c>
      <c r="B533" s="36" t="s">
        <v>607</v>
      </c>
      <c r="C533" s="37">
        <v>4</v>
      </c>
      <c r="D533" s="37" t="s">
        <v>73</v>
      </c>
      <c r="E533" s="37" t="s">
        <v>12</v>
      </c>
      <c r="F533" s="38" t="s">
        <v>13</v>
      </c>
      <c r="G533" s="38" t="s">
        <v>14</v>
      </c>
      <c r="H533" s="57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2.75" customHeight="1" x14ac:dyDescent="0.25">
      <c r="A534" s="79">
        <v>536</v>
      </c>
      <c r="B534" s="36" t="s">
        <v>608</v>
      </c>
      <c r="C534" s="37">
        <v>0</v>
      </c>
      <c r="D534" s="37" t="s">
        <v>73</v>
      </c>
      <c r="E534" s="37" t="s">
        <v>12</v>
      </c>
      <c r="F534" s="38" t="s">
        <v>13</v>
      </c>
      <c r="G534" s="38" t="s">
        <v>14</v>
      </c>
      <c r="H534" s="57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2.75" customHeight="1" x14ac:dyDescent="0.25">
      <c r="A535" s="79">
        <v>537</v>
      </c>
      <c r="B535" s="36" t="s">
        <v>609</v>
      </c>
      <c r="C535" s="37">
        <v>3</v>
      </c>
      <c r="D535" s="37" t="s">
        <v>73</v>
      </c>
      <c r="E535" s="37" t="s">
        <v>12</v>
      </c>
      <c r="F535" s="38" t="s">
        <v>13</v>
      </c>
      <c r="G535" s="38" t="s">
        <v>14</v>
      </c>
      <c r="H535" s="57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2.75" customHeight="1" x14ac:dyDescent="0.25">
      <c r="A536" s="79">
        <v>538</v>
      </c>
      <c r="B536" s="36" t="s">
        <v>610</v>
      </c>
      <c r="C536" s="37">
        <v>2</v>
      </c>
      <c r="D536" s="37" t="s">
        <v>73</v>
      </c>
      <c r="E536" s="37" t="s">
        <v>12</v>
      </c>
      <c r="F536" s="38" t="s">
        <v>13</v>
      </c>
      <c r="G536" s="38" t="s">
        <v>14</v>
      </c>
      <c r="H536" s="57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2.75" customHeight="1" x14ac:dyDescent="0.25">
      <c r="A537" s="79">
        <v>539</v>
      </c>
      <c r="B537" s="36" t="s">
        <v>611</v>
      </c>
      <c r="C537" s="37">
        <v>2</v>
      </c>
      <c r="D537" s="37" t="s">
        <v>73</v>
      </c>
      <c r="E537" s="37" t="s">
        <v>12</v>
      </c>
      <c r="F537" s="38" t="s">
        <v>13</v>
      </c>
      <c r="G537" s="38" t="s">
        <v>14</v>
      </c>
      <c r="H537" s="57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2.75" customHeight="1" x14ac:dyDescent="0.25">
      <c r="A538" s="79">
        <v>540</v>
      </c>
      <c r="B538" s="36" t="s">
        <v>612</v>
      </c>
      <c r="C538" s="37">
        <v>4</v>
      </c>
      <c r="D538" s="37" t="s">
        <v>73</v>
      </c>
      <c r="E538" s="37" t="s">
        <v>12</v>
      </c>
      <c r="F538" s="38" t="s">
        <v>13</v>
      </c>
      <c r="G538" s="38" t="s">
        <v>14</v>
      </c>
      <c r="H538" s="57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2.75" customHeight="1" x14ac:dyDescent="0.25">
      <c r="A539" s="79">
        <v>541</v>
      </c>
      <c r="B539" s="36" t="s">
        <v>613</v>
      </c>
      <c r="C539" s="37">
        <v>4</v>
      </c>
      <c r="D539" s="37" t="s">
        <v>73</v>
      </c>
      <c r="E539" s="37" t="s">
        <v>12</v>
      </c>
      <c r="F539" s="38" t="s">
        <v>13</v>
      </c>
      <c r="G539" s="38" t="s">
        <v>14</v>
      </c>
      <c r="H539" s="57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2.75" customHeight="1" x14ac:dyDescent="0.25">
      <c r="A540" s="79">
        <v>542</v>
      </c>
      <c r="B540" s="36" t="s">
        <v>614</v>
      </c>
      <c r="C540" s="37">
        <v>4</v>
      </c>
      <c r="D540" s="37" t="s">
        <v>73</v>
      </c>
      <c r="E540" s="37" t="s">
        <v>12</v>
      </c>
      <c r="F540" s="38" t="s">
        <v>13</v>
      </c>
      <c r="G540" s="38" t="s">
        <v>14</v>
      </c>
      <c r="H540" s="57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2.75" customHeight="1" x14ac:dyDescent="0.25">
      <c r="A541" s="79">
        <v>543</v>
      </c>
      <c r="B541" s="36" t="s">
        <v>615</v>
      </c>
      <c r="C541" s="37">
        <v>3</v>
      </c>
      <c r="D541" s="37" t="s">
        <v>73</v>
      </c>
      <c r="E541" s="37" t="s">
        <v>12</v>
      </c>
      <c r="F541" s="38" t="s">
        <v>13</v>
      </c>
      <c r="G541" s="38" t="s">
        <v>14</v>
      </c>
      <c r="H541" s="57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2.75" customHeight="1" x14ac:dyDescent="0.25">
      <c r="A542" s="79">
        <v>544</v>
      </c>
      <c r="B542" s="36" t="s">
        <v>616</v>
      </c>
      <c r="C542" s="37">
        <v>4</v>
      </c>
      <c r="D542" s="37" t="s">
        <v>73</v>
      </c>
      <c r="E542" s="37" t="s">
        <v>12</v>
      </c>
      <c r="F542" s="38" t="s">
        <v>13</v>
      </c>
      <c r="G542" s="38" t="s">
        <v>14</v>
      </c>
      <c r="H542" s="57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2.75" customHeight="1" x14ac:dyDescent="0.25">
      <c r="A543" s="79">
        <v>545</v>
      </c>
      <c r="B543" s="36" t="s">
        <v>617</v>
      </c>
      <c r="C543" s="37">
        <v>0</v>
      </c>
      <c r="D543" s="37" t="s">
        <v>73</v>
      </c>
      <c r="E543" s="37" t="s">
        <v>12</v>
      </c>
      <c r="F543" s="38" t="s">
        <v>13</v>
      </c>
      <c r="G543" s="38" t="s">
        <v>14</v>
      </c>
      <c r="H543" s="57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2.75" customHeight="1" x14ac:dyDescent="0.25">
      <c r="A544" s="79">
        <v>546</v>
      </c>
      <c r="B544" s="36" t="s">
        <v>618</v>
      </c>
      <c r="C544" s="37">
        <v>3</v>
      </c>
      <c r="D544" s="37" t="s">
        <v>73</v>
      </c>
      <c r="E544" s="37" t="s">
        <v>12</v>
      </c>
      <c r="F544" s="38" t="s">
        <v>13</v>
      </c>
      <c r="G544" s="38" t="s">
        <v>14</v>
      </c>
      <c r="H544" s="57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2.75" customHeight="1" x14ac:dyDescent="0.25">
      <c r="A545" s="79">
        <v>547</v>
      </c>
      <c r="B545" s="36" t="s">
        <v>619</v>
      </c>
      <c r="C545" s="37">
        <v>3</v>
      </c>
      <c r="D545" s="37" t="s">
        <v>73</v>
      </c>
      <c r="E545" s="37" t="s">
        <v>12</v>
      </c>
      <c r="F545" s="38" t="s">
        <v>13</v>
      </c>
      <c r="G545" s="38" t="s">
        <v>14</v>
      </c>
      <c r="H545" s="57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2.75" customHeight="1" x14ac:dyDescent="0.25">
      <c r="A546" s="79">
        <v>548</v>
      </c>
      <c r="B546" s="36" t="s">
        <v>620</v>
      </c>
      <c r="C546" s="37">
        <v>1</v>
      </c>
      <c r="D546" s="37" t="s">
        <v>73</v>
      </c>
      <c r="E546" s="37" t="s">
        <v>12</v>
      </c>
      <c r="F546" s="38" t="s">
        <v>13</v>
      </c>
      <c r="G546" s="38" t="s">
        <v>14</v>
      </c>
      <c r="H546" s="57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2.75" customHeight="1" x14ac:dyDescent="0.25">
      <c r="A547" s="79">
        <v>549</v>
      </c>
      <c r="B547" s="36" t="s">
        <v>621</v>
      </c>
      <c r="C547" s="37">
        <v>2</v>
      </c>
      <c r="D547" s="37" t="s">
        <v>73</v>
      </c>
      <c r="E547" s="37" t="s">
        <v>12</v>
      </c>
      <c r="F547" s="38" t="s">
        <v>13</v>
      </c>
      <c r="G547" s="38" t="s">
        <v>14</v>
      </c>
      <c r="H547" s="57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2.75" customHeight="1" x14ac:dyDescent="0.25">
      <c r="A548" s="79">
        <v>550</v>
      </c>
      <c r="B548" s="36" t="s">
        <v>622</v>
      </c>
      <c r="C548" s="37">
        <v>3</v>
      </c>
      <c r="D548" s="37" t="s">
        <v>73</v>
      </c>
      <c r="E548" s="37" t="s">
        <v>12</v>
      </c>
      <c r="F548" s="38" t="s">
        <v>13</v>
      </c>
      <c r="G548" s="38" t="s">
        <v>14</v>
      </c>
      <c r="H548" s="57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2.75" customHeight="1" x14ac:dyDescent="0.25">
      <c r="A549" s="79">
        <v>551</v>
      </c>
      <c r="B549" s="36" t="s">
        <v>623</v>
      </c>
      <c r="C549" s="37">
        <v>3</v>
      </c>
      <c r="D549" s="37" t="s">
        <v>73</v>
      </c>
      <c r="E549" s="37" t="s">
        <v>12</v>
      </c>
      <c r="F549" s="38" t="s">
        <v>13</v>
      </c>
      <c r="G549" s="38" t="s">
        <v>14</v>
      </c>
      <c r="H549" s="57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2.75" customHeight="1" x14ac:dyDescent="0.25">
      <c r="A550" s="79">
        <v>552</v>
      </c>
      <c r="B550" s="36" t="s">
        <v>624</v>
      </c>
      <c r="C550" s="37">
        <v>3</v>
      </c>
      <c r="D550" s="37" t="s">
        <v>73</v>
      </c>
      <c r="E550" s="37" t="s">
        <v>12</v>
      </c>
      <c r="F550" s="38" t="s">
        <v>13</v>
      </c>
      <c r="G550" s="38" t="s">
        <v>14</v>
      </c>
      <c r="H550" s="57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2.75" customHeight="1" x14ac:dyDescent="0.25">
      <c r="A551" s="79">
        <v>553</v>
      </c>
      <c r="B551" s="36" t="s">
        <v>625</v>
      </c>
      <c r="C551" s="37">
        <v>2</v>
      </c>
      <c r="D551" s="37" t="s">
        <v>73</v>
      </c>
      <c r="E551" s="37" t="s">
        <v>12</v>
      </c>
      <c r="F551" s="38" t="s">
        <v>13</v>
      </c>
      <c r="G551" s="38" t="s">
        <v>14</v>
      </c>
      <c r="H551" s="57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2.75" customHeight="1" x14ac:dyDescent="0.25">
      <c r="A552" s="79">
        <v>554</v>
      </c>
      <c r="B552" s="36" t="s">
        <v>626</v>
      </c>
      <c r="C552" s="37">
        <v>3</v>
      </c>
      <c r="D552" s="37" t="s">
        <v>73</v>
      </c>
      <c r="E552" s="37" t="s">
        <v>12</v>
      </c>
      <c r="F552" s="38" t="s">
        <v>13</v>
      </c>
      <c r="G552" s="38" t="s">
        <v>14</v>
      </c>
      <c r="H552" s="57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2.75" customHeight="1" x14ac:dyDescent="0.25">
      <c r="A553" s="79">
        <v>555</v>
      </c>
      <c r="B553" s="36" t="s">
        <v>627</v>
      </c>
      <c r="C553" s="37">
        <v>4</v>
      </c>
      <c r="D553" s="37" t="s">
        <v>73</v>
      </c>
      <c r="E553" s="37" t="s">
        <v>12</v>
      </c>
      <c r="F553" s="38" t="s">
        <v>13</v>
      </c>
      <c r="G553" s="38" t="s">
        <v>14</v>
      </c>
      <c r="H553" s="57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2.75" customHeight="1" x14ac:dyDescent="0.25">
      <c r="A554" s="79">
        <v>556</v>
      </c>
      <c r="B554" s="36" t="s">
        <v>628</v>
      </c>
      <c r="C554" s="37">
        <v>3</v>
      </c>
      <c r="D554" s="37" t="s">
        <v>73</v>
      </c>
      <c r="E554" s="37" t="s">
        <v>12</v>
      </c>
      <c r="F554" s="38" t="s">
        <v>13</v>
      </c>
      <c r="G554" s="38" t="s">
        <v>14</v>
      </c>
      <c r="H554" s="57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2.75" customHeight="1" x14ac:dyDescent="0.25">
      <c r="A555" s="79">
        <v>557</v>
      </c>
      <c r="B555" s="36" t="s">
        <v>629</v>
      </c>
      <c r="C555" s="37">
        <v>4</v>
      </c>
      <c r="D555" s="37" t="s">
        <v>73</v>
      </c>
      <c r="E555" s="37" t="s">
        <v>12</v>
      </c>
      <c r="F555" s="38" t="s">
        <v>13</v>
      </c>
      <c r="G555" s="38" t="s">
        <v>14</v>
      </c>
      <c r="H555" s="57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2.75" customHeight="1" x14ac:dyDescent="0.25">
      <c r="A556" s="79">
        <v>558</v>
      </c>
      <c r="B556" s="36" t="s">
        <v>630</v>
      </c>
      <c r="C556" s="37">
        <v>4</v>
      </c>
      <c r="D556" s="37" t="s">
        <v>73</v>
      </c>
      <c r="E556" s="37" t="s">
        <v>12</v>
      </c>
      <c r="F556" s="38" t="s">
        <v>13</v>
      </c>
      <c r="G556" s="38" t="s">
        <v>14</v>
      </c>
      <c r="H556" s="57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2.75" customHeight="1" x14ac:dyDescent="0.25">
      <c r="A557" s="79">
        <v>559</v>
      </c>
      <c r="B557" s="36" t="s">
        <v>631</v>
      </c>
      <c r="C557" s="37">
        <v>0</v>
      </c>
      <c r="D557" s="37" t="s">
        <v>73</v>
      </c>
      <c r="E557" s="37" t="s">
        <v>12</v>
      </c>
      <c r="F557" s="38" t="s">
        <v>13</v>
      </c>
      <c r="G557" s="38" t="s">
        <v>14</v>
      </c>
      <c r="H557" s="57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2.75" customHeight="1" x14ac:dyDescent="0.25">
      <c r="A558" s="79">
        <v>560</v>
      </c>
      <c r="B558" s="36" t="s">
        <v>632</v>
      </c>
      <c r="C558" s="37">
        <v>2</v>
      </c>
      <c r="D558" s="37" t="s">
        <v>73</v>
      </c>
      <c r="E558" s="37" t="s">
        <v>12</v>
      </c>
      <c r="F558" s="38" t="s">
        <v>13</v>
      </c>
      <c r="G558" s="38" t="s">
        <v>14</v>
      </c>
      <c r="H558" s="57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2.75" customHeight="1" x14ac:dyDescent="0.25">
      <c r="A559" s="79">
        <v>561</v>
      </c>
      <c r="B559" s="36" t="s">
        <v>633</v>
      </c>
      <c r="C559" s="37">
        <v>3</v>
      </c>
      <c r="D559" s="37" t="s">
        <v>73</v>
      </c>
      <c r="E559" s="37" t="s">
        <v>12</v>
      </c>
      <c r="F559" s="38" t="s">
        <v>13</v>
      </c>
      <c r="G559" s="38" t="s">
        <v>14</v>
      </c>
      <c r="H559" s="57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2.75" customHeight="1" x14ac:dyDescent="0.25">
      <c r="A560" s="79">
        <v>562</v>
      </c>
      <c r="B560" s="36" t="s">
        <v>634</v>
      </c>
      <c r="C560" s="37">
        <v>2</v>
      </c>
      <c r="D560" s="37" t="s">
        <v>73</v>
      </c>
      <c r="E560" s="37" t="s">
        <v>12</v>
      </c>
      <c r="F560" s="38" t="s">
        <v>13</v>
      </c>
      <c r="G560" s="38" t="s">
        <v>14</v>
      </c>
      <c r="H560" s="57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2.75" customHeight="1" x14ac:dyDescent="0.25">
      <c r="A561" s="79">
        <v>563</v>
      </c>
      <c r="B561" s="36" t="s">
        <v>635</v>
      </c>
      <c r="C561" s="37">
        <v>4</v>
      </c>
      <c r="D561" s="37" t="s">
        <v>73</v>
      </c>
      <c r="E561" s="37" t="s">
        <v>12</v>
      </c>
      <c r="F561" s="38" t="s">
        <v>13</v>
      </c>
      <c r="G561" s="38" t="s">
        <v>14</v>
      </c>
      <c r="H561" s="57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2.75" customHeight="1" x14ac:dyDescent="0.25">
      <c r="A562" s="79">
        <v>564</v>
      </c>
      <c r="B562" s="36" t="s">
        <v>636</v>
      </c>
      <c r="C562" s="37">
        <v>1</v>
      </c>
      <c r="D562" s="37" t="s">
        <v>73</v>
      </c>
      <c r="E562" s="37" t="s">
        <v>12</v>
      </c>
      <c r="F562" s="38" t="s">
        <v>13</v>
      </c>
      <c r="G562" s="38" t="s">
        <v>14</v>
      </c>
      <c r="H562" s="57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2.75" customHeight="1" x14ac:dyDescent="0.25">
      <c r="A563" s="79">
        <v>565</v>
      </c>
      <c r="B563" s="36" t="s">
        <v>637</v>
      </c>
      <c r="C563" s="37">
        <v>4</v>
      </c>
      <c r="D563" s="37" t="s">
        <v>76</v>
      </c>
      <c r="E563" s="37" t="s">
        <v>52</v>
      </c>
      <c r="F563" s="38" t="s">
        <v>13</v>
      </c>
      <c r="G563" s="38" t="s">
        <v>53</v>
      </c>
      <c r="H563" s="57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2.75" customHeight="1" x14ac:dyDescent="0.25">
      <c r="A564" s="79">
        <v>566</v>
      </c>
      <c r="B564" s="36" t="s">
        <v>638</v>
      </c>
      <c r="C564" s="37">
        <v>2</v>
      </c>
      <c r="D564" s="37" t="s">
        <v>76</v>
      </c>
      <c r="E564" s="37" t="s">
        <v>52</v>
      </c>
      <c r="F564" s="38" t="s">
        <v>13</v>
      </c>
      <c r="G564" s="38" t="s">
        <v>53</v>
      </c>
      <c r="H564" s="57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2.75" customHeight="1" x14ac:dyDescent="0.25">
      <c r="A565" s="79">
        <v>567</v>
      </c>
      <c r="B565" s="36" t="s">
        <v>639</v>
      </c>
      <c r="C565" s="37">
        <v>4</v>
      </c>
      <c r="D565" s="37" t="s">
        <v>76</v>
      </c>
      <c r="E565" s="37" t="s">
        <v>52</v>
      </c>
      <c r="F565" s="38" t="s">
        <v>13</v>
      </c>
      <c r="G565" s="38" t="s">
        <v>53</v>
      </c>
      <c r="H565" s="57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2.75" customHeight="1" x14ac:dyDescent="0.25">
      <c r="A566" s="79">
        <v>568</v>
      </c>
      <c r="B566" s="36" t="s">
        <v>640</v>
      </c>
      <c r="C566" s="37">
        <v>2</v>
      </c>
      <c r="D566" s="37" t="s">
        <v>76</v>
      </c>
      <c r="E566" s="37" t="s">
        <v>52</v>
      </c>
      <c r="F566" s="38" t="s">
        <v>13</v>
      </c>
      <c r="G566" s="38" t="s">
        <v>53</v>
      </c>
      <c r="H566" s="57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2.75" customHeight="1" x14ac:dyDescent="0.25">
      <c r="A567" s="79">
        <v>569</v>
      </c>
      <c r="B567" s="36" t="s">
        <v>641</v>
      </c>
      <c r="C567" s="37">
        <v>3</v>
      </c>
      <c r="D567" s="37" t="s">
        <v>76</v>
      </c>
      <c r="E567" s="37" t="s">
        <v>52</v>
      </c>
      <c r="F567" s="38" t="s">
        <v>13</v>
      </c>
      <c r="G567" s="38" t="s">
        <v>53</v>
      </c>
      <c r="H567" s="57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2.75" customHeight="1" x14ac:dyDescent="0.25">
      <c r="A568" s="79">
        <v>570</v>
      </c>
      <c r="B568" s="36" t="s">
        <v>642</v>
      </c>
      <c r="C568" s="37">
        <v>4</v>
      </c>
      <c r="D568" s="37" t="s">
        <v>76</v>
      </c>
      <c r="E568" s="37" t="s">
        <v>52</v>
      </c>
      <c r="F568" s="38" t="s">
        <v>13</v>
      </c>
      <c r="G568" s="38" t="s">
        <v>53</v>
      </c>
      <c r="H568" s="57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2.75" customHeight="1" x14ac:dyDescent="0.25">
      <c r="A569" s="79">
        <v>571</v>
      </c>
      <c r="B569" s="36" t="s">
        <v>643</v>
      </c>
      <c r="C569" s="37">
        <v>4</v>
      </c>
      <c r="D569" s="37" t="s">
        <v>76</v>
      </c>
      <c r="E569" s="37" t="s">
        <v>52</v>
      </c>
      <c r="F569" s="38" t="s">
        <v>13</v>
      </c>
      <c r="G569" s="38" t="s">
        <v>53</v>
      </c>
      <c r="H569" s="57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2.75" customHeight="1" x14ac:dyDescent="0.25">
      <c r="A570" s="79">
        <v>572</v>
      </c>
      <c r="B570" s="36" t="s">
        <v>644</v>
      </c>
      <c r="C570" s="37">
        <v>1</v>
      </c>
      <c r="D570" s="37" t="s">
        <v>76</v>
      </c>
      <c r="E570" s="37" t="s">
        <v>52</v>
      </c>
      <c r="F570" s="38" t="s">
        <v>13</v>
      </c>
      <c r="G570" s="38" t="s">
        <v>53</v>
      </c>
      <c r="H570" s="57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2.75" customHeight="1" x14ac:dyDescent="0.25">
      <c r="A571" s="79">
        <v>573</v>
      </c>
      <c r="B571" s="36" t="s">
        <v>645</v>
      </c>
      <c r="C571" s="37">
        <v>2</v>
      </c>
      <c r="D571" s="37" t="s">
        <v>76</v>
      </c>
      <c r="E571" s="37" t="s">
        <v>52</v>
      </c>
      <c r="F571" s="38" t="s">
        <v>13</v>
      </c>
      <c r="G571" s="38" t="s">
        <v>53</v>
      </c>
      <c r="H571" s="57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2.75" customHeight="1" x14ac:dyDescent="0.25">
      <c r="A572" s="79">
        <v>574</v>
      </c>
      <c r="B572" s="36" t="s">
        <v>646</v>
      </c>
      <c r="C572" s="37">
        <v>1</v>
      </c>
      <c r="D572" s="37" t="s">
        <v>76</v>
      </c>
      <c r="E572" s="37" t="s">
        <v>52</v>
      </c>
      <c r="F572" s="38" t="s">
        <v>13</v>
      </c>
      <c r="G572" s="38" t="s">
        <v>53</v>
      </c>
      <c r="H572" s="57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2.75" customHeight="1" x14ac:dyDescent="0.25">
      <c r="A573" s="79">
        <v>575</v>
      </c>
      <c r="B573" s="36" t="s">
        <v>647</v>
      </c>
      <c r="C573" s="37">
        <v>3</v>
      </c>
      <c r="D573" s="37" t="s">
        <v>76</v>
      </c>
      <c r="E573" s="37" t="s">
        <v>52</v>
      </c>
      <c r="F573" s="38" t="s">
        <v>13</v>
      </c>
      <c r="G573" s="38" t="s">
        <v>53</v>
      </c>
      <c r="H573" s="57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2.75" customHeight="1" x14ac:dyDescent="0.25">
      <c r="A574" s="79">
        <v>576</v>
      </c>
      <c r="B574" s="36" t="s">
        <v>648</v>
      </c>
      <c r="C574" s="37">
        <v>4</v>
      </c>
      <c r="D574" s="37" t="s">
        <v>76</v>
      </c>
      <c r="E574" s="37" t="s">
        <v>52</v>
      </c>
      <c r="F574" s="38" t="s">
        <v>13</v>
      </c>
      <c r="G574" s="38" t="s">
        <v>53</v>
      </c>
      <c r="H574" s="57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2.75" customHeight="1" x14ac:dyDescent="0.25">
      <c r="A575" s="79">
        <v>577</v>
      </c>
      <c r="B575" s="36" t="s">
        <v>649</v>
      </c>
      <c r="C575" s="37">
        <v>3</v>
      </c>
      <c r="D575" s="37" t="s">
        <v>76</v>
      </c>
      <c r="E575" s="37" t="s">
        <v>52</v>
      </c>
      <c r="F575" s="38" t="s">
        <v>13</v>
      </c>
      <c r="G575" s="38" t="s">
        <v>53</v>
      </c>
      <c r="H575" s="57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2.75" customHeight="1" x14ac:dyDescent="0.25">
      <c r="A576" s="79">
        <v>578</v>
      </c>
      <c r="B576" s="36" t="s">
        <v>650</v>
      </c>
      <c r="C576" s="37">
        <v>4</v>
      </c>
      <c r="D576" s="37" t="s">
        <v>76</v>
      </c>
      <c r="E576" s="37" t="s">
        <v>52</v>
      </c>
      <c r="F576" s="38" t="s">
        <v>13</v>
      </c>
      <c r="G576" s="38" t="s">
        <v>53</v>
      </c>
      <c r="H576" s="57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2.75" customHeight="1" x14ac:dyDescent="0.25">
      <c r="A577" s="79">
        <v>579</v>
      </c>
      <c r="B577" s="36" t="s">
        <v>651</v>
      </c>
      <c r="C577" s="37">
        <v>3</v>
      </c>
      <c r="D577" s="37" t="s">
        <v>76</v>
      </c>
      <c r="E577" s="37" t="s">
        <v>52</v>
      </c>
      <c r="F577" s="38" t="s">
        <v>13</v>
      </c>
      <c r="G577" s="38" t="s">
        <v>53</v>
      </c>
      <c r="H577" s="57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2.75" customHeight="1" x14ac:dyDescent="0.25">
      <c r="A578" s="79">
        <v>580</v>
      </c>
      <c r="B578" s="36" t="s">
        <v>652</v>
      </c>
      <c r="C578" s="37">
        <v>2</v>
      </c>
      <c r="D578" s="37" t="s">
        <v>76</v>
      </c>
      <c r="E578" s="37" t="s">
        <v>52</v>
      </c>
      <c r="F578" s="38" t="s">
        <v>13</v>
      </c>
      <c r="G578" s="38" t="s">
        <v>53</v>
      </c>
      <c r="H578" s="57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2.75" customHeight="1" x14ac:dyDescent="0.25">
      <c r="A579" s="79">
        <v>581</v>
      </c>
      <c r="B579" s="36" t="s">
        <v>653</v>
      </c>
      <c r="C579" s="37">
        <v>3</v>
      </c>
      <c r="D579" s="37" t="s">
        <v>76</v>
      </c>
      <c r="E579" s="37" t="s">
        <v>52</v>
      </c>
      <c r="F579" s="38" t="s">
        <v>13</v>
      </c>
      <c r="G579" s="38" t="s">
        <v>53</v>
      </c>
      <c r="H579" s="57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2.75" customHeight="1" x14ac:dyDescent="0.25">
      <c r="A580" s="79">
        <v>582</v>
      </c>
      <c r="B580" s="36" t="s">
        <v>654</v>
      </c>
      <c r="C580" s="37">
        <v>3</v>
      </c>
      <c r="D580" s="37" t="s">
        <v>76</v>
      </c>
      <c r="E580" s="37" t="s">
        <v>52</v>
      </c>
      <c r="F580" s="38" t="s">
        <v>13</v>
      </c>
      <c r="G580" s="38" t="s">
        <v>53</v>
      </c>
      <c r="H580" s="57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2.75" customHeight="1" x14ac:dyDescent="0.25">
      <c r="A581" s="79">
        <v>583</v>
      </c>
      <c r="B581" s="36" t="s">
        <v>655</v>
      </c>
      <c r="C581" s="37">
        <v>2</v>
      </c>
      <c r="D581" s="37" t="s">
        <v>76</v>
      </c>
      <c r="E581" s="37" t="s">
        <v>52</v>
      </c>
      <c r="F581" s="38" t="s">
        <v>13</v>
      </c>
      <c r="G581" s="38" t="s">
        <v>53</v>
      </c>
      <c r="H581" s="57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2.75" customHeight="1" x14ac:dyDescent="0.25">
      <c r="A582" s="79">
        <v>584</v>
      </c>
      <c r="B582" s="36" t="s">
        <v>656</v>
      </c>
      <c r="C582" s="37">
        <v>3</v>
      </c>
      <c r="D582" s="37" t="s">
        <v>76</v>
      </c>
      <c r="E582" s="37" t="s">
        <v>52</v>
      </c>
      <c r="F582" s="38" t="s">
        <v>13</v>
      </c>
      <c r="G582" s="38" t="s">
        <v>53</v>
      </c>
      <c r="H582" s="57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2.75" customHeight="1" x14ac:dyDescent="0.25">
      <c r="A583" s="79">
        <v>585</v>
      </c>
      <c r="B583" s="36" t="s">
        <v>657</v>
      </c>
      <c r="C583" s="37">
        <v>4</v>
      </c>
      <c r="D583" s="37" t="s">
        <v>76</v>
      </c>
      <c r="E583" s="37" t="s">
        <v>52</v>
      </c>
      <c r="F583" s="38" t="s">
        <v>13</v>
      </c>
      <c r="G583" s="38" t="s">
        <v>53</v>
      </c>
      <c r="H583" s="57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2.75" customHeight="1" x14ac:dyDescent="0.25">
      <c r="A584" s="79">
        <v>586</v>
      </c>
      <c r="B584" s="36" t="s">
        <v>658</v>
      </c>
      <c r="C584" s="37">
        <v>2</v>
      </c>
      <c r="D584" s="37" t="s">
        <v>76</v>
      </c>
      <c r="E584" s="37" t="s">
        <v>52</v>
      </c>
      <c r="F584" s="38" t="s">
        <v>13</v>
      </c>
      <c r="G584" s="38" t="s">
        <v>53</v>
      </c>
      <c r="H584" s="57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2.75" customHeight="1" x14ac:dyDescent="0.25">
      <c r="A585" s="79">
        <v>587</v>
      </c>
      <c r="B585" s="36" t="s">
        <v>659</v>
      </c>
      <c r="C585" s="37">
        <v>1</v>
      </c>
      <c r="D585" s="37" t="s">
        <v>76</v>
      </c>
      <c r="E585" s="37" t="s">
        <v>52</v>
      </c>
      <c r="F585" s="38" t="s">
        <v>13</v>
      </c>
      <c r="G585" s="38" t="s">
        <v>53</v>
      </c>
      <c r="H585" s="57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2.75" customHeight="1" x14ac:dyDescent="0.25">
      <c r="A586" s="79">
        <v>588</v>
      </c>
      <c r="B586" s="36" t="s">
        <v>660</v>
      </c>
      <c r="C586" s="37">
        <v>2</v>
      </c>
      <c r="D586" s="37" t="s">
        <v>76</v>
      </c>
      <c r="E586" s="37" t="s">
        <v>52</v>
      </c>
      <c r="F586" s="38" t="s">
        <v>13</v>
      </c>
      <c r="G586" s="38" t="s">
        <v>53</v>
      </c>
      <c r="H586" s="57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2.75" customHeight="1" x14ac:dyDescent="0.25">
      <c r="A587" s="79">
        <v>589</v>
      </c>
      <c r="B587" s="36" t="s">
        <v>661</v>
      </c>
      <c r="C587" s="37">
        <v>1</v>
      </c>
      <c r="D587" s="37" t="s">
        <v>76</v>
      </c>
      <c r="E587" s="37" t="s">
        <v>12</v>
      </c>
      <c r="F587" s="38" t="s">
        <v>13</v>
      </c>
      <c r="G587" s="38" t="s">
        <v>14</v>
      </c>
      <c r="H587" s="57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2.75" customHeight="1" x14ac:dyDescent="0.25">
      <c r="A588" s="79">
        <v>590</v>
      </c>
      <c r="B588" s="36" t="s">
        <v>662</v>
      </c>
      <c r="C588" s="37">
        <v>4</v>
      </c>
      <c r="D588" s="37" t="s">
        <v>76</v>
      </c>
      <c r="E588" s="37" t="s">
        <v>12</v>
      </c>
      <c r="F588" s="38" t="s">
        <v>13</v>
      </c>
      <c r="G588" s="38" t="s">
        <v>14</v>
      </c>
      <c r="H588" s="57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2.75" customHeight="1" x14ac:dyDescent="0.25">
      <c r="A589" s="79">
        <v>591</v>
      </c>
      <c r="B589" s="36" t="s">
        <v>663</v>
      </c>
      <c r="C589" s="37">
        <v>4</v>
      </c>
      <c r="D589" s="37" t="s">
        <v>76</v>
      </c>
      <c r="E589" s="37" t="s">
        <v>12</v>
      </c>
      <c r="F589" s="38" t="s">
        <v>13</v>
      </c>
      <c r="G589" s="38" t="s">
        <v>14</v>
      </c>
      <c r="H589" s="57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2.75" customHeight="1" x14ac:dyDescent="0.25">
      <c r="A590" s="79">
        <v>592</v>
      </c>
      <c r="B590" s="36" t="s">
        <v>664</v>
      </c>
      <c r="C590" s="37">
        <v>3</v>
      </c>
      <c r="D590" s="37" t="s">
        <v>76</v>
      </c>
      <c r="E590" s="37" t="s">
        <v>12</v>
      </c>
      <c r="F590" s="38" t="s">
        <v>13</v>
      </c>
      <c r="G590" s="38" t="s">
        <v>14</v>
      </c>
      <c r="H590" s="57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2.75" customHeight="1" x14ac:dyDescent="0.25">
      <c r="A591" s="79">
        <v>593</v>
      </c>
      <c r="B591" s="36" t="s">
        <v>665</v>
      </c>
      <c r="C591" s="37">
        <v>4</v>
      </c>
      <c r="D591" s="37" t="s">
        <v>76</v>
      </c>
      <c r="E591" s="37" t="s">
        <v>12</v>
      </c>
      <c r="F591" s="38" t="s">
        <v>13</v>
      </c>
      <c r="G591" s="38" t="s">
        <v>14</v>
      </c>
      <c r="H591" s="57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2.75" customHeight="1" x14ac:dyDescent="0.25">
      <c r="A592" s="79">
        <v>594</v>
      </c>
      <c r="B592" s="36" t="s">
        <v>666</v>
      </c>
      <c r="C592" s="37">
        <v>3</v>
      </c>
      <c r="D592" s="37" t="s">
        <v>76</v>
      </c>
      <c r="E592" s="37" t="s">
        <v>12</v>
      </c>
      <c r="F592" s="38" t="s">
        <v>13</v>
      </c>
      <c r="G592" s="38" t="s">
        <v>14</v>
      </c>
      <c r="H592" s="57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2.75" customHeight="1" x14ac:dyDescent="0.25">
      <c r="A593" s="79">
        <v>595</v>
      </c>
      <c r="B593" s="36" t="s">
        <v>667</v>
      </c>
      <c r="C593" s="37">
        <v>3</v>
      </c>
      <c r="D593" s="37" t="s">
        <v>76</v>
      </c>
      <c r="E593" s="37" t="s">
        <v>12</v>
      </c>
      <c r="F593" s="38" t="s">
        <v>13</v>
      </c>
      <c r="G593" s="38" t="s">
        <v>14</v>
      </c>
      <c r="H593" s="57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2.75" customHeight="1" x14ac:dyDescent="0.25">
      <c r="A594" s="79">
        <v>596</v>
      </c>
      <c r="B594" s="36" t="s">
        <v>668</v>
      </c>
      <c r="C594" s="37">
        <v>1</v>
      </c>
      <c r="D594" s="37" t="s">
        <v>76</v>
      </c>
      <c r="E594" s="37" t="s">
        <v>12</v>
      </c>
      <c r="F594" s="38" t="s">
        <v>13</v>
      </c>
      <c r="G594" s="38" t="s">
        <v>14</v>
      </c>
      <c r="H594" s="57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2.75" customHeight="1" x14ac:dyDescent="0.25">
      <c r="A595" s="79">
        <v>597</v>
      </c>
      <c r="B595" s="36" t="s">
        <v>669</v>
      </c>
      <c r="C595" s="37">
        <v>4</v>
      </c>
      <c r="D595" s="37" t="s">
        <v>76</v>
      </c>
      <c r="E595" s="37" t="s">
        <v>12</v>
      </c>
      <c r="F595" s="38" t="s">
        <v>13</v>
      </c>
      <c r="G595" s="38" t="s">
        <v>14</v>
      </c>
      <c r="H595" s="57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2.75" customHeight="1" x14ac:dyDescent="0.25">
      <c r="A596" s="79">
        <v>598</v>
      </c>
      <c r="B596" s="36" t="s">
        <v>670</v>
      </c>
      <c r="C596" s="37">
        <v>2</v>
      </c>
      <c r="D596" s="37" t="s">
        <v>76</v>
      </c>
      <c r="E596" s="37" t="s">
        <v>12</v>
      </c>
      <c r="F596" s="38" t="s">
        <v>13</v>
      </c>
      <c r="G596" s="38" t="s">
        <v>14</v>
      </c>
      <c r="H596" s="57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2.75" customHeight="1" x14ac:dyDescent="0.25">
      <c r="A597" s="79">
        <v>599</v>
      </c>
      <c r="B597" s="36" t="s">
        <v>671</v>
      </c>
      <c r="C597" s="37">
        <v>4</v>
      </c>
      <c r="D597" s="37" t="s">
        <v>76</v>
      </c>
      <c r="E597" s="37" t="s">
        <v>12</v>
      </c>
      <c r="F597" s="38" t="s">
        <v>13</v>
      </c>
      <c r="G597" s="38" t="s">
        <v>14</v>
      </c>
      <c r="H597" s="57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2.75" customHeight="1" x14ac:dyDescent="0.25">
      <c r="A598" s="79">
        <v>600</v>
      </c>
      <c r="B598" s="36" t="s">
        <v>672</v>
      </c>
      <c r="C598" s="37">
        <v>1</v>
      </c>
      <c r="D598" s="37" t="s">
        <v>76</v>
      </c>
      <c r="E598" s="37" t="s">
        <v>12</v>
      </c>
      <c r="F598" s="38" t="s">
        <v>13</v>
      </c>
      <c r="G598" s="38" t="s">
        <v>14</v>
      </c>
      <c r="H598" s="57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2.75" customHeight="1" x14ac:dyDescent="0.25">
      <c r="A599" s="79">
        <v>601</v>
      </c>
      <c r="B599" s="36" t="s">
        <v>673</v>
      </c>
      <c r="C599" s="37">
        <v>4</v>
      </c>
      <c r="D599" s="37" t="s">
        <v>76</v>
      </c>
      <c r="E599" s="37" t="s">
        <v>12</v>
      </c>
      <c r="F599" s="38" t="s">
        <v>13</v>
      </c>
      <c r="G599" s="38" t="s">
        <v>14</v>
      </c>
      <c r="H599" s="57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2.75" customHeight="1" x14ac:dyDescent="0.25">
      <c r="A600" s="79">
        <v>602</v>
      </c>
      <c r="B600" s="36" t="s">
        <v>674</v>
      </c>
      <c r="C600" s="37">
        <v>3</v>
      </c>
      <c r="D600" s="37" t="s">
        <v>76</v>
      </c>
      <c r="E600" s="37" t="s">
        <v>12</v>
      </c>
      <c r="F600" s="38" t="s">
        <v>13</v>
      </c>
      <c r="G600" s="38" t="s">
        <v>14</v>
      </c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2.75" customHeight="1" x14ac:dyDescent="0.25">
      <c r="A601" s="95"/>
      <c r="B601" s="96"/>
      <c r="C601" s="95"/>
      <c r="D601" s="95"/>
      <c r="E601" s="95"/>
      <c r="F601" s="97"/>
      <c r="G601" s="27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2.75" customHeight="1" x14ac:dyDescent="0.25">
      <c r="A602" s="95"/>
      <c r="B602" s="96"/>
      <c r="C602" s="95"/>
      <c r="D602" s="95"/>
      <c r="E602" s="95"/>
      <c r="F602" s="97"/>
      <c r="G602" s="27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2.75" customHeight="1" x14ac:dyDescent="0.25">
      <c r="A603" s="95"/>
      <c r="B603" s="96"/>
      <c r="C603" s="95"/>
      <c r="D603" s="95"/>
      <c r="E603" s="95"/>
      <c r="F603" s="97"/>
      <c r="G603" s="27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2.75" customHeight="1" x14ac:dyDescent="0.25">
      <c r="A604" s="95"/>
      <c r="B604" s="96"/>
      <c r="C604" s="95"/>
      <c r="D604" s="95"/>
      <c r="E604" s="95"/>
      <c r="F604" s="97"/>
      <c r="G604" s="27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2.75" customHeight="1" x14ac:dyDescent="0.25">
      <c r="A605" s="95"/>
      <c r="B605" s="96"/>
      <c r="C605" s="95"/>
      <c r="D605" s="95"/>
      <c r="E605" s="95"/>
      <c r="F605" s="97"/>
      <c r="G605" s="27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2.75" customHeight="1" x14ac:dyDescent="0.25">
      <c r="A606" s="95"/>
      <c r="B606" s="96"/>
      <c r="C606" s="95"/>
      <c r="D606" s="95"/>
      <c r="E606" s="95"/>
      <c r="F606" s="97"/>
      <c r="G606" s="27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2.75" customHeight="1" x14ac:dyDescent="0.25">
      <c r="A607" s="95"/>
      <c r="B607" s="96"/>
      <c r="C607" s="95"/>
      <c r="D607" s="95"/>
      <c r="E607" s="95"/>
      <c r="F607" s="97"/>
      <c r="G607" s="27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2.75" customHeight="1" x14ac:dyDescent="0.25">
      <c r="A608" s="95"/>
      <c r="B608" s="96"/>
      <c r="C608" s="95"/>
      <c r="D608" s="95"/>
      <c r="E608" s="95"/>
      <c r="F608" s="97"/>
      <c r="G608" s="27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2.75" customHeight="1" x14ac:dyDescent="0.25">
      <c r="A609" s="95"/>
      <c r="B609" s="96"/>
      <c r="C609" s="95"/>
      <c r="D609" s="95"/>
      <c r="E609" s="95"/>
      <c r="F609" s="97"/>
      <c r="G609" s="27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2.75" customHeight="1" x14ac:dyDescent="0.25">
      <c r="A610" s="95"/>
      <c r="B610" s="96"/>
      <c r="C610" s="95"/>
      <c r="D610" s="95"/>
      <c r="E610" s="95"/>
      <c r="F610" s="97"/>
      <c r="G610" s="27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2.75" customHeight="1" x14ac:dyDescent="0.25">
      <c r="A611" s="95"/>
      <c r="B611" s="96"/>
      <c r="C611" s="95"/>
      <c r="D611" s="95"/>
      <c r="E611" s="95"/>
      <c r="F611" s="97"/>
      <c r="G611" s="27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2.75" customHeight="1" x14ac:dyDescent="0.25">
      <c r="A612" s="95"/>
      <c r="B612" s="96"/>
      <c r="C612" s="95"/>
      <c r="D612" s="95"/>
      <c r="E612" s="95"/>
      <c r="F612" s="97"/>
      <c r="G612" s="27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2.75" customHeight="1" x14ac:dyDescent="0.25">
      <c r="A613" s="95"/>
      <c r="B613" s="96"/>
      <c r="C613" s="95"/>
      <c r="D613" s="95"/>
      <c r="E613" s="95"/>
      <c r="F613" s="97"/>
      <c r="G613" s="27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2.75" customHeight="1" x14ac:dyDescent="0.25">
      <c r="A614" s="95"/>
      <c r="B614" s="96"/>
      <c r="C614" s="95"/>
      <c r="D614" s="95"/>
      <c r="E614" s="95"/>
      <c r="F614" s="97"/>
      <c r="G614" s="27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2.75" customHeight="1" x14ac:dyDescent="0.25">
      <c r="A615" s="95"/>
      <c r="B615" s="96"/>
      <c r="C615" s="95"/>
      <c r="D615" s="95"/>
      <c r="E615" s="95"/>
      <c r="F615" s="97"/>
      <c r="G615" s="27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2.75" customHeight="1" x14ac:dyDescent="0.25">
      <c r="A616" s="95"/>
      <c r="B616" s="96"/>
      <c r="C616" s="95"/>
      <c r="D616" s="95"/>
      <c r="E616" s="95"/>
      <c r="F616" s="97"/>
      <c r="G616" s="27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2.75" customHeight="1" x14ac:dyDescent="0.25">
      <c r="A617" s="95"/>
      <c r="B617" s="96"/>
      <c r="C617" s="95"/>
      <c r="D617" s="95"/>
      <c r="E617" s="95"/>
      <c r="F617" s="97"/>
      <c r="G617" s="27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2.75" customHeight="1" x14ac:dyDescent="0.25">
      <c r="A618" s="95"/>
      <c r="B618" s="96"/>
      <c r="C618" s="95"/>
      <c r="D618" s="95"/>
      <c r="E618" s="95"/>
      <c r="F618" s="97"/>
      <c r="G618" s="27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2.75" customHeight="1" x14ac:dyDescent="0.25">
      <c r="A619" s="95"/>
      <c r="B619" s="96"/>
      <c r="C619" s="95"/>
      <c r="D619" s="95"/>
      <c r="E619" s="95"/>
      <c r="F619" s="97"/>
      <c r="G619" s="27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2.75" customHeight="1" x14ac:dyDescent="0.25">
      <c r="A620" s="95"/>
      <c r="B620" s="96"/>
      <c r="C620" s="95"/>
      <c r="D620" s="95"/>
      <c r="E620" s="95"/>
      <c r="F620" s="97"/>
      <c r="G620" s="27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2.75" customHeight="1" x14ac:dyDescent="0.25">
      <c r="A621" s="95"/>
      <c r="B621" s="96"/>
      <c r="C621" s="95"/>
      <c r="D621" s="95"/>
      <c r="E621" s="95"/>
      <c r="F621" s="97"/>
      <c r="G621" s="27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2.75" customHeight="1" x14ac:dyDescent="0.25">
      <c r="A622" s="95"/>
      <c r="B622" s="96"/>
      <c r="C622" s="95"/>
      <c r="D622" s="95"/>
      <c r="E622" s="95"/>
      <c r="F622" s="97"/>
      <c r="G622" s="27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2.75" customHeight="1" x14ac:dyDescent="0.25">
      <c r="A623" s="95"/>
      <c r="B623" s="96"/>
      <c r="C623" s="95"/>
      <c r="D623" s="95"/>
      <c r="E623" s="95"/>
      <c r="F623" s="97"/>
      <c r="G623" s="27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2.75" customHeight="1" x14ac:dyDescent="0.25">
      <c r="A624" s="95"/>
      <c r="B624" s="96"/>
      <c r="C624" s="95"/>
      <c r="D624" s="95"/>
      <c r="E624" s="95"/>
      <c r="F624" s="97"/>
      <c r="G624" s="27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2.75" customHeight="1" x14ac:dyDescent="0.25">
      <c r="A625" s="95"/>
      <c r="B625" s="96"/>
      <c r="C625" s="95"/>
      <c r="D625" s="95"/>
      <c r="E625" s="95"/>
      <c r="F625" s="97"/>
      <c r="G625" s="27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2.75" customHeight="1" x14ac:dyDescent="0.25">
      <c r="A626" s="95"/>
      <c r="B626" s="96"/>
      <c r="C626" s="95"/>
      <c r="D626" s="95"/>
      <c r="E626" s="95"/>
      <c r="F626" s="97"/>
      <c r="G626" s="27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2.75" customHeight="1" x14ac:dyDescent="0.25">
      <c r="A627" s="95"/>
      <c r="B627" s="96"/>
      <c r="C627" s="95"/>
      <c r="D627" s="95"/>
      <c r="E627" s="95"/>
      <c r="F627" s="97"/>
      <c r="G627" s="27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2.75" customHeight="1" x14ac:dyDescent="0.25">
      <c r="A628" s="95"/>
      <c r="B628" s="96"/>
      <c r="C628" s="95"/>
      <c r="D628" s="95"/>
      <c r="E628" s="95"/>
      <c r="F628" s="97"/>
      <c r="G628" s="27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2.75" customHeight="1" x14ac:dyDescent="0.25">
      <c r="A629" s="95"/>
      <c r="B629" s="96"/>
      <c r="C629" s="95"/>
      <c r="D629" s="95"/>
      <c r="E629" s="95"/>
      <c r="F629" s="97"/>
      <c r="G629" s="27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2.75" customHeight="1" x14ac:dyDescent="0.25">
      <c r="A630" s="95"/>
      <c r="B630" s="96"/>
      <c r="C630" s="95"/>
      <c r="D630" s="95"/>
      <c r="E630" s="95"/>
      <c r="F630" s="97"/>
      <c r="G630" s="27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2.75" customHeight="1" x14ac:dyDescent="0.25">
      <c r="A631" s="95"/>
      <c r="B631" s="96"/>
      <c r="C631" s="95"/>
      <c r="D631" s="95"/>
      <c r="E631" s="95"/>
      <c r="F631" s="97"/>
      <c r="G631" s="27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2.75" customHeight="1" x14ac:dyDescent="0.25">
      <c r="A632" s="95"/>
      <c r="B632" s="96"/>
      <c r="C632" s="95"/>
      <c r="D632" s="95"/>
      <c r="E632" s="95"/>
      <c r="F632" s="97"/>
      <c r="G632" s="27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2.75" customHeight="1" x14ac:dyDescent="0.25">
      <c r="A633" s="95"/>
      <c r="B633" s="96"/>
      <c r="C633" s="95"/>
      <c r="D633" s="95"/>
      <c r="E633" s="95"/>
      <c r="F633" s="97"/>
      <c r="G633" s="27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2.75" customHeight="1" x14ac:dyDescent="0.25">
      <c r="A634" s="95"/>
      <c r="B634" s="96"/>
      <c r="C634" s="95"/>
      <c r="D634" s="95"/>
      <c r="E634" s="95"/>
      <c r="F634" s="97"/>
      <c r="G634" s="27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2.75" customHeight="1" x14ac:dyDescent="0.25">
      <c r="A635" s="95"/>
      <c r="B635" s="96"/>
      <c r="C635" s="95"/>
      <c r="D635" s="95"/>
      <c r="E635" s="95"/>
      <c r="F635" s="97"/>
      <c r="G635" s="27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2.75" customHeight="1" x14ac:dyDescent="0.25">
      <c r="A636" s="95"/>
      <c r="B636" s="96"/>
      <c r="C636" s="95"/>
      <c r="D636" s="95"/>
      <c r="E636" s="95"/>
      <c r="F636" s="97"/>
      <c r="G636" s="27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2.75" customHeight="1" x14ac:dyDescent="0.25">
      <c r="A637" s="95"/>
      <c r="B637" s="96"/>
      <c r="C637" s="95"/>
      <c r="D637" s="95"/>
      <c r="E637" s="95"/>
      <c r="F637" s="97"/>
      <c r="G637" s="27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2.75" customHeight="1" x14ac:dyDescent="0.25">
      <c r="A638" s="95"/>
      <c r="B638" s="96"/>
      <c r="C638" s="95"/>
      <c r="D638" s="95"/>
      <c r="E638" s="95"/>
      <c r="F638" s="97"/>
      <c r="G638" s="27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2.75" customHeight="1" x14ac:dyDescent="0.25">
      <c r="A639" s="95"/>
      <c r="B639" s="96"/>
      <c r="C639" s="95"/>
      <c r="D639" s="95"/>
      <c r="E639" s="95"/>
      <c r="F639" s="97"/>
      <c r="G639" s="27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2.75" customHeight="1" x14ac:dyDescent="0.25">
      <c r="A640" s="95"/>
      <c r="B640" s="96"/>
      <c r="C640" s="95"/>
      <c r="D640" s="95"/>
      <c r="E640" s="95"/>
      <c r="F640" s="97"/>
      <c r="G640" s="27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2.75" customHeight="1" x14ac:dyDescent="0.25">
      <c r="A641" s="95"/>
      <c r="B641" s="96"/>
      <c r="C641" s="95"/>
      <c r="D641" s="95"/>
      <c r="E641" s="95"/>
      <c r="F641" s="97"/>
      <c r="G641" s="27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2.75" customHeight="1" x14ac:dyDescent="0.25">
      <c r="A642" s="95"/>
      <c r="B642" s="96"/>
      <c r="C642" s="95"/>
      <c r="D642" s="95"/>
      <c r="E642" s="95"/>
      <c r="F642" s="97"/>
      <c r="G642" s="27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2.75" customHeight="1" x14ac:dyDescent="0.25">
      <c r="A643" s="95"/>
      <c r="B643" s="96"/>
      <c r="C643" s="95"/>
      <c r="D643" s="95"/>
      <c r="E643" s="95"/>
      <c r="F643" s="97"/>
      <c r="G643" s="27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2.75" customHeight="1" x14ac:dyDescent="0.25">
      <c r="A644" s="95"/>
      <c r="B644" s="96"/>
      <c r="C644" s="95"/>
      <c r="D644" s="95"/>
      <c r="E644" s="95"/>
      <c r="F644" s="97"/>
      <c r="G644" s="27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2.75" customHeight="1" x14ac:dyDescent="0.25">
      <c r="A645" s="95"/>
      <c r="B645" s="96"/>
      <c r="C645" s="95"/>
      <c r="D645" s="95"/>
      <c r="E645" s="95"/>
      <c r="F645" s="97"/>
      <c r="G645" s="27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2.75" customHeight="1" x14ac:dyDescent="0.25">
      <c r="A646" s="95"/>
      <c r="B646" s="96"/>
      <c r="C646" s="95"/>
      <c r="D646" s="95"/>
      <c r="E646" s="95"/>
      <c r="F646" s="97"/>
      <c r="G646" s="27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2.75" customHeight="1" x14ac:dyDescent="0.25">
      <c r="A647" s="95"/>
      <c r="B647" s="96"/>
      <c r="C647" s="95"/>
      <c r="D647" s="95"/>
      <c r="E647" s="95"/>
      <c r="F647" s="97"/>
      <c r="G647" s="27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2.75" customHeight="1" x14ac:dyDescent="0.25">
      <c r="A648" s="95"/>
      <c r="B648" s="96"/>
      <c r="C648" s="95"/>
      <c r="D648" s="95"/>
      <c r="E648" s="95"/>
      <c r="F648" s="97"/>
      <c r="G648" s="27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2.75" customHeight="1" x14ac:dyDescent="0.25">
      <c r="A649" s="95"/>
      <c r="B649" s="96"/>
      <c r="C649" s="95"/>
      <c r="D649" s="95"/>
      <c r="E649" s="95"/>
      <c r="F649" s="97"/>
      <c r="G649" s="27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2.75" customHeight="1" x14ac:dyDescent="0.25">
      <c r="A650" s="95"/>
      <c r="B650" s="96"/>
      <c r="C650" s="95"/>
      <c r="D650" s="95"/>
      <c r="E650" s="95"/>
      <c r="F650" s="97"/>
      <c r="G650" s="27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2.75" customHeight="1" x14ac:dyDescent="0.25">
      <c r="A651" s="95"/>
      <c r="B651" s="96"/>
      <c r="C651" s="95"/>
      <c r="D651" s="95"/>
      <c r="E651" s="95"/>
      <c r="F651" s="97"/>
      <c r="G651" s="27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2.75" customHeight="1" x14ac:dyDescent="0.25">
      <c r="A652" s="95"/>
      <c r="B652" s="96"/>
      <c r="C652" s="95"/>
      <c r="D652" s="95"/>
      <c r="E652" s="95"/>
      <c r="F652" s="97"/>
      <c r="G652" s="27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2.75" customHeight="1" x14ac:dyDescent="0.25">
      <c r="A653" s="95"/>
      <c r="B653" s="96"/>
      <c r="C653" s="95"/>
      <c r="D653" s="95"/>
      <c r="E653" s="95"/>
      <c r="F653" s="97"/>
      <c r="G653" s="27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2.75" customHeight="1" x14ac:dyDescent="0.25">
      <c r="A654" s="95"/>
      <c r="B654" s="96"/>
      <c r="C654" s="95"/>
      <c r="D654" s="95"/>
      <c r="E654" s="95"/>
      <c r="F654" s="97"/>
      <c r="G654" s="27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2.75" customHeight="1" x14ac:dyDescent="0.25">
      <c r="A655" s="95"/>
      <c r="B655" s="96"/>
      <c r="C655" s="95"/>
      <c r="D655" s="95"/>
      <c r="E655" s="95"/>
      <c r="F655" s="97"/>
      <c r="G655" s="27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2.75" customHeight="1" x14ac:dyDescent="0.25">
      <c r="A656" s="95"/>
      <c r="B656" s="96"/>
      <c r="C656" s="95"/>
      <c r="D656" s="95"/>
      <c r="E656" s="95"/>
      <c r="F656" s="97"/>
      <c r="G656" s="27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2.75" customHeight="1" x14ac:dyDescent="0.25">
      <c r="A657" s="95"/>
      <c r="B657" s="96"/>
      <c r="C657" s="95"/>
      <c r="D657" s="95"/>
      <c r="E657" s="95"/>
      <c r="F657" s="97"/>
      <c r="G657" s="27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2.75" customHeight="1" x14ac:dyDescent="0.25">
      <c r="A658" s="95"/>
      <c r="B658" s="96"/>
      <c r="C658" s="95"/>
      <c r="D658" s="95"/>
      <c r="E658" s="95"/>
      <c r="F658" s="97"/>
      <c r="G658" s="27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2.75" customHeight="1" x14ac:dyDescent="0.25">
      <c r="A659" s="95"/>
      <c r="B659" s="96"/>
      <c r="C659" s="95"/>
      <c r="D659" s="95"/>
      <c r="E659" s="95"/>
      <c r="F659" s="97"/>
      <c r="G659" s="27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2.75" customHeight="1" x14ac:dyDescent="0.25">
      <c r="A660" s="95"/>
      <c r="B660" s="96"/>
      <c r="C660" s="95"/>
      <c r="D660" s="95"/>
      <c r="E660" s="95"/>
      <c r="F660" s="97"/>
      <c r="G660" s="27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2.75" customHeight="1" x14ac:dyDescent="0.25">
      <c r="A661" s="95"/>
      <c r="B661" s="96"/>
      <c r="C661" s="95"/>
      <c r="D661" s="95"/>
      <c r="E661" s="95"/>
      <c r="F661" s="97"/>
      <c r="G661" s="27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2.75" customHeight="1" x14ac:dyDescent="0.25">
      <c r="A662" s="95"/>
      <c r="B662" s="96"/>
      <c r="C662" s="95"/>
      <c r="D662" s="95"/>
      <c r="E662" s="95"/>
      <c r="F662" s="97"/>
      <c r="G662" s="27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2.75" customHeight="1" x14ac:dyDescent="0.25">
      <c r="A663" s="95"/>
      <c r="B663" s="96"/>
      <c r="C663" s="95"/>
      <c r="D663" s="95"/>
      <c r="E663" s="95"/>
      <c r="F663" s="97"/>
      <c r="G663" s="27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2.75" customHeight="1" x14ac:dyDescent="0.25">
      <c r="A664" s="95"/>
      <c r="B664" s="96"/>
      <c r="C664" s="95"/>
      <c r="D664" s="95"/>
      <c r="E664" s="95"/>
      <c r="F664" s="97"/>
      <c r="G664" s="27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2.75" customHeight="1" x14ac:dyDescent="0.25">
      <c r="A665" s="95"/>
      <c r="B665" s="96"/>
      <c r="C665" s="95"/>
      <c r="D665" s="95"/>
      <c r="E665" s="95"/>
      <c r="F665" s="97"/>
      <c r="G665" s="27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2.75" customHeight="1" x14ac:dyDescent="0.25">
      <c r="A666" s="95"/>
      <c r="B666" s="96"/>
      <c r="C666" s="95"/>
      <c r="D666" s="95"/>
      <c r="E666" s="95"/>
      <c r="F666" s="97"/>
      <c r="G666" s="27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2.75" customHeight="1" x14ac:dyDescent="0.25">
      <c r="A667" s="95"/>
      <c r="B667" s="96"/>
      <c r="C667" s="95"/>
      <c r="D667" s="95"/>
      <c r="E667" s="95"/>
      <c r="F667" s="97"/>
      <c r="G667" s="27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2.75" customHeight="1" x14ac:dyDescent="0.25">
      <c r="A668" s="95"/>
      <c r="B668" s="96"/>
      <c r="C668" s="95"/>
      <c r="D668" s="95"/>
      <c r="E668" s="95"/>
      <c r="F668" s="97"/>
      <c r="G668" s="27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2.75" customHeight="1" x14ac:dyDescent="0.25">
      <c r="A669" s="95"/>
      <c r="B669" s="96"/>
      <c r="C669" s="95"/>
      <c r="D669" s="95"/>
      <c r="E669" s="95"/>
      <c r="F669" s="97"/>
      <c r="G669" s="27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2.75" customHeight="1" x14ac:dyDescent="0.25">
      <c r="A670" s="95"/>
      <c r="B670" s="96"/>
      <c r="C670" s="95"/>
      <c r="D670" s="95"/>
      <c r="E670" s="95"/>
      <c r="F670" s="97"/>
      <c r="G670" s="27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2.75" customHeight="1" x14ac:dyDescent="0.25">
      <c r="A671" s="95"/>
      <c r="B671" s="96"/>
      <c r="C671" s="95"/>
      <c r="D671" s="95"/>
      <c r="E671" s="95"/>
      <c r="F671" s="97"/>
      <c r="G671" s="27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2.75" customHeight="1" x14ac:dyDescent="0.25">
      <c r="A672" s="95"/>
      <c r="B672" s="96"/>
      <c r="C672" s="95"/>
      <c r="D672" s="95"/>
      <c r="E672" s="95"/>
      <c r="F672" s="97"/>
      <c r="G672" s="27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2.75" customHeight="1" x14ac:dyDescent="0.25">
      <c r="A673" s="95"/>
      <c r="B673" s="96"/>
      <c r="C673" s="95"/>
      <c r="D673" s="95"/>
      <c r="E673" s="95"/>
      <c r="F673" s="97"/>
      <c r="G673" s="27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2.75" customHeight="1" x14ac:dyDescent="0.25">
      <c r="A674" s="95"/>
      <c r="B674" s="96"/>
      <c r="C674" s="95"/>
      <c r="D674" s="95"/>
      <c r="E674" s="95"/>
      <c r="F674" s="97"/>
      <c r="G674" s="27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2.75" customHeight="1" x14ac:dyDescent="0.25">
      <c r="A675" s="95"/>
      <c r="B675" s="96"/>
      <c r="C675" s="95"/>
      <c r="D675" s="95"/>
      <c r="E675" s="95"/>
      <c r="F675" s="97"/>
      <c r="G675" s="27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2.75" customHeight="1" x14ac:dyDescent="0.25">
      <c r="A676" s="95"/>
      <c r="B676" s="98"/>
      <c r="C676" s="99"/>
      <c r="D676" s="99"/>
      <c r="E676" s="99"/>
      <c r="F676" s="97"/>
      <c r="G676" s="27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2.75" customHeight="1" x14ac:dyDescent="0.25">
      <c r="A677" s="95"/>
      <c r="B677" s="96"/>
      <c r="C677" s="95"/>
      <c r="D677" s="95"/>
      <c r="E677" s="95"/>
      <c r="F677" s="97"/>
      <c r="G677" s="27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2.75" customHeight="1" x14ac:dyDescent="0.25">
      <c r="A678" s="95"/>
      <c r="B678" s="96"/>
      <c r="C678" s="95"/>
      <c r="D678" s="95"/>
      <c r="E678" s="95"/>
      <c r="F678" s="97"/>
      <c r="G678" s="27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2.75" customHeight="1" x14ac:dyDescent="0.25">
      <c r="A679" s="95"/>
      <c r="B679" s="96"/>
      <c r="C679" s="95"/>
      <c r="D679" s="95"/>
      <c r="E679" s="95"/>
      <c r="F679" s="97"/>
      <c r="G679" s="27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2.75" customHeight="1" x14ac:dyDescent="0.25">
      <c r="A680" s="95"/>
      <c r="B680" s="96"/>
      <c r="C680" s="95"/>
      <c r="D680" s="95"/>
      <c r="E680" s="95"/>
      <c r="F680" s="97"/>
      <c r="G680" s="27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2.75" customHeight="1" x14ac:dyDescent="0.25">
      <c r="A681" s="95"/>
      <c r="B681" s="96"/>
      <c r="C681" s="95"/>
      <c r="D681" s="95"/>
      <c r="E681" s="95"/>
      <c r="F681" s="97"/>
      <c r="G681" s="27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2.75" customHeight="1" x14ac:dyDescent="0.25">
      <c r="A682" s="95"/>
      <c r="B682" s="96"/>
      <c r="C682" s="95"/>
      <c r="D682" s="95"/>
      <c r="E682" s="95"/>
      <c r="F682" s="97"/>
      <c r="G682" s="27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2.75" customHeight="1" x14ac:dyDescent="0.25">
      <c r="A683" s="95"/>
      <c r="B683" s="96"/>
      <c r="C683" s="95"/>
      <c r="D683" s="95"/>
      <c r="E683" s="95"/>
      <c r="F683" s="97"/>
      <c r="G683" s="27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2.75" customHeight="1" x14ac:dyDescent="0.25">
      <c r="A684" s="95"/>
      <c r="B684" s="96"/>
      <c r="C684" s="95"/>
      <c r="D684" s="95"/>
      <c r="E684" s="95"/>
      <c r="F684" s="97"/>
      <c r="G684" s="27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2.75" customHeight="1" x14ac:dyDescent="0.25">
      <c r="A685" s="95"/>
      <c r="B685" s="96"/>
      <c r="C685" s="95"/>
      <c r="D685" s="95"/>
      <c r="E685" s="95"/>
      <c r="F685" s="97"/>
      <c r="G685" s="27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2.75" customHeight="1" x14ac:dyDescent="0.25">
      <c r="A686" s="95"/>
      <c r="B686" s="96"/>
      <c r="C686" s="95"/>
      <c r="D686" s="95"/>
      <c r="E686" s="95"/>
      <c r="F686" s="97"/>
      <c r="G686" s="27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2.75" customHeight="1" x14ac:dyDescent="0.25">
      <c r="A687" s="95"/>
      <c r="B687" s="96"/>
      <c r="C687" s="95"/>
      <c r="D687" s="95"/>
      <c r="E687" s="95"/>
      <c r="F687" s="97"/>
      <c r="G687" s="27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2.75" customHeight="1" x14ac:dyDescent="0.25">
      <c r="A688" s="95"/>
      <c r="B688" s="96"/>
      <c r="C688" s="95"/>
      <c r="D688" s="95"/>
      <c r="E688" s="95"/>
      <c r="F688" s="97"/>
      <c r="G688" s="27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2.75" customHeight="1" x14ac:dyDescent="0.25">
      <c r="A689" s="95"/>
      <c r="B689" s="96"/>
      <c r="C689" s="95"/>
      <c r="D689" s="95"/>
      <c r="E689" s="95"/>
      <c r="F689" s="97"/>
      <c r="G689" s="27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2.75" customHeight="1" x14ac:dyDescent="0.25">
      <c r="A690" s="95"/>
      <c r="B690" s="96"/>
      <c r="C690" s="95"/>
      <c r="D690" s="95"/>
      <c r="E690" s="95"/>
      <c r="F690" s="97"/>
      <c r="G690" s="27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2.75" customHeight="1" x14ac:dyDescent="0.25">
      <c r="A691" s="95"/>
      <c r="B691" s="96"/>
      <c r="C691" s="95"/>
      <c r="D691" s="95"/>
      <c r="E691" s="95"/>
      <c r="F691" s="97"/>
      <c r="G691" s="27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2.75" customHeight="1" x14ac:dyDescent="0.25">
      <c r="A692" s="95"/>
      <c r="B692" s="96"/>
      <c r="C692" s="95"/>
      <c r="D692" s="95"/>
      <c r="E692" s="95"/>
      <c r="F692" s="97"/>
      <c r="G692" s="27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2.75" customHeight="1" x14ac:dyDescent="0.25">
      <c r="A693" s="95"/>
      <c r="B693" s="96"/>
      <c r="C693" s="95"/>
      <c r="D693" s="95"/>
      <c r="E693" s="95"/>
      <c r="F693" s="97"/>
      <c r="G693" s="27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2.75" customHeight="1" x14ac:dyDescent="0.25">
      <c r="A694" s="95"/>
      <c r="B694" s="96"/>
      <c r="C694" s="95"/>
      <c r="D694" s="95"/>
      <c r="E694" s="95"/>
      <c r="F694" s="97"/>
      <c r="G694" s="27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2.75" customHeight="1" x14ac:dyDescent="0.25">
      <c r="A695" s="95"/>
      <c r="B695" s="96"/>
      <c r="C695" s="95"/>
      <c r="D695" s="95"/>
      <c r="E695" s="95"/>
      <c r="F695" s="97"/>
      <c r="G695" s="27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2.75" customHeight="1" x14ac:dyDescent="0.25">
      <c r="A696" s="95"/>
      <c r="B696" s="96"/>
      <c r="C696" s="95"/>
      <c r="D696" s="95"/>
      <c r="E696" s="95"/>
      <c r="F696" s="97"/>
      <c r="G696" s="27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2.75" customHeight="1" x14ac:dyDescent="0.25">
      <c r="A697" s="95"/>
      <c r="B697" s="96"/>
      <c r="C697" s="95"/>
      <c r="D697" s="95"/>
      <c r="E697" s="95"/>
      <c r="F697" s="97"/>
      <c r="G697" s="27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2.75" customHeight="1" x14ac:dyDescent="0.25">
      <c r="A698" s="95"/>
      <c r="B698" s="96"/>
      <c r="C698" s="95"/>
      <c r="D698" s="95"/>
      <c r="E698" s="95"/>
      <c r="F698" s="97"/>
      <c r="G698" s="27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2.75" customHeight="1" x14ac:dyDescent="0.25">
      <c r="A699" s="95"/>
      <c r="B699" s="96"/>
      <c r="C699" s="95"/>
      <c r="D699" s="95"/>
      <c r="E699" s="95"/>
      <c r="F699" s="97"/>
      <c r="G699" s="27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2.75" customHeight="1" x14ac:dyDescent="0.25">
      <c r="A700" s="95"/>
      <c r="B700" s="96"/>
      <c r="C700" s="95"/>
      <c r="D700" s="95"/>
      <c r="E700" s="95"/>
      <c r="F700" s="97"/>
      <c r="G700" s="27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2.75" customHeight="1" x14ac:dyDescent="0.25">
      <c r="A701" s="95"/>
      <c r="B701" s="96"/>
      <c r="C701" s="95"/>
      <c r="D701" s="95"/>
      <c r="E701" s="95"/>
      <c r="F701" s="97"/>
      <c r="G701" s="27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2.75" customHeight="1" x14ac:dyDescent="0.25">
      <c r="A702" s="95"/>
      <c r="B702" s="96"/>
      <c r="C702" s="95"/>
      <c r="D702" s="95"/>
      <c r="E702" s="95"/>
      <c r="F702" s="97"/>
      <c r="G702" s="27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2.75" customHeight="1" x14ac:dyDescent="0.25">
      <c r="A703" s="95"/>
      <c r="B703" s="96"/>
      <c r="C703" s="95"/>
      <c r="D703" s="95"/>
      <c r="E703" s="95"/>
      <c r="F703" s="97"/>
      <c r="G703" s="27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2.75" customHeight="1" x14ac:dyDescent="0.25">
      <c r="A704" s="95"/>
      <c r="B704" s="96"/>
      <c r="C704" s="95"/>
      <c r="D704" s="95"/>
      <c r="E704" s="95"/>
      <c r="F704" s="97"/>
      <c r="G704" s="27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2.75" customHeight="1" x14ac:dyDescent="0.25">
      <c r="A705" s="95"/>
      <c r="B705" s="96"/>
      <c r="C705" s="95"/>
      <c r="D705" s="95"/>
      <c r="E705" s="95"/>
      <c r="F705" s="97"/>
      <c r="G705" s="27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2.75" customHeight="1" x14ac:dyDescent="0.25">
      <c r="A706" s="95"/>
      <c r="B706" s="96"/>
      <c r="C706" s="95"/>
      <c r="D706" s="95"/>
      <c r="E706" s="95"/>
      <c r="F706" s="97"/>
      <c r="G706" s="27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2.75" customHeight="1" x14ac:dyDescent="0.25">
      <c r="A707" s="95"/>
      <c r="B707" s="96"/>
      <c r="C707" s="95"/>
      <c r="D707" s="95"/>
      <c r="E707" s="95"/>
      <c r="F707" s="97"/>
      <c r="G707" s="27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2.75" customHeight="1" x14ac:dyDescent="0.25">
      <c r="A708" s="95"/>
      <c r="B708" s="96"/>
      <c r="C708" s="95"/>
      <c r="D708" s="95"/>
      <c r="E708" s="95"/>
      <c r="F708" s="97"/>
      <c r="G708" s="27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2.75" customHeight="1" x14ac:dyDescent="0.25">
      <c r="A709" s="95"/>
      <c r="B709" s="96"/>
      <c r="C709" s="95"/>
      <c r="D709" s="95"/>
      <c r="E709" s="95"/>
      <c r="F709" s="97"/>
      <c r="G709" s="27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2.75" customHeight="1" x14ac:dyDescent="0.25">
      <c r="A710" s="95"/>
      <c r="B710" s="96"/>
      <c r="C710" s="95"/>
      <c r="D710" s="95"/>
      <c r="E710" s="95"/>
      <c r="F710" s="97"/>
      <c r="G710" s="27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2.75" customHeight="1" x14ac:dyDescent="0.25">
      <c r="A711" s="95"/>
      <c r="B711" s="96"/>
      <c r="C711" s="95"/>
      <c r="D711" s="95"/>
      <c r="E711" s="95"/>
      <c r="F711" s="97"/>
      <c r="G711" s="27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2.75" customHeight="1" x14ac:dyDescent="0.25">
      <c r="A712" s="95"/>
      <c r="B712" s="96"/>
      <c r="C712" s="95"/>
      <c r="D712" s="95"/>
      <c r="E712" s="95"/>
      <c r="F712" s="97"/>
      <c r="G712" s="27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2.75" customHeight="1" x14ac:dyDescent="0.25">
      <c r="A713" s="95"/>
      <c r="B713" s="96"/>
      <c r="C713" s="95"/>
      <c r="D713" s="95"/>
      <c r="E713" s="95"/>
      <c r="F713" s="97"/>
      <c r="G713" s="27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2.75" customHeight="1" x14ac:dyDescent="0.25">
      <c r="A714" s="95"/>
      <c r="B714" s="96"/>
      <c r="C714" s="95"/>
      <c r="D714" s="95"/>
      <c r="E714" s="95"/>
      <c r="F714" s="97"/>
      <c r="G714" s="27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2.75" customHeight="1" x14ac:dyDescent="0.25">
      <c r="A715" s="95"/>
      <c r="B715" s="96"/>
      <c r="C715" s="95"/>
      <c r="D715" s="95"/>
      <c r="E715" s="95"/>
      <c r="F715" s="97"/>
      <c r="G715" s="27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2.75" customHeight="1" x14ac:dyDescent="0.25">
      <c r="A716" s="95"/>
      <c r="B716" s="96"/>
      <c r="C716" s="95"/>
      <c r="D716" s="95"/>
      <c r="E716" s="95"/>
      <c r="F716" s="97"/>
      <c r="G716" s="27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2.75" customHeight="1" x14ac:dyDescent="0.25">
      <c r="A717" s="95"/>
      <c r="B717" s="96"/>
      <c r="C717" s="95"/>
      <c r="D717" s="95"/>
      <c r="E717" s="95"/>
      <c r="F717" s="97"/>
      <c r="G717" s="27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2.75" customHeight="1" x14ac:dyDescent="0.25">
      <c r="A718" s="95"/>
      <c r="B718" s="96"/>
      <c r="C718" s="95"/>
      <c r="D718" s="95"/>
      <c r="E718" s="95"/>
      <c r="F718" s="97"/>
      <c r="G718" s="27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2.75" customHeight="1" x14ac:dyDescent="0.25">
      <c r="A719" s="95"/>
      <c r="B719" s="96"/>
      <c r="C719" s="95"/>
      <c r="D719" s="95"/>
      <c r="E719" s="95"/>
      <c r="F719" s="97"/>
      <c r="G719" s="27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2.75" customHeight="1" x14ac:dyDescent="0.25">
      <c r="A720" s="95"/>
      <c r="B720" s="96"/>
      <c r="C720" s="95"/>
      <c r="D720" s="95"/>
      <c r="E720" s="95"/>
      <c r="F720" s="97"/>
      <c r="G720" s="27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2.75" customHeight="1" x14ac:dyDescent="0.25">
      <c r="A721" s="95"/>
      <c r="B721" s="96"/>
      <c r="C721" s="95"/>
      <c r="D721" s="95"/>
      <c r="E721" s="95"/>
      <c r="F721" s="97"/>
      <c r="G721" s="27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2.75" customHeight="1" x14ac:dyDescent="0.25">
      <c r="A722" s="95"/>
      <c r="B722" s="96"/>
      <c r="C722" s="95"/>
      <c r="D722" s="95"/>
      <c r="E722" s="95"/>
      <c r="F722" s="97"/>
      <c r="G722" s="27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2.75" customHeight="1" x14ac:dyDescent="0.25">
      <c r="A723" s="95"/>
      <c r="B723" s="96"/>
      <c r="C723" s="95"/>
      <c r="D723" s="95"/>
      <c r="E723" s="95"/>
      <c r="F723" s="97"/>
      <c r="G723" s="27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2.75" customHeight="1" x14ac:dyDescent="0.25">
      <c r="A724" s="95"/>
      <c r="B724" s="96"/>
      <c r="C724" s="95"/>
      <c r="D724" s="95"/>
      <c r="E724" s="95"/>
      <c r="F724" s="97"/>
      <c r="G724" s="27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2.75" customHeight="1" x14ac:dyDescent="0.25">
      <c r="A725" s="95"/>
      <c r="B725" s="96"/>
      <c r="C725" s="95"/>
      <c r="D725" s="95"/>
      <c r="E725" s="95"/>
      <c r="F725" s="97"/>
      <c r="G725" s="27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2.75" customHeight="1" x14ac:dyDescent="0.25">
      <c r="A726" s="95"/>
      <c r="B726" s="96"/>
      <c r="C726" s="95"/>
      <c r="D726" s="95"/>
      <c r="E726" s="95"/>
      <c r="F726" s="97"/>
      <c r="G726" s="27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2.75" customHeight="1" x14ac:dyDescent="0.25">
      <c r="A727" s="95"/>
      <c r="B727" s="96"/>
      <c r="C727" s="95"/>
      <c r="D727" s="95"/>
      <c r="E727" s="95"/>
      <c r="F727" s="97"/>
      <c r="G727" s="27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2.75" customHeight="1" x14ac:dyDescent="0.25">
      <c r="A728" s="95"/>
      <c r="B728" s="96"/>
      <c r="C728" s="95"/>
      <c r="D728" s="95"/>
      <c r="E728" s="95"/>
      <c r="F728" s="97"/>
      <c r="G728" s="27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2.75" customHeight="1" x14ac:dyDescent="0.25">
      <c r="A729" s="95"/>
      <c r="B729" s="96"/>
      <c r="C729" s="95"/>
      <c r="D729" s="95"/>
      <c r="E729" s="95"/>
      <c r="F729" s="97"/>
      <c r="G729" s="27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2.75" customHeight="1" x14ac:dyDescent="0.25">
      <c r="A730" s="95"/>
      <c r="B730" s="96"/>
      <c r="C730" s="95"/>
      <c r="D730" s="95"/>
      <c r="E730" s="95"/>
      <c r="F730" s="97"/>
      <c r="G730" s="27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2.75" customHeight="1" x14ac:dyDescent="0.25">
      <c r="A731" s="95"/>
      <c r="B731" s="96"/>
      <c r="C731" s="95"/>
      <c r="D731" s="95"/>
      <c r="E731" s="95"/>
      <c r="F731" s="97"/>
      <c r="G731" s="27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2.75" customHeight="1" x14ac:dyDescent="0.25">
      <c r="A732" s="95"/>
      <c r="B732" s="96"/>
      <c r="C732" s="95"/>
      <c r="D732" s="95"/>
      <c r="E732" s="95"/>
      <c r="F732" s="97"/>
      <c r="G732" s="27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2.75" customHeight="1" x14ac:dyDescent="0.25">
      <c r="A733" s="95"/>
      <c r="B733" s="96"/>
      <c r="C733" s="95"/>
      <c r="D733" s="95"/>
      <c r="E733" s="95"/>
      <c r="F733" s="97"/>
      <c r="G733" s="27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2.75" customHeight="1" x14ac:dyDescent="0.25">
      <c r="A734" s="95"/>
      <c r="B734" s="96"/>
      <c r="C734" s="95"/>
      <c r="D734" s="95"/>
      <c r="E734" s="95"/>
      <c r="F734" s="97"/>
      <c r="G734" s="27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2.75" customHeight="1" x14ac:dyDescent="0.25">
      <c r="A735" s="95"/>
      <c r="B735" s="96"/>
      <c r="C735" s="95"/>
      <c r="D735" s="95"/>
      <c r="E735" s="95"/>
      <c r="F735" s="97"/>
      <c r="G735" s="27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2.75" customHeight="1" x14ac:dyDescent="0.25">
      <c r="A736" s="95"/>
      <c r="B736" s="96"/>
      <c r="C736" s="95"/>
      <c r="D736" s="95"/>
      <c r="E736" s="95"/>
      <c r="F736" s="97"/>
      <c r="G736" s="27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2.75" customHeight="1" x14ac:dyDescent="0.25">
      <c r="A737" s="95"/>
      <c r="B737" s="96"/>
      <c r="C737" s="95"/>
      <c r="D737" s="95"/>
      <c r="E737" s="95"/>
      <c r="F737" s="97"/>
      <c r="G737" s="27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2.75" customHeight="1" x14ac:dyDescent="0.25">
      <c r="A738" s="95"/>
      <c r="B738" s="96"/>
      <c r="C738" s="95"/>
      <c r="D738" s="95"/>
      <c r="E738" s="95"/>
      <c r="F738" s="97"/>
      <c r="G738" s="27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2.75" customHeight="1" x14ac:dyDescent="0.25">
      <c r="A739" s="95"/>
      <c r="B739" s="96"/>
      <c r="C739" s="95"/>
      <c r="D739" s="95"/>
      <c r="E739" s="95"/>
      <c r="F739" s="97"/>
      <c r="G739" s="27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2.75" customHeight="1" x14ac:dyDescent="0.25">
      <c r="A740" s="95"/>
      <c r="B740" s="96"/>
      <c r="C740" s="95"/>
      <c r="D740" s="95"/>
      <c r="E740" s="95"/>
      <c r="F740" s="97"/>
      <c r="G740" s="27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2.75" customHeight="1" x14ac:dyDescent="0.25">
      <c r="A741" s="95"/>
      <c r="B741" s="96"/>
      <c r="C741" s="95"/>
      <c r="D741" s="95"/>
      <c r="E741" s="95"/>
      <c r="F741" s="97"/>
      <c r="G741" s="27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2.75" customHeight="1" x14ac:dyDescent="0.25">
      <c r="A742" s="95"/>
      <c r="B742" s="96"/>
      <c r="C742" s="95"/>
      <c r="D742" s="95"/>
      <c r="E742" s="95"/>
      <c r="F742" s="97"/>
      <c r="G742" s="27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2.75" customHeight="1" x14ac:dyDescent="0.25">
      <c r="A743" s="95"/>
      <c r="B743" s="96"/>
      <c r="C743" s="95"/>
      <c r="D743" s="95"/>
      <c r="E743" s="95"/>
      <c r="F743" s="97"/>
      <c r="G743" s="27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2.75" customHeight="1" x14ac:dyDescent="0.25">
      <c r="A744" s="95"/>
      <c r="B744" s="96"/>
      <c r="C744" s="95"/>
      <c r="D744" s="95"/>
      <c r="E744" s="95"/>
      <c r="F744" s="97"/>
      <c r="G744" s="27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2.75" customHeight="1" x14ac:dyDescent="0.25">
      <c r="A745" s="95"/>
      <c r="B745" s="96"/>
      <c r="C745" s="95"/>
      <c r="D745" s="95"/>
      <c r="E745" s="95"/>
      <c r="F745" s="97"/>
      <c r="G745" s="27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2.75" customHeight="1" x14ac:dyDescent="0.25">
      <c r="A746" s="95"/>
      <c r="B746" s="96"/>
      <c r="C746" s="95"/>
      <c r="D746" s="95"/>
      <c r="E746" s="95"/>
      <c r="F746" s="97"/>
      <c r="G746" s="27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2.75" customHeight="1" x14ac:dyDescent="0.25">
      <c r="A747" s="95"/>
      <c r="B747" s="96"/>
      <c r="C747" s="95"/>
      <c r="D747" s="95"/>
      <c r="E747" s="95"/>
      <c r="F747" s="97"/>
      <c r="G747" s="27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2.75" customHeight="1" x14ac:dyDescent="0.25">
      <c r="A748" s="95"/>
      <c r="B748" s="96"/>
      <c r="C748" s="95"/>
      <c r="D748" s="95"/>
      <c r="E748" s="95"/>
      <c r="F748" s="97"/>
      <c r="G748" s="27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2.75" customHeight="1" x14ac:dyDescent="0.25">
      <c r="A749" s="95"/>
      <c r="B749" s="96"/>
      <c r="C749" s="95"/>
      <c r="D749" s="95"/>
      <c r="E749" s="95"/>
      <c r="F749" s="97"/>
      <c r="G749" s="27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2.75" customHeight="1" x14ac:dyDescent="0.25">
      <c r="A750" s="95"/>
      <c r="B750" s="96"/>
      <c r="C750" s="95"/>
      <c r="D750" s="95"/>
      <c r="E750" s="95"/>
      <c r="F750" s="97"/>
      <c r="G750" s="27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2.75" customHeight="1" x14ac:dyDescent="0.25">
      <c r="A751" s="95"/>
      <c r="B751" s="96"/>
      <c r="C751" s="95"/>
      <c r="D751" s="95"/>
      <c r="E751" s="95"/>
      <c r="F751" s="97"/>
      <c r="G751" s="27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2.75" customHeight="1" x14ac:dyDescent="0.25">
      <c r="A752" s="95"/>
      <c r="B752" s="96"/>
      <c r="C752" s="95"/>
      <c r="D752" s="95"/>
      <c r="E752" s="95"/>
      <c r="F752" s="97"/>
      <c r="G752" s="27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2.75" customHeight="1" x14ac:dyDescent="0.25">
      <c r="A753" s="95"/>
      <c r="B753" s="96"/>
      <c r="C753" s="95"/>
      <c r="D753" s="95"/>
      <c r="E753" s="95"/>
      <c r="F753" s="97"/>
      <c r="G753" s="27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2.75" customHeight="1" x14ac:dyDescent="0.25">
      <c r="A754" s="95"/>
      <c r="B754" s="96"/>
      <c r="C754" s="95"/>
      <c r="D754" s="95"/>
      <c r="E754" s="95"/>
      <c r="F754" s="97"/>
      <c r="G754" s="27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2.75" customHeight="1" x14ac:dyDescent="0.25">
      <c r="A755" s="95"/>
      <c r="B755" s="96"/>
      <c r="C755" s="95"/>
      <c r="D755" s="95"/>
      <c r="E755" s="95"/>
      <c r="F755" s="97"/>
      <c r="G755" s="27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2.75" customHeight="1" x14ac:dyDescent="0.25">
      <c r="A756" s="95"/>
      <c r="B756" s="96"/>
      <c r="C756" s="95"/>
      <c r="D756" s="95"/>
      <c r="E756" s="95"/>
      <c r="F756" s="97"/>
      <c r="G756" s="27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2.75" customHeight="1" x14ac:dyDescent="0.25">
      <c r="A757" s="95"/>
      <c r="B757" s="96"/>
      <c r="C757" s="95"/>
      <c r="D757" s="95"/>
      <c r="E757" s="95"/>
      <c r="F757" s="97"/>
      <c r="G757" s="27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2.75" customHeight="1" x14ac:dyDescent="0.25">
      <c r="A758" s="95"/>
      <c r="B758" s="96"/>
      <c r="C758" s="95"/>
      <c r="D758" s="95"/>
      <c r="E758" s="95"/>
      <c r="F758" s="97"/>
      <c r="G758" s="27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2.75" customHeight="1" x14ac:dyDescent="0.25">
      <c r="A759" s="95"/>
      <c r="B759" s="96"/>
      <c r="C759" s="95"/>
      <c r="D759" s="95"/>
      <c r="E759" s="95"/>
      <c r="F759" s="97"/>
      <c r="G759" s="27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2.75" customHeight="1" x14ac:dyDescent="0.25">
      <c r="A760" s="95"/>
      <c r="B760" s="96"/>
      <c r="C760" s="95"/>
      <c r="D760" s="95"/>
      <c r="E760" s="95"/>
      <c r="F760" s="97"/>
      <c r="G760" s="27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2.75" customHeight="1" x14ac:dyDescent="0.25">
      <c r="A761" s="95"/>
      <c r="B761" s="96"/>
      <c r="C761" s="95"/>
      <c r="D761" s="95"/>
      <c r="E761" s="95"/>
      <c r="F761" s="97"/>
      <c r="G761" s="27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2.75" customHeight="1" x14ac:dyDescent="0.25">
      <c r="A762" s="95"/>
      <c r="B762" s="96"/>
      <c r="C762" s="95"/>
      <c r="D762" s="95"/>
      <c r="E762" s="95"/>
      <c r="F762" s="97"/>
      <c r="G762" s="27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2.75" customHeight="1" x14ac:dyDescent="0.25">
      <c r="A763" s="95"/>
      <c r="B763" s="96"/>
      <c r="C763" s="95"/>
      <c r="D763" s="95"/>
      <c r="E763" s="95"/>
      <c r="F763" s="97"/>
      <c r="G763" s="27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2.75" customHeight="1" x14ac:dyDescent="0.25">
      <c r="A764" s="95"/>
      <c r="B764" s="96"/>
      <c r="C764" s="95"/>
      <c r="D764" s="95"/>
      <c r="E764" s="95"/>
      <c r="F764" s="97"/>
      <c r="G764" s="27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2.75" customHeight="1" x14ac:dyDescent="0.25">
      <c r="A765" s="95"/>
      <c r="B765" s="96"/>
      <c r="C765" s="95"/>
      <c r="D765" s="95"/>
      <c r="E765" s="95"/>
      <c r="F765" s="97"/>
      <c r="G765" s="27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2.75" customHeight="1" x14ac:dyDescent="0.25">
      <c r="A766" s="95"/>
      <c r="B766" s="96"/>
      <c r="C766" s="95"/>
      <c r="D766" s="95"/>
      <c r="E766" s="95"/>
      <c r="F766" s="97"/>
      <c r="G766" s="27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2.75" customHeight="1" x14ac:dyDescent="0.25">
      <c r="A767" s="95"/>
      <c r="B767" s="96"/>
      <c r="C767" s="95"/>
      <c r="D767" s="95"/>
      <c r="E767" s="95"/>
      <c r="F767" s="97"/>
      <c r="G767" s="27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2.75" customHeight="1" x14ac:dyDescent="0.25">
      <c r="A768" s="95"/>
      <c r="B768" s="96"/>
      <c r="C768" s="95"/>
      <c r="D768" s="95"/>
      <c r="E768" s="95"/>
      <c r="F768" s="97"/>
      <c r="G768" s="27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2.75" customHeight="1" x14ac:dyDescent="0.25">
      <c r="A769" s="95"/>
      <c r="B769" s="96"/>
      <c r="C769" s="95"/>
      <c r="D769" s="95"/>
      <c r="E769" s="95"/>
      <c r="F769" s="97"/>
      <c r="G769" s="27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2.75" customHeight="1" x14ac:dyDescent="0.25">
      <c r="A770" s="95"/>
      <c r="B770" s="96"/>
      <c r="C770" s="95"/>
      <c r="D770" s="95"/>
      <c r="E770" s="95"/>
      <c r="F770" s="97"/>
      <c r="G770" s="27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2.75" customHeight="1" x14ac:dyDescent="0.25">
      <c r="A771" s="95"/>
      <c r="B771" s="96"/>
      <c r="C771" s="95"/>
      <c r="D771" s="95"/>
      <c r="E771" s="95"/>
      <c r="F771" s="97"/>
      <c r="G771" s="27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2.75" customHeight="1" x14ac:dyDescent="0.25">
      <c r="A772" s="95"/>
      <c r="B772" s="96"/>
      <c r="C772" s="95"/>
      <c r="D772" s="95"/>
      <c r="E772" s="95"/>
      <c r="F772" s="97"/>
      <c r="G772" s="27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2.75" customHeight="1" x14ac:dyDescent="0.25">
      <c r="A773" s="95"/>
      <c r="B773" s="96"/>
      <c r="C773" s="95"/>
      <c r="D773" s="95"/>
      <c r="E773" s="95"/>
      <c r="F773" s="97"/>
      <c r="G773" s="27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2.75" customHeight="1" x14ac:dyDescent="0.25">
      <c r="A774" s="95"/>
      <c r="B774" s="96"/>
      <c r="C774" s="95"/>
      <c r="D774" s="95"/>
      <c r="E774" s="95"/>
      <c r="F774" s="97"/>
      <c r="G774" s="27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2.75" customHeight="1" x14ac:dyDescent="0.25">
      <c r="A775" s="95"/>
      <c r="B775" s="96"/>
      <c r="C775" s="95"/>
      <c r="D775" s="95"/>
      <c r="E775" s="95"/>
      <c r="F775" s="97"/>
      <c r="G775" s="27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2.75" customHeight="1" x14ac:dyDescent="0.25">
      <c r="A776" s="95"/>
      <c r="B776" s="96"/>
      <c r="C776" s="95"/>
      <c r="D776" s="95"/>
      <c r="E776" s="95"/>
      <c r="F776" s="97"/>
      <c r="G776" s="27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2.75" customHeight="1" x14ac:dyDescent="0.25">
      <c r="A777" s="95"/>
      <c r="B777" s="96"/>
      <c r="C777" s="95"/>
      <c r="D777" s="95"/>
      <c r="E777" s="95"/>
      <c r="F777" s="97"/>
      <c r="G777" s="27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2.75" customHeight="1" x14ac:dyDescent="0.25">
      <c r="A778" s="95"/>
      <c r="B778" s="96"/>
      <c r="C778" s="95"/>
      <c r="D778" s="95"/>
      <c r="E778" s="95"/>
      <c r="F778" s="97"/>
      <c r="G778" s="27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2.75" customHeight="1" x14ac:dyDescent="0.25">
      <c r="A779" s="95"/>
      <c r="B779" s="96"/>
      <c r="C779" s="95"/>
      <c r="D779" s="95"/>
      <c r="E779" s="95"/>
      <c r="F779" s="97"/>
      <c r="G779" s="27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2.75" customHeight="1" x14ac:dyDescent="0.25">
      <c r="A780" s="95"/>
      <c r="B780" s="96"/>
      <c r="C780" s="95"/>
      <c r="D780" s="95"/>
      <c r="E780" s="95"/>
      <c r="F780" s="97"/>
      <c r="G780" s="27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2.75" customHeight="1" x14ac:dyDescent="0.25">
      <c r="A781" s="95"/>
      <c r="B781" s="96"/>
      <c r="C781" s="95"/>
      <c r="D781" s="95"/>
      <c r="E781" s="95"/>
      <c r="F781" s="97"/>
      <c r="G781" s="27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2.75" customHeight="1" x14ac:dyDescent="0.25">
      <c r="A782" s="95"/>
      <c r="B782" s="96"/>
      <c r="C782" s="95"/>
      <c r="D782" s="95"/>
      <c r="E782" s="95"/>
      <c r="F782" s="97"/>
      <c r="G782" s="27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2.75" customHeight="1" x14ac:dyDescent="0.25">
      <c r="A783" s="95"/>
      <c r="B783" s="96"/>
      <c r="C783" s="95"/>
      <c r="D783" s="95"/>
      <c r="E783" s="95"/>
      <c r="F783" s="97"/>
      <c r="G783" s="27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2.75" customHeight="1" x14ac:dyDescent="0.25">
      <c r="A784" s="95"/>
      <c r="B784" s="96"/>
      <c r="C784" s="95"/>
      <c r="D784" s="95"/>
      <c r="E784" s="95"/>
      <c r="F784" s="97"/>
      <c r="G784" s="27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2.75" customHeight="1" x14ac:dyDescent="0.25">
      <c r="A785" s="95"/>
      <c r="B785" s="96"/>
      <c r="C785" s="95"/>
      <c r="D785" s="95"/>
      <c r="E785" s="95"/>
      <c r="F785" s="97"/>
      <c r="G785" s="27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2.75" customHeight="1" x14ac:dyDescent="0.25">
      <c r="A786" s="95"/>
      <c r="B786" s="96"/>
      <c r="C786" s="95"/>
      <c r="D786" s="95"/>
      <c r="E786" s="95"/>
      <c r="F786" s="97"/>
      <c r="G786" s="27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2.75" customHeight="1" x14ac:dyDescent="0.25">
      <c r="A787" s="95"/>
      <c r="B787" s="96"/>
      <c r="C787" s="95"/>
      <c r="D787" s="95"/>
      <c r="E787" s="95"/>
      <c r="F787" s="97"/>
      <c r="G787" s="27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2.75" customHeight="1" x14ac:dyDescent="0.25">
      <c r="A788" s="95"/>
      <c r="B788" s="96"/>
      <c r="C788" s="95"/>
      <c r="D788" s="95"/>
      <c r="E788" s="95"/>
      <c r="F788" s="97"/>
      <c r="G788" s="27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2.75" customHeight="1" x14ac:dyDescent="0.25">
      <c r="A789" s="95"/>
      <c r="B789" s="96"/>
      <c r="C789" s="95"/>
      <c r="D789" s="95"/>
      <c r="E789" s="95"/>
      <c r="F789" s="97"/>
      <c r="G789" s="27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2.75" customHeight="1" x14ac:dyDescent="0.25">
      <c r="A790" s="95"/>
      <c r="B790" s="96"/>
      <c r="C790" s="95"/>
      <c r="D790" s="95"/>
      <c r="E790" s="95"/>
      <c r="F790" s="97"/>
      <c r="G790" s="27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2.75" customHeight="1" x14ac:dyDescent="0.25">
      <c r="A791" s="95"/>
      <c r="B791" s="96"/>
      <c r="C791" s="95"/>
      <c r="D791" s="95"/>
      <c r="E791" s="95"/>
      <c r="F791" s="97"/>
      <c r="G791" s="27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2.75" customHeight="1" x14ac:dyDescent="0.25">
      <c r="A792" s="95"/>
      <c r="B792" s="96"/>
      <c r="C792" s="95"/>
      <c r="D792" s="95"/>
      <c r="E792" s="95"/>
      <c r="F792" s="97"/>
      <c r="G792" s="27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2.75" customHeight="1" x14ac:dyDescent="0.25">
      <c r="A793" s="95"/>
      <c r="B793" s="96"/>
      <c r="C793" s="95"/>
      <c r="D793" s="95"/>
      <c r="E793" s="95"/>
      <c r="F793" s="97"/>
      <c r="G793" s="27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2.75" customHeight="1" x14ac:dyDescent="0.25">
      <c r="A794" s="95"/>
      <c r="B794" s="96"/>
      <c r="C794" s="95"/>
      <c r="D794" s="95"/>
      <c r="E794" s="95"/>
      <c r="F794" s="97"/>
      <c r="G794" s="27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2.75" customHeight="1" x14ac:dyDescent="0.25">
      <c r="A795" s="95"/>
      <c r="B795" s="96"/>
      <c r="C795" s="95"/>
      <c r="D795" s="95"/>
      <c r="E795" s="95"/>
      <c r="F795" s="97"/>
      <c r="G795" s="27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2.75" customHeight="1" x14ac:dyDescent="0.25">
      <c r="A796" s="95"/>
      <c r="B796" s="96"/>
      <c r="C796" s="95"/>
      <c r="D796" s="95"/>
      <c r="E796" s="95"/>
      <c r="F796" s="97"/>
      <c r="G796" s="27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2.75" customHeight="1" x14ac:dyDescent="0.25">
      <c r="A797" s="95"/>
      <c r="B797" s="96"/>
      <c r="C797" s="95"/>
      <c r="D797" s="95"/>
      <c r="E797" s="95"/>
      <c r="F797" s="97"/>
      <c r="G797" s="27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2.75" customHeight="1" x14ac:dyDescent="0.25">
      <c r="A798" s="95"/>
      <c r="B798" s="96"/>
      <c r="C798" s="95"/>
      <c r="D798" s="95"/>
      <c r="E798" s="95"/>
      <c r="F798" s="97"/>
      <c r="G798" s="27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2.75" customHeight="1" x14ac:dyDescent="0.25">
      <c r="A799" s="95"/>
      <c r="B799" s="96"/>
      <c r="C799" s="95"/>
      <c r="D799" s="95"/>
      <c r="E799" s="95"/>
      <c r="F799" s="97"/>
      <c r="G799" s="27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2.75" customHeight="1" x14ac:dyDescent="0.25">
      <c r="A800" s="95"/>
      <c r="B800" s="96"/>
      <c r="C800" s="95"/>
      <c r="D800" s="95"/>
      <c r="E800" s="95"/>
      <c r="F800" s="97"/>
      <c r="G800" s="27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2.75" customHeight="1" x14ac:dyDescent="0.25">
      <c r="A801" s="95"/>
      <c r="B801" s="96"/>
      <c r="C801" s="95"/>
      <c r="D801" s="95"/>
      <c r="E801" s="95"/>
      <c r="F801" s="97"/>
      <c r="G801" s="27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2.75" customHeight="1" x14ac:dyDescent="0.25">
      <c r="A802" s="95"/>
      <c r="B802" s="96"/>
      <c r="C802" s="95"/>
      <c r="D802" s="95"/>
      <c r="E802" s="95"/>
      <c r="F802" s="97"/>
      <c r="G802" s="27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2.75" customHeight="1" x14ac:dyDescent="0.25">
      <c r="A803" s="95"/>
      <c r="B803" s="96"/>
      <c r="C803" s="95"/>
      <c r="D803" s="95"/>
      <c r="E803" s="95"/>
      <c r="F803" s="97"/>
      <c r="G803" s="27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2.75" customHeight="1" x14ac:dyDescent="0.25">
      <c r="A804" s="95"/>
      <c r="B804" s="96"/>
      <c r="C804" s="95"/>
      <c r="D804" s="95"/>
      <c r="E804" s="95"/>
      <c r="F804" s="97"/>
      <c r="G804" s="27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2.75" customHeight="1" x14ac:dyDescent="0.25">
      <c r="A805" s="95"/>
      <c r="B805" s="96"/>
      <c r="C805" s="95"/>
      <c r="D805" s="95"/>
      <c r="E805" s="95"/>
      <c r="F805" s="97"/>
      <c r="G805" s="27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2.75" customHeight="1" x14ac:dyDescent="0.25">
      <c r="A806" s="95"/>
      <c r="B806" s="96"/>
      <c r="C806" s="95"/>
      <c r="D806" s="95"/>
      <c r="E806" s="95"/>
      <c r="F806" s="97"/>
      <c r="G806" s="27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2.75" customHeight="1" x14ac:dyDescent="0.25">
      <c r="A807" s="95"/>
      <c r="B807" s="96"/>
      <c r="C807" s="95"/>
      <c r="D807" s="95"/>
      <c r="E807" s="95"/>
      <c r="F807" s="97"/>
      <c r="G807" s="27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2.75" customHeight="1" x14ac:dyDescent="0.25">
      <c r="A808" s="95"/>
      <c r="B808" s="96"/>
      <c r="C808" s="95"/>
      <c r="D808" s="95"/>
      <c r="E808" s="95"/>
      <c r="F808" s="97"/>
      <c r="G808" s="27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2.75" customHeight="1" x14ac:dyDescent="0.25">
      <c r="A809" s="95"/>
      <c r="B809" s="96"/>
      <c r="C809" s="95"/>
      <c r="D809" s="95"/>
      <c r="E809" s="95"/>
      <c r="F809" s="97"/>
      <c r="G809" s="27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2.75" customHeight="1" x14ac:dyDescent="0.25">
      <c r="A810" s="95"/>
      <c r="B810" s="96"/>
      <c r="C810" s="95"/>
      <c r="D810" s="95"/>
      <c r="E810" s="95"/>
      <c r="F810" s="97"/>
      <c r="G810" s="27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2.75" customHeight="1" x14ac:dyDescent="0.25">
      <c r="A811" s="95"/>
      <c r="B811" s="96"/>
      <c r="C811" s="95"/>
      <c r="D811" s="95"/>
      <c r="E811" s="95"/>
      <c r="F811" s="97"/>
      <c r="G811" s="27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2.75" customHeight="1" x14ac:dyDescent="0.25">
      <c r="A812" s="95"/>
      <c r="B812" s="96"/>
      <c r="C812" s="95"/>
      <c r="D812" s="95"/>
      <c r="E812" s="95"/>
      <c r="F812" s="97"/>
      <c r="G812" s="27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2.75" customHeight="1" x14ac:dyDescent="0.25">
      <c r="A813" s="95"/>
      <c r="B813" s="96"/>
      <c r="C813" s="95"/>
      <c r="D813" s="95"/>
      <c r="E813" s="95"/>
      <c r="F813" s="97"/>
      <c r="G813" s="27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2.75" customHeight="1" x14ac:dyDescent="0.25">
      <c r="A814" s="95"/>
      <c r="B814" s="96"/>
      <c r="C814" s="95"/>
      <c r="D814" s="95"/>
      <c r="E814" s="95"/>
      <c r="F814" s="97"/>
      <c r="G814" s="27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2.75" customHeight="1" x14ac:dyDescent="0.25">
      <c r="A815" s="95"/>
      <c r="B815" s="96"/>
      <c r="C815" s="95"/>
      <c r="D815" s="95"/>
      <c r="E815" s="95"/>
      <c r="F815" s="97"/>
      <c r="G815" s="27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2.75" customHeight="1" x14ac:dyDescent="0.25">
      <c r="A816" s="95"/>
      <c r="B816" s="96"/>
      <c r="C816" s="95"/>
      <c r="D816" s="95"/>
      <c r="E816" s="95"/>
      <c r="F816" s="97"/>
      <c r="G816" s="27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2.75" customHeight="1" x14ac:dyDescent="0.25">
      <c r="A817" s="95"/>
      <c r="B817" s="96"/>
      <c r="C817" s="95"/>
      <c r="D817" s="95"/>
      <c r="E817" s="95"/>
      <c r="F817" s="97"/>
      <c r="G817" s="27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2.75" customHeight="1" x14ac:dyDescent="0.25">
      <c r="A818" s="95"/>
      <c r="B818" s="96"/>
      <c r="C818" s="95"/>
      <c r="D818" s="95"/>
      <c r="E818" s="95"/>
      <c r="F818" s="97"/>
      <c r="G818" s="27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2.75" customHeight="1" x14ac:dyDescent="0.25">
      <c r="A819" s="95"/>
      <c r="B819" s="96"/>
      <c r="C819" s="95"/>
      <c r="D819" s="95"/>
      <c r="E819" s="95"/>
      <c r="F819" s="97"/>
      <c r="G819" s="27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2.75" customHeight="1" x14ac:dyDescent="0.25">
      <c r="A820" s="95"/>
      <c r="B820" s="96"/>
      <c r="C820" s="95"/>
      <c r="D820" s="95"/>
      <c r="E820" s="95"/>
      <c r="F820" s="97"/>
      <c r="G820" s="27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2.75" customHeight="1" x14ac:dyDescent="0.25">
      <c r="A821" s="95"/>
      <c r="B821" s="96"/>
      <c r="C821" s="95"/>
      <c r="D821" s="95"/>
      <c r="E821" s="95"/>
      <c r="F821" s="97"/>
      <c r="G821" s="27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2.75" customHeight="1" x14ac:dyDescent="0.25">
      <c r="A822" s="95"/>
      <c r="B822" s="96"/>
      <c r="C822" s="95"/>
      <c r="D822" s="95"/>
      <c r="E822" s="95"/>
      <c r="F822" s="97"/>
      <c r="G822" s="27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2.75" customHeight="1" x14ac:dyDescent="0.25">
      <c r="A823" s="95"/>
      <c r="B823" s="96"/>
      <c r="C823" s="95"/>
      <c r="D823" s="95"/>
      <c r="E823" s="95"/>
      <c r="F823" s="97"/>
      <c r="G823" s="27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2.75" customHeight="1" x14ac:dyDescent="0.25">
      <c r="A824" s="95"/>
      <c r="B824" s="96"/>
      <c r="C824" s="95"/>
      <c r="D824" s="95"/>
      <c r="E824" s="95"/>
      <c r="F824" s="97"/>
      <c r="G824" s="27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2.75" customHeight="1" x14ac:dyDescent="0.25">
      <c r="A825" s="95"/>
      <c r="B825" s="96"/>
      <c r="C825" s="95"/>
      <c r="D825" s="95"/>
      <c r="E825" s="95"/>
      <c r="F825" s="97"/>
      <c r="G825" s="27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2.75" customHeight="1" x14ac:dyDescent="0.25">
      <c r="A826" s="95"/>
      <c r="B826" s="96"/>
      <c r="C826" s="95"/>
      <c r="D826" s="95"/>
      <c r="E826" s="95"/>
      <c r="F826" s="97"/>
      <c r="G826" s="27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2.75" customHeight="1" x14ac:dyDescent="0.25">
      <c r="A827" s="95"/>
      <c r="B827" s="96"/>
      <c r="C827" s="95"/>
      <c r="D827" s="95"/>
      <c r="E827" s="95"/>
      <c r="F827" s="97"/>
      <c r="G827" s="27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2.75" customHeight="1" x14ac:dyDescent="0.25">
      <c r="A828" s="95"/>
      <c r="B828" s="96"/>
      <c r="C828" s="95"/>
      <c r="D828" s="95"/>
      <c r="E828" s="95"/>
      <c r="F828" s="97"/>
      <c r="G828" s="27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2.75" customHeight="1" x14ac:dyDescent="0.25">
      <c r="A829" s="95"/>
      <c r="B829" s="96"/>
      <c r="C829" s="95"/>
      <c r="D829" s="95"/>
      <c r="E829" s="95"/>
      <c r="F829" s="97"/>
      <c r="G829" s="27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2.75" customHeight="1" x14ac:dyDescent="0.25">
      <c r="A830" s="95"/>
      <c r="B830" s="96"/>
      <c r="C830" s="95"/>
      <c r="D830" s="95"/>
      <c r="E830" s="95"/>
      <c r="F830" s="97"/>
      <c r="G830" s="27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2.75" customHeight="1" x14ac:dyDescent="0.25">
      <c r="A831" s="95"/>
      <c r="B831" s="96"/>
      <c r="C831" s="95"/>
      <c r="D831" s="95"/>
      <c r="E831" s="95"/>
      <c r="F831" s="97"/>
      <c r="G831" s="27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2.75" customHeight="1" x14ac:dyDescent="0.25">
      <c r="A832" s="95"/>
      <c r="B832" s="96"/>
      <c r="C832" s="95"/>
      <c r="D832" s="95"/>
      <c r="E832" s="95"/>
      <c r="F832" s="97"/>
      <c r="G832" s="27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2.75" customHeight="1" x14ac:dyDescent="0.25">
      <c r="A833" s="95"/>
      <c r="B833" s="96"/>
      <c r="C833" s="95"/>
      <c r="D833" s="95"/>
      <c r="E833" s="95"/>
      <c r="F833" s="97"/>
      <c r="G833" s="27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2.75" customHeight="1" x14ac:dyDescent="0.25">
      <c r="A834" s="95"/>
      <c r="B834" s="96"/>
      <c r="C834" s="95"/>
      <c r="D834" s="95"/>
      <c r="E834" s="95"/>
      <c r="F834" s="97"/>
      <c r="G834" s="27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2.75" customHeight="1" x14ac:dyDescent="0.25">
      <c r="A835" s="95"/>
      <c r="B835" s="96"/>
      <c r="C835" s="95"/>
      <c r="D835" s="95"/>
      <c r="E835" s="95"/>
      <c r="F835" s="97"/>
      <c r="G835" s="27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2.75" customHeight="1" x14ac:dyDescent="0.25">
      <c r="A836" s="95"/>
      <c r="B836" s="96"/>
      <c r="C836" s="95"/>
      <c r="D836" s="95"/>
      <c r="E836" s="95"/>
      <c r="F836" s="97"/>
      <c r="G836" s="27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2.75" customHeight="1" x14ac:dyDescent="0.25">
      <c r="A837" s="95"/>
      <c r="B837" s="96"/>
      <c r="C837" s="95"/>
      <c r="D837" s="95"/>
      <c r="E837" s="95"/>
      <c r="F837" s="97"/>
      <c r="G837" s="27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2.75" customHeight="1" x14ac:dyDescent="0.25">
      <c r="A838" s="95"/>
      <c r="B838" s="96"/>
      <c r="C838" s="95"/>
      <c r="D838" s="95"/>
      <c r="E838" s="95"/>
      <c r="F838" s="97"/>
      <c r="G838" s="27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2.75" customHeight="1" x14ac:dyDescent="0.25">
      <c r="A839" s="95"/>
      <c r="B839" s="96"/>
      <c r="C839" s="95"/>
      <c r="D839" s="95"/>
      <c r="E839" s="95"/>
      <c r="F839" s="97"/>
      <c r="G839" s="27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2.75" customHeight="1" x14ac:dyDescent="0.25">
      <c r="A840" s="95"/>
      <c r="B840" s="96"/>
      <c r="C840" s="95"/>
      <c r="D840" s="95"/>
      <c r="E840" s="95"/>
      <c r="F840" s="97"/>
      <c r="G840" s="27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2.75" customHeight="1" x14ac:dyDescent="0.25">
      <c r="A841" s="95"/>
      <c r="B841" s="96"/>
      <c r="C841" s="95"/>
      <c r="D841" s="95"/>
      <c r="E841" s="95"/>
      <c r="F841" s="97"/>
      <c r="G841" s="27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2.75" customHeight="1" x14ac:dyDescent="0.25">
      <c r="A842" s="95"/>
      <c r="B842" s="96"/>
      <c r="C842" s="95"/>
      <c r="D842" s="95"/>
      <c r="E842" s="95"/>
      <c r="F842" s="97"/>
      <c r="G842" s="27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2.75" customHeight="1" x14ac:dyDescent="0.25">
      <c r="A843" s="95"/>
      <c r="B843" s="96"/>
      <c r="C843" s="95"/>
      <c r="D843" s="95"/>
      <c r="E843" s="95"/>
      <c r="F843" s="97"/>
      <c r="G843" s="27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2.75" customHeight="1" x14ac:dyDescent="0.25">
      <c r="A844" s="95"/>
      <c r="B844" s="96"/>
      <c r="C844" s="95"/>
      <c r="D844" s="95"/>
      <c r="E844" s="95"/>
      <c r="F844" s="97"/>
      <c r="G844" s="27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2.75" customHeight="1" x14ac:dyDescent="0.25">
      <c r="A845" s="95"/>
      <c r="B845" s="96"/>
      <c r="C845" s="95"/>
      <c r="D845" s="95"/>
      <c r="E845" s="95"/>
      <c r="F845" s="97"/>
      <c r="G845" s="27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2.75" customHeight="1" x14ac:dyDescent="0.25">
      <c r="A846" s="95"/>
      <c r="B846" s="96"/>
      <c r="C846" s="95"/>
      <c r="D846" s="95"/>
      <c r="E846" s="95"/>
      <c r="F846" s="97"/>
      <c r="G846" s="27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2.75" customHeight="1" x14ac:dyDescent="0.25">
      <c r="A847" s="95"/>
      <c r="B847" s="96"/>
      <c r="C847" s="95"/>
      <c r="D847" s="95"/>
      <c r="E847" s="95"/>
      <c r="F847" s="97"/>
      <c r="G847" s="27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2.75" customHeight="1" x14ac:dyDescent="0.25">
      <c r="A848" s="95"/>
      <c r="B848" s="96"/>
      <c r="C848" s="95"/>
      <c r="D848" s="95"/>
      <c r="E848" s="95"/>
      <c r="F848" s="97"/>
      <c r="G848" s="27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2.75" customHeight="1" x14ac:dyDescent="0.25">
      <c r="A849" s="95"/>
      <c r="B849" s="96"/>
      <c r="C849" s="95"/>
      <c r="D849" s="95"/>
      <c r="E849" s="95"/>
      <c r="F849" s="97"/>
      <c r="G849" s="27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2.75" customHeight="1" x14ac:dyDescent="0.25">
      <c r="A850" s="95"/>
      <c r="B850" s="96"/>
      <c r="C850" s="95"/>
      <c r="D850" s="95"/>
      <c r="E850" s="95"/>
      <c r="F850" s="97"/>
      <c r="G850" s="27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2.75" customHeight="1" x14ac:dyDescent="0.25">
      <c r="A851" s="95"/>
      <c r="B851" s="96"/>
      <c r="C851" s="95"/>
      <c r="D851" s="95"/>
      <c r="E851" s="95"/>
      <c r="F851" s="97"/>
      <c r="G851" s="27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2.75" customHeight="1" x14ac:dyDescent="0.25">
      <c r="A852" s="95"/>
      <c r="B852" s="96"/>
      <c r="C852" s="95"/>
      <c r="D852" s="95"/>
      <c r="E852" s="95"/>
      <c r="F852" s="97"/>
      <c r="G852" s="27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2.75" customHeight="1" x14ac:dyDescent="0.25">
      <c r="A853" s="95"/>
      <c r="B853" s="96"/>
      <c r="C853" s="95"/>
      <c r="D853" s="95"/>
      <c r="E853" s="95"/>
      <c r="F853" s="97"/>
      <c r="G853" s="27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2.75" customHeight="1" x14ac:dyDescent="0.25">
      <c r="A854" s="95"/>
      <c r="B854" s="96"/>
      <c r="C854" s="95"/>
      <c r="D854" s="95"/>
      <c r="E854" s="95"/>
      <c r="F854" s="97"/>
      <c r="G854" s="27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2.75" customHeight="1" x14ac:dyDescent="0.25">
      <c r="A855" s="95"/>
      <c r="B855" s="96"/>
      <c r="C855" s="95"/>
      <c r="D855" s="95"/>
      <c r="E855" s="95"/>
      <c r="F855" s="97"/>
      <c r="G855" s="27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2.75" customHeight="1" x14ac:dyDescent="0.25">
      <c r="A856" s="95"/>
      <c r="B856" s="96"/>
      <c r="C856" s="95"/>
      <c r="D856" s="95"/>
      <c r="E856" s="95"/>
      <c r="F856" s="97"/>
      <c r="G856" s="27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2.75" customHeight="1" x14ac:dyDescent="0.25">
      <c r="A857" s="95"/>
      <c r="B857" s="96"/>
      <c r="C857" s="95"/>
      <c r="D857" s="95"/>
      <c r="E857" s="95"/>
      <c r="F857" s="97"/>
      <c r="G857" s="27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2.75" customHeight="1" x14ac:dyDescent="0.25">
      <c r="A858" s="95"/>
      <c r="B858" s="96"/>
      <c r="C858" s="95"/>
      <c r="D858" s="95"/>
      <c r="E858" s="95"/>
      <c r="F858" s="97"/>
      <c r="G858" s="27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2.75" customHeight="1" x14ac:dyDescent="0.25">
      <c r="A859" s="95"/>
      <c r="B859" s="96"/>
      <c r="C859" s="95"/>
      <c r="D859" s="95"/>
      <c r="E859" s="95"/>
      <c r="F859" s="97"/>
      <c r="G859" s="27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2.75" customHeight="1" x14ac:dyDescent="0.25">
      <c r="A860" s="95"/>
      <c r="B860" s="96"/>
      <c r="C860" s="95"/>
      <c r="D860" s="95"/>
      <c r="E860" s="95"/>
      <c r="F860" s="97"/>
      <c r="G860" s="27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2.75" customHeight="1" x14ac:dyDescent="0.25">
      <c r="A861" s="95"/>
      <c r="B861" s="96"/>
      <c r="C861" s="95"/>
      <c r="D861" s="95"/>
      <c r="E861" s="95"/>
      <c r="F861" s="97"/>
      <c r="G861" s="27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2.75" customHeight="1" x14ac:dyDescent="0.25">
      <c r="A862" s="95"/>
      <c r="B862" s="96"/>
      <c r="C862" s="95"/>
      <c r="D862" s="95"/>
      <c r="E862" s="95"/>
      <c r="F862" s="97"/>
      <c r="G862" s="27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2.75" customHeight="1" x14ac:dyDescent="0.25">
      <c r="A863" s="95"/>
      <c r="B863" s="96"/>
      <c r="C863" s="95"/>
      <c r="D863" s="95"/>
      <c r="E863" s="95"/>
      <c r="F863" s="97"/>
      <c r="G863" s="27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2.75" customHeight="1" x14ac:dyDescent="0.25">
      <c r="A864" s="95"/>
      <c r="B864" s="96"/>
      <c r="C864" s="95"/>
      <c r="D864" s="95"/>
      <c r="E864" s="95"/>
      <c r="F864" s="97"/>
      <c r="G864" s="27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2.75" customHeight="1" x14ac:dyDescent="0.25">
      <c r="A865" s="95"/>
      <c r="B865" s="96"/>
      <c r="C865" s="95"/>
      <c r="D865" s="95"/>
      <c r="E865" s="95"/>
      <c r="F865" s="97"/>
      <c r="G865" s="27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2.75" customHeight="1" x14ac:dyDescent="0.25">
      <c r="A866" s="95"/>
      <c r="B866" s="96"/>
      <c r="C866" s="95"/>
      <c r="D866" s="95"/>
      <c r="E866" s="95"/>
      <c r="F866" s="97"/>
      <c r="G866" s="27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2.75" customHeight="1" x14ac:dyDescent="0.25">
      <c r="A867" s="95"/>
      <c r="B867" s="96"/>
      <c r="C867" s="95"/>
      <c r="D867" s="95"/>
      <c r="E867" s="95"/>
      <c r="F867" s="97"/>
      <c r="G867" s="27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2.75" customHeight="1" x14ac:dyDescent="0.25">
      <c r="A868" s="95"/>
      <c r="B868" s="96"/>
      <c r="C868" s="95"/>
      <c r="D868" s="95"/>
      <c r="E868" s="95"/>
      <c r="F868" s="97"/>
      <c r="G868" s="27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2.75" customHeight="1" x14ac:dyDescent="0.25">
      <c r="A869" s="95"/>
      <c r="B869" s="96"/>
      <c r="C869" s="95"/>
      <c r="D869" s="95"/>
      <c r="E869" s="95"/>
      <c r="F869" s="97"/>
      <c r="G869" s="27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2.75" customHeight="1" x14ac:dyDescent="0.25">
      <c r="A870" s="95"/>
      <c r="B870" s="96"/>
      <c r="C870" s="95"/>
      <c r="D870" s="95"/>
      <c r="E870" s="95"/>
      <c r="F870" s="97"/>
      <c r="G870" s="27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2.75" customHeight="1" x14ac:dyDescent="0.25">
      <c r="A871" s="95"/>
      <c r="B871" s="96"/>
      <c r="C871" s="95"/>
      <c r="D871" s="95"/>
      <c r="E871" s="95"/>
      <c r="F871" s="97"/>
      <c r="G871" s="27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2.75" customHeight="1" x14ac:dyDescent="0.25">
      <c r="A872" s="95"/>
      <c r="B872" s="96"/>
      <c r="C872" s="95"/>
      <c r="D872" s="95"/>
      <c r="E872" s="95"/>
      <c r="F872" s="97"/>
      <c r="G872" s="27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2.75" customHeight="1" x14ac:dyDescent="0.25">
      <c r="A873" s="95"/>
      <c r="B873" s="96"/>
      <c r="C873" s="95"/>
      <c r="D873" s="95"/>
      <c r="E873" s="95"/>
      <c r="F873" s="97"/>
      <c r="G873" s="27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2.75" customHeight="1" x14ac:dyDescent="0.25">
      <c r="A874" s="95"/>
      <c r="B874" s="96"/>
      <c r="C874" s="95"/>
      <c r="D874" s="95"/>
      <c r="E874" s="95"/>
      <c r="F874" s="97"/>
      <c r="G874" s="27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2.75" customHeight="1" x14ac:dyDescent="0.25">
      <c r="A875" s="95"/>
      <c r="B875" s="96"/>
      <c r="C875" s="95"/>
      <c r="D875" s="95"/>
      <c r="E875" s="95"/>
      <c r="F875" s="97"/>
      <c r="G875" s="27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2.75" customHeight="1" x14ac:dyDescent="0.25">
      <c r="A876" s="95"/>
      <c r="B876" s="96"/>
      <c r="C876" s="95"/>
      <c r="D876" s="95"/>
      <c r="E876" s="95"/>
      <c r="F876" s="97"/>
      <c r="G876" s="27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2.75" customHeight="1" x14ac:dyDescent="0.25">
      <c r="A877" s="95"/>
      <c r="B877" s="96"/>
      <c r="C877" s="95"/>
      <c r="D877" s="95"/>
      <c r="E877" s="95"/>
      <c r="F877" s="97"/>
      <c r="G877" s="27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2.75" customHeight="1" x14ac:dyDescent="0.25">
      <c r="A878" s="95"/>
      <c r="B878" s="96"/>
      <c r="C878" s="95"/>
      <c r="D878" s="95"/>
      <c r="E878" s="95"/>
      <c r="F878" s="97"/>
      <c r="G878" s="27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2.75" customHeight="1" x14ac:dyDescent="0.25">
      <c r="A879" s="95"/>
      <c r="B879" s="96"/>
      <c r="C879" s="95"/>
      <c r="D879" s="95"/>
      <c r="E879" s="95"/>
      <c r="F879" s="97"/>
      <c r="G879" s="27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2.75" customHeight="1" x14ac:dyDescent="0.25">
      <c r="A880" s="95"/>
      <c r="B880" s="96"/>
      <c r="C880" s="95"/>
      <c r="D880" s="95"/>
      <c r="E880" s="95"/>
      <c r="F880" s="97"/>
      <c r="G880" s="27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2.75" customHeight="1" x14ac:dyDescent="0.25">
      <c r="A881" s="95"/>
      <c r="B881" s="96"/>
      <c r="C881" s="95"/>
      <c r="D881" s="95"/>
      <c r="E881" s="95"/>
      <c r="F881" s="97"/>
      <c r="G881" s="27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2.75" customHeight="1" x14ac:dyDescent="0.25">
      <c r="A882" s="95"/>
      <c r="B882" s="96"/>
      <c r="C882" s="95"/>
      <c r="D882" s="95"/>
      <c r="E882" s="95"/>
      <c r="F882" s="97"/>
      <c r="G882" s="27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2.75" customHeight="1" x14ac:dyDescent="0.25">
      <c r="A883" s="95"/>
      <c r="B883" s="96"/>
      <c r="C883" s="95"/>
      <c r="D883" s="95"/>
      <c r="E883" s="95"/>
      <c r="F883" s="97"/>
      <c r="G883" s="27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2.75" customHeight="1" x14ac:dyDescent="0.25">
      <c r="A884" s="95"/>
      <c r="B884" s="96"/>
      <c r="C884" s="95"/>
      <c r="D884" s="95"/>
      <c r="E884" s="95"/>
      <c r="F884" s="97"/>
      <c r="G884" s="27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2.75" customHeight="1" x14ac:dyDescent="0.25">
      <c r="A885" s="95"/>
      <c r="B885" s="96"/>
      <c r="C885" s="95"/>
      <c r="D885" s="95"/>
      <c r="E885" s="95"/>
      <c r="F885" s="97"/>
      <c r="G885" s="27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2.75" customHeight="1" x14ac:dyDescent="0.25">
      <c r="A886" s="95"/>
      <c r="B886" s="96"/>
      <c r="C886" s="95"/>
      <c r="D886" s="95"/>
      <c r="E886" s="95"/>
      <c r="F886" s="97"/>
      <c r="G886" s="27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2.75" customHeight="1" x14ac:dyDescent="0.25">
      <c r="A887" s="95"/>
      <c r="B887" s="96"/>
      <c r="C887" s="95"/>
      <c r="D887" s="95"/>
      <c r="E887" s="95"/>
      <c r="F887" s="97"/>
      <c r="G887" s="27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2.75" customHeight="1" x14ac:dyDescent="0.25">
      <c r="A888" s="95"/>
      <c r="B888" s="96"/>
      <c r="C888" s="95"/>
      <c r="D888" s="95"/>
      <c r="E888" s="95"/>
      <c r="F888" s="97"/>
      <c r="G888" s="27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2.75" customHeight="1" x14ac:dyDescent="0.25">
      <c r="A889" s="95"/>
      <c r="B889" s="96"/>
      <c r="C889" s="95"/>
      <c r="D889" s="95"/>
      <c r="E889" s="95"/>
      <c r="F889" s="97"/>
      <c r="G889" s="27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2.75" customHeight="1" x14ac:dyDescent="0.25">
      <c r="A890" s="95"/>
      <c r="B890" s="96"/>
      <c r="C890" s="95"/>
      <c r="D890" s="95"/>
      <c r="E890" s="95"/>
      <c r="F890" s="97"/>
      <c r="G890" s="27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2.75" customHeight="1" x14ac:dyDescent="0.25">
      <c r="A891" s="95"/>
      <c r="B891" s="96"/>
      <c r="C891" s="95"/>
      <c r="D891" s="95"/>
      <c r="E891" s="95"/>
      <c r="F891" s="97"/>
      <c r="G891" s="27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2.75" customHeight="1" x14ac:dyDescent="0.25">
      <c r="A892" s="95"/>
      <c r="B892" s="96"/>
      <c r="C892" s="95"/>
      <c r="D892" s="95"/>
      <c r="E892" s="95"/>
      <c r="F892" s="97"/>
      <c r="G892" s="27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2.75" customHeight="1" x14ac:dyDescent="0.25">
      <c r="A893" s="95"/>
      <c r="B893" s="96"/>
      <c r="C893" s="95"/>
      <c r="D893" s="95"/>
      <c r="E893" s="95"/>
      <c r="F893" s="97"/>
      <c r="G893" s="27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2.75" customHeight="1" x14ac:dyDescent="0.25">
      <c r="A894" s="95"/>
      <c r="B894" s="96"/>
      <c r="C894" s="95"/>
      <c r="D894" s="95"/>
      <c r="E894" s="95"/>
      <c r="F894" s="97"/>
      <c r="G894" s="27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2.75" customHeight="1" x14ac:dyDescent="0.25">
      <c r="A895" s="95"/>
      <c r="B895" s="96"/>
      <c r="C895" s="95"/>
      <c r="D895" s="95"/>
      <c r="E895" s="95"/>
      <c r="F895" s="97"/>
      <c r="G895" s="27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2.75" customHeight="1" x14ac:dyDescent="0.25">
      <c r="A896" s="95"/>
      <c r="B896" s="96"/>
      <c r="C896" s="95"/>
      <c r="D896" s="95"/>
      <c r="E896" s="95"/>
      <c r="F896" s="97"/>
      <c r="G896" s="27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2.75" customHeight="1" x14ac:dyDescent="0.25">
      <c r="A897" s="95"/>
      <c r="B897" s="96"/>
      <c r="C897" s="95"/>
      <c r="D897" s="95"/>
      <c r="E897" s="95"/>
      <c r="F897" s="97"/>
      <c r="G897" s="27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2.75" customHeight="1" x14ac:dyDescent="0.25">
      <c r="A898" s="95"/>
      <c r="B898" s="96"/>
      <c r="C898" s="95"/>
      <c r="D898" s="95"/>
      <c r="E898" s="95"/>
      <c r="F898" s="97"/>
      <c r="G898" s="27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2.75" customHeight="1" x14ac:dyDescent="0.25">
      <c r="A899" s="95"/>
      <c r="B899" s="96"/>
      <c r="C899" s="95"/>
      <c r="D899" s="95"/>
      <c r="E899" s="95"/>
      <c r="F899" s="97"/>
      <c r="G899" s="27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2.75" customHeight="1" x14ac:dyDescent="0.25">
      <c r="A900" s="95"/>
      <c r="B900" s="96"/>
      <c r="C900" s="95"/>
      <c r="D900" s="95"/>
      <c r="E900" s="95"/>
      <c r="F900" s="97"/>
      <c r="G900" s="27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2.75" customHeight="1" x14ac:dyDescent="0.25">
      <c r="A901" s="95"/>
      <c r="B901" s="96"/>
      <c r="C901" s="95"/>
      <c r="D901" s="95"/>
      <c r="E901" s="95"/>
      <c r="F901" s="97"/>
      <c r="G901" s="27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2.75" customHeight="1" x14ac:dyDescent="0.25">
      <c r="A902" s="95"/>
      <c r="B902" s="96"/>
      <c r="C902" s="95"/>
      <c r="D902" s="95"/>
      <c r="E902" s="95"/>
      <c r="F902" s="97"/>
      <c r="G902" s="27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2.75" customHeight="1" x14ac:dyDescent="0.25">
      <c r="A903" s="95"/>
      <c r="B903" s="96"/>
      <c r="C903" s="95"/>
      <c r="D903" s="95"/>
      <c r="E903" s="95"/>
      <c r="F903" s="97"/>
      <c r="G903" s="27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2.75" customHeight="1" x14ac:dyDescent="0.25">
      <c r="A904" s="95"/>
      <c r="B904" s="96"/>
      <c r="C904" s="95"/>
      <c r="D904" s="95"/>
      <c r="E904" s="95"/>
      <c r="F904" s="97"/>
      <c r="G904" s="27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2.75" customHeight="1" x14ac:dyDescent="0.25">
      <c r="A905" s="95"/>
      <c r="B905" s="96"/>
      <c r="C905" s="95"/>
      <c r="D905" s="95"/>
      <c r="E905" s="95"/>
      <c r="F905" s="97"/>
      <c r="G905" s="27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2.75" customHeight="1" x14ac:dyDescent="0.25">
      <c r="A906" s="95"/>
      <c r="B906" s="96"/>
      <c r="C906" s="95"/>
      <c r="D906" s="95"/>
      <c r="E906" s="95"/>
      <c r="F906" s="97"/>
      <c r="G906" s="27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2.75" customHeight="1" x14ac:dyDescent="0.25">
      <c r="A907" s="95"/>
      <c r="B907" s="96"/>
      <c r="C907" s="95"/>
      <c r="D907" s="95"/>
      <c r="E907" s="95"/>
      <c r="F907" s="97"/>
      <c r="G907" s="27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2.75" customHeight="1" x14ac:dyDescent="0.25">
      <c r="A908" s="95"/>
      <c r="B908" s="96"/>
      <c r="C908" s="95"/>
      <c r="D908" s="95"/>
      <c r="E908" s="95"/>
      <c r="F908" s="97"/>
      <c r="G908" s="27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2.75" customHeight="1" x14ac:dyDescent="0.25">
      <c r="A909" s="95"/>
      <c r="B909" s="96"/>
      <c r="C909" s="95"/>
      <c r="D909" s="95"/>
      <c r="E909" s="95"/>
      <c r="F909" s="97"/>
      <c r="G909" s="27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2.75" customHeight="1" x14ac:dyDescent="0.25">
      <c r="A910" s="95"/>
      <c r="B910" s="96"/>
      <c r="C910" s="95"/>
      <c r="D910" s="95"/>
      <c r="E910" s="95"/>
      <c r="F910" s="97"/>
      <c r="G910" s="27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2.75" customHeight="1" x14ac:dyDescent="0.25">
      <c r="A911" s="95"/>
      <c r="B911" s="96"/>
      <c r="C911" s="95"/>
      <c r="D911" s="95"/>
      <c r="E911" s="95"/>
      <c r="F911" s="97"/>
      <c r="G911" s="27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2.75" customHeight="1" x14ac:dyDescent="0.25">
      <c r="A912" s="95"/>
      <c r="B912" s="96"/>
      <c r="C912" s="95"/>
      <c r="D912" s="95"/>
      <c r="E912" s="95"/>
      <c r="F912" s="97"/>
      <c r="G912" s="27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2.75" customHeight="1" x14ac:dyDescent="0.25">
      <c r="A913" s="95"/>
      <c r="B913" s="96"/>
      <c r="C913" s="95"/>
      <c r="D913" s="95"/>
      <c r="E913" s="95"/>
      <c r="F913" s="97"/>
      <c r="G913" s="27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2.75" customHeight="1" x14ac:dyDescent="0.25">
      <c r="A914" s="95"/>
      <c r="B914" s="96"/>
      <c r="C914" s="95"/>
      <c r="D914" s="95"/>
      <c r="E914" s="95"/>
      <c r="F914" s="97"/>
      <c r="G914" s="27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2.75" customHeight="1" x14ac:dyDescent="0.25">
      <c r="A915" s="95"/>
      <c r="B915" s="96"/>
      <c r="C915" s="95"/>
      <c r="D915" s="95"/>
      <c r="E915" s="95"/>
      <c r="F915" s="97"/>
      <c r="G915" s="27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2.75" customHeight="1" x14ac:dyDescent="0.25">
      <c r="A916" s="95"/>
      <c r="B916" s="96"/>
      <c r="C916" s="95"/>
      <c r="D916" s="95"/>
      <c r="E916" s="95"/>
      <c r="F916" s="97"/>
      <c r="G916" s="27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2.75" customHeight="1" x14ac:dyDescent="0.25">
      <c r="A917" s="95"/>
      <c r="B917" s="96"/>
      <c r="C917" s="95"/>
      <c r="D917" s="95"/>
      <c r="E917" s="95"/>
      <c r="F917" s="97"/>
      <c r="G917" s="27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2.75" customHeight="1" x14ac:dyDescent="0.25">
      <c r="A918" s="95"/>
      <c r="B918" s="96"/>
      <c r="C918" s="95"/>
      <c r="D918" s="95"/>
      <c r="E918" s="95"/>
      <c r="F918" s="97"/>
      <c r="G918" s="27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2.75" customHeight="1" x14ac:dyDescent="0.25">
      <c r="A919" s="95"/>
      <c r="B919" s="96"/>
      <c r="C919" s="95"/>
      <c r="D919" s="95"/>
      <c r="E919" s="95"/>
      <c r="F919" s="97"/>
      <c r="G919" s="27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2.75" customHeight="1" x14ac:dyDescent="0.25">
      <c r="A920" s="95"/>
      <c r="B920" s="96"/>
      <c r="C920" s="95"/>
      <c r="D920" s="95"/>
      <c r="E920" s="95"/>
      <c r="F920" s="97"/>
      <c r="G920" s="27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2.75" customHeight="1" x14ac:dyDescent="0.25">
      <c r="A921" s="95"/>
      <c r="B921" s="96"/>
      <c r="C921" s="95"/>
      <c r="D921" s="95"/>
      <c r="E921" s="95"/>
      <c r="F921" s="97"/>
      <c r="G921" s="27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2.75" customHeight="1" x14ac:dyDescent="0.25">
      <c r="A922" s="95"/>
      <c r="B922" s="96"/>
      <c r="C922" s="95"/>
      <c r="D922" s="95"/>
      <c r="E922" s="95"/>
      <c r="F922" s="97"/>
      <c r="G922" s="27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2.75" customHeight="1" x14ac:dyDescent="0.25">
      <c r="A923" s="95"/>
      <c r="B923" s="96"/>
      <c r="C923" s="95"/>
      <c r="D923" s="95"/>
      <c r="E923" s="95"/>
      <c r="F923" s="97"/>
      <c r="G923" s="27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2.75" customHeight="1" x14ac:dyDescent="0.25">
      <c r="A924" s="95"/>
      <c r="B924" s="96"/>
      <c r="C924" s="95"/>
      <c r="D924" s="95"/>
      <c r="E924" s="95"/>
      <c r="F924" s="97"/>
      <c r="G924" s="27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2.75" customHeight="1" x14ac:dyDescent="0.25">
      <c r="A925" s="95"/>
      <c r="B925" s="96"/>
      <c r="C925" s="95"/>
      <c r="D925" s="95"/>
      <c r="E925" s="95"/>
      <c r="F925" s="97"/>
      <c r="G925" s="27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2.75" customHeight="1" x14ac:dyDescent="0.25">
      <c r="A926" s="95"/>
      <c r="B926" s="96"/>
      <c r="C926" s="95"/>
      <c r="D926" s="95"/>
      <c r="E926" s="95"/>
      <c r="F926" s="97"/>
      <c r="G926" s="27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2.75" customHeight="1" x14ac:dyDescent="0.25">
      <c r="A927" s="95"/>
      <c r="B927" s="96"/>
      <c r="C927" s="95"/>
      <c r="D927" s="95"/>
      <c r="E927" s="95"/>
      <c r="F927" s="97"/>
      <c r="G927" s="27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2.75" customHeight="1" x14ac:dyDescent="0.25">
      <c r="A928" s="95"/>
      <c r="B928" s="96"/>
      <c r="C928" s="95"/>
      <c r="D928" s="95"/>
      <c r="E928" s="95"/>
      <c r="F928" s="97"/>
      <c r="G928" s="27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2.75" customHeight="1" x14ac:dyDescent="0.25">
      <c r="A929" s="95"/>
      <c r="B929" s="96"/>
      <c r="C929" s="95"/>
      <c r="D929" s="95"/>
      <c r="E929" s="95"/>
      <c r="F929" s="97"/>
      <c r="G929" s="27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2.75" customHeight="1" x14ac:dyDescent="0.25">
      <c r="A930" s="95"/>
      <c r="B930" s="96"/>
      <c r="C930" s="95"/>
      <c r="D930" s="95"/>
      <c r="E930" s="95"/>
      <c r="F930" s="97"/>
      <c r="G930" s="27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2.75" customHeight="1" x14ac:dyDescent="0.25">
      <c r="A931" s="95"/>
      <c r="B931" s="96"/>
      <c r="C931" s="95"/>
      <c r="D931" s="95"/>
      <c r="E931" s="95"/>
      <c r="F931" s="97"/>
      <c r="G931" s="27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2.75" customHeight="1" x14ac:dyDescent="0.25">
      <c r="A932" s="95"/>
      <c r="B932" s="96"/>
      <c r="C932" s="95"/>
      <c r="D932" s="95"/>
      <c r="E932" s="95"/>
      <c r="F932" s="97"/>
      <c r="G932" s="27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2.75" customHeight="1" x14ac:dyDescent="0.25">
      <c r="A933" s="95"/>
      <c r="B933" s="96"/>
      <c r="C933" s="95"/>
      <c r="D933" s="95"/>
      <c r="E933" s="95"/>
      <c r="F933" s="97"/>
      <c r="G933" s="27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2.75" customHeight="1" x14ac:dyDescent="0.25">
      <c r="A934" s="95"/>
      <c r="B934" s="96"/>
      <c r="C934" s="95"/>
      <c r="D934" s="95"/>
      <c r="E934" s="95"/>
      <c r="F934" s="97"/>
      <c r="G934" s="27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2.75" customHeight="1" x14ac:dyDescent="0.25">
      <c r="A935" s="95"/>
      <c r="B935" s="96"/>
      <c r="C935" s="95"/>
      <c r="D935" s="95"/>
      <c r="E935" s="95"/>
      <c r="F935" s="97"/>
      <c r="G935" s="27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2.75" customHeight="1" x14ac:dyDescent="0.25">
      <c r="A936" s="95"/>
      <c r="B936" s="96"/>
      <c r="C936" s="95"/>
      <c r="D936" s="95"/>
      <c r="E936" s="95"/>
      <c r="F936" s="97"/>
      <c r="G936" s="27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2.75" customHeight="1" x14ac:dyDescent="0.25">
      <c r="A937" s="95"/>
      <c r="B937" s="96"/>
      <c r="C937" s="95"/>
      <c r="D937" s="95"/>
      <c r="E937" s="95"/>
      <c r="F937" s="97"/>
      <c r="G937" s="27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2.75" customHeight="1" x14ac:dyDescent="0.25">
      <c r="A938" s="95"/>
      <c r="B938" s="96"/>
      <c r="C938" s="95"/>
      <c r="D938" s="95"/>
      <c r="E938" s="95"/>
      <c r="F938" s="97"/>
      <c r="G938" s="27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2.75" customHeight="1" x14ac:dyDescent="0.25">
      <c r="A939" s="95"/>
      <c r="B939" s="96"/>
      <c r="C939" s="95"/>
      <c r="D939" s="95"/>
      <c r="E939" s="95"/>
      <c r="F939" s="97"/>
      <c r="G939" s="27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2.75" customHeight="1" x14ac:dyDescent="0.25">
      <c r="A940" s="95"/>
      <c r="B940" s="96"/>
      <c r="C940" s="95"/>
      <c r="D940" s="95"/>
      <c r="E940" s="95"/>
      <c r="F940" s="97"/>
      <c r="G940" s="27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2.75" customHeight="1" x14ac:dyDescent="0.25">
      <c r="A941" s="95"/>
      <c r="B941" s="96"/>
      <c r="C941" s="95"/>
      <c r="D941" s="95"/>
      <c r="E941" s="95"/>
      <c r="F941" s="97"/>
      <c r="G941" s="27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2.75" customHeight="1" x14ac:dyDescent="0.25">
      <c r="A942" s="95"/>
      <c r="B942" s="96"/>
      <c r="C942" s="95"/>
      <c r="D942" s="95"/>
      <c r="E942" s="95"/>
      <c r="F942" s="97"/>
      <c r="G942" s="27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2.75" customHeight="1" x14ac:dyDescent="0.25">
      <c r="A943" s="95"/>
      <c r="B943" s="96"/>
      <c r="C943" s="95"/>
      <c r="D943" s="95"/>
      <c r="E943" s="95"/>
      <c r="F943" s="97"/>
      <c r="G943" s="27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2.75" customHeight="1" x14ac:dyDescent="0.25">
      <c r="A944" s="95"/>
      <c r="B944" s="96"/>
      <c r="C944" s="95"/>
      <c r="D944" s="95"/>
      <c r="E944" s="95"/>
      <c r="F944" s="97"/>
      <c r="G944" s="27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2.75" customHeight="1" x14ac:dyDescent="0.25">
      <c r="A945" s="95"/>
      <c r="B945" s="96"/>
      <c r="C945" s="95"/>
      <c r="D945" s="95"/>
      <c r="E945" s="95"/>
      <c r="F945" s="97"/>
      <c r="G945" s="27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2.75" customHeight="1" x14ac:dyDescent="0.25">
      <c r="A946" s="95"/>
      <c r="B946" s="96"/>
      <c r="C946" s="95"/>
      <c r="D946" s="95"/>
      <c r="E946" s="95"/>
      <c r="F946" s="97"/>
      <c r="G946" s="27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2.75" customHeight="1" x14ac:dyDescent="0.25">
      <c r="A947" s="95"/>
      <c r="B947" s="96"/>
      <c r="C947" s="95"/>
      <c r="D947" s="95"/>
      <c r="E947" s="95"/>
      <c r="F947" s="97"/>
      <c r="G947" s="27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2.75" customHeight="1" x14ac:dyDescent="0.25">
      <c r="A948" s="95"/>
      <c r="B948" s="96"/>
      <c r="C948" s="95"/>
      <c r="D948" s="95"/>
      <c r="E948" s="95"/>
      <c r="F948" s="97"/>
      <c r="G948" s="27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2.75" customHeight="1" x14ac:dyDescent="0.25">
      <c r="A949" s="95"/>
      <c r="B949" s="96"/>
      <c r="C949" s="95"/>
      <c r="D949" s="95"/>
      <c r="E949" s="95"/>
      <c r="F949" s="97"/>
      <c r="G949" s="27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2.75" customHeight="1" x14ac:dyDescent="0.25">
      <c r="A950" s="95"/>
      <c r="B950" s="96"/>
      <c r="C950" s="95"/>
      <c r="D950" s="95"/>
      <c r="E950" s="95"/>
      <c r="F950" s="97"/>
      <c r="G950" s="27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2.75" customHeight="1" x14ac:dyDescent="0.25">
      <c r="A951" s="95"/>
      <c r="B951" s="96"/>
      <c r="C951" s="95"/>
      <c r="D951" s="95"/>
      <c r="E951" s="95"/>
      <c r="F951" s="97"/>
      <c r="G951" s="27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2.75" customHeight="1" x14ac:dyDescent="0.25">
      <c r="A952" s="95"/>
      <c r="B952" s="96"/>
      <c r="C952" s="95"/>
      <c r="D952" s="95"/>
      <c r="E952" s="95"/>
      <c r="F952" s="97"/>
      <c r="G952" s="27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2.75" customHeight="1" x14ac:dyDescent="0.25">
      <c r="A953" s="95"/>
      <c r="B953" s="96"/>
      <c r="C953" s="95"/>
      <c r="D953" s="95"/>
      <c r="E953" s="95"/>
      <c r="F953" s="97"/>
      <c r="G953" s="27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2.75" customHeight="1" x14ac:dyDescent="0.25">
      <c r="A954" s="95"/>
      <c r="B954" s="96"/>
      <c r="C954" s="95"/>
      <c r="D954" s="95"/>
      <c r="E954" s="95"/>
      <c r="F954" s="97"/>
      <c r="G954" s="27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2.75" customHeight="1" x14ac:dyDescent="0.25">
      <c r="A955" s="95"/>
      <c r="B955" s="96"/>
      <c r="C955" s="95"/>
      <c r="D955" s="95"/>
      <c r="E955" s="95"/>
      <c r="F955" s="97"/>
      <c r="G955" s="27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2.75" customHeight="1" x14ac:dyDescent="0.25">
      <c r="A956" s="95"/>
      <c r="B956" s="96"/>
      <c r="C956" s="95"/>
      <c r="D956" s="95"/>
      <c r="E956" s="95"/>
      <c r="F956" s="97"/>
      <c r="G956" s="27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2.75" customHeight="1" x14ac:dyDescent="0.25">
      <c r="A957" s="95"/>
      <c r="B957" s="96"/>
      <c r="C957" s="95"/>
      <c r="D957" s="95"/>
      <c r="E957" s="95"/>
      <c r="F957" s="97"/>
      <c r="G957" s="27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2.75" customHeight="1" x14ac:dyDescent="0.25">
      <c r="A958" s="95"/>
      <c r="B958" s="96"/>
      <c r="C958" s="95"/>
      <c r="D958" s="95"/>
      <c r="E958" s="95"/>
      <c r="F958" s="97"/>
      <c r="G958" s="27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2.75" customHeight="1" x14ac:dyDescent="0.25">
      <c r="A959" s="95"/>
      <c r="B959" s="96"/>
      <c r="C959" s="95"/>
      <c r="D959" s="95"/>
      <c r="E959" s="95"/>
      <c r="F959" s="97"/>
      <c r="G959" s="27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2.75" customHeight="1" x14ac:dyDescent="0.25">
      <c r="A960" s="95"/>
      <c r="B960" s="96"/>
      <c r="C960" s="95"/>
      <c r="D960" s="95"/>
      <c r="E960" s="95"/>
      <c r="F960" s="97"/>
      <c r="G960" s="27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2.75" customHeight="1" x14ac:dyDescent="0.25">
      <c r="A961" s="95"/>
      <c r="B961" s="96"/>
      <c r="C961" s="95"/>
      <c r="D961" s="95"/>
      <c r="E961" s="95"/>
      <c r="F961" s="97"/>
      <c r="G961" s="27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2.75" customHeight="1" x14ac:dyDescent="0.25">
      <c r="A962" s="95"/>
      <c r="B962" s="96"/>
      <c r="C962" s="95"/>
      <c r="D962" s="95"/>
      <c r="E962" s="95"/>
      <c r="F962" s="97"/>
      <c r="G962" s="27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2.75" customHeight="1" x14ac:dyDescent="0.25">
      <c r="A963" s="95"/>
      <c r="B963" s="96"/>
      <c r="C963" s="95"/>
      <c r="D963" s="95"/>
      <c r="E963" s="95"/>
      <c r="F963" s="97"/>
      <c r="G963" s="27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2.75" customHeight="1" x14ac:dyDescent="0.25">
      <c r="A964" s="95"/>
      <c r="B964" s="96"/>
      <c r="C964" s="95"/>
      <c r="D964" s="95"/>
      <c r="E964" s="95"/>
      <c r="F964" s="97"/>
      <c r="G964" s="27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2.75" customHeight="1" x14ac:dyDescent="0.25">
      <c r="A965" s="95"/>
      <c r="B965" s="96"/>
      <c r="C965" s="99"/>
      <c r="D965" s="95"/>
      <c r="E965" s="99"/>
      <c r="F965" s="97"/>
      <c r="G965" s="27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2.75" customHeight="1" x14ac:dyDescent="0.25">
      <c r="A966" s="95"/>
      <c r="B966" s="96"/>
      <c r="C966" s="99"/>
      <c r="D966" s="95"/>
      <c r="E966" s="99"/>
      <c r="F966" s="97"/>
      <c r="G966" s="27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2.75" customHeight="1" x14ac:dyDescent="0.25">
      <c r="A967" s="95"/>
      <c r="B967" s="96"/>
      <c r="C967" s="99"/>
      <c r="D967" s="95"/>
      <c r="E967" s="99"/>
      <c r="F967" s="97"/>
      <c r="G967" s="27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2.75" customHeight="1" x14ac:dyDescent="0.25">
      <c r="A968" s="95"/>
      <c r="B968" s="96"/>
      <c r="C968" s="99"/>
      <c r="D968" s="95"/>
      <c r="E968" s="99"/>
      <c r="F968" s="97"/>
      <c r="G968" s="27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2.75" customHeight="1" x14ac:dyDescent="0.25">
      <c r="A969" s="95"/>
      <c r="B969" s="96"/>
      <c r="C969" s="99"/>
      <c r="D969" s="95"/>
      <c r="E969" s="99"/>
      <c r="F969" s="97"/>
      <c r="G969" s="27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2.75" customHeight="1" x14ac:dyDescent="0.25">
      <c r="A970" s="95"/>
      <c r="B970" s="100"/>
      <c r="C970" s="95"/>
      <c r="D970" s="95"/>
      <c r="E970" s="95"/>
      <c r="F970" s="97"/>
      <c r="G970" s="27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2.75" customHeight="1" x14ac:dyDescent="0.25">
      <c r="A971" s="95"/>
      <c r="B971" s="100"/>
      <c r="C971" s="95"/>
      <c r="D971" s="95"/>
      <c r="E971" s="95"/>
      <c r="F971" s="97"/>
      <c r="G971" s="27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2.75" customHeight="1" x14ac:dyDescent="0.25">
      <c r="A972" s="95"/>
      <c r="B972" s="100"/>
      <c r="C972" s="95"/>
      <c r="D972" s="95"/>
      <c r="E972" s="95"/>
      <c r="F972" s="97"/>
      <c r="G972" s="27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2.75" customHeight="1" x14ac:dyDescent="0.25">
      <c r="A973" s="95"/>
      <c r="B973" s="100"/>
      <c r="C973" s="95"/>
      <c r="D973" s="95"/>
      <c r="E973" s="95"/>
      <c r="F973" s="97"/>
      <c r="G973" s="27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2.75" customHeight="1" x14ac:dyDescent="0.25">
      <c r="A974" s="95"/>
      <c r="B974" s="100"/>
      <c r="C974" s="95"/>
      <c r="D974" s="95"/>
      <c r="E974" s="95"/>
      <c r="F974" s="97"/>
      <c r="G974" s="27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2.75" customHeight="1" x14ac:dyDescent="0.25">
      <c r="A975" s="95"/>
      <c r="B975" s="100"/>
      <c r="C975" s="95"/>
      <c r="D975" s="95"/>
      <c r="E975" s="95"/>
      <c r="F975" s="97"/>
      <c r="G975" s="27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2.75" customHeight="1" x14ac:dyDescent="0.25">
      <c r="A976" s="95"/>
      <c r="B976" s="100"/>
      <c r="C976" s="95"/>
      <c r="D976" s="95"/>
      <c r="E976" s="95"/>
      <c r="F976" s="97"/>
      <c r="G976" s="27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2.75" customHeight="1" x14ac:dyDescent="0.25">
      <c r="A977" s="95"/>
      <c r="B977" s="100"/>
      <c r="C977" s="95"/>
      <c r="D977" s="95"/>
      <c r="E977" s="95"/>
      <c r="F977" s="97"/>
      <c r="G977" s="27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2.75" customHeight="1" x14ac:dyDescent="0.25">
      <c r="A978" s="95"/>
      <c r="B978" s="100"/>
      <c r="C978" s="95"/>
      <c r="D978" s="95"/>
      <c r="E978" s="95"/>
      <c r="F978" s="97"/>
      <c r="G978" s="27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2.75" customHeight="1" x14ac:dyDescent="0.25">
      <c r="A979" s="95"/>
      <c r="B979" s="100"/>
      <c r="C979" s="95"/>
      <c r="D979" s="95"/>
      <c r="E979" s="95"/>
      <c r="F979" s="97"/>
      <c r="G979" s="27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2.75" customHeight="1" x14ac:dyDescent="0.25">
      <c r="A980" s="95"/>
      <c r="B980" s="100"/>
      <c r="C980" s="95"/>
      <c r="D980" s="95"/>
      <c r="E980" s="95"/>
      <c r="F980" s="97"/>
      <c r="G980" s="27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2.75" customHeight="1" x14ac:dyDescent="0.25">
      <c r="A981" s="95"/>
      <c r="B981" s="100"/>
      <c r="C981" s="95"/>
      <c r="D981" s="95"/>
      <c r="E981" s="95"/>
      <c r="F981" s="97"/>
      <c r="G981" s="27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2.75" customHeight="1" x14ac:dyDescent="0.25">
      <c r="A982" s="95"/>
      <c r="B982" s="100"/>
      <c r="C982" s="95"/>
      <c r="D982" s="95"/>
      <c r="E982" s="95"/>
      <c r="F982" s="97"/>
      <c r="G982" s="27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2.75" customHeight="1" x14ac:dyDescent="0.25">
      <c r="A983" s="95"/>
      <c r="B983" s="100"/>
      <c r="C983" s="95"/>
      <c r="D983" s="95"/>
      <c r="E983" s="95"/>
      <c r="F983" s="97"/>
      <c r="G983" s="27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2.75" customHeight="1" x14ac:dyDescent="0.25">
      <c r="A984" s="95"/>
      <c r="B984" s="100"/>
      <c r="C984" s="95"/>
      <c r="D984" s="95"/>
      <c r="E984" s="95"/>
      <c r="F984" s="97"/>
      <c r="G984" s="27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2.75" customHeight="1" x14ac:dyDescent="0.25">
      <c r="A985" s="95"/>
      <c r="B985" s="100"/>
      <c r="C985" s="95"/>
      <c r="D985" s="95"/>
      <c r="E985" s="95"/>
      <c r="F985" s="97"/>
      <c r="G985" s="27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2.75" customHeight="1" x14ac:dyDescent="0.25">
      <c r="A986" s="95"/>
      <c r="B986" s="100"/>
      <c r="C986" s="95"/>
      <c r="D986" s="95"/>
      <c r="E986" s="95"/>
      <c r="F986" s="97"/>
      <c r="G986" s="27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2.75" customHeight="1" x14ac:dyDescent="0.25">
      <c r="A987" s="95"/>
      <c r="B987" s="100"/>
      <c r="C987" s="95"/>
      <c r="D987" s="95"/>
      <c r="E987" s="95"/>
      <c r="F987" s="97"/>
      <c r="G987" s="27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2.75" customHeight="1" x14ac:dyDescent="0.25">
      <c r="A988" s="95"/>
      <c r="B988" s="100"/>
      <c r="C988" s="95"/>
      <c r="D988" s="95"/>
      <c r="E988" s="95"/>
      <c r="F988" s="97"/>
      <c r="G988" s="27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2.75" customHeight="1" x14ac:dyDescent="0.25">
      <c r="A989" s="95"/>
      <c r="B989" s="100"/>
      <c r="C989" s="95"/>
      <c r="D989" s="95"/>
      <c r="E989" s="95"/>
      <c r="F989" s="97"/>
      <c r="G989" s="27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2.75" customHeight="1" x14ac:dyDescent="0.25">
      <c r="A990" s="95"/>
      <c r="B990" s="100"/>
      <c r="C990" s="95"/>
      <c r="D990" s="95"/>
      <c r="E990" s="95"/>
      <c r="F990" s="97"/>
      <c r="G990" s="27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2.75" customHeight="1" x14ac:dyDescent="0.25">
      <c r="A991" s="95"/>
      <c r="B991" s="100"/>
      <c r="C991" s="95"/>
      <c r="D991" s="95"/>
      <c r="E991" s="95"/>
      <c r="F991" s="97"/>
      <c r="G991" s="27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2.75" customHeight="1" x14ac:dyDescent="0.25">
      <c r="A992" s="95"/>
      <c r="B992" s="100"/>
      <c r="C992" s="95"/>
      <c r="D992" s="95"/>
      <c r="E992" s="95"/>
      <c r="F992" s="97"/>
      <c r="G992" s="27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2.75" customHeight="1" x14ac:dyDescent="0.25">
      <c r="A993" s="95"/>
      <c r="B993" s="100"/>
      <c r="C993" s="95"/>
      <c r="D993" s="95"/>
      <c r="E993" s="95"/>
      <c r="F993" s="97"/>
      <c r="G993" s="27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2.75" customHeight="1" x14ac:dyDescent="0.25">
      <c r="A994" s="95"/>
      <c r="B994" s="100"/>
      <c r="C994" s="95"/>
      <c r="D994" s="95"/>
      <c r="E994" s="95"/>
      <c r="F994" s="97"/>
      <c r="G994" s="27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2.75" customHeight="1" x14ac:dyDescent="0.25">
      <c r="A995" s="95"/>
      <c r="B995" s="100"/>
      <c r="C995" s="95"/>
      <c r="D995" s="95"/>
      <c r="E995" s="95"/>
      <c r="F995" s="97"/>
      <c r="G995" s="27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2.75" customHeight="1" x14ac:dyDescent="0.25">
      <c r="A996" s="95"/>
      <c r="B996" s="100"/>
      <c r="C996" s="95"/>
      <c r="D996" s="95"/>
      <c r="E996" s="95"/>
      <c r="F996" s="97"/>
      <c r="G996" s="27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2.75" customHeight="1" x14ac:dyDescent="0.25">
      <c r="A997" s="95"/>
      <c r="B997" s="100"/>
      <c r="C997" s="95"/>
      <c r="D997" s="95"/>
      <c r="E997" s="95"/>
      <c r="F997" s="97"/>
      <c r="G997" s="27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2.75" customHeight="1" x14ac:dyDescent="0.25">
      <c r="A998" s="95"/>
      <c r="B998" s="100"/>
      <c r="C998" s="95"/>
      <c r="D998" s="95"/>
      <c r="E998" s="95"/>
      <c r="F998" s="97"/>
      <c r="G998" s="27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2.75" customHeight="1" x14ac:dyDescent="0.25">
      <c r="A999" s="95"/>
      <c r="B999" s="100"/>
      <c r="C999" s="95"/>
      <c r="D999" s="95"/>
      <c r="E999" s="95"/>
      <c r="F999" s="97"/>
      <c r="G999" s="27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2.75" customHeight="1" x14ac:dyDescent="0.25">
      <c r="A1000" s="95"/>
      <c r="B1000" s="100"/>
      <c r="C1000" s="95"/>
      <c r="D1000" s="95"/>
      <c r="E1000" s="95"/>
      <c r="F1000" s="97"/>
      <c r="G1000" s="27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2.75" customHeight="1" x14ac:dyDescent="0.25">
      <c r="A1001" s="95"/>
      <c r="B1001" s="100"/>
      <c r="C1001" s="95"/>
      <c r="D1001" s="95"/>
      <c r="E1001" s="95"/>
      <c r="F1001" s="97"/>
      <c r="G1001" s="27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2.75" customHeight="1" x14ac:dyDescent="0.25">
      <c r="A1002" s="95"/>
      <c r="B1002" s="100"/>
      <c r="C1002" s="95"/>
      <c r="D1002" s="95"/>
      <c r="E1002" s="95"/>
      <c r="F1002" s="97"/>
      <c r="G1002" s="27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2.75" customHeight="1" x14ac:dyDescent="0.25">
      <c r="A1003" s="95"/>
      <c r="B1003" s="100"/>
      <c r="C1003" s="95"/>
      <c r="D1003" s="95"/>
      <c r="E1003" s="95"/>
      <c r="F1003" s="97"/>
      <c r="G1003" s="27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2.75" customHeight="1" x14ac:dyDescent="0.25">
      <c r="A1004" s="95"/>
      <c r="B1004" s="100"/>
      <c r="C1004" s="95"/>
      <c r="D1004" s="95"/>
      <c r="E1004" s="95"/>
      <c r="F1004" s="97"/>
      <c r="G1004" s="27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2.75" customHeight="1" x14ac:dyDescent="0.25">
      <c r="A1005" s="95"/>
      <c r="B1005" s="100"/>
      <c r="C1005" s="95"/>
      <c r="D1005" s="95"/>
      <c r="E1005" s="95"/>
      <c r="F1005" s="97"/>
      <c r="G1005" s="27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2.75" customHeight="1" x14ac:dyDescent="0.25">
      <c r="A1006" s="95"/>
      <c r="B1006" s="100"/>
      <c r="C1006" s="95"/>
      <c r="D1006" s="95"/>
      <c r="E1006" s="95"/>
      <c r="F1006" s="97"/>
      <c r="G1006" s="27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2.75" customHeight="1" x14ac:dyDescent="0.25">
      <c r="A1007" s="95"/>
      <c r="B1007" s="100"/>
      <c r="C1007" s="95"/>
      <c r="D1007" s="95"/>
      <c r="E1007" s="95"/>
      <c r="F1007" s="97"/>
      <c r="G1007" s="27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2.75" customHeight="1" x14ac:dyDescent="0.25">
      <c r="A1008" s="95"/>
      <c r="B1008" s="100"/>
      <c r="C1008" s="95"/>
      <c r="D1008" s="95"/>
      <c r="E1008" s="95"/>
      <c r="F1008" s="97"/>
      <c r="G1008" s="27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2.75" customHeight="1" x14ac:dyDescent="0.25">
      <c r="A1009" s="95"/>
      <c r="B1009" s="100"/>
      <c r="C1009" s="95"/>
      <c r="D1009" s="95"/>
      <c r="E1009" s="95"/>
      <c r="F1009" s="97"/>
      <c r="G1009" s="27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2.75" customHeight="1" x14ac:dyDescent="0.25">
      <c r="A1010" s="95"/>
      <c r="B1010" s="100"/>
      <c r="C1010" s="95"/>
      <c r="D1010" s="95"/>
      <c r="E1010" s="95"/>
      <c r="F1010" s="97"/>
      <c r="G1010" s="27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12.75" customHeight="1" x14ac:dyDescent="0.25">
      <c r="A1011" s="95"/>
      <c r="B1011" s="100"/>
      <c r="C1011" s="95"/>
      <c r="D1011" s="95"/>
      <c r="E1011" s="95"/>
      <c r="F1011" s="97"/>
      <c r="G1011" s="27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12.75" customHeight="1" x14ac:dyDescent="0.25">
      <c r="A1012" s="95"/>
      <c r="B1012" s="100"/>
      <c r="C1012" s="95"/>
      <c r="D1012" s="95"/>
      <c r="E1012" s="95"/>
      <c r="F1012" s="97"/>
      <c r="G1012" s="27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12.75" customHeight="1" x14ac:dyDescent="0.25">
      <c r="A1013" s="95"/>
      <c r="B1013" s="100"/>
      <c r="C1013" s="95"/>
      <c r="D1013" s="95"/>
      <c r="E1013" s="95"/>
      <c r="F1013" s="97"/>
      <c r="G1013" s="27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12.75" customHeight="1" x14ac:dyDescent="0.25">
      <c r="A1014" s="95"/>
      <c r="B1014" s="100"/>
      <c r="C1014" s="95"/>
      <c r="D1014" s="95"/>
      <c r="E1014" s="95"/>
      <c r="F1014" s="97"/>
      <c r="G1014" s="27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12.75" customHeight="1" x14ac:dyDescent="0.25">
      <c r="A1015" s="95"/>
      <c r="B1015" s="100"/>
      <c r="C1015" s="95"/>
      <c r="D1015" s="95"/>
      <c r="E1015" s="95"/>
      <c r="F1015" s="97"/>
      <c r="G1015" s="27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12.75" customHeight="1" x14ac:dyDescent="0.25">
      <c r="A1016" s="95"/>
      <c r="B1016" s="100"/>
      <c r="C1016" s="95"/>
      <c r="D1016" s="95"/>
      <c r="E1016" s="95"/>
      <c r="F1016" s="97"/>
      <c r="G1016" s="27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12.75" customHeight="1" x14ac:dyDescent="0.25">
      <c r="A1017" s="95"/>
      <c r="B1017" s="100"/>
      <c r="C1017" s="95"/>
      <c r="D1017" s="95"/>
      <c r="E1017" s="95"/>
      <c r="F1017" s="97"/>
      <c r="G1017" s="27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12.75" customHeight="1" x14ac:dyDescent="0.25">
      <c r="A1018" s="95"/>
      <c r="B1018" s="100"/>
      <c r="C1018" s="95"/>
      <c r="D1018" s="95"/>
      <c r="E1018" s="95"/>
      <c r="F1018" s="97"/>
      <c r="G1018" s="27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12.75" customHeight="1" x14ac:dyDescent="0.25">
      <c r="A1019" s="95"/>
      <c r="B1019" s="100"/>
      <c r="C1019" s="95"/>
      <c r="D1019" s="95"/>
      <c r="E1019" s="95"/>
      <c r="F1019" s="97"/>
      <c r="G1019" s="27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12.75" customHeight="1" x14ac:dyDescent="0.25">
      <c r="A1020" s="95"/>
      <c r="B1020" s="100"/>
      <c r="C1020" s="95"/>
      <c r="D1020" s="95"/>
      <c r="E1020" s="95"/>
      <c r="F1020" s="97"/>
      <c r="G1020" s="27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12.75" customHeight="1" x14ac:dyDescent="0.25">
      <c r="A1021" s="95"/>
      <c r="B1021" s="100"/>
      <c r="C1021" s="95"/>
      <c r="D1021" s="95"/>
      <c r="E1021" s="95"/>
      <c r="F1021" s="97"/>
      <c r="G1021" s="27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12.75" customHeight="1" x14ac:dyDescent="0.25">
      <c r="A1022" s="95"/>
      <c r="B1022" s="100"/>
      <c r="C1022" s="95"/>
      <c r="D1022" s="95"/>
      <c r="E1022" s="95"/>
      <c r="F1022" s="97"/>
      <c r="G1022" s="27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12.75" customHeight="1" x14ac:dyDescent="0.25">
      <c r="A1023" s="95"/>
      <c r="B1023" s="100"/>
      <c r="C1023" s="95"/>
      <c r="D1023" s="95"/>
      <c r="E1023" s="95"/>
      <c r="F1023" s="97"/>
      <c r="G1023" s="27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12.75" customHeight="1" x14ac:dyDescent="0.25">
      <c r="A1024" s="95"/>
      <c r="B1024" s="100"/>
      <c r="C1024" s="95"/>
      <c r="D1024" s="95"/>
      <c r="E1024" s="95"/>
      <c r="F1024" s="97"/>
      <c r="G1024" s="27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12.75" customHeight="1" x14ac:dyDescent="0.25">
      <c r="A1025" s="95"/>
      <c r="B1025" s="100"/>
      <c r="C1025" s="95"/>
      <c r="D1025" s="95"/>
      <c r="E1025" s="95"/>
      <c r="F1025" s="97"/>
      <c r="G1025" s="27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12.75" customHeight="1" x14ac:dyDescent="0.25">
      <c r="A1026" s="95"/>
      <c r="B1026" s="100"/>
      <c r="C1026" s="95"/>
      <c r="D1026" s="95"/>
      <c r="E1026" s="95"/>
      <c r="F1026" s="97"/>
      <c r="G1026" s="27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12.75" customHeight="1" x14ac:dyDescent="0.25">
      <c r="A1027" s="95"/>
      <c r="B1027" s="100"/>
      <c r="C1027" s="95"/>
      <c r="D1027" s="95"/>
      <c r="E1027" s="95"/>
      <c r="F1027" s="97"/>
      <c r="G1027" s="27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12.75" customHeight="1" x14ac:dyDescent="0.25">
      <c r="A1028" s="95"/>
      <c r="B1028" s="100"/>
      <c r="C1028" s="95"/>
      <c r="D1028" s="95"/>
      <c r="E1028" s="95"/>
      <c r="F1028" s="97"/>
      <c r="G1028" s="27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12.75" customHeight="1" x14ac:dyDescent="0.25">
      <c r="A1029" s="95"/>
      <c r="B1029" s="100"/>
      <c r="C1029" s="95"/>
      <c r="D1029" s="95"/>
      <c r="E1029" s="95"/>
      <c r="F1029" s="97"/>
      <c r="G1029" s="27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12.75" customHeight="1" x14ac:dyDescent="0.25">
      <c r="A1030" s="95"/>
      <c r="B1030" s="100"/>
      <c r="C1030" s="95"/>
      <c r="D1030" s="95"/>
      <c r="E1030" s="95"/>
      <c r="F1030" s="97"/>
      <c r="G1030" s="27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12.75" customHeight="1" x14ac:dyDescent="0.25">
      <c r="A1031" s="95"/>
      <c r="B1031" s="100"/>
      <c r="C1031" s="95"/>
      <c r="D1031" s="95"/>
      <c r="E1031" s="95"/>
      <c r="F1031" s="97"/>
      <c r="G1031" s="27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12.75" customHeight="1" x14ac:dyDescent="0.25">
      <c r="A1032" s="95"/>
      <c r="B1032" s="100"/>
      <c r="C1032" s="95"/>
      <c r="D1032" s="95"/>
      <c r="E1032" s="95"/>
      <c r="F1032" s="97"/>
      <c r="G1032" s="27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12.75" customHeight="1" x14ac:dyDescent="0.25">
      <c r="A1033" s="95"/>
      <c r="B1033" s="96"/>
      <c r="C1033" s="95"/>
      <c r="D1033" s="95"/>
      <c r="E1033" s="95"/>
      <c r="F1033" s="97"/>
      <c r="G1033" s="27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12.75" customHeight="1" x14ac:dyDescent="0.25">
      <c r="A1034" s="95"/>
      <c r="B1034" s="96"/>
      <c r="C1034" s="95"/>
      <c r="D1034" s="95"/>
      <c r="E1034" s="95"/>
      <c r="F1034" s="97"/>
      <c r="G1034" s="27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12.75" customHeight="1" x14ac:dyDescent="0.25">
      <c r="A1035" s="95"/>
      <c r="B1035" s="96"/>
      <c r="C1035" s="95"/>
      <c r="D1035" s="95"/>
      <c r="E1035" s="95"/>
      <c r="F1035" s="97"/>
      <c r="G1035" s="27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12.75" customHeight="1" x14ac:dyDescent="0.25">
      <c r="A1036" s="95"/>
      <c r="B1036" s="96"/>
      <c r="C1036" s="95"/>
      <c r="D1036" s="95"/>
      <c r="E1036" s="95"/>
      <c r="F1036" s="97"/>
      <c r="G1036" s="27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12.75" customHeight="1" x14ac:dyDescent="0.25">
      <c r="A1037" s="95"/>
      <c r="B1037" s="96"/>
      <c r="C1037" s="95"/>
      <c r="D1037" s="95"/>
      <c r="E1037" s="95"/>
      <c r="F1037" s="97"/>
      <c r="G1037" s="27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12.75" customHeight="1" x14ac:dyDescent="0.25">
      <c r="A1038" s="95"/>
      <c r="B1038" s="96"/>
      <c r="C1038" s="95"/>
      <c r="D1038" s="95"/>
      <c r="E1038" s="95"/>
      <c r="F1038" s="97"/>
      <c r="G1038" s="27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12.75" customHeight="1" x14ac:dyDescent="0.25">
      <c r="A1039" s="95"/>
      <c r="B1039" s="96"/>
      <c r="C1039" s="95"/>
      <c r="D1039" s="95"/>
      <c r="E1039" s="95"/>
      <c r="F1039" s="97"/>
      <c r="G1039" s="27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12.75" customHeight="1" x14ac:dyDescent="0.25">
      <c r="A1040" s="95"/>
      <c r="B1040" s="96"/>
      <c r="C1040" s="95"/>
      <c r="D1040" s="95"/>
      <c r="E1040" s="95"/>
      <c r="F1040" s="97"/>
      <c r="G1040" s="27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  <row r="1041" spans="1:26" ht="12.75" customHeight="1" x14ac:dyDescent="0.25">
      <c r="A1041" s="95"/>
      <c r="B1041" s="96"/>
      <c r="C1041" s="95"/>
      <c r="D1041" s="95"/>
      <c r="E1041" s="95"/>
      <c r="F1041" s="97"/>
      <c r="G1041" s="27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</row>
    <row r="1042" spans="1:26" ht="12.75" customHeight="1" x14ac:dyDescent="0.25">
      <c r="A1042" s="95"/>
      <c r="B1042" s="96"/>
      <c r="C1042" s="95"/>
      <c r="D1042" s="95"/>
      <c r="E1042" s="95"/>
      <c r="F1042" s="97"/>
      <c r="G1042" s="27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</row>
    <row r="1043" spans="1:26" ht="12.75" customHeight="1" x14ac:dyDescent="0.25">
      <c r="A1043" s="95"/>
      <c r="B1043" s="96"/>
      <c r="C1043" s="95"/>
      <c r="D1043" s="95"/>
      <c r="E1043" s="95"/>
      <c r="F1043" s="97"/>
      <c r="G1043" s="27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</row>
    <row r="1044" spans="1:26" ht="12.75" customHeight="1" x14ac:dyDescent="0.25">
      <c r="A1044" s="95"/>
      <c r="B1044" s="96"/>
      <c r="C1044" s="95"/>
      <c r="D1044" s="95"/>
      <c r="E1044" s="95"/>
      <c r="F1044" s="97"/>
      <c r="G1044" s="27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</row>
    <row r="1045" spans="1:26" ht="12.75" customHeight="1" x14ac:dyDescent="0.25">
      <c r="A1045" s="95"/>
      <c r="B1045" s="96"/>
      <c r="C1045" s="95"/>
      <c r="D1045" s="95"/>
      <c r="E1045" s="95"/>
      <c r="F1045" s="97"/>
      <c r="G1045" s="27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</row>
    <row r="1046" spans="1:26" ht="12.75" customHeight="1" x14ac:dyDescent="0.25">
      <c r="A1046" s="95"/>
      <c r="B1046" s="96"/>
      <c r="C1046" s="95"/>
      <c r="D1046" s="95"/>
      <c r="E1046" s="95"/>
      <c r="F1046" s="97"/>
      <c r="G1046" s="27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</row>
    <row r="1047" spans="1:26" ht="12.75" customHeight="1" x14ac:dyDescent="0.25">
      <c r="A1047" s="95"/>
      <c r="B1047" s="96"/>
      <c r="C1047" s="95"/>
      <c r="D1047" s="95"/>
      <c r="E1047" s="95"/>
      <c r="F1047" s="97"/>
      <c r="G1047" s="27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</row>
    <row r="1048" spans="1:26" ht="12.75" customHeight="1" x14ac:dyDescent="0.25">
      <c r="A1048" s="95"/>
      <c r="B1048" s="96"/>
      <c r="C1048" s="95"/>
      <c r="D1048" s="95"/>
      <c r="E1048" s="95"/>
      <c r="F1048" s="97"/>
      <c r="G1048" s="27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</row>
    <row r="1049" spans="1:26" ht="12.75" customHeight="1" x14ac:dyDescent="0.25">
      <c r="A1049" s="95"/>
      <c r="B1049" s="96"/>
      <c r="C1049" s="95"/>
      <c r="D1049" s="95"/>
      <c r="E1049" s="95"/>
      <c r="F1049" s="97"/>
      <c r="G1049" s="27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</row>
    <row r="1050" spans="1:26" ht="12.75" customHeight="1" x14ac:dyDescent="0.25">
      <c r="A1050" s="95"/>
      <c r="B1050" s="96"/>
      <c r="C1050" s="95"/>
      <c r="D1050" s="95"/>
      <c r="E1050" s="95"/>
      <c r="F1050" s="97"/>
      <c r="G1050" s="27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</row>
    <row r="1051" spans="1:26" ht="12.75" customHeight="1" x14ac:dyDescent="0.25">
      <c r="A1051" s="95"/>
      <c r="B1051" s="96"/>
      <c r="C1051" s="95"/>
      <c r="D1051" s="95"/>
      <c r="E1051" s="95"/>
      <c r="F1051" s="97"/>
      <c r="G1051" s="27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</row>
    <row r="1052" spans="1:26" ht="12.75" customHeight="1" x14ac:dyDescent="0.25">
      <c r="A1052" s="95"/>
      <c r="B1052" s="96"/>
      <c r="C1052" s="95"/>
      <c r="D1052" s="95"/>
      <c r="E1052" s="95"/>
      <c r="F1052" s="97"/>
      <c r="G1052" s="27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</row>
    <row r="1053" spans="1:26" ht="12.75" customHeight="1" x14ac:dyDescent="0.25">
      <c r="A1053" s="95"/>
      <c r="B1053" s="96"/>
      <c r="C1053" s="95"/>
      <c r="D1053" s="95"/>
      <c r="E1053" s="95"/>
      <c r="F1053" s="97"/>
      <c r="G1053" s="27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</row>
    <row r="1054" spans="1:26" ht="12.75" customHeight="1" x14ac:dyDescent="0.25">
      <c r="A1054" s="95"/>
      <c r="B1054" s="96"/>
      <c r="C1054" s="95"/>
      <c r="D1054" s="95"/>
      <c r="E1054" s="95"/>
      <c r="F1054" s="97"/>
      <c r="G1054" s="27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</row>
    <row r="1055" spans="1:26" ht="12.75" customHeight="1" x14ac:dyDescent="0.25">
      <c r="A1055" s="95"/>
      <c r="B1055" s="96"/>
      <c r="C1055" s="95"/>
      <c r="D1055" s="95"/>
      <c r="E1055" s="95"/>
      <c r="F1055" s="97"/>
      <c r="G1055" s="27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</row>
    <row r="1056" spans="1:26" ht="12.75" customHeight="1" x14ac:dyDescent="0.25">
      <c r="A1056" s="95"/>
      <c r="B1056" s="96"/>
      <c r="C1056" s="95"/>
      <c r="D1056" s="95"/>
      <c r="E1056" s="95"/>
      <c r="F1056" s="97"/>
      <c r="G1056" s="27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</row>
    <row r="1057" spans="1:26" ht="12.75" customHeight="1" x14ac:dyDescent="0.25">
      <c r="A1057" s="95"/>
      <c r="B1057" s="96"/>
      <c r="C1057" s="95"/>
      <c r="D1057" s="95"/>
      <c r="E1057" s="95"/>
      <c r="F1057" s="97"/>
      <c r="G1057" s="27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</row>
    <row r="1058" spans="1:26" ht="12.75" customHeight="1" x14ac:dyDescent="0.25">
      <c r="A1058" s="95"/>
      <c r="B1058" s="96"/>
      <c r="C1058" s="95"/>
      <c r="D1058" s="95"/>
      <c r="E1058" s="95"/>
      <c r="F1058" s="97"/>
      <c r="G1058" s="27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</row>
    <row r="1059" spans="1:26" ht="12.75" customHeight="1" x14ac:dyDescent="0.25">
      <c r="A1059" s="95"/>
      <c r="B1059" s="96"/>
      <c r="C1059" s="95"/>
      <c r="D1059" s="95"/>
      <c r="E1059" s="95"/>
      <c r="F1059" s="97"/>
      <c r="G1059" s="27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</row>
    <row r="1060" spans="1:26" ht="12.75" customHeight="1" x14ac:dyDescent="0.25">
      <c r="A1060" s="95"/>
      <c r="B1060" s="96"/>
      <c r="C1060" s="95"/>
      <c r="D1060" s="95"/>
      <c r="E1060" s="95"/>
      <c r="F1060" s="97"/>
      <c r="G1060" s="27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</row>
    <row r="1061" spans="1:26" ht="12.75" customHeight="1" x14ac:dyDescent="0.25">
      <c r="A1061" s="95"/>
      <c r="B1061" s="96"/>
      <c r="C1061" s="95"/>
      <c r="D1061" s="95"/>
      <c r="E1061" s="95"/>
      <c r="F1061" s="97"/>
      <c r="G1061" s="27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</row>
    <row r="1062" spans="1:26" ht="12.75" customHeight="1" x14ac:dyDescent="0.25">
      <c r="A1062" s="95"/>
      <c r="B1062" s="96"/>
      <c r="C1062" s="95"/>
      <c r="D1062" s="95"/>
      <c r="E1062" s="95"/>
      <c r="F1062" s="97"/>
      <c r="G1062" s="27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</row>
    <row r="1063" spans="1:26" ht="12.75" customHeight="1" x14ac:dyDescent="0.25">
      <c r="A1063" s="95"/>
      <c r="B1063" s="96"/>
      <c r="C1063" s="95"/>
      <c r="D1063" s="95"/>
      <c r="E1063" s="95"/>
      <c r="F1063" s="97"/>
      <c r="G1063" s="27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</row>
    <row r="1064" spans="1:26" ht="12.75" customHeight="1" x14ac:dyDescent="0.25">
      <c r="A1064" s="95"/>
      <c r="B1064" s="96"/>
      <c r="C1064" s="95"/>
      <c r="D1064" s="95"/>
      <c r="E1064" s="95"/>
      <c r="F1064" s="97"/>
      <c r="G1064" s="27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</row>
    <row r="1065" spans="1:26" ht="12.75" customHeight="1" x14ac:dyDescent="0.25">
      <c r="A1065" s="95"/>
      <c r="B1065" s="96"/>
      <c r="C1065" s="95"/>
      <c r="D1065" s="95"/>
      <c r="E1065" s="95"/>
      <c r="F1065" s="97"/>
      <c r="G1065" s="27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</row>
    <row r="1066" spans="1:26" ht="12.75" customHeight="1" x14ac:dyDescent="0.25">
      <c r="A1066" s="95"/>
      <c r="B1066" s="96"/>
      <c r="C1066" s="95"/>
      <c r="D1066" s="95"/>
      <c r="E1066" s="95"/>
      <c r="F1066" s="97"/>
      <c r="G1066" s="27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</row>
    <row r="1067" spans="1:26" ht="12.75" customHeight="1" x14ac:dyDescent="0.25">
      <c r="A1067" s="95"/>
      <c r="B1067" s="96"/>
      <c r="C1067" s="95"/>
      <c r="D1067" s="95"/>
      <c r="E1067" s="95"/>
      <c r="F1067" s="97"/>
      <c r="G1067" s="27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</row>
    <row r="1068" spans="1:26" ht="12.75" customHeight="1" x14ac:dyDescent="0.25">
      <c r="A1068" s="95"/>
      <c r="B1068" s="96"/>
      <c r="C1068" s="95"/>
      <c r="D1068" s="95"/>
      <c r="E1068" s="95"/>
      <c r="F1068" s="97"/>
      <c r="G1068" s="27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</row>
    <row r="1069" spans="1:26" ht="12.75" customHeight="1" x14ac:dyDescent="0.25">
      <c r="A1069" s="95"/>
      <c r="B1069" s="96"/>
      <c r="C1069" s="95"/>
      <c r="D1069" s="95"/>
      <c r="E1069" s="95"/>
      <c r="F1069" s="97"/>
      <c r="G1069" s="27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</row>
    <row r="1070" spans="1:26" ht="12.75" customHeight="1" x14ac:dyDescent="0.25">
      <c r="A1070" s="95"/>
      <c r="B1070" s="96"/>
      <c r="C1070" s="95"/>
      <c r="D1070" s="95"/>
      <c r="E1070" s="95"/>
      <c r="F1070" s="97"/>
      <c r="G1070" s="27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</row>
    <row r="1071" spans="1:26" ht="12.75" customHeight="1" x14ac:dyDescent="0.25">
      <c r="A1071" s="95"/>
      <c r="B1071" s="96"/>
      <c r="C1071" s="95"/>
      <c r="D1071" s="95"/>
      <c r="E1071" s="95"/>
      <c r="F1071" s="97"/>
      <c r="G1071" s="27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</row>
    <row r="1072" spans="1:26" ht="12.75" customHeight="1" x14ac:dyDescent="0.25">
      <c r="A1072" s="95"/>
      <c r="B1072" s="96"/>
      <c r="C1072" s="95"/>
      <c r="D1072" s="95"/>
      <c r="E1072" s="95"/>
      <c r="F1072" s="97"/>
      <c r="G1072" s="27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</row>
    <row r="1073" spans="1:26" ht="12.75" customHeight="1" x14ac:dyDescent="0.25">
      <c r="A1073" s="95"/>
      <c r="B1073" s="96"/>
      <c r="C1073" s="95"/>
      <c r="D1073" s="95"/>
      <c r="E1073" s="95"/>
      <c r="F1073" s="97"/>
      <c r="G1073" s="27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</row>
    <row r="1074" spans="1:26" ht="12.75" customHeight="1" x14ac:dyDescent="0.25">
      <c r="A1074" s="95"/>
      <c r="B1074" s="96"/>
      <c r="C1074" s="95"/>
      <c r="D1074" s="95"/>
      <c r="E1074" s="95"/>
      <c r="F1074" s="97"/>
      <c r="G1074" s="27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</row>
    <row r="1075" spans="1:26" ht="12.75" customHeight="1" x14ac:dyDescent="0.25">
      <c r="A1075" s="95"/>
      <c r="B1075" s="96"/>
      <c r="C1075" s="95"/>
      <c r="D1075" s="95"/>
      <c r="E1075" s="95"/>
      <c r="F1075" s="97"/>
      <c r="G1075" s="27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</row>
    <row r="1076" spans="1:26" ht="12.75" customHeight="1" x14ac:dyDescent="0.25">
      <c r="A1076" s="95"/>
      <c r="B1076" s="96"/>
      <c r="C1076" s="95"/>
      <c r="D1076" s="95"/>
      <c r="E1076" s="95"/>
      <c r="F1076" s="97"/>
      <c r="G1076" s="27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</row>
    <row r="1077" spans="1:26" ht="12.75" customHeight="1" x14ac:dyDescent="0.25">
      <c r="A1077" s="95"/>
      <c r="B1077" s="96"/>
      <c r="C1077" s="95"/>
      <c r="D1077" s="95"/>
      <c r="E1077" s="95"/>
      <c r="F1077" s="97"/>
      <c r="G1077" s="27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</row>
    <row r="1078" spans="1:26" ht="12.75" customHeight="1" x14ac:dyDescent="0.25">
      <c r="A1078" s="95"/>
      <c r="B1078" s="96"/>
      <c r="C1078" s="95"/>
      <c r="D1078" s="95"/>
      <c r="E1078" s="95"/>
      <c r="F1078" s="97"/>
      <c r="G1078" s="27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</row>
    <row r="1079" spans="1:26" ht="12.75" customHeight="1" x14ac:dyDescent="0.25">
      <c r="A1079" s="95"/>
      <c r="B1079" s="96"/>
      <c r="C1079" s="95"/>
      <c r="D1079" s="95"/>
      <c r="E1079" s="95"/>
      <c r="F1079" s="97"/>
      <c r="G1079" s="27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</row>
    <row r="1080" spans="1:26" ht="12.75" customHeight="1" x14ac:dyDescent="0.25">
      <c r="A1080" s="95"/>
      <c r="B1080" s="96"/>
      <c r="C1080" s="95"/>
      <c r="D1080" s="95"/>
      <c r="E1080" s="95"/>
      <c r="F1080" s="97"/>
      <c r="G1080" s="27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</row>
    <row r="1081" spans="1:26" ht="12.75" customHeight="1" x14ac:dyDescent="0.25">
      <c r="A1081" s="95"/>
      <c r="B1081" s="96"/>
      <c r="C1081" s="95"/>
      <c r="D1081" s="95"/>
      <c r="E1081" s="95"/>
      <c r="F1081" s="97"/>
      <c r="G1081" s="27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</row>
    <row r="1082" spans="1:26" ht="12.75" customHeight="1" x14ac:dyDescent="0.25">
      <c r="A1082" s="95"/>
      <c r="B1082" s="96"/>
      <c r="C1082" s="95"/>
      <c r="D1082" s="95"/>
      <c r="E1082" s="95"/>
      <c r="F1082" s="97"/>
      <c r="G1082" s="27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</row>
    <row r="1083" spans="1:26" ht="12.75" customHeight="1" x14ac:dyDescent="0.25">
      <c r="A1083" s="95"/>
      <c r="B1083" s="96"/>
      <c r="C1083" s="95"/>
      <c r="D1083" s="95"/>
      <c r="E1083" s="95"/>
      <c r="F1083" s="97"/>
      <c r="G1083" s="27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</row>
    <row r="1084" spans="1:26" ht="12.75" customHeight="1" x14ac:dyDescent="0.25">
      <c r="A1084" s="95"/>
      <c r="B1084" s="96"/>
      <c r="C1084" s="95"/>
      <c r="D1084" s="95"/>
      <c r="E1084" s="95"/>
      <c r="F1084" s="97"/>
      <c r="G1084" s="27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</row>
    <row r="1085" spans="1:26" ht="12.75" customHeight="1" x14ac:dyDescent="0.25">
      <c r="A1085" s="95"/>
      <c r="B1085" s="96"/>
      <c r="C1085" s="95"/>
      <c r="D1085" s="95"/>
      <c r="E1085" s="95"/>
      <c r="F1085" s="97"/>
      <c r="G1085" s="27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</row>
    <row r="1086" spans="1:26" ht="12.75" customHeight="1" x14ac:dyDescent="0.25">
      <c r="A1086" s="95"/>
      <c r="B1086" s="96"/>
      <c r="C1086" s="95"/>
      <c r="D1086" s="95"/>
      <c r="E1086" s="95"/>
      <c r="F1086" s="97"/>
      <c r="G1086" s="27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</row>
    <row r="1087" spans="1:26" ht="12.75" customHeight="1" x14ac:dyDescent="0.25">
      <c r="A1087" s="95"/>
      <c r="B1087" s="96"/>
      <c r="C1087" s="95"/>
      <c r="D1087" s="95"/>
      <c r="E1087" s="95"/>
      <c r="F1087" s="97"/>
      <c r="G1087" s="27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</row>
    <row r="1088" spans="1:26" ht="12.75" customHeight="1" x14ac:dyDescent="0.25">
      <c r="A1088" s="95"/>
      <c r="B1088" s="96"/>
      <c r="C1088" s="95"/>
      <c r="D1088" s="95"/>
      <c r="E1088" s="95"/>
      <c r="F1088" s="97"/>
      <c r="G1088" s="27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</row>
    <row r="1089" spans="1:26" ht="12.75" customHeight="1" x14ac:dyDescent="0.25">
      <c r="A1089" s="95"/>
      <c r="B1089" s="96"/>
      <c r="C1089" s="95"/>
      <c r="D1089" s="95"/>
      <c r="E1089" s="95"/>
      <c r="F1089" s="97"/>
      <c r="G1089" s="27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</row>
    <row r="1090" spans="1:26" ht="12.75" customHeight="1" x14ac:dyDescent="0.25">
      <c r="A1090" s="95"/>
      <c r="B1090" s="96"/>
      <c r="C1090" s="95"/>
      <c r="D1090" s="95"/>
      <c r="E1090" s="95"/>
      <c r="F1090" s="97"/>
      <c r="G1090" s="27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</row>
    <row r="1091" spans="1:26" ht="12.75" customHeight="1" x14ac:dyDescent="0.25">
      <c r="A1091" s="95"/>
      <c r="B1091" s="96"/>
      <c r="C1091" s="95"/>
      <c r="D1091" s="95"/>
      <c r="E1091" s="95"/>
      <c r="F1091" s="97"/>
      <c r="G1091" s="27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</row>
    <row r="1092" spans="1:26" ht="12.75" customHeight="1" x14ac:dyDescent="0.25">
      <c r="A1092" s="95"/>
      <c r="B1092" s="96"/>
      <c r="C1092" s="95"/>
      <c r="D1092" s="95"/>
      <c r="E1092" s="95"/>
      <c r="F1092" s="97"/>
      <c r="G1092" s="27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</row>
    <row r="1093" spans="1:26" ht="12.75" customHeight="1" x14ac:dyDescent="0.25">
      <c r="A1093" s="95"/>
      <c r="B1093" s="96"/>
      <c r="C1093" s="95"/>
      <c r="D1093" s="95"/>
      <c r="E1093" s="95"/>
      <c r="F1093" s="97"/>
      <c r="G1093" s="27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</row>
    <row r="1094" spans="1:26" ht="12.75" customHeight="1" x14ac:dyDescent="0.25">
      <c r="A1094" s="95"/>
      <c r="B1094" s="96"/>
      <c r="C1094" s="95"/>
      <c r="D1094" s="95"/>
      <c r="E1094" s="95"/>
      <c r="F1094" s="97"/>
      <c r="G1094" s="27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</row>
    <row r="1095" spans="1:26" ht="12.75" customHeight="1" x14ac:dyDescent="0.25">
      <c r="A1095" s="95"/>
      <c r="B1095" s="96"/>
      <c r="C1095" s="95"/>
      <c r="D1095" s="95"/>
      <c r="E1095" s="95"/>
      <c r="F1095" s="97"/>
      <c r="G1095" s="27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</row>
    <row r="1096" spans="1:26" ht="12.75" customHeight="1" x14ac:dyDescent="0.25">
      <c r="A1096" s="95"/>
      <c r="B1096" s="96"/>
      <c r="C1096" s="99"/>
      <c r="D1096" s="95"/>
      <c r="E1096" s="99"/>
      <c r="F1096" s="97"/>
      <c r="G1096" s="27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</row>
    <row r="1097" spans="1:26" ht="12.75" customHeight="1" x14ac:dyDescent="0.25">
      <c r="A1097" s="95"/>
      <c r="B1097" s="96"/>
      <c r="C1097" s="99"/>
      <c r="D1097" s="95"/>
      <c r="E1097" s="99"/>
      <c r="F1097" s="97"/>
      <c r="G1097" s="27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</row>
    <row r="1098" spans="1:26" ht="12.75" customHeight="1" x14ac:dyDescent="0.25">
      <c r="A1098" s="95"/>
      <c r="B1098" s="96"/>
      <c r="C1098" s="95"/>
      <c r="D1098" s="95"/>
      <c r="E1098" s="95"/>
      <c r="F1098" s="97"/>
      <c r="G1098" s="27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</row>
    <row r="1099" spans="1:26" ht="12.75" customHeight="1" x14ac:dyDescent="0.25">
      <c r="A1099" s="95"/>
      <c r="B1099" s="96"/>
      <c r="C1099" s="95"/>
      <c r="D1099" s="95"/>
      <c r="E1099" s="95"/>
      <c r="F1099" s="97"/>
      <c r="G1099" s="27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</row>
    <row r="1100" spans="1:26" ht="12.75" customHeight="1" x14ac:dyDescent="0.25">
      <c r="A1100" s="95"/>
      <c r="B1100" s="96"/>
      <c r="C1100" s="95"/>
      <c r="D1100" s="95"/>
      <c r="E1100" s="95"/>
      <c r="F1100" s="97"/>
      <c r="G1100" s="27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</row>
    <row r="1101" spans="1:26" ht="12.75" customHeight="1" x14ac:dyDescent="0.25">
      <c r="A1101" s="95"/>
      <c r="B1101" s="96"/>
      <c r="C1101" s="95"/>
      <c r="D1101" s="95"/>
      <c r="E1101" s="95"/>
      <c r="F1101" s="97"/>
      <c r="G1101" s="27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</row>
    <row r="1102" spans="1:26" ht="12.75" customHeight="1" x14ac:dyDescent="0.25">
      <c r="A1102" s="95"/>
      <c r="B1102" s="96"/>
      <c r="C1102" s="95"/>
      <c r="D1102" s="95"/>
      <c r="E1102" s="95"/>
      <c r="F1102" s="97"/>
      <c r="G1102" s="27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</row>
    <row r="1103" spans="1:26" ht="12.75" customHeight="1" x14ac:dyDescent="0.25">
      <c r="A1103" s="95"/>
      <c r="B1103" s="96"/>
      <c r="C1103" s="95"/>
      <c r="D1103" s="95"/>
      <c r="E1103" s="95"/>
      <c r="F1103" s="97"/>
      <c r="G1103" s="27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</row>
    <row r="1104" spans="1:26" ht="12.75" customHeight="1" x14ac:dyDescent="0.25">
      <c r="A1104" s="95"/>
      <c r="B1104" s="96"/>
      <c r="C1104" s="95"/>
      <c r="D1104" s="95"/>
      <c r="E1104" s="95"/>
      <c r="F1104" s="97"/>
      <c r="G1104" s="27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</row>
    <row r="1105" spans="1:26" ht="12.75" customHeight="1" x14ac:dyDescent="0.25">
      <c r="A1105" s="95"/>
      <c r="B1105" s="96"/>
      <c r="C1105" s="95"/>
      <c r="D1105" s="95"/>
      <c r="E1105" s="95"/>
      <c r="F1105" s="97"/>
      <c r="G1105" s="27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</row>
    <row r="1106" spans="1:26" ht="12.75" customHeight="1" x14ac:dyDescent="0.25">
      <c r="A1106" s="95"/>
      <c r="B1106" s="96"/>
      <c r="C1106" s="95"/>
      <c r="D1106" s="95"/>
      <c r="E1106" s="95"/>
      <c r="F1106" s="97"/>
      <c r="G1106" s="27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</row>
    <row r="1107" spans="1:26" ht="12.75" customHeight="1" x14ac:dyDescent="0.25">
      <c r="A1107" s="95"/>
      <c r="B1107" s="96"/>
      <c r="C1107" s="95"/>
      <c r="D1107" s="95"/>
      <c r="E1107" s="95"/>
      <c r="F1107" s="97"/>
      <c r="G1107" s="27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</row>
    <row r="1108" spans="1:26" ht="12.75" customHeight="1" x14ac:dyDescent="0.25">
      <c r="A1108" s="95"/>
      <c r="B1108" s="96"/>
      <c r="C1108" s="95"/>
      <c r="D1108" s="95"/>
      <c r="E1108" s="95"/>
      <c r="F1108" s="97"/>
      <c r="G1108" s="27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</row>
    <row r="1109" spans="1:26" ht="12.75" customHeight="1" x14ac:dyDescent="0.25">
      <c r="A1109" s="95"/>
      <c r="B1109" s="96"/>
      <c r="C1109" s="95"/>
      <c r="D1109" s="95"/>
      <c r="E1109" s="95"/>
      <c r="F1109" s="97"/>
      <c r="G1109" s="27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</row>
    <row r="1110" spans="1:26" ht="12.75" customHeight="1" x14ac:dyDescent="0.25">
      <c r="A1110" s="95"/>
      <c r="B1110" s="96"/>
      <c r="C1110" s="95"/>
      <c r="D1110" s="95"/>
      <c r="E1110" s="95"/>
      <c r="F1110" s="97"/>
      <c r="G1110" s="27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</row>
    <row r="1111" spans="1:26" ht="12.75" customHeight="1" x14ac:dyDescent="0.25">
      <c r="A1111" s="95"/>
      <c r="B1111" s="96"/>
      <c r="C1111" s="95"/>
      <c r="D1111" s="95"/>
      <c r="E1111" s="95"/>
      <c r="F1111" s="97"/>
      <c r="G1111" s="27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</row>
    <row r="1112" spans="1:26" ht="12.75" customHeight="1" x14ac:dyDescent="0.25">
      <c r="A1112" s="95"/>
      <c r="B1112" s="96"/>
      <c r="C1112" s="95"/>
      <c r="D1112" s="95"/>
      <c r="E1112" s="95"/>
      <c r="F1112" s="97"/>
      <c r="G1112" s="27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</row>
    <row r="1113" spans="1:26" ht="12.75" customHeight="1" x14ac:dyDescent="0.25">
      <c r="A1113" s="95"/>
      <c r="B1113" s="96"/>
      <c r="C1113" s="95"/>
      <c r="D1113" s="95"/>
      <c r="E1113" s="95"/>
      <c r="F1113" s="97"/>
      <c r="G1113" s="27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</row>
    <row r="1114" spans="1:26" ht="12.75" customHeight="1" x14ac:dyDescent="0.25">
      <c r="A1114" s="95"/>
      <c r="B1114" s="96"/>
      <c r="C1114" s="95"/>
      <c r="D1114" s="95"/>
      <c r="E1114" s="95"/>
      <c r="F1114" s="97"/>
      <c r="G1114" s="27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</row>
    <row r="1115" spans="1:26" ht="12.75" customHeight="1" x14ac:dyDescent="0.25">
      <c r="A1115" s="95"/>
      <c r="B1115" s="96"/>
      <c r="C1115" s="95"/>
      <c r="D1115" s="95"/>
      <c r="E1115" s="95"/>
      <c r="F1115" s="97"/>
      <c r="G1115" s="27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</row>
    <row r="1116" spans="1:26" ht="12.75" customHeight="1" x14ac:dyDescent="0.25">
      <c r="A1116" s="95"/>
      <c r="B1116" s="96"/>
      <c r="C1116" s="95"/>
      <c r="D1116" s="95"/>
      <c r="E1116" s="95"/>
      <c r="F1116" s="97"/>
      <c r="G1116" s="27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</row>
    <row r="1117" spans="1:26" ht="12.75" customHeight="1" x14ac:dyDescent="0.25">
      <c r="A1117" s="95"/>
      <c r="B1117" s="96"/>
      <c r="C1117" s="95"/>
      <c r="D1117" s="95"/>
      <c r="E1117" s="95"/>
      <c r="F1117" s="97"/>
      <c r="G1117" s="27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</row>
    <row r="1118" spans="1:26" ht="12.75" customHeight="1" x14ac:dyDescent="0.25">
      <c r="A1118" s="95"/>
      <c r="B1118" s="96"/>
      <c r="C1118" s="95"/>
      <c r="D1118" s="95"/>
      <c r="E1118" s="95"/>
      <c r="F1118" s="97"/>
      <c r="G1118" s="27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</row>
    <row r="1119" spans="1:26" ht="12.75" customHeight="1" x14ac:dyDescent="0.25">
      <c r="A1119" s="95"/>
      <c r="B1119" s="96"/>
      <c r="C1119" s="95"/>
      <c r="D1119" s="95"/>
      <c r="E1119" s="95"/>
      <c r="F1119" s="97"/>
      <c r="G1119" s="27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</row>
    <row r="1120" spans="1:26" ht="12.75" customHeight="1" x14ac:dyDescent="0.25">
      <c r="A1120" s="95"/>
      <c r="B1120" s="96"/>
      <c r="C1120" s="95"/>
      <c r="D1120" s="95"/>
      <c r="E1120" s="95"/>
      <c r="F1120" s="97"/>
      <c r="G1120" s="27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</row>
    <row r="1121" spans="1:26" ht="12.75" customHeight="1" x14ac:dyDescent="0.25">
      <c r="A1121" s="95"/>
      <c r="B1121" s="96"/>
      <c r="C1121" s="95"/>
      <c r="D1121" s="95"/>
      <c r="E1121" s="95"/>
      <c r="F1121" s="97"/>
      <c r="G1121" s="27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</row>
    <row r="1122" spans="1:26" ht="12.75" customHeight="1" x14ac:dyDescent="0.25">
      <c r="A1122" s="95"/>
      <c r="B1122" s="96"/>
      <c r="C1122" s="95"/>
      <c r="D1122" s="95"/>
      <c r="E1122" s="95"/>
      <c r="F1122" s="97"/>
      <c r="G1122" s="27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</row>
    <row r="1123" spans="1:26" ht="12.75" customHeight="1" x14ac:dyDescent="0.25">
      <c r="A1123" s="95"/>
      <c r="B1123" s="96"/>
      <c r="C1123" s="95"/>
      <c r="D1123" s="95"/>
      <c r="E1123" s="95"/>
      <c r="F1123" s="97"/>
      <c r="G1123" s="27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</row>
    <row r="1124" spans="1:26" ht="12.75" customHeight="1" x14ac:dyDescent="0.25">
      <c r="A1124" s="95"/>
      <c r="B1124" s="96"/>
      <c r="C1124" s="95"/>
      <c r="D1124" s="95"/>
      <c r="E1124" s="95"/>
      <c r="F1124" s="97"/>
      <c r="G1124" s="27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</row>
    <row r="1125" spans="1:26" ht="12.75" customHeight="1" x14ac:dyDescent="0.25">
      <c r="A1125" s="95"/>
      <c r="B1125" s="96"/>
      <c r="C1125" s="99"/>
      <c r="D1125" s="95"/>
      <c r="E1125" s="99"/>
      <c r="F1125" s="97"/>
      <c r="G1125" s="27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</row>
    <row r="1126" spans="1:26" ht="12.75" customHeight="1" x14ac:dyDescent="0.25">
      <c r="A1126" s="95"/>
      <c r="B1126" s="96"/>
      <c r="C1126" s="99"/>
      <c r="D1126" s="95"/>
      <c r="E1126" s="99"/>
      <c r="F1126" s="97"/>
      <c r="G1126" s="27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</row>
    <row r="1127" spans="1:26" ht="12.75" customHeight="1" x14ac:dyDescent="0.25">
      <c r="A1127" s="95"/>
      <c r="B1127" s="96"/>
      <c r="C1127" s="99"/>
      <c r="D1127" s="95"/>
      <c r="E1127" s="99"/>
      <c r="F1127" s="97"/>
      <c r="G1127" s="27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</row>
    <row r="1128" spans="1:26" ht="12.75" customHeight="1" x14ac:dyDescent="0.25">
      <c r="A1128" s="95"/>
      <c r="B1128" s="96"/>
      <c r="C1128" s="99"/>
      <c r="D1128" s="95"/>
      <c r="E1128" s="99"/>
      <c r="F1128" s="97"/>
      <c r="G1128" s="27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</row>
    <row r="1129" spans="1:26" ht="12.75" customHeight="1" x14ac:dyDescent="0.25">
      <c r="A1129" s="95"/>
      <c r="B1129" s="96"/>
      <c r="C1129" s="99"/>
      <c r="D1129" s="95"/>
      <c r="E1129" s="99"/>
      <c r="F1129" s="97"/>
      <c r="G1129" s="27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</row>
    <row r="1130" spans="1:26" ht="12.75" customHeight="1" x14ac:dyDescent="0.25">
      <c r="A1130" s="95"/>
      <c r="B1130" s="96"/>
      <c r="C1130" s="99"/>
      <c r="D1130" s="95"/>
      <c r="E1130" s="99"/>
      <c r="F1130" s="97"/>
      <c r="G1130" s="27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</row>
    <row r="1131" spans="1:26" ht="12.75" customHeight="1" x14ac:dyDescent="0.25">
      <c r="A1131" s="95"/>
      <c r="B1131" s="96"/>
      <c r="C1131" s="99"/>
      <c r="D1131" s="95"/>
      <c r="E1131" s="99"/>
      <c r="F1131" s="97"/>
      <c r="G1131" s="27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</row>
    <row r="1132" spans="1:26" ht="12.75" customHeight="1" x14ac:dyDescent="0.25">
      <c r="A1132" s="95"/>
      <c r="B1132" s="96"/>
      <c r="C1132" s="99"/>
      <c r="D1132" s="95"/>
      <c r="E1132" s="99"/>
      <c r="F1132" s="97"/>
      <c r="G1132" s="27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</row>
    <row r="1133" spans="1:26" ht="12.75" customHeight="1" x14ac:dyDescent="0.25">
      <c r="A1133" s="95"/>
      <c r="B1133" s="96"/>
      <c r="C1133" s="99"/>
      <c r="D1133" s="95"/>
      <c r="E1133" s="99"/>
      <c r="F1133" s="97"/>
      <c r="G1133" s="27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</row>
    <row r="1134" spans="1:26" ht="12.75" customHeight="1" x14ac:dyDescent="0.25">
      <c r="A1134" s="95"/>
      <c r="B1134" s="96"/>
      <c r="C1134" s="99"/>
      <c r="D1134" s="95"/>
      <c r="E1134" s="99"/>
      <c r="F1134" s="97"/>
      <c r="G1134" s="27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</row>
    <row r="1135" spans="1:26" ht="12.75" customHeight="1" x14ac:dyDescent="0.25">
      <c r="A1135" s="95"/>
      <c r="B1135" s="96"/>
      <c r="C1135" s="99"/>
      <c r="D1135" s="95"/>
      <c r="E1135" s="99"/>
      <c r="F1135" s="97"/>
      <c r="G1135" s="27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</row>
    <row r="1136" spans="1:26" ht="12.75" customHeight="1" x14ac:dyDescent="0.25">
      <c r="A1136" s="95"/>
      <c r="B1136" s="96"/>
      <c r="C1136" s="99"/>
      <c r="D1136" s="95"/>
      <c r="E1136" s="99"/>
      <c r="F1136" s="97"/>
      <c r="G1136" s="27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</row>
    <row r="1137" spans="1:26" ht="12.75" customHeight="1" x14ac:dyDescent="0.25">
      <c r="A1137" s="95"/>
      <c r="B1137" s="96"/>
      <c r="C1137" s="99"/>
      <c r="D1137" s="95"/>
      <c r="E1137" s="99"/>
      <c r="F1137" s="97"/>
      <c r="G1137" s="27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</row>
    <row r="1138" spans="1:26" ht="12.75" customHeight="1" x14ac:dyDescent="0.25">
      <c r="A1138" s="95"/>
      <c r="B1138" s="96"/>
      <c r="C1138" s="99"/>
      <c r="D1138" s="95"/>
      <c r="E1138" s="99"/>
      <c r="F1138" s="97"/>
      <c r="G1138" s="27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</row>
    <row r="1139" spans="1:26" ht="12.75" customHeight="1" x14ac:dyDescent="0.25">
      <c r="A1139" s="95"/>
      <c r="B1139" s="96"/>
      <c r="C1139" s="99"/>
      <c r="D1139" s="95"/>
      <c r="E1139" s="99"/>
      <c r="F1139" s="97"/>
      <c r="G1139" s="27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</row>
    <row r="1140" spans="1:26" ht="12.75" customHeight="1" x14ac:dyDescent="0.25">
      <c r="A1140" s="95"/>
      <c r="B1140" s="96"/>
      <c r="C1140" s="99"/>
      <c r="D1140" s="95"/>
      <c r="E1140" s="99"/>
      <c r="F1140" s="97"/>
      <c r="G1140" s="27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</row>
    <row r="1141" spans="1:26" ht="12.75" customHeight="1" x14ac:dyDescent="0.25">
      <c r="A1141" s="95"/>
      <c r="B1141" s="96"/>
      <c r="C1141" s="99"/>
      <c r="D1141" s="95"/>
      <c r="E1141" s="99"/>
      <c r="F1141" s="97"/>
      <c r="G1141" s="27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</row>
    <row r="1142" spans="1:26" ht="12.75" customHeight="1" x14ac:dyDescent="0.25">
      <c r="A1142" s="95"/>
      <c r="B1142" s="96"/>
      <c r="C1142" s="99"/>
      <c r="D1142" s="95"/>
      <c r="E1142" s="99"/>
      <c r="F1142" s="97"/>
      <c r="G1142" s="27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</row>
    <row r="1143" spans="1:26" ht="12.75" customHeight="1" x14ac:dyDescent="0.25">
      <c r="A1143" s="95"/>
      <c r="B1143" s="96"/>
      <c r="C1143" s="99"/>
      <c r="D1143" s="95"/>
      <c r="E1143" s="99"/>
      <c r="F1143" s="97"/>
      <c r="G1143" s="27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</row>
    <row r="1144" spans="1:26" ht="12.75" customHeight="1" x14ac:dyDescent="0.25">
      <c r="A1144" s="95"/>
      <c r="B1144" s="96"/>
      <c r="C1144" s="99"/>
      <c r="D1144" s="95"/>
      <c r="E1144" s="99"/>
      <c r="F1144" s="97"/>
      <c r="G1144" s="27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</row>
    <row r="1145" spans="1:26" ht="12.75" customHeight="1" x14ac:dyDescent="0.25">
      <c r="A1145" s="95"/>
      <c r="B1145" s="96"/>
      <c r="C1145" s="99"/>
      <c r="D1145" s="95"/>
      <c r="E1145" s="99"/>
      <c r="F1145" s="97"/>
      <c r="G1145" s="27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</row>
    <row r="1146" spans="1:26" ht="12.75" customHeight="1" x14ac:dyDescent="0.25">
      <c r="A1146" s="95"/>
      <c r="B1146" s="96"/>
      <c r="C1146" s="99"/>
      <c r="D1146" s="95"/>
      <c r="E1146" s="99"/>
      <c r="F1146" s="97"/>
      <c r="G1146" s="27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</row>
    <row r="1147" spans="1:26" ht="12.75" customHeight="1" x14ac:dyDescent="0.25">
      <c r="A1147" s="95"/>
      <c r="B1147" s="96"/>
      <c r="C1147" s="99"/>
      <c r="D1147" s="95"/>
      <c r="E1147" s="99"/>
      <c r="F1147" s="97"/>
      <c r="G1147" s="27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</row>
    <row r="1148" spans="1:26" ht="12.75" customHeight="1" x14ac:dyDescent="0.25">
      <c r="A1148" s="95"/>
      <c r="B1148" s="96"/>
      <c r="C1148" s="99"/>
      <c r="D1148" s="95"/>
      <c r="E1148" s="99"/>
      <c r="F1148" s="97"/>
      <c r="G1148" s="27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</row>
    <row r="1149" spans="1:26" ht="12.75" customHeight="1" x14ac:dyDescent="0.25">
      <c r="A1149" s="95"/>
      <c r="B1149" s="96"/>
      <c r="C1149" s="99"/>
      <c r="D1149" s="95"/>
      <c r="E1149" s="99"/>
      <c r="F1149" s="97"/>
      <c r="G1149" s="27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</row>
    <row r="1150" spans="1:26" ht="12.75" customHeight="1" x14ac:dyDescent="0.25">
      <c r="A1150" s="95"/>
      <c r="B1150" s="96"/>
      <c r="C1150" s="99"/>
      <c r="D1150" s="95"/>
      <c r="E1150" s="99"/>
      <c r="F1150" s="97"/>
      <c r="G1150" s="27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</row>
    <row r="1151" spans="1:26" ht="12.75" customHeight="1" x14ac:dyDescent="0.25">
      <c r="A1151" s="95"/>
      <c r="B1151" s="96"/>
      <c r="C1151" s="99"/>
      <c r="D1151" s="95"/>
      <c r="E1151" s="99"/>
      <c r="F1151" s="97"/>
      <c r="G1151" s="27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</row>
    <row r="1152" spans="1:26" ht="12.75" customHeight="1" x14ac:dyDescent="0.25">
      <c r="A1152" s="95"/>
      <c r="B1152" s="96"/>
      <c r="C1152" s="99"/>
      <c r="D1152" s="95"/>
      <c r="E1152" s="99"/>
      <c r="F1152" s="97"/>
      <c r="G1152" s="27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</row>
    <row r="1153" spans="1:26" ht="12.75" customHeight="1" x14ac:dyDescent="0.25">
      <c r="A1153" s="95"/>
      <c r="B1153" s="96"/>
      <c r="C1153" s="99"/>
      <c r="D1153" s="95"/>
      <c r="E1153" s="99"/>
      <c r="F1153" s="97"/>
      <c r="G1153" s="27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</row>
    <row r="1154" spans="1:26" ht="12.75" customHeight="1" x14ac:dyDescent="0.25">
      <c r="A1154" s="95"/>
      <c r="B1154" s="96"/>
      <c r="C1154" s="99"/>
      <c r="D1154" s="95"/>
      <c r="E1154" s="99"/>
      <c r="F1154" s="97"/>
      <c r="G1154" s="27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</row>
    <row r="1155" spans="1:26" ht="12.75" customHeight="1" x14ac:dyDescent="0.25">
      <c r="A1155" s="95"/>
      <c r="B1155" s="96"/>
      <c r="C1155" s="99"/>
      <c r="D1155" s="95"/>
      <c r="E1155" s="99"/>
      <c r="F1155" s="97"/>
      <c r="G1155" s="27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</row>
    <row r="1156" spans="1:26" ht="12.75" customHeight="1" x14ac:dyDescent="0.25">
      <c r="A1156" s="95"/>
      <c r="B1156" s="96"/>
      <c r="C1156" s="99"/>
      <c r="D1156" s="95"/>
      <c r="E1156" s="99"/>
      <c r="F1156" s="97"/>
      <c r="G1156" s="27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</row>
    <row r="1157" spans="1:26" ht="12.75" customHeight="1" x14ac:dyDescent="0.25">
      <c r="A1157" s="95"/>
      <c r="B1157" s="96"/>
      <c r="C1157" s="99"/>
      <c r="D1157" s="95"/>
      <c r="E1157" s="99"/>
      <c r="F1157" s="97"/>
      <c r="G1157" s="27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</row>
    <row r="1158" spans="1:26" ht="12.75" customHeight="1" x14ac:dyDescent="0.25">
      <c r="A1158" s="95"/>
      <c r="B1158" s="96"/>
      <c r="C1158" s="99"/>
      <c r="D1158" s="95"/>
      <c r="E1158" s="99"/>
      <c r="F1158" s="97"/>
      <c r="G1158" s="27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</row>
    <row r="1159" spans="1:26" ht="12.75" customHeight="1" x14ac:dyDescent="0.25">
      <c r="A1159" s="95"/>
      <c r="B1159" s="96"/>
      <c r="C1159" s="99"/>
      <c r="D1159" s="95"/>
      <c r="E1159" s="99"/>
      <c r="F1159" s="97"/>
      <c r="G1159" s="27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</row>
    <row r="1160" spans="1:26" ht="12.75" customHeight="1" x14ac:dyDescent="0.25">
      <c r="A1160" s="95"/>
      <c r="B1160" s="96"/>
      <c r="C1160" s="99"/>
      <c r="D1160" s="95"/>
      <c r="E1160" s="99"/>
      <c r="F1160" s="97"/>
      <c r="G1160" s="27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</row>
    <row r="1161" spans="1:26" ht="12.75" customHeight="1" x14ac:dyDescent="0.25">
      <c r="A1161" s="95"/>
      <c r="B1161" s="96"/>
      <c r="C1161" s="99"/>
      <c r="D1161" s="95"/>
      <c r="E1161" s="99"/>
      <c r="F1161" s="97"/>
      <c r="G1161" s="27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</row>
    <row r="1162" spans="1:26" ht="12.75" customHeight="1" x14ac:dyDescent="0.25">
      <c r="A1162" s="95"/>
      <c r="B1162" s="96"/>
      <c r="C1162" s="99"/>
      <c r="D1162" s="95"/>
      <c r="E1162" s="99"/>
      <c r="F1162" s="97"/>
      <c r="G1162" s="27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</row>
    <row r="1163" spans="1:26" ht="12.75" customHeight="1" x14ac:dyDescent="0.25">
      <c r="A1163" s="95"/>
      <c r="B1163" s="96"/>
      <c r="C1163" s="99"/>
      <c r="D1163" s="95"/>
      <c r="E1163" s="99"/>
      <c r="F1163" s="97"/>
      <c r="G1163" s="27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</row>
    <row r="1164" spans="1:26" ht="12.75" customHeight="1" x14ac:dyDescent="0.25">
      <c r="A1164" s="99"/>
      <c r="B1164" s="96"/>
      <c r="C1164" s="95"/>
      <c r="D1164" s="95"/>
      <c r="E1164" s="101"/>
      <c r="F1164" s="97"/>
      <c r="G1164" s="27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</row>
    <row r="1165" spans="1:26" ht="12.75" customHeight="1" x14ac:dyDescent="0.25">
      <c r="A1165" s="95"/>
      <c r="B1165" s="98"/>
      <c r="C1165" s="99"/>
      <c r="D1165" s="99"/>
      <c r="E1165" s="99"/>
      <c r="F1165" s="97"/>
      <c r="G1165" s="27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</row>
    <row r="1166" spans="1:26" ht="12.75" customHeight="1" x14ac:dyDescent="0.25">
      <c r="A1166" s="95"/>
      <c r="B1166" s="102"/>
      <c r="C1166" s="95"/>
      <c r="D1166" s="95"/>
      <c r="E1166" s="95"/>
      <c r="F1166" s="97"/>
      <c r="G1166" s="27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</row>
    <row r="1167" spans="1:26" ht="12.75" customHeight="1" x14ac:dyDescent="0.25">
      <c r="A1167" s="95"/>
      <c r="B1167" s="102"/>
      <c r="C1167" s="95"/>
      <c r="D1167" s="95"/>
      <c r="E1167" s="95"/>
      <c r="F1167" s="97"/>
      <c r="G1167" s="27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</row>
    <row r="1168" spans="1:26" ht="12.75" customHeight="1" x14ac:dyDescent="0.25">
      <c r="A1168" s="95"/>
      <c r="B1168" s="102"/>
      <c r="C1168" s="95"/>
      <c r="D1168" s="95"/>
      <c r="E1168" s="95"/>
      <c r="F1168" s="97"/>
      <c r="G1168" s="27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</row>
    <row r="1169" spans="1:26" ht="12.75" customHeight="1" x14ac:dyDescent="0.25">
      <c r="A1169" s="95"/>
      <c r="B1169" s="102"/>
      <c r="C1169" s="95"/>
      <c r="D1169" s="95"/>
      <c r="E1169" s="95"/>
      <c r="F1169" s="97"/>
      <c r="G1169" s="27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</row>
    <row r="1170" spans="1:26" ht="12.75" customHeight="1" x14ac:dyDescent="0.25">
      <c r="A1170" s="95"/>
      <c r="B1170" s="102"/>
      <c r="C1170" s="95"/>
      <c r="D1170" s="95"/>
      <c r="E1170" s="95"/>
      <c r="F1170" s="97"/>
      <c r="G1170" s="27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</row>
    <row r="1171" spans="1:26" ht="12.75" customHeight="1" x14ac:dyDescent="0.25">
      <c r="A1171" s="95"/>
      <c r="B1171" s="102"/>
      <c r="C1171" s="95"/>
      <c r="D1171" s="95"/>
      <c r="E1171" s="95"/>
      <c r="F1171" s="97"/>
      <c r="G1171" s="27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</row>
    <row r="1172" spans="1:26" ht="12.75" customHeight="1" x14ac:dyDescent="0.25">
      <c r="A1172" s="95"/>
      <c r="B1172" s="102"/>
      <c r="C1172" s="95"/>
      <c r="D1172" s="95"/>
      <c r="E1172" s="95"/>
      <c r="F1172" s="97"/>
      <c r="G1172" s="27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</row>
    <row r="1173" spans="1:26" ht="12.75" customHeight="1" x14ac:dyDescent="0.25">
      <c r="A1173" s="95"/>
      <c r="B1173" s="102"/>
      <c r="C1173" s="95"/>
      <c r="D1173" s="95"/>
      <c r="E1173" s="95"/>
      <c r="F1173" s="97"/>
      <c r="G1173" s="27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</row>
    <row r="1174" spans="1:26" ht="12.75" customHeight="1" x14ac:dyDescent="0.25">
      <c r="A1174" s="95"/>
      <c r="B1174" s="102"/>
      <c r="C1174" s="95"/>
      <c r="D1174" s="95"/>
      <c r="E1174" s="95"/>
      <c r="F1174" s="97"/>
      <c r="G1174" s="27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</row>
    <row r="1175" spans="1:26" ht="12.75" customHeight="1" x14ac:dyDescent="0.25">
      <c r="A1175" s="95"/>
      <c r="B1175" s="102"/>
      <c r="C1175" s="95"/>
      <c r="D1175" s="95"/>
      <c r="E1175" s="95"/>
      <c r="F1175" s="97"/>
      <c r="G1175" s="27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</row>
    <row r="1176" spans="1:26" ht="12.75" customHeight="1" x14ac:dyDescent="0.25">
      <c r="A1176" s="95"/>
      <c r="B1176" s="102"/>
      <c r="C1176" s="95"/>
      <c r="D1176" s="95"/>
      <c r="E1176" s="95"/>
      <c r="F1176" s="97"/>
      <c r="G1176" s="27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</row>
    <row r="1177" spans="1:26" ht="12.75" customHeight="1" x14ac:dyDescent="0.25">
      <c r="A1177" s="95"/>
      <c r="B1177" s="102"/>
      <c r="C1177" s="95"/>
      <c r="D1177" s="95"/>
      <c r="E1177" s="95"/>
      <c r="F1177" s="97"/>
      <c r="G1177" s="27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</row>
    <row r="1178" spans="1:26" ht="12.75" customHeight="1" x14ac:dyDescent="0.25">
      <c r="A1178" s="95"/>
      <c r="B1178" s="102"/>
      <c r="C1178" s="95"/>
      <c r="D1178" s="95"/>
      <c r="E1178" s="95"/>
      <c r="F1178" s="97"/>
      <c r="G1178" s="27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</row>
    <row r="1179" spans="1:26" ht="12.75" customHeight="1" x14ac:dyDescent="0.25">
      <c r="A1179" s="95"/>
      <c r="B1179" s="102"/>
      <c r="C1179" s="95"/>
      <c r="D1179" s="95"/>
      <c r="E1179" s="95"/>
      <c r="F1179" s="97"/>
      <c r="G1179" s="27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</row>
    <row r="1180" spans="1:26" ht="12.75" customHeight="1" x14ac:dyDescent="0.25">
      <c r="A1180" s="95"/>
      <c r="B1180" s="102"/>
      <c r="C1180" s="95"/>
      <c r="D1180" s="95"/>
      <c r="E1180" s="95"/>
      <c r="F1180" s="97"/>
      <c r="G1180" s="27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</row>
    <row r="1181" spans="1:26" ht="12.75" customHeight="1" x14ac:dyDescent="0.25">
      <c r="A1181" s="95"/>
      <c r="B1181" s="102"/>
      <c r="C1181" s="95"/>
      <c r="D1181" s="95"/>
      <c r="E1181" s="95"/>
      <c r="F1181" s="97"/>
      <c r="G1181" s="27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</row>
    <row r="1182" spans="1:26" ht="12.75" customHeight="1" x14ac:dyDescent="0.25">
      <c r="A1182" s="95"/>
      <c r="B1182" s="102"/>
      <c r="C1182" s="95"/>
      <c r="D1182" s="95"/>
      <c r="E1182" s="95"/>
      <c r="F1182" s="97"/>
      <c r="G1182" s="27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</row>
    <row r="1183" spans="1:26" ht="12.75" customHeight="1" x14ac:dyDescent="0.25">
      <c r="A1183" s="95"/>
      <c r="B1183" s="102"/>
      <c r="C1183" s="95"/>
      <c r="D1183" s="95"/>
      <c r="E1183" s="95"/>
      <c r="F1183" s="97"/>
      <c r="G1183" s="27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</row>
    <row r="1184" spans="1:26" ht="12.75" customHeight="1" x14ac:dyDescent="0.25">
      <c r="A1184" s="95"/>
      <c r="B1184" s="102"/>
      <c r="C1184" s="95"/>
      <c r="D1184" s="95"/>
      <c r="E1184" s="95"/>
      <c r="F1184" s="97"/>
      <c r="G1184" s="27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</row>
    <row r="1185" spans="1:26" ht="12.75" customHeight="1" x14ac:dyDescent="0.25">
      <c r="A1185" s="95"/>
      <c r="B1185" s="102"/>
      <c r="C1185" s="95"/>
      <c r="D1185" s="95"/>
      <c r="E1185" s="95"/>
      <c r="F1185" s="97"/>
      <c r="G1185" s="27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</row>
    <row r="1186" spans="1:26" ht="12.75" customHeight="1" x14ac:dyDescent="0.25">
      <c r="A1186" s="95"/>
      <c r="B1186" s="102"/>
      <c r="C1186" s="95"/>
      <c r="D1186" s="95"/>
      <c r="E1186" s="95"/>
      <c r="F1186" s="97"/>
      <c r="G1186" s="27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</row>
    <row r="1187" spans="1:26" ht="12.75" customHeight="1" x14ac:dyDescent="0.25">
      <c r="A1187" s="95"/>
      <c r="B1187" s="102"/>
      <c r="C1187" s="95"/>
      <c r="D1187" s="95"/>
      <c r="E1187" s="95"/>
      <c r="F1187" s="97"/>
      <c r="G1187" s="27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</row>
    <row r="1188" spans="1:26" ht="12.75" customHeight="1" x14ac:dyDescent="0.25">
      <c r="A1188" s="95"/>
      <c r="B1188" s="102"/>
      <c r="C1188" s="95"/>
      <c r="D1188" s="95"/>
      <c r="E1188" s="95"/>
      <c r="F1188" s="97"/>
      <c r="G1188" s="27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</row>
    <row r="1189" spans="1:26" ht="12.75" customHeight="1" x14ac:dyDescent="0.25">
      <c r="A1189" s="95"/>
      <c r="B1189" s="102"/>
      <c r="C1189" s="95"/>
      <c r="D1189" s="95"/>
      <c r="E1189" s="95"/>
      <c r="F1189" s="97"/>
      <c r="G1189" s="27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</row>
    <row r="1190" spans="1:26" ht="12.75" customHeight="1" x14ac:dyDescent="0.25">
      <c r="A1190" s="95"/>
      <c r="B1190" s="102"/>
      <c r="C1190" s="95"/>
      <c r="D1190" s="95"/>
      <c r="E1190" s="95"/>
      <c r="F1190" s="97"/>
      <c r="G1190" s="27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</row>
    <row r="1191" spans="1:26" ht="12.75" customHeight="1" x14ac:dyDescent="0.25">
      <c r="A1191" s="95"/>
      <c r="B1191" s="102"/>
      <c r="C1191" s="95"/>
      <c r="D1191" s="95"/>
      <c r="E1191" s="95"/>
      <c r="F1191" s="97"/>
      <c r="G1191" s="27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</row>
    <row r="1192" spans="1:26" ht="12.75" customHeight="1" x14ac:dyDescent="0.25">
      <c r="A1192" s="95"/>
      <c r="B1192" s="102"/>
      <c r="C1192" s="95"/>
      <c r="D1192" s="95"/>
      <c r="E1192" s="95"/>
      <c r="F1192" s="97"/>
      <c r="G1192" s="27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</row>
    <row r="1193" spans="1:26" ht="12.75" customHeight="1" x14ac:dyDescent="0.25">
      <c r="A1193" s="95"/>
      <c r="B1193" s="102"/>
      <c r="C1193" s="95"/>
      <c r="D1193" s="95"/>
      <c r="E1193" s="95"/>
      <c r="F1193" s="97"/>
      <c r="G1193" s="27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</row>
    <row r="1194" spans="1:26" ht="12.75" customHeight="1" x14ac:dyDescent="0.25">
      <c r="A1194" s="95"/>
      <c r="B1194" s="102"/>
      <c r="C1194" s="95"/>
      <c r="D1194" s="95"/>
      <c r="E1194" s="95"/>
      <c r="F1194" s="97"/>
      <c r="G1194" s="27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</row>
    <row r="1195" spans="1:26" ht="12.75" customHeight="1" x14ac:dyDescent="0.25">
      <c r="A1195" s="95"/>
      <c r="B1195" s="102"/>
      <c r="C1195" s="95"/>
      <c r="D1195" s="95"/>
      <c r="E1195" s="95"/>
      <c r="F1195" s="97"/>
      <c r="G1195" s="27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</row>
    <row r="1196" spans="1:26" ht="12.75" customHeight="1" x14ac:dyDescent="0.25">
      <c r="A1196" s="95"/>
      <c r="B1196" s="102"/>
      <c r="C1196" s="95"/>
      <c r="D1196" s="95"/>
      <c r="E1196" s="95"/>
      <c r="F1196" s="97"/>
      <c r="G1196" s="27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</row>
    <row r="1197" spans="1:26" ht="12.75" customHeight="1" x14ac:dyDescent="0.25">
      <c r="A1197" s="95"/>
      <c r="B1197" s="102"/>
      <c r="C1197" s="95"/>
      <c r="D1197" s="95"/>
      <c r="E1197" s="95"/>
      <c r="F1197" s="97"/>
      <c r="G1197" s="27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</row>
    <row r="1198" spans="1:26" ht="12.75" customHeight="1" x14ac:dyDescent="0.25">
      <c r="A1198" s="95"/>
      <c r="B1198" s="102"/>
      <c r="C1198" s="95"/>
      <c r="D1198" s="95"/>
      <c r="E1198" s="95"/>
      <c r="F1198" s="97"/>
      <c r="G1198" s="27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</row>
    <row r="1199" spans="1:26" ht="12.75" customHeight="1" x14ac:dyDescent="0.25">
      <c r="A1199" s="95"/>
      <c r="B1199" s="102"/>
      <c r="C1199" s="95"/>
      <c r="D1199" s="95"/>
      <c r="E1199" s="95"/>
      <c r="F1199" s="97"/>
      <c r="G1199" s="27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</row>
    <row r="1200" spans="1:26" ht="12.75" customHeight="1" x14ac:dyDescent="0.25">
      <c r="A1200" s="95"/>
      <c r="B1200" s="102"/>
      <c r="C1200" s="95"/>
      <c r="D1200" s="95"/>
      <c r="E1200" s="95"/>
      <c r="F1200" s="97"/>
      <c r="G1200" s="27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</row>
    <row r="1201" spans="1:26" ht="12.75" customHeight="1" x14ac:dyDescent="0.25">
      <c r="A1201" s="95"/>
      <c r="B1201" s="102"/>
      <c r="C1201" s="95"/>
      <c r="D1201" s="95"/>
      <c r="E1201" s="95"/>
      <c r="F1201" s="97"/>
      <c r="G1201" s="27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</row>
    <row r="1202" spans="1:26" ht="12.75" customHeight="1" x14ac:dyDescent="0.25">
      <c r="A1202" s="95"/>
      <c r="B1202" s="102"/>
      <c r="C1202" s="95"/>
      <c r="D1202" s="95"/>
      <c r="E1202" s="95"/>
      <c r="F1202" s="97"/>
      <c r="G1202" s="27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</row>
    <row r="1203" spans="1:26" ht="12.75" customHeight="1" x14ac:dyDescent="0.25">
      <c r="A1203" s="95"/>
      <c r="B1203" s="102"/>
      <c r="C1203" s="95"/>
      <c r="D1203" s="95"/>
      <c r="E1203" s="95"/>
      <c r="F1203" s="97"/>
      <c r="G1203" s="27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</row>
    <row r="1204" spans="1:26" ht="12.75" customHeight="1" x14ac:dyDescent="0.25">
      <c r="A1204" s="95"/>
      <c r="B1204" s="102"/>
      <c r="C1204" s="95"/>
      <c r="D1204" s="95"/>
      <c r="E1204" s="95"/>
      <c r="F1204" s="97"/>
      <c r="G1204" s="27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</row>
    <row r="1205" spans="1:26" ht="12.75" customHeight="1" x14ac:dyDescent="0.25">
      <c r="A1205" s="95"/>
      <c r="B1205" s="102"/>
      <c r="C1205" s="95"/>
      <c r="D1205" s="95"/>
      <c r="E1205" s="95"/>
      <c r="F1205" s="97"/>
      <c r="G1205" s="27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</row>
    <row r="1206" spans="1:26" ht="12.75" customHeight="1" x14ac:dyDescent="0.25">
      <c r="A1206" s="95"/>
      <c r="B1206" s="102"/>
      <c r="C1206" s="95"/>
      <c r="D1206" s="95"/>
      <c r="E1206" s="95"/>
      <c r="F1206" s="97"/>
      <c r="G1206" s="27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</row>
    <row r="1207" spans="1:26" ht="12.75" customHeight="1" x14ac:dyDescent="0.25">
      <c r="A1207" s="95"/>
      <c r="B1207" s="102"/>
      <c r="C1207" s="95"/>
      <c r="D1207" s="95"/>
      <c r="E1207" s="95"/>
      <c r="F1207" s="97"/>
      <c r="G1207" s="27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</row>
    <row r="1208" spans="1:26" ht="12.75" customHeight="1" x14ac:dyDescent="0.25">
      <c r="A1208" s="95"/>
      <c r="B1208" s="102"/>
      <c r="C1208" s="95"/>
      <c r="D1208" s="95"/>
      <c r="E1208" s="95"/>
      <c r="F1208" s="97"/>
      <c r="G1208" s="27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</row>
    <row r="1209" spans="1:26" ht="12.75" customHeight="1" x14ac:dyDescent="0.25">
      <c r="A1209" s="95"/>
      <c r="B1209" s="102"/>
      <c r="C1209" s="95"/>
      <c r="D1209" s="95"/>
      <c r="E1209" s="95"/>
      <c r="F1209" s="97"/>
      <c r="G1209" s="27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</row>
    <row r="1210" spans="1:26" ht="12.75" customHeight="1" x14ac:dyDescent="0.25">
      <c r="A1210" s="95"/>
      <c r="B1210" s="102"/>
      <c r="C1210" s="95"/>
      <c r="D1210" s="95"/>
      <c r="E1210" s="95"/>
      <c r="F1210" s="97"/>
      <c r="G1210" s="27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</row>
    <row r="1211" spans="1:26" ht="12.75" customHeight="1" x14ac:dyDescent="0.25">
      <c r="A1211" s="95"/>
      <c r="B1211" s="102"/>
      <c r="C1211" s="95"/>
      <c r="D1211" s="95"/>
      <c r="E1211" s="95"/>
      <c r="F1211" s="97"/>
      <c r="G1211" s="27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</row>
    <row r="1212" spans="1:26" ht="12.75" customHeight="1" x14ac:dyDescent="0.25">
      <c r="A1212" s="95"/>
      <c r="B1212" s="102"/>
      <c r="C1212" s="95"/>
      <c r="D1212" s="95"/>
      <c r="E1212" s="95"/>
      <c r="F1212" s="97"/>
      <c r="G1212" s="27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</row>
    <row r="1213" spans="1:26" ht="12.75" customHeight="1" x14ac:dyDescent="0.25">
      <c r="A1213" s="95"/>
      <c r="B1213" s="102"/>
      <c r="C1213" s="95"/>
      <c r="D1213" s="95"/>
      <c r="E1213" s="95"/>
      <c r="F1213" s="97"/>
      <c r="G1213" s="27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</row>
    <row r="1214" spans="1:26" ht="12.75" customHeight="1" x14ac:dyDescent="0.25">
      <c r="A1214" s="95"/>
      <c r="B1214" s="102"/>
      <c r="C1214" s="95"/>
      <c r="D1214" s="95"/>
      <c r="E1214" s="95"/>
      <c r="F1214" s="97"/>
      <c r="G1214" s="27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</row>
    <row r="1215" spans="1:26" ht="12.75" customHeight="1" x14ac:dyDescent="0.25">
      <c r="A1215" s="95"/>
      <c r="B1215" s="102"/>
      <c r="C1215" s="95"/>
      <c r="D1215" s="95"/>
      <c r="E1215" s="95"/>
      <c r="F1215" s="97"/>
      <c r="G1215" s="27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</row>
    <row r="1216" spans="1:26" ht="12.75" customHeight="1" x14ac:dyDescent="0.25">
      <c r="A1216" s="95"/>
      <c r="B1216" s="102"/>
      <c r="C1216" s="95"/>
      <c r="D1216" s="95"/>
      <c r="E1216" s="95"/>
      <c r="F1216" s="97"/>
      <c r="G1216" s="27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</row>
    <row r="1217" spans="1:26" ht="12.75" customHeight="1" x14ac:dyDescent="0.25">
      <c r="A1217" s="95"/>
      <c r="B1217" s="102"/>
      <c r="C1217" s="95"/>
      <c r="D1217" s="95"/>
      <c r="E1217" s="95"/>
      <c r="F1217" s="97"/>
      <c r="G1217" s="27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</row>
    <row r="1218" spans="1:26" ht="12.75" customHeight="1" x14ac:dyDescent="0.25">
      <c r="A1218" s="95"/>
      <c r="B1218" s="102"/>
      <c r="C1218" s="95"/>
      <c r="D1218" s="95"/>
      <c r="E1218" s="95"/>
      <c r="F1218" s="97"/>
      <c r="G1218" s="27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</row>
    <row r="1219" spans="1:26" ht="12.75" customHeight="1" x14ac:dyDescent="0.25">
      <c r="A1219" s="95"/>
      <c r="B1219" s="102"/>
      <c r="C1219" s="95"/>
      <c r="D1219" s="95"/>
      <c r="E1219" s="95"/>
      <c r="F1219" s="97"/>
      <c r="G1219" s="27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</row>
    <row r="1220" spans="1:26" ht="12.75" customHeight="1" x14ac:dyDescent="0.25">
      <c r="A1220" s="95"/>
      <c r="B1220" s="96"/>
      <c r="C1220" s="99"/>
      <c r="D1220" s="95"/>
      <c r="E1220" s="99"/>
      <c r="F1220" s="97"/>
      <c r="G1220" s="27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</row>
    <row r="1221" spans="1:26" ht="12.75" customHeight="1" x14ac:dyDescent="0.2">
      <c r="A1221" s="10"/>
      <c r="B1221" s="10"/>
      <c r="C1221" s="27"/>
      <c r="D1221" s="27"/>
      <c r="E1221" s="27"/>
      <c r="F1221" s="27"/>
      <c r="G1221" s="27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</row>
    <row r="1222" spans="1:26" ht="12.75" customHeight="1" x14ac:dyDescent="0.2">
      <c r="A1222" s="10"/>
      <c r="B1222" s="10"/>
      <c r="C1222" s="27"/>
      <c r="D1222" s="27"/>
      <c r="E1222" s="27"/>
      <c r="F1222" s="27"/>
      <c r="G1222" s="27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</row>
    <row r="1223" spans="1:26" ht="12.75" customHeight="1" x14ac:dyDescent="0.2">
      <c r="A1223" s="10"/>
      <c r="B1223" s="10"/>
      <c r="C1223" s="27"/>
      <c r="D1223" s="27"/>
      <c r="E1223" s="27"/>
      <c r="F1223" s="27"/>
      <c r="G1223" s="27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</row>
    <row r="1224" spans="1:26" ht="12.75" customHeight="1" x14ac:dyDescent="0.2">
      <c r="A1224" s="10"/>
      <c r="B1224" s="10"/>
      <c r="C1224" s="27"/>
      <c r="D1224" s="27"/>
      <c r="E1224" s="27"/>
      <c r="F1224" s="27"/>
      <c r="G1224" s="27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</row>
    <row r="1225" spans="1:26" ht="12.75" customHeight="1" x14ac:dyDescent="0.2">
      <c r="A1225" s="10"/>
      <c r="B1225" s="10"/>
      <c r="C1225" s="27"/>
      <c r="D1225" s="27"/>
      <c r="E1225" s="27"/>
      <c r="F1225" s="27"/>
      <c r="G1225" s="27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</row>
    <row r="1226" spans="1:26" ht="12.75" customHeight="1" x14ac:dyDescent="0.2">
      <c r="A1226" s="10"/>
      <c r="B1226" s="10"/>
      <c r="C1226" s="27"/>
      <c r="D1226" s="27"/>
      <c r="E1226" s="27"/>
      <c r="F1226" s="27"/>
      <c r="G1226" s="27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</row>
    <row r="1227" spans="1:26" ht="12.75" customHeight="1" x14ac:dyDescent="0.2">
      <c r="A1227" s="10"/>
      <c r="B1227" s="10"/>
      <c r="C1227" s="27"/>
      <c r="D1227" s="27"/>
      <c r="E1227" s="27"/>
      <c r="F1227" s="27"/>
      <c r="G1227" s="27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</row>
    <row r="1228" spans="1:26" ht="12.75" customHeight="1" x14ac:dyDescent="0.2">
      <c r="A1228" s="10"/>
      <c r="B1228" s="10"/>
      <c r="C1228" s="27"/>
      <c r="D1228" s="27"/>
      <c r="E1228" s="27"/>
      <c r="F1228" s="27"/>
      <c r="G1228" s="27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</row>
    <row r="1229" spans="1:26" ht="12.75" customHeight="1" x14ac:dyDescent="0.2">
      <c r="A1229" s="10"/>
      <c r="B1229" s="10"/>
      <c r="C1229" s="27"/>
      <c r="D1229" s="27"/>
      <c r="E1229" s="27"/>
      <c r="F1229" s="27"/>
      <c r="G1229" s="27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</row>
    <row r="1230" spans="1:26" ht="12.75" customHeight="1" x14ac:dyDescent="0.2">
      <c r="A1230" s="10"/>
      <c r="B1230" s="10"/>
      <c r="C1230" s="27"/>
      <c r="D1230" s="27"/>
      <c r="E1230" s="27"/>
      <c r="F1230" s="27"/>
      <c r="G1230" s="27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</row>
    <row r="1231" spans="1:26" ht="12.75" customHeight="1" x14ac:dyDescent="0.2">
      <c r="A1231" s="10"/>
      <c r="B1231" s="10"/>
      <c r="C1231" s="27"/>
      <c r="D1231" s="27"/>
      <c r="E1231" s="27"/>
      <c r="F1231" s="27"/>
      <c r="G1231" s="27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</row>
    <row r="1232" spans="1:26" ht="12.75" customHeight="1" x14ac:dyDescent="0.2">
      <c r="A1232" s="10"/>
      <c r="B1232" s="10"/>
      <c r="C1232" s="27"/>
      <c r="D1232" s="27"/>
      <c r="E1232" s="27"/>
      <c r="F1232" s="27"/>
      <c r="G1232" s="27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</row>
    <row r="1233" spans="1:26" ht="12.75" customHeight="1" x14ac:dyDescent="0.2">
      <c r="A1233" s="10"/>
      <c r="B1233" s="10"/>
      <c r="C1233" s="27"/>
      <c r="D1233" s="27"/>
      <c r="E1233" s="27"/>
      <c r="F1233" s="27"/>
      <c r="G1233" s="27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</row>
    <row r="1234" spans="1:26" ht="12.75" customHeight="1" x14ac:dyDescent="0.2">
      <c r="A1234" s="10"/>
      <c r="B1234" s="10"/>
      <c r="C1234" s="27"/>
      <c r="D1234" s="27"/>
      <c r="E1234" s="27"/>
      <c r="F1234" s="27"/>
      <c r="G1234" s="27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</row>
    <row r="1235" spans="1:26" ht="12.75" customHeight="1" x14ac:dyDescent="0.2">
      <c r="A1235" s="10"/>
      <c r="B1235" s="10"/>
      <c r="C1235" s="27"/>
      <c r="D1235" s="27"/>
      <c r="E1235" s="27"/>
      <c r="F1235" s="27"/>
      <c r="G1235" s="27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</row>
    <row r="1236" spans="1:26" ht="12.75" customHeight="1" x14ac:dyDescent="0.2">
      <c r="A1236" s="10"/>
      <c r="B1236" s="10"/>
      <c r="C1236" s="27"/>
      <c r="D1236" s="27"/>
      <c r="E1236" s="27"/>
      <c r="F1236" s="27"/>
      <c r="G1236" s="27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</row>
    <row r="1237" spans="1:26" ht="12.75" customHeight="1" x14ac:dyDescent="0.2">
      <c r="A1237" s="10"/>
      <c r="B1237" s="10"/>
      <c r="C1237" s="27"/>
      <c r="D1237" s="27"/>
      <c r="E1237" s="27"/>
      <c r="F1237" s="27"/>
      <c r="G1237" s="27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</row>
    <row r="1238" spans="1:26" ht="12.75" customHeight="1" x14ac:dyDescent="0.2">
      <c r="A1238" s="10"/>
      <c r="B1238" s="10"/>
      <c r="C1238" s="27"/>
      <c r="D1238" s="27"/>
      <c r="E1238" s="27"/>
      <c r="F1238" s="27"/>
      <c r="G1238" s="27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</row>
    <row r="1239" spans="1:26" ht="12.75" customHeight="1" x14ac:dyDescent="0.2">
      <c r="A1239" s="10"/>
      <c r="B1239" s="10"/>
      <c r="C1239" s="27"/>
      <c r="D1239" s="27"/>
      <c r="E1239" s="27"/>
      <c r="F1239" s="27"/>
      <c r="G1239" s="27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</row>
    <row r="1240" spans="1:26" ht="12.75" customHeight="1" x14ac:dyDescent="0.2">
      <c r="A1240" s="10"/>
      <c r="B1240" s="10"/>
      <c r="C1240" s="27"/>
      <c r="D1240" s="27"/>
      <c r="E1240" s="27"/>
      <c r="F1240" s="27"/>
      <c r="G1240" s="27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</row>
    <row r="1241" spans="1:26" ht="12.75" customHeight="1" x14ac:dyDescent="0.2">
      <c r="A1241" s="10"/>
      <c r="B1241" s="10"/>
      <c r="C1241" s="27"/>
      <c r="D1241" s="27"/>
      <c r="E1241" s="27"/>
      <c r="F1241" s="27"/>
      <c r="G1241" s="27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</row>
    <row r="1242" spans="1:26" ht="12.75" customHeight="1" x14ac:dyDescent="0.2">
      <c r="A1242" s="10"/>
      <c r="B1242" s="10"/>
      <c r="C1242" s="27"/>
      <c r="D1242" s="27"/>
      <c r="E1242" s="27"/>
      <c r="F1242" s="27"/>
      <c r="G1242" s="27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</row>
    <row r="1243" spans="1:26" ht="12.75" customHeight="1" x14ac:dyDescent="0.2">
      <c r="A1243" s="10"/>
      <c r="B1243" s="10"/>
      <c r="C1243" s="27"/>
      <c r="D1243" s="27"/>
      <c r="E1243" s="27"/>
      <c r="F1243" s="27"/>
      <c r="G1243" s="27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</row>
    <row r="1244" spans="1:26" ht="12.75" customHeight="1" x14ac:dyDescent="0.2">
      <c r="A1244" s="10"/>
      <c r="B1244" s="10"/>
      <c r="C1244" s="27"/>
      <c r="D1244" s="27"/>
      <c r="E1244" s="27"/>
      <c r="F1244" s="27"/>
      <c r="G1244" s="27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</row>
    <row r="1245" spans="1:26" ht="12.75" customHeight="1" x14ac:dyDescent="0.2">
      <c r="A1245" s="10"/>
      <c r="B1245" s="10"/>
      <c r="C1245" s="27"/>
      <c r="D1245" s="27"/>
      <c r="E1245" s="27"/>
      <c r="F1245" s="27"/>
      <c r="G1245" s="27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</row>
    <row r="1246" spans="1:26" ht="12.75" customHeight="1" x14ac:dyDescent="0.2">
      <c r="A1246" s="10"/>
      <c r="B1246" s="10"/>
      <c r="C1246" s="27"/>
      <c r="D1246" s="27"/>
      <c r="E1246" s="27"/>
      <c r="F1246" s="27"/>
      <c r="G1246" s="27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</row>
    <row r="1247" spans="1:26" ht="12.75" customHeight="1" x14ac:dyDescent="0.2">
      <c r="A1247" s="10"/>
      <c r="B1247" s="10"/>
      <c r="C1247" s="27"/>
      <c r="D1247" s="27"/>
      <c r="E1247" s="27"/>
      <c r="F1247" s="27"/>
      <c r="G1247" s="27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</row>
    <row r="1248" spans="1:26" ht="12.75" customHeight="1" x14ac:dyDescent="0.2">
      <c r="A1248" s="10"/>
      <c r="B1248" s="10"/>
      <c r="C1248" s="27"/>
      <c r="D1248" s="27"/>
      <c r="E1248" s="27"/>
      <c r="F1248" s="27"/>
      <c r="G1248" s="27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</row>
    <row r="1249" spans="1:26" ht="12.75" customHeight="1" x14ac:dyDescent="0.2">
      <c r="A1249" s="10"/>
      <c r="B1249" s="10"/>
      <c r="C1249" s="27"/>
      <c r="D1249" s="27"/>
      <c r="E1249" s="27"/>
      <c r="F1249" s="27"/>
      <c r="G1249" s="27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</row>
    <row r="1250" spans="1:26" ht="12.75" customHeight="1" x14ac:dyDescent="0.2">
      <c r="A1250" s="10"/>
      <c r="B1250" s="10"/>
      <c r="C1250" s="27"/>
      <c r="D1250" s="27"/>
      <c r="E1250" s="27"/>
      <c r="F1250" s="27"/>
      <c r="G1250" s="27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</row>
    <row r="1251" spans="1:26" ht="12.75" customHeight="1" x14ac:dyDescent="0.2">
      <c r="A1251" s="10"/>
      <c r="B1251" s="10"/>
      <c r="C1251" s="27"/>
      <c r="D1251" s="27"/>
      <c r="E1251" s="27"/>
      <c r="F1251" s="27"/>
      <c r="G1251" s="27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</row>
    <row r="1252" spans="1:26" ht="12.75" customHeight="1" x14ac:dyDescent="0.2">
      <c r="A1252" s="10"/>
      <c r="B1252" s="10"/>
      <c r="C1252" s="27"/>
      <c r="D1252" s="27"/>
      <c r="E1252" s="27"/>
      <c r="F1252" s="27"/>
      <c r="G1252" s="27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</row>
    <row r="1253" spans="1:26" ht="12.75" customHeight="1" x14ac:dyDescent="0.2">
      <c r="A1253" s="10"/>
      <c r="B1253" s="10"/>
      <c r="C1253" s="27"/>
      <c r="D1253" s="27"/>
      <c r="E1253" s="27"/>
      <c r="F1253" s="27"/>
      <c r="G1253" s="27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</row>
    <row r="1254" spans="1:26" ht="12.75" customHeight="1" x14ac:dyDescent="0.2">
      <c r="A1254" s="10"/>
      <c r="B1254" s="10"/>
      <c r="C1254" s="27"/>
      <c r="D1254" s="27"/>
      <c r="E1254" s="27"/>
      <c r="F1254" s="27"/>
      <c r="G1254" s="27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</row>
    <row r="1255" spans="1:26" ht="12.75" customHeight="1" x14ac:dyDescent="0.2">
      <c r="A1255" s="10"/>
      <c r="B1255" s="10"/>
      <c r="C1255" s="27"/>
      <c r="D1255" s="27"/>
      <c r="E1255" s="27"/>
      <c r="F1255" s="27"/>
      <c r="G1255" s="27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</row>
    <row r="1256" spans="1:26" ht="12.75" customHeight="1" x14ac:dyDescent="0.2">
      <c r="A1256" s="10"/>
      <c r="B1256" s="10"/>
      <c r="C1256" s="27"/>
      <c r="D1256" s="27"/>
      <c r="E1256" s="27"/>
      <c r="F1256" s="27"/>
      <c r="G1256" s="27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</row>
    <row r="1257" spans="1:26" ht="12.75" customHeight="1" x14ac:dyDescent="0.2">
      <c r="A1257" s="10"/>
      <c r="B1257" s="10"/>
      <c r="C1257" s="27"/>
      <c r="D1257" s="27"/>
      <c r="E1257" s="27"/>
      <c r="F1257" s="27"/>
      <c r="G1257" s="27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</row>
    <row r="1258" spans="1:26" ht="12.75" customHeight="1" x14ac:dyDescent="0.2">
      <c r="A1258" s="10"/>
      <c r="B1258" s="10"/>
      <c r="C1258" s="27"/>
      <c r="D1258" s="27"/>
      <c r="E1258" s="27"/>
      <c r="F1258" s="27"/>
      <c r="G1258" s="27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</row>
    <row r="1259" spans="1:26" ht="12.75" customHeight="1" x14ac:dyDescent="0.2">
      <c r="A1259" s="10"/>
      <c r="B1259" s="10"/>
      <c r="C1259" s="27"/>
      <c r="D1259" s="27"/>
      <c r="E1259" s="27"/>
      <c r="F1259" s="27"/>
      <c r="G1259" s="27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</row>
    <row r="1260" spans="1:26" ht="12.75" customHeight="1" x14ac:dyDescent="0.2">
      <c r="A1260" s="10"/>
      <c r="B1260" s="10"/>
      <c r="C1260" s="27"/>
      <c r="D1260" s="27"/>
      <c r="E1260" s="27"/>
      <c r="F1260" s="27"/>
      <c r="G1260" s="27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</row>
    <row r="1261" spans="1:26" ht="12.75" customHeight="1" x14ac:dyDescent="0.2">
      <c r="A1261" s="10"/>
      <c r="B1261" s="10"/>
      <c r="C1261" s="27"/>
      <c r="D1261" s="27"/>
      <c r="E1261" s="27"/>
      <c r="F1261" s="27"/>
      <c r="G1261" s="27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</row>
    <row r="1262" spans="1:26" ht="12.75" customHeight="1" x14ac:dyDescent="0.2">
      <c r="A1262" s="10"/>
      <c r="B1262" s="10"/>
      <c r="C1262" s="27"/>
      <c r="D1262" s="27"/>
      <c r="E1262" s="27"/>
      <c r="F1262" s="27"/>
      <c r="G1262" s="27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</row>
    <row r="1263" spans="1:26" ht="12.75" customHeight="1" x14ac:dyDescent="0.2">
      <c r="A1263" s="10"/>
      <c r="B1263" s="10"/>
      <c r="C1263" s="27"/>
      <c r="D1263" s="27"/>
      <c r="E1263" s="27"/>
      <c r="F1263" s="27"/>
      <c r="G1263" s="27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</row>
    <row r="1264" spans="1:26" ht="12.75" customHeight="1" x14ac:dyDescent="0.2">
      <c r="A1264" s="10"/>
      <c r="B1264" s="10"/>
      <c r="C1264" s="27"/>
      <c r="D1264" s="27"/>
      <c r="E1264" s="27"/>
      <c r="F1264" s="27"/>
      <c r="G1264" s="27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</row>
    <row r="1265" spans="1:26" ht="12.75" customHeight="1" x14ac:dyDescent="0.2">
      <c r="A1265" s="10"/>
      <c r="B1265" s="10"/>
      <c r="C1265" s="27"/>
      <c r="D1265" s="27"/>
      <c r="E1265" s="27"/>
      <c r="F1265" s="27"/>
      <c r="G1265" s="27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</row>
    <row r="1266" spans="1:26" ht="12.75" customHeight="1" x14ac:dyDescent="0.2">
      <c r="A1266" s="10"/>
      <c r="B1266" s="10"/>
      <c r="C1266" s="27"/>
      <c r="D1266" s="27"/>
      <c r="E1266" s="27"/>
      <c r="F1266" s="27"/>
      <c r="G1266" s="27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</row>
    <row r="1267" spans="1:26" ht="12.75" customHeight="1" x14ac:dyDescent="0.2">
      <c r="A1267" s="10"/>
      <c r="B1267" s="10"/>
      <c r="C1267" s="27"/>
      <c r="D1267" s="27"/>
      <c r="E1267" s="27"/>
      <c r="F1267" s="27"/>
      <c r="G1267" s="27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</row>
    <row r="1268" spans="1:26" ht="12.75" customHeight="1" x14ac:dyDescent="0.2">
      <c r="A1268" s="10"/>
      <c r="B1268" s="10"/>
      <c r="C1268" s="27"/>
      <c r="D1268" s="27"/>
      <c r="E1268" s="27"/>
      <c r="F1268" s="27"/>
      <c r="G1268" s="27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</row>
    <row r="1269" spans="1:26" ht="12.75" customHeight="1" x14ac:dyDescent="0.2">
      <c r="A1269" s="10"/>
      <c r="B1269" s="10"/>
      <c r="C1269" s="27"/>
      <c r="D1269" s="27"/>
      <c r="E1269" s="27"/>
      <c r="F1269" s="27"/>
      <c r="G1269" s="27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</row>
    <row r="1270" spans="1:26" ht="12.75" customHeight="1" x14ac:dyDescent="0.2">
      <c r="A1270" s="10"/>
      <c r="B1270" s="10"/>
      <c r="C1270" s="27"/>
      <c r="D1270" s="27"/>
      <c r="E1270" s="27"/>
      <c r="F1270" s="27"/>
      <c r="G1270" s="27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</row>
    <row r="1271" spans="1:26" ht="12.75" customHeight="1" x14ac:dyDescent="0.2">
      <c r="A1271" s="10"/>
      <c r="B1271" s="10"/>
      <c r="C1271" s="27"/>
      <c r="D1271" s="27"/>
      <c r="E1271" s="27"/>
      <c r="F1271" s="27"/>
      <c r="G1271" s="27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</row>
    <row r="1272" spans="1:26" ht="12.75" customHeight="1" x14ac:dyDescent="0.2">
      <c r="A1272" s="10"/>
      <c r="B1272" s="10"/>
      <c r="C1272" s="27"/>
      <c r="D1272" s="27"/>
      <c r="E1272" s="27"/>
      <c r="F1272" s="27"/>
      <c r="G1272" s="27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</row>
    <row r="1273" spans="1:26" ht="12.75" customHeight="1" x14ac:dyDescent="0.2">
      <c r="A1273" s="10"/>
      <c r="B1273" s="10"/>
      <c r="C1273" s="27"/>
      <c r="D1273" s="27"/>
      <c r="E1273" s="27"/>
      <c r="F1273" s="27"/>
      <c r="G1273" s="27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</row>
    <row r="1274" spans="1:26" ht="12.75" customHeight="1" x14ac:dyDescent="0.2">
      <c r="A1274" s="10"/>
      <c r="B1274" s="10"/>
      <c r="C1274" s="27"/>
      <c r="D1274" s="27"/>
      <c r="E1274" s="27"/>
      <c r="F1274" s="27"/>
      <c r="G1274" s="27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</row>
    <row r="1275" spans="1:26" ht="12.75" customHeight="1" x14ac:dyDescent="0.2">
      <c r="A1275" s="10"/>
      <c r="B1275" s="10"/>
      <c r="C1275" s="27"/>
      <c r="D1275" s="27"/>
      <c r="E1275" s="27"/>
      <c r="F1275" s="27"/>
      <c r="G1275" s="27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</row>
    <row r="1276" spans="1:26" ht="12.75" customHeight="1" x14ac:dyDescent="0.2">
      <c r="A1276" s="10"/>
      <c r="B1276" s="10"/>
      <c r="C1276" s="27"/>
      <c r="D1276" s="27"/>
      <c r="E1276" s="27"/>
      <c r="F1276" s="27"/>
      <c r="G1276" s="27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</row>
    <row r="1277" spans="1:26" ht="12.75" customHeight="1" x14ac:dyDescent="0.2">
      <c r="A1277" s="10"/>
      <c r="B1277" s="10"/>
      <c r="C1277" s="27"/>
      <c r="D1277" s="27"/>
      <c r="E1277" s="27"/>
      <c r="F1277" s="27"/>
      <c r="G1277" s="27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</row>
    <row r="1278" spans="1:26" ht="12.75" customHeight="1" x14ac:dyDescent="0.2">
      <c r="A1278" s="10"/>
      <c r="B1278" s="10"/>
      <c r="C1278" s="27"/>
      <c r="D1278" s="27"/>
      <c r="E1278" s="27"/>
      <c r="F1278" s="27"/>
      <c r="G1278" s="27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</row>
    <row r="1279" spans="1:26" ht="12.75" customHeight="1" x14ac:dyDescent="0.2">
      <c r="A1279" s="10"/>
      <c r="B1279" s="10"/>
      <c r="C1279" s="27"/>
      <c r="D1279" s="27"/>
      <c r="E1279" s="27"/>
      <c r="F1279" s="27"/>
      <c r="G1279" s="27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</row>
    <row r="1280" spans="1:26" ht="12.75" customHeight="1" x14ac:dyDescent="0.2">
      <c r="A1280" s="10"/>
      <c r="B1280" s="10"/>
      <c r="C1280" s="27"/>
      <c r="D1280" s="27"/>
      <c r="E1280" s="27"/>
      <c r="F1280" s="27"/>
      <c r="G1280" s="27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</row>
    <row r="1281" spans="1:26" ht="12.75" customHeight="1" x14ac:dyDescent="0.2">
      <c r="A1281" s="10"/>
      <c r="B1281" s="10"/>
      <c r="C1281" s="27"/>
      <c r="D1281" s="27"/>
      <c r="E1281" s="27"/>
      <c r="F1281" s="27"/>
      <c r="G1281" s="27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</row>
    <row r="1282" spans="1:26" ht="12.75" customHeight="1" x14ac:dyDescent="0.2">
      <c r="A1282" s="10"/>
      <c r="B1282" s="10"/>
      <c r="C1282" s="27"/>
      <c r="D1282" s="27"/>
      <c r="E1282" s="27"/>
      <c r="F1282" s="27"/>
      <c r="G1282" s="27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</row>
    <row r="1283" spans="1:26" ht="12.75" customHeight="1" x14ac:dyDescent="0.2">
      <c r="A1283" s="10"/>
      <c r="B1283" s="10"/>
      <c r="C1283" s="27"/>
      <c r="D1283" s="27"/>
      <c r="E1283" s="27"/>
      <c r="F1283" s="27"/>
      <c r="G1283" s="27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</row>
    <row r="1284" spans="1:26" ht="12.75" customHeight="1" x14ac:dyDescent="0.2">
      <c r="A1284" s="10"/>
      <c r="B1284" s="10"/>
      <c r="C1284" s="27"/>
      <c r="D1284" s="27"/>
      <c r="E1284" s="27"/>
      <c r="F1284" s="27"/>
      <c r="G1284" s="27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</row>
    <row r="1285" spans="1:26" ht="12.75" customHeight="1" x14ac:dyDescent="0.2">
      <c r="A1285" s="10"/>
      <c r="B1285" s="10"/>
      <c r="C1285" s="27"/>
      <c r="D1285" s="27"/>
      <c r="E1285" s="27"/>
      <c r="F1285" s="27"/>
      <c r="G1285" s="27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</row>
    <row r="1286" spans="1:26" ht="12.75" customHeight="1" x14ac:dyDescent="0.2">
      <c r="A1286" s="10"/>
      <c r="B1286" s="10"/>
      <c r="C1286" s="27"/>
      <c r="D1286" s="27"/>
      <c r="E1286" s="27"/>
      <c r="F1286" s="27"/>
      <c r="G1286" s="27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</row>
    <row r="1287" spans="1:26" ht="12.75" customHeight="1" x14ac:dyDescent="0.2">
      <c r="A1287" s="10"/>
      <c r="B1287" s="10"/>
      <c r="C1287" s="27"/>
      <c r="D1287" s="27"/>
      <c r="E1287" s="27"/>
      <c r="F1287" s="27"/>
      <c r="G1287" s="27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</row>
    <row r="1288" spans="1:26" ht="12.75" customHeight="1" x14ac:dyDescent="0.2">
      <c r="A1288" s="10"/>
      <c r="B1288" s="10"/>
      <c r="C1288" s="27"/>
      <c r="D1288" s="27"/>
      <c r="E1288" s="27"/>
      <c r="F1288" s="27"/>
      <c r="G1288" s="27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</row>
    <row r="1289" spans="1:26" ht="12.75" customHeight="1" x14ac:dyDescent="0.2">
      <c r="A1289" s="10"/>
      <c r="B1289" s="10"/>
      <c r="C1289" s="27"/>
      <c r="D1289" s="27"/>
      <c r="E1289" s="27"/>
      <c r="F1289" s="27"/>
      <c r="G1289" s="27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</row>
    <row r="1290" spans="1:26" ht="12.75" customHeight="1" x14ac:dyDescent="0.2">
      <c r="A1290" s="10"/>
      <c r="B1290" s="10"/>
      <c r="C1290" s="27"/>
      <c r="D1290" s="27"/>
      <c r="E1290" s="27"/>
      <c r="F1290" s="27"/>
      <c r="G1290" s="27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</row>
    <row r="1291" spans="1:26" ht="12.75" customHeight="1" x14ac:dyDescent="0.2">
      <c r="A1291" s="10"/>
      <c r="B1291" s="10"/>
      <c r="C1291" s="27"/>
      <c r="D1291" s="27"/>
      <c r="E1291" s="27"/>
      <c r="F1291" s="27"/>
      <c r="G1291" s="27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</row>
    <row r="1292" spans="1:26" ht="12.75" customHeight="1" x14ac:dyDescent="0.2">
      <c r="A1292" s="10"/>
      <c r="B1292" s="10"/>
      <c r="C1292" s="27"/>
      <c r="D1292" s="27"/>
      <c r="E1292" s="27"/>
      <c r="F1292" s="27"/>
      <c r="G1292" s="27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</row>
    <row r="1293" spans="1:26" ht="12.75" customHeight="1" x14ac:dyDescent="0.2">
      <c r="A1293" s="10"/>
      <c r="B1293" s="10"/>
      <c r="C1293" s="27"/>
      <c r="D1293" s="27"/>
      <c r="E1293" s="27"/>
      <c r="F1293" s="27"/>
      <c r="G1293" s="27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</row>
    <row r="1294" spans="1:26" ht="12.75" customHeight="1" x14ac:dyDescent="0.2">
      <c r="A1294" s="10"/>
      <c r="B1294" s="10"/>
      <c r="C1294" s="27"/>
      <c r="D1294" s="27"/>
      <c r="E1294" s="27"/>
      <c r="F1294" s="27"/>
      <c r="G1294" s="27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</row>
    <row r="1295" spans="1:26" ht="12.75" customHeight="1" x14ac:dyDescent="0.2">
      <c r="A1295" s="10"/>
      <c r="B1295" s="10"/>
      <c r="C1295" s="27"/>
      <c r="D1295" s="27"/>
      <c r="E1295" s="27"/>
      <c r="F1295" s="27"/>
      <c r="G1295" s="27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</row>
    <row r="1296" spans="1:26" ht="12.75" customHeight="1" x14ac:dyDescent="0.2">
      <c r="A1296" s="10"/>
      <c r="B1296" s="10"/>
      <c r="C1296" s="27"/>
      <c r="D1296" s="27"/>
      <c r="E1296" s="27"/>
      <c r="F1296" s="27"/>
      <c r="G1296" s="27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</row>
    <row r="1297" spans="1:26" ht="12.75" customHeight="1" x14ac:dyDescent="0.2">
      <c r="A1297" s="10"/>
      <c r="B1297" s="10"/>
      <c r="C1297" s="27"/>
      <c r="D1297" s="27"/>
      <c r="E1297" s="27"/>
      <c r="F1297" s="27"/>
      <c r="G1297" s="27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</row>
    <row r="1298" spans="1:26" ht="12.75" customHeight="1" x14ac:dyDescent="0.2">
      <c r="A1298" s="10"/>
      <c r="B1298" s="10"/>
      <c r="C1298" s="27"/>
      <c r="D1298" s="27"/>
      <c r="E1298" s="27"/>
      <c r="F1298" s="27"/>
      <c r="G1298" s="27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</row>
    <row r="1299" spans="1:26" ht="12.75" customHeight="1" x14ac:dyDescent="0.2">
      <c r="A1299" s="10"/>
      <c r="B1299" s="10"/>
      <c r="C1299" s="27"/>
      <c r="D1299" s="27"/>
      <c r="E1299" s="27"/>
      <c r="F1299" s="27"/>
      <c r="G1299" s="27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</row>
    <row r="1300" spans="1:26" ht="12.75" customHeight="1" x14ac:dyDescent="0.2">
      <c r="A1300" s="10"/>
      <c r="B1300" s="10"/>
      <c r="C1300" s="27"/>
      <c r="D1300" s="27"/>
      <c r="E1300" s="27"/>
      <c r="F1300" s="27"/>
      <c r="G1300" s="27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</row>
    <row r="1301" spans="1:26" ht="12.75" customHeight="1" x14ac:dyDescent="0.2">
      <c r="A1301" s="10"/>
      <c r="B1301" s="10"/>
      <c r="C1301" s="27"/>
      <c r="D1301" s="27"/>
      <c r="E1301" s="27"/>
      <c r="F1301" s="27"/>
      <c r="G1301" s="27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</row>
    <row r="1302" spans="1:26" ht="12.75" customHeight="1" x14ac:dyDescent="0.2">
      <c r="A1302" s="10"/>
      <c r="B1302" s="10"/>
      <c r="C1302" s="27"/>
      <c r="D1302" s="27"/>
      <c r="E1302" s="27"/>
      <c r="F1302" s="27"/>
      <c r="G1302" s="27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</row>
    <row r="1303" spans="1:26" ht="12.75" customHeight="1" x14ac:dyDescent="0.2">
      <c r="A1303" s="10"/>
      <c r="B1303" s="10"/>
      <c r="C1303" s="27"/>
      <c r="D1303" s="27"/>
      <c r="E1303" s="27"/>
      <c r="F1303" s="27"/>
      <c r="G1303" s="27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</row>
    <row r="1304" spans="1:26" ht="12.75" customHeight="1" x14ac:dyDescent="0.2">
      <c r="A1304" s="10"/>
      <c r="B1304" s="10"/>
      <c r="C1304" s="27"/>
      <c r="D1304" s="27"/>
      <c r="E1304" s="27"/>
      <c r="F1304" s="27"/>
      <c r="G1304" s="27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</row>
    <row r="1305" spans="1:26" ht="12.75" customHeight="1" x14ac:dyDescent="0.2">
      <c r="A1305" s="10"/>
      <c r="B1305" s="10"/>
      <c r="C1305" s="27"/>
      <c r="D1305" s="27"/>
      <c r="E1305" s="27"/>
      <c r="F1305" s="27"/>
      <c r="G1305" s="27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</row>
    <row r="1306" spans="1:26" ht="12.75" customHeight="1" x14ac:dyDescent="0.2">
      <c r="A1306" s="10"/>
      <c r="B1306" s="10"/>
      <c r="C1306" s="27"/>
      <c r="D1306" s="27"/>
      <c r="E1306" s="27"/>
      <c r="F1306" s="27"/>
      <c r="G1306" s="27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</row>
    <row r="1307" spans="1:26" ht="12.75" customHeight="1" x14ac:dyDescent="0.2">
      <c r="A1307" s="10"/>
      <c r="B1307" s="10"/>
      <c r="C1307" s="27"/>
      <c r="D1307" s="27"/>
      <c r="E1307" s="27"/>
      <c r="F1307" s="27"/>
      <c r="G1307" s="27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</row>
    <row r="1308" spans="1:26" ht="12.75" customHeight="1" x14ac:dyDescent="0.2">
      <c r="A1308" s="10"/>
      <c r="B1308" s="10"/>
      <c r="C1308" s="27"/>
      <c r="D1308" s="27"/>
      <c r="E1308" s="27"/>
      <c r="F1308" s="27"/>
      <c r="G1308" s="27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</row>
    <row r="1309" spans="1:26" ht="12.75" customHeight="1" x14ac:dyDescent="0.2">
      <c r="A1309" s="10"/>
      <c r="B1309" s="10"/>
      <c r="C1309" s="27"/>
      <c r="D1309" s="27"/>
      <c r="E1309" s="27"/>
      <c r="F1309" s="27"/>
      <c r="G1309" s="27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</row>
    <row r="1310" spans="1:26" ht="12.75" customHeight="1" x14ac:dyDescent="0.2">
      <c r="A1310" s="10"/>
      <c r="B1310" s="10"/>
      <c r="C1310" s="27"/>
      <c r="D1310" s="27"/>
      <c r="E1310" s="27"/>
      <c r="F1310" s="27"/>
      <c r="G1310" s="27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</row>
    <row r="1311" spans="1:26" ht="12.75" customHeight="1" x14ac:dyDescent="0.2">
      <c r="A1311" s="10"/>
      <c r="B1311" s="10"/>
      <c r="C1311" s="27"/>
      <c r="D1311" s="27"/>
      <c r="E1311" s="27"/>
      <c r="F1311" s="27"/>
      <c r="G1311" s="27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</row>
    <row r="1312" spans="1:26" ht="12.75" customHeight="1" x14ac:dyDescent="0.2">
      <c r="A1312" s="10"/>
      <c r="B1312" s="10"/>
      <c r="C1312" s="27"/>
      <c r="D1312" s="27"/>
      <c r="E1312" s="27"/>
      <c r="F1312" s="27"/>
      <c r="G1312" s="27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</row>
    <row r="1313" spans="1:26" ht="12.75" customHeight="1" x14ac:dyDescent="0.2">
      <c r="A1313" s="10"/>
      <c r="B1313" s="10"/>
      <c r="C1313" s="27"/>
      <c r="D1313" s="27"/>
      <c r="E1313" s="27"/>
      <c r="F1313" s="27"/>
      <c r="G1313" s="27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</row>
    <row r="1314" spans="1:26" ht="12.75" customHeight="1" x14ac:dyDescent="0.2">
      <c r="A1314" s="10"/>
      <c r="B1314" s="10"/>
      <c r="C1314" s="27"/>
      <c r="D1314" s="27"/>
      <c r="E1314" s="27"/>
      <c r="F1314" s="27"/>
      <c r="G1314" s="27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</row>
    <row r="1315" spans="1:26" ht="12.75" customHeight="1" x14ac:dyDescent="0.2">
      <c r="A1315" s="10"/>
      <c r="B1315" s="10"/>
      <c r="C1315" s="27"/>
      <c r="D1315" s="27"/>
      <c r="E1315" s="27"/>
      <c r="F1315" s="27"/>
      <c r="G1315" s="27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</row>
    <row r="1316" spans="1:26" ht="12.75" customHeight="1" x14ac:dyDescent="0.2">
      <c r="A1316" s="10"/>
      <c r="B1316" s="10"/>
      <c r="C1316" s="27"/>
      <c r="D1316" s="27"/>
      <c r="E1316" s="27"/>
      <c r="F1316" s="27"/>
      <c r="G1316" s="27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</row>
    <row r="1317" spans="1:26" ht="12.75" customHeight="1" x14ac:dyDescent="0.2">
      <c r="A1317" s="10"/>
      <c r="B1317" s="10"/>
      <c r="C1317" s="27"/>
      <c r="D1317" s="27"/>
      <c r="E1317" s="27"/>
      <c r="F1317" s="27"/>
      <c r="G1317" s="27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</row>
    <row r="1318" spans="1:26" ht="12.75" customHeight="1" x14ac:dyDescent="0.2">
      <c r="A1318" s="10"/>
      <c r="B1318" s="10"/>
      <c r="C1318" s="27"/>
      <c r="D1318" s="27"/>
      <c r="E1318" s="27"/>
      <c r="F1318" s="27"/>
      <c r="G1318" s="27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</row>
    <row r="1319" spans="1:26" ht="12.75" customHeight="1" x14ac:dyDescent="0.2">
      <c r="A1319" s="10"/>
      <c r="B1319" s="10"/>
      <c r="C1319" s="27"/>
      <c r="D1319" s="27"/>
      <c r="E1319" s="27"/>
      <c r="F1319" s="27"/>
      <c r="G1319" s="27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</row>
    <row r="1320" spans="1:26" ht="12.75" customHeight="1" x14ac:dyDescent="0.2">
      <c r="A1320" s="10"/>
      <c r="B1320" s="10"/>
      <c r="C1320" s="27"/>
      <c r="D1320" s="27"/>
      <c r="E1320" s="27"/>
      <c r="F1320" s="27"/>
      <c r="G1320" s="27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</row>
    <row r="1321" spans="1:26" ht="12.75" customHeight="1" x14ac:dyDescent="0.2">
      <c r="A1321" s="10"/>
      <c r="B1321" s="10"/>
      <c r="C1321" s="27"/>
      <c r="D1321" s="27"/>
      <c r="E1321" s="27"/>
      <c r="F1321" s="27"/>
      <c r="G1321" s="27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</row>
    <row r="1322" spans="1:26" ht="12.75" customHeight="1" x14ac:dyDescent="0.2">
      <c r="A1322" s="10"/>
      <c r="B1322" s="10"/>
      <c r="C1322" s="27"/>
      <c r="D1322" s="27"/>
      <c r="E1322" s="27"/>
      <c r="F1322" s="27"/>
      <c r="G1322" s="27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</row>
    <row r="1323" spans="1:26" ht="12.75" customHeight="1" x14ac:dyDescent="0.2">
      <c r="A1323" s="10"/>
      <c r="B1323" s="10"/>
      <c r="C1323" s="27"/>
      <c r="D1323" s="27"/>
      <c r="E1323" s="27"/>
      <c r="F1323" s="27"/>
      <c r="G1323" s="27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</row>
    <row r="1324" spans="1:26" ht="12.75" customHeight="1" x14ac:dyDescent="0.2">
      <c r="A1324" s="10"/>
      <c r="B1324" s="10"/>
      <c r="C1324" s="27"/>
      <c r="D1324" s="27"/>
      <c r="E1324" s="27"/>
      <c r="F1324" s="27"/>
      <c r="G1324" s="27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</row>
    <row r="1325" spans="1:26" ht="12.75" customHeight="1" x14ac:dyDescent="0.2">
      <c r="A1325" s="10"/>
      <c r="B1325" s="10"/>
      <c r="C1325" s="27"/>
      <c r="D1325" s="27"/>
      <c r="E1325" s="27"/>
      <c r="F1325" s="27"/>
      <c r="G1325" s="27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</row>
    <row r="1326" spans="1:26" ht="12.75" customHeight="1" x14ac:dyDescent="0.2">
      <c r="A1326" s="10"/>
      <c r="B1326" s="10"/>
      <c r="C1326" s="27"/>
      <c r="D1326" s="27"/>
      <c r="E1326" s="27"/>
      <c r="F1326" s="27"/>
      <c r="G1326" s="27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</row>
    <row r="1327" spans="1:26" ht="12.75" customHeight="1" x14ac:dyDescent="0.2">
      <c r="A1327" s="10"/>
      <c r="B1327" s="10"/>
      <c r="C1327" s="27"/>
      <c r="D1327" s="27"/>
      <c r="E1327" s="27"/>
      <c r="F1327" s="27"/>
      <c r="G1327" s="27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</row>
    <row r="1328" spans="1:26" ht="12.75" customHeight="1" x14ac:dyDescent="0.2">
      <c r="A1328" s="10"/>
      <c r="B1328" s="10"/>
      <c r="C1328" s="27"/>
      <c r="D1328" s="27"/>
      <c r="E1328" s="27"/>
      <c r="F1328" s="27"/>
      <c r="G1328" s="27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</row>
    <row r="1329" spans="1:26" ht="12.75" customHeight="1" x14ac:dyDescent="0.2">
      <c r="A1329" s="10"/>
      <c r="B1329" s="10"/>
      <c r="C1329" s="27"/>
      <c r="D1329" s="27"/>
      <c r="E1329" s="27"/>
      <c r="F1329" s="27"/>
      <c r="G1329" s="27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</row>
    <row r="1330" spans="1:26" ht="12.75" customHeight="1" x14ac:dyDescent="0.2">
      <c r="A1330" s="10"/>
      <c r="B1330" s="10"/>
      <c r="C1330" s="27"/>
      <c r="D1330" s="27"/>
      <c r="E1330" s="27"/>
      <c r="F1330" s="27"/>
      <c r="G1330" s="27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</row>
    <row r="1331" spans="1:26" ht="12.75" customHeight="1" x14ac:dyDescent="0.2">
      <c r="A1331" s="10"/>
      <c r="B1331" s="10"/>
      <c r="C1331" s="27"/>
      <c r="D1331" s="27"/>
      <c r="E1331" s="27"/>
      <c r="F1331" s="27"/>
      <c r="G1331" s="27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</row>
    <row r="1332" spans="1:26" ht="12.75" customHeight="1" x14ac:dyDescent="0.2">
      <c r="A1332" s="10"/>
      <c r="B1332" s="10"/>
      <c r="C1332" s="27"/>
      <c r="D1332" s="27"/>
      <c r="E1332" s="27"/>
      <c r="F1332" s="27"/>
      <c r="G1332" s="27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</row>
    <row r="1333" spans="1:26" ht="12.75" customHeight="1" x14ac:dyDescent="0.2">
      <c r="A1333" s="10"/>
      <c r="B1333" s="10"/>
      <c r="C1333" s="27"/>
      <c r="D1333" s="27"/>
      <c r="E1333" s="27"/>
      <c r="F1333" s="27"/>
      <c r="G1333" s="27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</row>
    <row r="1334" spans="1:26" ht="12.75" customHeight="1" x14ac:dyDescent="0.2">
      <c r="A1334" s="10"/>
      <c r="B1334" s="10"/>
      <c r="C1334" s="27"/>
      <c r="D1334" s="27"/>
      <c r="E1334" s="27"/>
      <c r="F1334" s="27"/>
      <c r="G1334" s="27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</row>
    <row r="1335" spans="1:26" ht="12.75" customHeight="1" x14ac:dyDescent="0.2">
      <c r="A1335" s="10"/>
      <c r="B1335" s="10"/>
      <c r="C1335" s="27"/>
      <c r="D1335" s="27"/>
      <c r="E1335" s="27"/>
      <c r="F1335" s="27"/>
      <c r="G1335" s="27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</row>
    <row r="1336" spans="1:26" ht="12.75" customHeight="1" x14ac:dyDescent="0.2">
      <c r="A1336" s="10"/>
      <c r="B1336" s="10"/>
      <c r="C1336" s="27"/>
      <c r="D1336" s="27"/>
      <c r="E1336" s="27"/>
      <c r="F1336" s="27"/>
      <c r="G1336" s="27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</row>
    <row r="1337" spans="1:26" ht="12.75" customHeight="1" x14ac:dyDescent="0.2">
      <c r="A1337" s="10"/>
      <c r="B1337" s="10"/>
      <c r="C1337" s="27"/>
      <c r="D1337" s="27"/>
      <c r="E1337" s="27"/>
      <c r="F1337" s="27"/>
      <c r="G1337" s="27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</row>
    <row r="1338" spans="1:26" ht="12.75" customHeight="1" x14ac:dyDescent="0.2">
      <c r="A1338" s="10"/>
      <c r="B1338" s="10"/>
      <c r="C1338" s="27"/>
      <c r="D1338" s="27"/>
      <c r="E1338" s="27"/>
      <c r="F1338" s="27"/>
      <c r="G1338" s="27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</row>
    <row r="1339" spans="1:26" ht="12.75" customHeight="1" x14ac:dyDescent="0.2">
      <c r="A1339" s="10"/>
      <c r="B1339" s="10"/>
      <c r="C1339" s="27"/>
      <c r="D1339" s="27"/>
      <c r="E1339" s="27"/>
      <c r="F1339" s="27"/>
      <c r="G1339" s="27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</row>
    <row r="1340" spans="1:26" ht="12.75" customHeight="1" x14ac:dyDescent="0.2">
      <c r="A1340" s="10"/>
      <c r="B1340" s="10"/>
      <c r="C1340" s="27"/>
      <c r="D1340" s="27"/>
      <c r="E1340" s="27"/>
      <c r="F1340" s="27"/>
      <c r="G1340" s="27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</row>
    <row r="1341" spans="1:26" ht="12.75" customHeight="1" x14ac:dyDescent="0.2">
      <c r="A1341" s="10"/>
      <c r="B1341" s="10"/>
      <c r="C1341" s="27"/>
      <c r="D1341" s="27"/>
      <c r="E1341" s="27"/>
      <c r="F1341" s="27"/>
      <c r="G1341" s="27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</row>
    <row r="1342" spans="1:26" ht="12.75" customHeight="1" x14ac:dyDescent="0.2">
      <c r="A1342" s="10"/>
      <c r="B1342" s="10"/>
      <c r="C1342" s="27"/>
      <c r="D1342" s="27"/>
      <c r="E1342" s="27"/>
      <c r="F1342" s="27"/>
      <c r="G1342" s="27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</row>
    <row r="1343" spans="1:26" ht="12.75" customHeight="1" x14ac:dyDescent="0.2">
      <c r="A1343" s="10"/>
      <c r="B1343" s="10"/>
      <c r="C1343" s="27"/>
      <c r="D1343" s="27"/>
      <c r="E1343" s="27"/>
      <c r="F1343" s="27"/>
      <c r="G1343" s="27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</row>
    <row r="1344" spans="1:26" ht="12.75" customHeight="1" x14ac:dyDescent="0.2">
      <c r="A1344" s="10"/>
      <c r="B1344" s="10"/>
      <c r="C1344" s="27"/>
      <c r="D1344" s="27"/>
      <c r="E1344" s="27"/>
      <c r="F1344" s="27"/>
      <c r="G1344" s="27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</row>
    <row r="1345" spans="1:26" ht="12.75" customHeight="1" x14ac:dyDescent="0.2">
      <c r="A1345" s="10"/>
      <c r="B1345" s="10"/>
      <c r="C1345" s="27"/>
      <c r="D1345" s="27"/>
      <c r="E1345" s="27"/>
      <c r="F1345" s="27"/>
      <c r="G1345" s="27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</row>
    <row r="1346" spans="1:26" ht="12.75" customHeight="1" x14ac:dyDescent="0.2">
      <c r="A1346" s="10"/>
      <c r="B1346" s="10"/>
      <c r="C1346" s="27"/>
      <c r="D1346" s="27"/>
      <c r="E1346" s="27"/>
      <c r="F1346" s="27"/>
      <c r="G1346" s="27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</row>
    <row r="1347" spans="1:26" ht="12.75" customHeight="1" x14ac:dyDescent="0.2">
      <c r="A1347" s="10"/>
      <c r="B1347" s="10"/>
      <c r="C1347" s="27"/>
      <c r="D1347" s="27"/>
      <c r="E1347" s="27"/>
      <c r="F1347" s="27"/>
      <c r="G1347" s="27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</row>
    <row r="1348" spans="1:26" ht="12.75" customHeight="1" x14ac:dyDescent="0.2">
      <c r="A1348" s="10"/>
      <c r="B1348" s="10"/>
      <c r="C1348" s="27"/>
      <c r="D1348" s="27"/>
      <c r="E1348" s="27"/>
      <c r="F1348" s="27"/>
      <c r="G1348" s="27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</row>
    <row r="1349" spans="1:26" ht="12.75" customHeight="1" x14ac:dyDescent="0.2">
      <c r="A1349" s="10"/>
      <c r="B1349" s="10"/>
      <c r="C1349" s="27"/>
      <c r="D1349" s="27"/>
      <c r="E1349" s="27"/>
      <c r="F1349" s="27"/>
      <c r="G1349" s="27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</row>
    <row r="1350" spans="1:26" ht="12.75" customHeight="1" x14ac:dyDescent="0.2">
      <c r="A1350" s="10"/>
      <c r="B1350" s="10"/>
      <c r="C1350" s="27"/>
      <c r="D1350" s="27"/>
      <c r="E1350" s="27"/>
      <c r="F1350" s="27"/>
      <c r="G1350" s="27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</row>
    <row r="1351" spans="1:26" ht="12.75" customHeight="1" x14ac:dyDescent="0.2">
      <c r="A1351" s="10"/>
      <c r="B1351" s="10"/>
      <c r="C1351" s="27"/>
      <c r="D1351" s="27"/>
      <c r="E1351" s="27"/>
      <c r="F1351" s="27"/>
      <c r="G1351" s="27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</row>
    <row r="1352" spans="1:26" ht="12.75" customHeight="1" x14ac:dyDescent="0.2">
      <c r="A1352" s="10"/>
      <c r="B1352" s="10"/>
      <c r="C1352" s="27"/>
      <c r="D1352" s="27"/>
      <c r="E1352" s="27"/>
      <c r="F1352" s="27"/>
      <c r="G1352" s="27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</row>
    <row r="1353" spans="1:26" ht="12.75" customHeight="1" x14ac:dyDescent="0.2">
      <c r="A1353" s="10"/>
      <c r="B1353" s="10"/>
      <c r="C1353" s="27"/>
      <c r="D1353" s="27"/>
      <c r="E1353" s="27"/>
      <c r="F1353" s="27"/>
      <c r="G1353" s="27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</row>
    <row r="1354" spans="1:26" ht="12.75" customHeight="1" x14ac:dyDescent="0.2">
      <c r="A1354" s="10"/>
      <c r="B1354" s="10"/>
      <c r="C1354" s="27"/>
      <c r="D1354" s="27"/>
      <c r="E1354" s="27"/>
      <c r="F1354" s="27"/>
      <c r="G1354" s="27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</row>
    <row r="1355" spans="1:26" ht="12.75" customHeight="1" x14ac:dyDescent="0.2">
      <c r="A1355" s="10"/>
      <c r="B1355" s="10"/>
      <c r="C1355" s="27"/>
      <c r="D1355" s="27"/>
      <c r="E1355" s="27"/>
      <c r="F1355" s="27"/>
      <c r="G1355" s="27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</row>
    <row r="1356" spans="1:26" ht="12.75" customHeight="1" x14ac:dyDescent="0.2">
      <c r="A1356" s="10"/>
      <c r="B1356" s="10"/>
      <c r="C1356" s="27"/>
      <c r="D1356" s="27"/>
      <c r="E1356" s="27"/>
      <c r="F1356" s="27"/>
      <c r="G1356" s="27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</row>
    <row r="1357" spans="1:26" ht="12.75" customHeight="1" x14ac:dyDescent="0.2">
      <c r="A1357" s="10"/>
      <c r="B1357" s="10"/>
      <c r="C1357" s="27"/>
      <c r="D1357" s="27"/>
      <c r="E1357" s="27"/>
      <c r="F1357" s="27"/>
      <c r="G1357" s="27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</row>
    <row r="1358" spans="1:26" ht="12.75" customHeight="1" x14ac:dyDescent="0.2">
      <c r="A1358" s="10"/>
      <c r="B1358" s="10"/>
      <c r="C1358" s="27"/>
      <c r="D1358" s="27"/>
      <c r="E1358" s="27"/>
      <c r="F1358" s="27"/>
      <c r="G1358" s="27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</row>
    <row r="1359" spans="1:26" ht="12.75" customHeight="1" x14ac:dyDescent="0.2">
      <c r="A1359" s="10"/>
      <c r="B1359" s="10"/>
      <c r="C1359" s="27"/>
      <c r="D1359" s="27"/>
      <c r="E1359" s="27"/>
      <c r="F1359" s="27"/>
      <c r="G1359" s="27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</row>
    <row r="1360" spans="1:26" ht="12.75" customHeight="1" x14ac:dyDescent="0.2">
      <c r="A1360" s="10"/>
      <c r="B1360" s="10"/>
      <c r="C1360" s="27"/>
      <c r="D1360" s="27"/>
      <c r="E1360" s="27"/>
      <c r="F1360" s="27"/>
      <c r="G1360" s="27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</row>
    <row r="1361" spans="1:26" ht="12.75" customHeight="1" x14ac:dyDescent="0.2">
      <c r="A1361" s="10"/>
      <c r="B1361" s="10"/>
      <c r="C1361" s="27"/>
      <c r="D1361" s="27"/>
      <c r="E1361" s="27"/>
      <c r="F1361" s="27"/>
      <c r="G1361" s="27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</row>
    <row r="1362" spans="1:26" ht="12.75" customHeight="1" x14ac:dyDescent="0.2">
      <c r="A1362" s="10"/>
      <c r="B1362" s="10"/>
      <c r="C1362" s="27"/>
      <c r="D1362" s="27"/>
      <c r="E1362" s="27"/>
      <c r="F1362" s="27"/>
      <c r="G1362" s="27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</row>
    <row r="1363" spans="1:26" ht="12.75" customHeight="1" x14ac:dyDescent="0.2">
      <c r="A1363" s="10"/>
      <c r="B1363" s="10"/>
      <c r="C1363" s="27"/>
      <c r="D1363" s="27"/>
      <c r="E1363" s="27"/>
      <c r="F1363" s="27"/>
      <c r="G1363" s="27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</row>
    <row r="1364" spans="1:26" ht="12.75" customHeight="1" x14ac:dyDescent="0.2">
      <c r="A1364" s="10"/>
      <c r="B1364" s="10"/>
      <c r="C1364" s="27"/>
      <c r="D1364" s="27"/>
      <c r="E1364" s="27"/>
      <c r="F1364" s="27"/>
      <c r="G1364" s="27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</row>
    <row r="1365" spans="1:26" ht="12.75" customHeight="1" x14ac:dyDescent="0.2">
      <c r="A1365" s="10"/>
      <c r="B1365" s="10"/>
      <c r="C1365" s="27"/>
      <c r="D1365" s="27"/>
      <c r="E1365" s="27"/>
      <c r="F1365" s="27"/>
      <c r="G1365" s="27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</row>
    <row r="1366" spans="1:26" ht="12.75" customHeight="1" x14ac:dyDescent="0.2">
      <c r="A1366" s="10"/>
      <c r="B1366" s="10"/>
      <c r="C1366" s="27"/>
      <c r="D1366" s="27"/>
      <c r="E1366" s="27"/>
      <c r="F1366" s="27"/>
      <c r="G1366" s="27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</row>
    <row r="1367" spans="1:26" ht="12.75" customHeight="1" x14ac:dyDescent="0.2">
      <c r="A1367" s="10"/>
      <c r="B1367" s="10"/>
      <c r="C1367" s="27"/>
      <c r="D1367" s="27"/>
      <c r="E1367" s="27"/>
      <c r="F1367" s="27"/>
      <c r="G1367" s="27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</row>
    <row r="1368" spans="1:26" ht="12.75" customHeight="1" x14ac:dyDescent="0.2">
      <c r="A1368" s="10"/>
      <c r="B1368" s="10"/>
      <c r="C1368" s="27"/>
      <c r="D1368" s="27"/>
      <c r="E1368" s="27"/>
      <c r="F1368" s="27"/>
      <c r="G1368" s="27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</row>
    <row r="1369" spans="1:26" ht="12.75" customHeight="1" x14ac:dyDescent="0.2">
      <c r="A1369" s="10"/>
      <c r="B1369" s="10"/>
      <c r="C1369" s="27"/>
      <c r="D1369" s="27"/>
      <c r="E1369" s="27"/>
      <c r="F1369" s="27"/>
      <c r="G1369" s="27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</row>
    <row r="1370" spans="1:26" ht="12.75" customHeight="1" x14ac:dyDescent="0.2">
      <c r="A1370" s="10"/>
      <c r="B1370" s="10"/>
      <c r="C1370" s="27"/>
      <c r="D1370" s="27"/>
      <c r="E1370" s="27"/>
      <c r="F1370" s="27"/>
      <c r="G1370" s="27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</row>
    <row r="1371" spans="1:26" ht="12.75" customHeight="1" x14ac:dyDescent="0.2">
      <c r="A1371" s="10"/>
      <c r="B1371" s="10"/>
      <c r="C1371" s="27"/>
      <c r="D1371" s="27"/>
      <c r="E1371" s="27"/>
      <c r="F1371" s="27"/>
      <c r="G1371" s="27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</row>
    <row r="1372" spans="1:26" ht="12.75" customHeight="1" x14ac:dyDescent="0.2">
      <c r="A1372" s="10"/>
      <c r="B1372" s="10"/>
      <c r="C1372" s="27"/>
      <c r="D1372" s="27"/>
      <c r="E1372" s="27"/>
      <c r="F1372" s="27"/>
      <c r="G1372" s="27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</row>
    <row r="1373" spans="1:26" ht="12.75" customHeight="1" x14ac:dyDescent="0.2">
      <c r="A1373" s="10"/>
      <c r="B1373" s="10"/>
      <c r="C1373" s="27"/>
      <c r="D1373" s="27"/>
      <c r="E1373" s="27"/>
      <c r="F1373" s="27"/>
      <c r="G1373" s="27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</row>
    <row r="1374" spans="1:26" ht="12.75" customHeight="1" x14ac:dyDescent="0.2">
      <c r="A1374" s="10"/>
      <c r="B1374" s="10"/>
      <c r="C1374" s="27"/>
      <c r="D1374" s="27"/>
      <c r="E1374" s="27"/>
      <c r="F1374" s="27"/>
      <c r="G1374" s="27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</row>
    <row r="1375" spans="1:26" ht="12.75" customHeight="1" x14ac:dyDescent="0.2">
      <c r="A1375" s="10"/>
      <c r="B1375" s="10"/>
      <c r="C1375" s="27"/>
      <c r="D1375" s="27"/>
      <c r="E1375" s="27"/>
      <c r="F1375" s="27"/>
      <c r="G1375" s="27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</row>
    <row r="1376" spans="1:26" ht="12.75" customHeight="1" x14ac:dyDescent="0.2">
      <c r="A1376" s="10"/>
      <c r="B1376" s="10"/>
      <c r="C1376" s="27"/>
      <c r="D1376" s="27"/>
      <c r="E1376" s="27"/>
      <c r="F1376" s="27"/>
      <c r="G1376" s="27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</row>
    <row r="1377" spans="1:26" ht="12.75" customHeight="1" x14ac:dyDescent="0.2">
      <c r="A1377" s="10"/>
      <c r="B1377" s="10"/>
      <c r="C1377" s="27"/>
      <c r="D1377" s="27"/>
      <c r="E1377" s="27"/>
      <c r="F1377" s="27"/>
      <c r="G1377" s="27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</row>
    <row r="1378" spans="1:26" ht="12.75" customHeight="1" x14ac:dyDescent="0.2">
      <c r="A1378" s="10"/>
      <c r="B1378" s="10"/>
      <c r="C1378" s="27"/>
      <c r="D1378" s="27"/>
      <c r="E1378" s="27"/>
      <c r="F1378" s="27"/>
      <c r="G1378" s="27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</row>
    <row r="1379" spans="1:26" ht="12.75" customHeight="1" x14ac:dyDescent="0.2">
      <c r="A1379" s="10"/>
      <c r="B1379" s="10"/>
      <c r="C1379" s="27"/>
      <c r="D1379" s="27"/>
      <c r="E1379" s="27"/>
      <c r="F1379" s="27"/>
      <c r="G1379" s="27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</row>
    <row r="1380" spans="1:26" ht="12.75" customHeight="1" x14ac:dyDescent="0.2">
      <c r="A1380" s="10"/>
      <c r="B1380" s="10"/>
      <c r="C1380" s="27"/>
      <c r="D1380" s="27"/>
      <c r="E1380" s="27"/>
      <c r="F1380" s="27"/>
      <c r="G1380" s="27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</row>
    <row r="1381" spans="1:26" ht="12.75" customHeight="1" x14ac:dyDescent="0.2">
      <c r="A1381" s="10"/>
      <c r="B1381" s="10"/>
      <c r="C1381" s="27"/>
      <c r="D1381" s="27"/>
      <c r="E1381" s="27"/>
      <c r="F1381" s="27"/>
      <c r="G1381" s="27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</row>
    <row r="1382" spans="1:26" ht="12.75" customHeight="1" x14ac:dyDescent="0.2">
      <c r="A1382" s="10"/>
      <c r="B1382" s="10"/>
      <c r="C1382" s="27"/>
      <c r="D1382" s="27"/>
      <c r="E1382" s="27"/>
      <c r="F1382" s="27"/>
      <c r="G1382" s="27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</row>
    <row r="1383" spans="1:26" ht="12.75" customHeight="1" x14ac:dyDescent="0.2">
      <c r="A1383" s="10"/>
      <c r="B1383" s="10"/>
      <c r="C1383" s="27"/>
      <c r="D1383" s="27"/>
      <c r="E1383" s="27"/>
      <c r="F1383" s="27"/>
      <c r="G1383" s="27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</row>
    <row r="1384" spans="1:26" ht="12.75" customHeight="1" x14ac:dyDescent="0.2">
      <c r="A1384" s="10"/>
      <c r="B1384" s="10"/>
      <c r="C1384" s="27"/>
      <c r="D1384" s="27"/>
      <c r="E1384" s="27"/>
      <c r="F1384" s="27"/>
      <c r="G1384" s="27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</row>
    <row r="1385" spans="1:26" ht="12.75" customHeight="1" x14ac:dyDescent="0.2">
      <c r="A1385" s="10"/>
      <c r="B1385" s="10"/>
      <c r="C1385" s="27"/>
      <c r="D1385" s="27"/>
      <c r="E1385" s="27"/>
      <c r="F1385" s="27"/>
      <c r="G1385" s="27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</row>
    <row r="1386" spans="1:26" ht="12.75" customHeight="1" x14ac:dyDescent="0.2">
      <c r="A1386" s="10"/>
      <c r="B1386" s="10"/>
      <c r="C1386" s="27"/>
      <c r="D1386" s="27"/>
      <c r="E1386" s="27"/>
      <c r="F1386" s="27"/>
      <c r="G1386" s="27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</row>
    <row r="1387" spans="1:26" ht="12.75" customHeight="1" x14ac:dyDescent="0.2">
      <c r="A1387" s="10"/>
      <c r="B1387" s="10"/>
      <c r="C1387" s="27"/>
      <c r="D1387" s="27"/>
      <c r="E1387" s="27"/>
      <c r="F1387" s="27"/>
      <c r="G1387" s="27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</row>
    <row r="1388" spans="1:26" ht="12.75" customHeight="1" x14ac:dyDescent="0.2">
      <c r="A1388" s="10"/>
      <c r="B1388" s="10"/>
      <c r="C1388" s="27"/>
      <c r="D1388" s="27"/>
      <c r="E1388" s="27"/>
      <c r="F1388" s="27"/>
      <c r="G1388" s="27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</row>
    <row r="1389" spans="1:26" ht="12.75" customHeight="1" x14ac:dyDescent="0.2">
      <c r="A1389" s="10"/>
      <c r="B1389" s="10"/>
      <c r="C1389" s="27"/>
      <c r="D1389" s="27"/>
      <c r="E1389" s="27"/>
      <c r="F1389" s="27"/>
      <c r="G1389" s="27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</row>
    <row r="1390" spans="1:26" ht="12.75" customHeight="1" x14ac:dyDescent="0.2">
      <c r="A1390" s="10"/>
      <c r="B1390" s="10"/>
      <c r="C1390" s="27"/>
      <c r="D1390" s="27"/>
      <c r="E1390" s="27"/>
      <c r="F1390" s="27"/>
      <c r="G1390" s="27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</row>
    <row r="1391" spans="1:26" ht="12.75" customHeight="1" x14ac:dyDescent="0.2">
      <c r="A1391" s="10"/>
      <c r="B1391" s="10"/>
      <c r="C1391" s="27"/>
      <c r="D1391" s="27"/>
      <c r="E1391" s="27"/>
      <c r="F1391" s="27"/>
      <c r="G1391" s="27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</row>
    <row r="1392" spans="1:26" ht="12.75" customHeight="1" x14ac:dyDescent="0.2">
      <c r="A1392" s="10"/>
      <c r="B1392" s="10"/>
      <c r="C1392" s="27"/>
      <c r="D1392" s="27"/>
      <c r="E1392" s="27"/>
      <c r="F1392" s="27"/>
      <c r="G1392" s="27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</row>
    <row r="1393" spans="1:26" ht="12.75" customHeight="1" x14ac:dyDescent="0.2">
      <c r="A1393" s="10"/>
      <c r="B1393" s="10"/>
      <c r="C1393" s="27"/>
      <c r="D1393" s="27"/>
      <c r="E1393" s="27"/>
      <c r="F1393" s="27"/>
      <c r="G1393" s="27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</row>
    <row r="1394" spans="1:26" ht="12.75" customHeight="1" x14ac:dyDescent="0.2">
      <c r="A1394" s="10"/>
      <c r="B1394" s="10"/>
      <c r="C1394" s="27"/>
      <c r="D1394" s="27"/>
      <c r="E1394" s="27"/>
      <c r="F1394" s="27"/>
      <c r="G1394" s="27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</row>
    <row r="1395" spans="1:26" ht="12.75" customHeight="1" x14ac:dyDescent="0.2">
      <c r="A1395" s="10"/>
      <c r="B1395" s="10"/>
      <c r="C1395" s="27"/>
      <c r="D1395" s="27"/>
      <c r="E1395" s="27"/>
      <c r="F1395" s="27"/>
      <c r="G1395" s="27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</row>
    <row r="1396" spans="1:26" ht="12.75" customHeight="1" x14ac:dyDescent="0.2">
      <c r="A1396" s="10"/>
      <c r="B1396" s="10"/>
      <c r="C1396" s="27"/>
      <c r="D1396" s="27"/>
      <c r="E1396" s="27"/>
      <c r="F1396" s="27"/>
      <c r="G1396" s="27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</row>
    <row r="1397" spans="1:26" ht="12.75" customHeight="1" x14ac:dyDescent="0.2">
      <c r="A1397" s="10"/>
      <c r="B1397" s="10"/>
      <c r="C1397" s="27"/>
      <c r="D1397" s="27"/>
      <c r="E1397" s="27"/>
      <c r="F1397" s="27"/>
      <c r="G1397" s="27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</row>
    <row r="1398" spans="1:26" ht="12.75" customHeight="1" x14ac:dyDescent="0.2">
      <c r="A1398" s="10"/>
      <c r="B1398" s="10"/>
      <c r="C1398" s="27"/>
      <c r="D1398" s="27"/>
      <c r="E1398" s="27"/>
      <c r="F1398" s="27"/>
      <c r="G1398" s="27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</row>
    <row r="1399" spans="1:26" ht="12.75" customHeight="1" x14ac:dyDescent="0.2">
      <c r="A1399" s="10"/>
      <c r="B1399" s="10"/>
      <c r="C1399" s="27"/>
      <c r="D1399" s="27"/>
      <c r="E1399" s="27"/>
      <c r="F1399" s="27"/>
      <c r="G1399" s="27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</row>
    <row r="1400" spans="1:26" ht="12.75" customHeight="1" x14ac:dyDescent="0.2">
      <c r="A1400" s="10"/>
      <c r="B1400" s="10"/>
      <c r="C1400" s="27"/>
      <c r="D1400" s="27"/>
      <c r="E1400" s="27"/>
      <c r="F1400" s="27"/>
      <c r="G1400" s="27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</row>
    <row r="1401" spans="1:26" ht="12.75" customHeight="1" x14ac:dyDescent="0.2">
      <c r="A1401" s="10"/>
      <c r="B1401" s="10"/>
      <c r="C1401" s="27"/>
      <c r="D1401" s="27"/>
      <c r="E1401" s="27"/>
      <c r="F1401" s="27"/>
      <c r="G1401" s="27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</row>
    <row r="1402" spans="1:26" ht="12.75" customHeight="1" x14ac:dyDescent="0.2">
      <c r="A1402" s="10"/>
      <c r="B1402" s="10"/>
      <c r="C1402" s="27"/>
      <c r="D1402" s="27"/>
      <c r="E1402" s="27"/>
      <c r="F1402" s="27"/>
      <c r="G1402" s="27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</row>
    <row r="1403" spans="1:26" ht="12.75" customHeight="1" x14ac:dyDescent="0.2">
      <c r="A1403" s="10"/>
      <c r="B1403" s="10"/>
      <c r="C1403" s="27"/>
      <c r="D1403" s="27"/>
      <c r="E1403" s="27"/>
      <c r="F1403" s="27"/>
      <c r="G1403" s="27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</row>
    <row r="1404" spans="1:26" ht="12.75" customHeight="1" x14ac:dyDescent="0.2">
      <c r="A1404" s="10"/>
      <c r="B1404" s="10"/>
      <c r="C1404" s="27"/>
      <c r="D1404" s="27"/>
      <c r="E1404" s="27"/>
      <c r="F1404" s="27"/>
      <c r="G1404" s="27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</row>
    <row r="1405" spans="1:26" ht="12.75" customHeight="1" x14ac:dyDescent="0.2">
      <c r="A1405" s="10"/>
      <c r="B1405" s="10"/>
      <c r="C1405" s="27"/>
      <c r="D1405" s="27"/>
      <c r="E1405" s="27"/>
      <c r="F1405" s="27"/>
      <c r="G1405" s="27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</row>
    <row r="1406" spans="1:26" ht="12.75" customHeight="1" x14ac:dyDescent="0.2">
      <c r="A1406" s="10"/>
      <c r="B1406" s="10"/>
      <c r="C1406" s="27"/>
      <c r="D1406" s="27"/>
      <c r="E1406" s="27"/>
      <c r="F1406" s="27"/>
      <c r="G1406" s="27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</row>
    <row r="1407" spans="1:26" ht="12.75" customHeight="1" x14ac:dyDescent="0.2">
      <c r="A1407" s="10"/>
      <c r="B1407" s="10"/>
      <c r="C1407" s="27"/>
      <c r="D1407" s="27"/>
      <c r="E1407" s="27"/>
      <c r="F1407" s="27"/>
      <c r="G1407" s="27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</row>
    <row r="1408" spans="1:26" ht="12.75" customHeight="1" x14ac:dyDescent="0.2">
      <c r="A1408" s="10"/>
      <c r="B1408" s="10"/>
      <c r="C1408" s="27"/>
      <c r="D1408" s="27"/>
      <c r="E1408" s="27"/>
      <c r="F1408" s="27"/>
      <c r="G1408" s="27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</row>
    <row r="1409" spans="1:26" ht="12.75" customHeight="1" x14ac:dyDescent="0.2">
      <c r="A1409" s="10"/>
      <c r="B1409" s="10"/>
      <c r="C1409" s="27"/>
      <c r="D1409" s="27"/>
      <c r="E1409" s="27"/>
      <c r="F1409" s="27"/>
      <c r="G1409" s="27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</row>
    <row r="1410" spans="1:26" ht="12.75" customHeight="1" x14ac:dyDescent="0.2">
      <c r="A1410" s="10"/>
      <c r="B1410" s="10"/>
      <c r="C1410" s="27"/>
      <c r="D1410" s="27"/>
      <c r="E1410" s="27"/>
      <c r="F1410" s="27"/>
      <c r="G1410" s="27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</row>
    <row r="1411" spans="1:26" ht="12.75" customHeight="1" x14ac:dyDescent="0.2">
      <c r="A1411" s="10"/>
      <c r="B1411" s="10"/>
      <c r="C1411" s="27"/>
      <c r="D1411" s="27"/>
      <c r="E1411" s="27"/>
      <c r="F1411" s="27"/>
      <c r="G1411" s="27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</row>
    <row r="1412" spans="1:26" ht="12.75" customHeight="1" x14ac:dyDescent="0.2">
      <c r="A1412" s="10"/>
      <c r="B1412" s="10"/>
      <c r="C1412" s="27"/>
      <c r="D1412" s="27"/>
      <c r="E1412" s="27"/>
      <c r="F1412" s="27"/>
      <c r="G1412" s="27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</row>
    <row r="1413" spans="1:26" ht="12.75" customHeight="1" x14ac:dyDescent="0.2">
      <c r="A1413" s="10"/>
      <c r="B1413" s="10"/>
      <c r="C1413" s="27"/>
      <c r="D1413" s="27"/>
      <c r="E1413" s="27"/>
      <c r="F1413" s="27"/>
      <c r="G1413" s="27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</row>
    <row r="1414" spans="1:26" ht="12.75" customHeight="1" x14ac:dyDescent="0.2">
      <c r="A1414" s="10"/>
      <c r="B1414" s="10"/>
      <c r="C1414" s="27"/>
      <c r="D1414" s="27"/>
      <c r="E1414" s="27"/>
      <c r="F1414" s="27"/>
      <c r="G1414" s="27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</row>
    <row r="1415" spans="1:26" ht="12.75" customHeight="1" x14ac:dyDescent="0.2">
      <c r="A1415" s="10"/>
      <c r="B1415" s="10"/>
      <c r="C1415" s="27"/>
      <c r="D1415" s="27"/>
      <c r="E1415" s="27"/>
      <c r="F1415" s="27"/>
      <c r="G1415" s="27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</row>
    <row r="1416" spans="1:26" ht="12.75" customHeight="1" x14ac:dyDescent="0.2">
      <c r="A1416" s="10"/>
      <c r="B1416" s="10"/>
      <c r="C1416" s="27"/>
      <c r="D1416" s="27"/>
      <c r="E1416" s="27"/>
      <c r="F1416" s="27"/>
      <c r="G1416" s="27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</row>
    <row r="1417" spans="1:26" ht="12.75" customHeight="1" x14ac:dyDescent="0.2">
      <c r="A1417" s="10"/>
      <c r="B1417" s="10"/>
      <c r="C1417" s="27"/>
      <c r="D1417" s="27"/>
      <c r="E1417" s="27"/>
      <c r="F1417" s="27"/>
      <c r="G1417" s="27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</row>
    <row r="1418" spans="1:26" ht="12.75" customHeight="1" x14ac:dyDescent="0.2">
      <c r="A1418" s="10"/>
      <c r="B1418" s="10"/>
      <c r="C1418" s="27"/>
      <c r="D1418" s="27"/>
      <c r="E1418" s="27"/>
      <c r="F1418" s="27"/>
      <c r="G1418" s="27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</row>
    <row r="1419" spans="1:26" ht="12.75" customHeight="1" x14ac:dyDescent="0.2">
      <c r="A1419" s="10"/>
      <c r="B1419" s="10"/>
      <c r="C1419" s="27"/>
      <c r="D1419" s="27"/>
      <c r="E1419" s="27"/>
      <c r="F1419" s="27"/>
      <c r="G1419" s="27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</row>
    <row r="1420" spans="1:26" ht="12.75" customHeight="1" x14ac:dyDescent="0.2">
      <c r="A1420" s="10"/>
      <c r="B1420" s="10"/>
      <c r="C1420" s="27"/>
      <c r="D1420" s="27"/>
      <c r="E1420" s="27"/>
      <c r="F1420" s="27"/>
      <c r="G1420" s="27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9900"/>
  </sheetPr>
  <dimension ref="A1:AB991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5" customWidth="1"/>
    <col min="5" max="5" width="8.5" customWidth="1"/>
    <col min="6" max="6" width="15.625" customWidth="1"/>
    <col min="7" max="7" width="7.5" customWidth="1"/>
    <col min="8" max="9" width="8.625" customWidth="1"/>
    <col min="10" max="10" width="12" customWidth="1"/>
    <col min="11" max="11" width="9.375" customWidth="1"/>
    <col min="12" max="16" width="7.5" customWidth="1"/>
    <col min="17" max="17" width="11.5" customWidth="1"/>
    <col min="18" max="18" width="7.5" customWidth="1"/>
    <col min="20" max="20" width="7.5" customWidth="1"/>
    <col min="21" max="21" width="11.5" customWidth="1"/>
    <col min="22" max="22" width="7.5" customWidth="1"/>
    <col min="23" max="23" width="12.125" customWidth="1"/>
    <col min="24" max="28" width="7.5" customWidth="1"/>
  </cols>
  <sheetData>
    <row r="1" spans="1:28" x14ac:dyDescent="0.25">
      <c r="A1" s="23"/>
      <c r="B1" s="210" t="s">
        <v>991</v>
      </c>
      <c r="C1" s="211"/>
      <c r="D1" s="211"/>
      <c r="E1" s="212"/>
      <c r="F1" s="210"/>
      <c r="G1" s="210"/>
      <c r="H1" s="210"/>
      <c r="I1" s="211"/>
      <c r="J1" s="211"/>
      <c r="K1" s="212"/>
      <c r="L1" s="210"/>
      <c r="M1" s="210"/>
      <c r="N1" s="23"/>
      <c r="O1" s="23"/>
      <c r="P1" s="188"/>
      <c r="Q1" s="188"/>
      <c r="R1" s="188"/>
      <c r="S1" s="188"/>
      <c r="T1" s="188"/>
      <c r="U1" s="188"/>
      <c r="V1" s="188"/>
      <c r="W1" s="188"/>
      <c r="X1" s="23"/>
      <c r="Y1" s="23"/>
      <c r="Z1" s="23"/>
      <c r="AA1" s="23"/>
      <c r="AB1" s="23"/>
    </row>
    <row r="2" spans="1:28" ht="18.75" x14ac:dyDescent="0.3">
      <c r="A2" s="213"/>
      <c r="B2" s="213"/>
      <c r="C2" s="214" t="s">
        <v>676</v>
      </c>
      <c r="D2" s="214" t="s">
        <v>678</v>
      </c>
      <c r="E2" s="215" t="s">
        <v>679</v>
      </c>
      <c r="F2" s="213" t="s">
        <v>992</v>
      </c>
      <c r="G2" s="213" t="s">
        <v>3</v>
      </c>
      <c r="H2" s="213" t="s">
        <v>680</v>
      </c>
      <c r="I2" s="214" t="s">
        <v>2</v>
      </c>
      <c r="J2" s="214" t="s">
        <v>5</v>
      </c>
      <c r="K2" s="215" t="s">
        <v>677</v>
      </c>
      <c r="L2" s="213" t="s">
        <v>681</v>
      </c>
      <c r="M2" s="213" t="s">
        <v>682</v>
      </c>
      <c r="N2" s="213" t="s">
        <v>993</v>
      </c>
      <c r="O2" s="106"/>
      <c r="P2" s="216" t="s">
        <v>994</v>
      </c>
      <c r="Q2" s="216" t="s">
        <v>992</v>
      </c>
      <c r="R2" s="216" t="s">
        <v>995</v>
      </c>
      <c r="S2" s="216" t="s">
        <v>992</v>
      </c>
      <c r="T2" s="217"/>
      <c r="U2" s="216" t="s">
        <v>992</v>
      </c>
      <c r="V2" s="216" t="s">
        <v>996</v>
      </c>
      <c r="W2" s="216" t="s">
        <v>992</v>
      </c>
      <c r="X2" s="106"/>
      <c r="Y2" s="106"/>
      <c r="Z2" s="106"/>
      <c r="AA2" s="106"/>
      <c r="AB2" s="106"/>
    </row>
    <row r="3" spans="1:28" x14ac:dyDescent="0.25">
      <c r="A3" s="23"/>
      <c r="B3" s="210" t="s">
        <v>997</v>
      </c>
      <c r="C3" s="218">
        <v>1</v>
      </c>
      <c r="D3" s="218">
        <v>2</v>
      </c>
      <c r="E3" s="219">
        <v>581</v>
      </c>
      <c r="F3" s="20" t="str">
        <f>+VLOOKUP(E3,Participants!$A$1:$E$2548,2,FALSE)</f>
        <v>Londyn Tomman</v>
      </c>
      <c r="G3" s="20" t="str">
        <f>+VLOOKUP(E3,Participants!$A$1:$E$2548,4,FALSE)</f>
        <v>STT</v>
      </c>
      <c r="H3" s="20" t="str">
        <f>+VLOOKUP(E3,Participants!$A$1:$E$2548,5,FALSE)</f>
        <v>F</v>
      </c>
      <c r="I3" s="134">
        <f>+VLOOKUP(E3,Participants!$A$1:$E$2548,3,FALSE)</f>
        <v>3</v>
      </c>
      <c r="J3" s="134" t="str">
        <f>+VLOOKUP(E3,Participants!$A$1:$G$2548,7,FALSE)</f>
        <v>DEV GIRLS</v>
      </c>
      <c r="K3" s="120" t="s">
        <v>998</v>
      </c>
      <c r="L3" s="111">
        <v>1</v>
      </c>
      <c r="M3" s="111">
        <v>10</v>
      </c>
      <c r="N3" s="23" t="str">
        <f t="shared" ref="N3:N33" si="0">+J3</f>
        <v>DEV GIRLS</v>
      </c>
      <c r="O3" s="23"/>
      <c r="P3" s="220">
        <v>581</v>
      </c>
      <c r="Q3" s="188" t="str">
        <f>+VLOOKUP(P3,Participants!$A$1:$E$2548,2,FALSE)</f>
        <v>Londyn Tomman</v>
      </c>
      <c r="R3" s="220">
        <v>577</v>
      </c>
      <c r="S3" s="188" t="str">
        <f>+VLOOKUP(R3,Participants!$A$1:$E$2548,2,FALSE)</f>
        <v>Leah Straub</v>
      </c>
      <c r="T3" s="220">
        <v>578</v>
      </c>
      <c r="U3" s="188" t="str">
        <f>+VLOOKUP(T3,Participants!$A$1:$E$2548,2,FALSE)</f>
        <v>Lexi Pearce</v>
      </c>
      <c r="V3" s="221">
        <v>576</v>
      </c>
      <c r="W3" s="188" t="str">
        <f>+VLOOKUP(V3,Participants!$A$1:$E$2548,2,FALSE)</f>
        <v>Kennedy Williams</v>
      </c>
      <c r="X3" s="23"/>
      <c r="Y3" s="23"/>
      <c r="Z3" s="23"/>
      <c r="AA3" s="23"/>
      <c r="AB3" s="23"/>
    </row>
    <row r="4" spans="1:28" x14ac:dyDescent="0.25">
      <c r="A4" s="23"/>
      <c r="B4" s="210" t="s">
        <v>997</v>
      </c>
      <c r="C4" s="218">
        <v>1</v>
      </c>
      <c r="D4" s="218">
        <v>3</v>
      </c>
      <c r="E4" s="222">
        <v>451</v>
      </c>
      <c r="F4" s="20" t="str">
        <f>+VLOOKUP(E4,Participants!$A$1:$E$2548,2,FALSE)</f>
        <v>Tessa Liberati</v>
      </c>
      <c r="G4" s="20" t="str">
        <f>+VLOOKUP(E4,Participants!$A$1:$E$2548,4,FALSE)</f>
        <v>PHA</v>
      </c>
      <c r="H4" s="20" t="str">
        <f>+VLOOKUP(E4,Participants!$A$1:$E$2548,5,FALSE)</f>
        <v>F</v>
      </c>
      <c r="I4" s="134">
        <f>+VLOOKUP(E4,Participants!$A$1:$E$2548,3,FALSE)</f>
        <v>4</v>
      </c>
      <c r="J4" s="134" t="str">
        <f>+VLOOKUP(E4,Participants!$A$1:$G$2548,7,FALSE)</f>
        <v>DEV GIRLS</v>
      </c>
      <c r="K4" s="223" t="s">
        <v>999</v>
      </c>
      <c r="L4" s="111">
        <v>2</v>
      </c>
      <c r="M4" s="111">
        <v>8</v>
      </c>
      <c r="N4" s="23" t="str">
        <f t="shared" si="0"/>
        <v>DEV GIRLS</v>
      </c>
      <c r="O4" s="23"/>
      <c r="P4" s="164">
        <v>451</v>
      </c>
      <c r="Q4" s="134" t="str">
        <f>+VLOOKUP(P4,Participants!$A$1:$E$2548,2,FALSE)</f>
        <v>Tessa Liberati</v>
      </c>
      <c r="R4" s="164">
        <v>443</v>
      </c>
      <c r="S4" s="134" t="str">
        <f>+VLOOKUP(R4,Participants!$A$1:$E$2548,2,FALSE)</f>
        <v>Eve Wrabley</v>
      </c>
      <c r="T4" s="164">
        <v>446</v>
      </c>
      <c r="U4" s="134" t="str">
        <f>+VLOOKUP(T4,Participants!$A$1:$E$2548,2,FALSE)</f>
        <v>Morgan Kane</v>
      </c>
      <c r="V4" s="165">
        <v>444</v>
      </c>
      <c r="W4" s="134" t="str">
        <f>+VLOOKUP(V4,Participants!$A$1:$E$2548,2,FALSE)</f>
        <v>Kate Mulzet</v>
      </c>
      <c r="X4" s="23"/>
      <c r="Y4" s="23"/>
      <c r="Z4" s="23"/>
      <c r="AA4" s="23"/>
      <c r="AB4" s="23"/>
    </row>
    <row r="5" spans="1:28" x14ac:dyDescent="0.25">
      <c r="A5" s="23"/>
      <c r="B5" s="210" t="s">
        <v>997</v>
      </c>
      <c r="C5" s="218">
        <v>1</v>
      </c>
      <c r="D5" s="218">
        <v>5</v>
      </c>
      <c r="E5" s="219">
        <v>44</v>
      </c>
      <c r="F5" s="20" t="str">
        <f>+VLOOKUP(E5,Participants!$A$1:$E$2548,2,FALSE)</f>
        <v>Teresa Ravotti</v>
      </c>
      <c r="G5" s="20" t="str">
        <f>+VLOOKUP(E5,Participants!$A$1:$E$2548,4,FALSE)</f>
        <v>AAC</v>
      </c>
      <c r="H5" s="20" t="str">
        <f>+VLOOKUP(E5,Participants!$A$1:$E$2548,5,FALSE)</f>
        <v>F</v>
      </c>
      <c r="I5" s="134">
        <f>+VLOOKUP(E5,Participants!$A$1:$E$2548,3,FALSE)</f>
        <v>4</v>
      </c>
      <c r="J5" s="134" t="str">
        <f>+VLOOKUP(E5,Participants!$A$1:$G$2548,7,FALSE)</f>
        <v>DEV GIRLS</v>
      </c>
      <c r="K5" s="223" t="s">
        <v>1000</v>
      </c>
      <c r="L5" s="111">
        <v>3</v>
      </c>
      <c r="M5" s="111">
        <v>6</v>
      </c>
      <c r="N5" s="23" t="str">
        <f t="shared" si="0"/>
        <v>DEV GIRLS</v>
      </c>
      <c r="O5" s="23"/>
      <c r="P5" s="164">
        <v>44</v>
      </c>
      <c r="Q5" s="134" t="str">
        <f>+VLOOKUP(P5,Participants!$A$1:$E$2548,2,FALSE)</f>
        <v>Teresa Ravotti</v>
      </c>
      <c r="R5" s="164">
        <v>36</v>
      </c>
      <c r="S5" s="134" t="str">
        <f>+VLOOKUP(R5,Participants!$A$1:$E$2548,2,FALSE)</f>
        <v>Gabby Keverline</v>
      </c>
      <c r="T5" s="164">
        <v>38</v>
      </c>
      <c r="U5" s="134" t="str">
        <f>+VLOOKUP(T5,Participants!$A$1:$E$2548,2,FALSE)</f>
        <v>Josephine Donahue</v>
      </c>
      <c r="V5" s="165">
        <v>41</v>
      </c>
      <c r="W5" s="134" t="str">
        <f>+VLOOKUP(V5,Participants!$A$1:$E$2548,2,FALSE)</f>
        <v>Mary Grace Dolan</v>
      </c>
      <c r="X5" s="23"/>
      <c r="Y5" s="23"/>
      <c r="Z5" s="23"/>
      <c r="AA5" s="23"/>
      <c r="AB5" s="23"/>
    </row>
    <row r="6" spans="1:28" x14ac:dyDescent="0.25">
      <c r="A6" s="23"/>
      <c r="B6" s="210" t="s">
        <v>997</v>
      </c>
      <c r="C6" s="218">
        <v>1</v>
      </c>
      <c r="D6" s="218">
        <v>4</v>
      </c>
      <c r="E6" s="222">
        <v>109</v>
      </c>
      <c r="F6" s="20" t="str">
        <f>+VLOOKUP(E6,Participants!$A$1:$E$2548,2,FALSE)</f>
        <v>Lauren Daley</v>
      </c>
      <c r="G6" s="20" t="str">
        <f>+VLOOKUP(E6,Participants!$A$1:$E$2548,4,FALSE)</f>
        <v>AMA</v>
      </c>
      <c r="H6" s="20" t="str">
        <f>+VLOOKUP(E6,Participants!$A$1:$E$2548,5,FALSE)</f>
        <v>F</v>
      </c>
      <c r="I6" s="134">
        <f>+VLOOKUP(E6,Participants!$A$1:$E$2548,3,FALSE)</f>
        <v>3</v>
      </c>
      <c r="J6" s="134" t="str">
        <f>+VLOOKUP(E6,Participants!$A$1:$G$2548,7,FALSE)</f>
        <v>DEV GIRLS</v>
      </c>
      <c r="K6" s="223" t="s">
        <v>1001</v>
      </c>
      <c r="L6" s="111">
        <v>4</v>
      </c>
      <c r="M6" s="111">
        <v>5</v>
      </c>
      <c r="N6" s="23" t="str">
        <f t="shared" si="0"/>
        <v>DEV GIRLS</v>
      </c>
      <c r="O6" s="23"/>
      <c r="P6" s="164">
        <v>109</v>
      </c>
      <c r="Q6" s="134" t="str">
        <f>+VLOOKUP(P6,Participants!$A$1:$E$2548,2,FALSE)</f>
        <v>Lauren Daley</v>
      </c>
      <c r="R6" s="164">
        <v>117</v>
      </c>
      <c r="S6" s="134" t="str">
        <f>+VLOOKUP(R6,Participants!$A$1:$E$2548,2,FALSE)</f>
        <v>Molly McGrath</v>
      </c>
      <c r="T6" s="164">
        <v>106</v>
      </c>
      <c r="U6" s="134" t="str">
        <f>+VLOOKUP(T6,Participants!$A$1:$E$2548,2,FALSE)</f>
        <v>Hannah Ripley</v>
      </c>
      <c r="V6" s="165">
        <v>85</v>
      </c>
      <c r="W6" s="134" t="str">
        <f>+VLOOKUP(V6,Participants!$A$1:$E$2548,2,FALSE)</f>
        <v>Amber Wittkopp</v>
      </c>
      <c r="X6" s="23"/>
      <c r="Y6" s="23"/>
      <c r="Z6" s="23"/>
      <c r="AA6" s="23"/>
      <c r="AB6" s="23"/>
    </row>
    <row r="7" spans="1:28" x14ac:dyDescent="0.25">
      <c r="A7" s="23"/>
      <c r="B7" s="210" t="s">
        <v>997</v>
      </c>
      <c r="C7" s="218">
        <v>1</v>
      </c>
      <c r="D7" s="218">
        <v>6</v>
      </c>
      <c r="E7" s="219">
        <v>20</v>
      </c>
      <c r="F7" s="20" t="str">
        <f>+VLOOKUP(E7,Participants!$A$1:$E$2548,2,FALSE)</f>
        <v>Kaitlyn Lindenfelser</v>
      </c>
      <c r="G7" s="20" t="str">
        <f>+VLOOKUP(E7,Participants!$A$1:$E$2548,4,FALSE)</f>
        <v>BFS</v>
      </c>
      <c r="H7" s="20" t="str">
        <f>+VLOOKUP(E7,Participants!$A$1:$E$2548,5,FALSE)</f>
        <v>F</v>
      </c>
      <c r="I7" s="134">
        <f>+VLOOKUP(E7,Participants!$A$1:$E$2548,3,FALSE)</f>
        <v>3</v>
      </c>
      <c r="J7" s="134" t="str">
        <f>+VLOOKUP(E7,Participants!$A$1:$G$2548,7,FALSE)</f>
        <v>DEV GIRLS</v>
      </c>
      <c r="K7" s="223" t="s">
        <v>1002</v>
      </c>
      <c r="L7" s="111">
        <v>5</v>
      </c>
      <c r="M7" s="111">
        <v>4</v>
      </c>
      <c r="N7" s="23" t="str">
        <f t="shared" si="0"/>
        <v>DEV GIRLS</v>
      </c>
      <c r="O7" s="23"/>
      <c r="P7" s="164">
        <v>20</v>
      </c>
      <c r="Q7" s="134" t="str">
        <f>+VLOOKUP(P7,Participants!$A$1:$E$2548,2,FALSE)</f>
        <v>Kaitlyn Lindenfelser</v>
      </c>
      <c r="R7" s="164">
        <v>21</v>
      </c>
      <c r="S7" s="134" t="str">
        <f>+VLOOKUP(R7,Participants!$A$1:$E$2548,2,FALSE)</f>
        <v>Katie Miller</v>
      </c>
      <c r="T7" s="164">
        <v>23</v>
      </c>
      <c r="U7" s="134" t="str">
        <f>+VLOOKUP(T7,Participants!$A$1:$E$2548,2,FALSE)</f>
        <v>Lucia Simonetti</v>
      </c>
      <c r="V7" s="165">
        <v>16</v>
      </c>
      <c r="W7" s="134" t="str">
        <f>+VLOOKUP(V7,Participants!$A$1:$E$2548,2,FALSE)</f>
        <v>Claire Karsman</v>
      </c>
      <c r="X7" s="23"/>
      <c r="Y7" s="23"/>
      <c r="Z7" s="23"/>
      <c r="AA7" s="23"/>
      <c r="AB7" s="23"/>
    </row>
    <row r="8" spans="1:28" x14ac:dyDescent="0.25">
      <c r="A8" s="23"/>
      <c r="B8" s="210" t="s">
        <v>997</v>
      </c>
      <c r="C8" s="218">
        <v>1</v>
      </c>
      <c r="D8" s="218">
        <v>1</v>
      </c>
      <c r="E8" s="219">
        <v>378</v>
      </c>
      <c r="F8" s="20" t="str">
        <f>+VLOOKUP(E8,Participants!$A$1:$E$2548,2,FALSE)</f>
        <v>Payton McElravy</v>
      </c>
      <c r="G8" s="20" t="str">
        <f>+VLOOKUP(E8,Participants!$A$1:$E$2548,4,FALSE)</f>
        <v>KIL</v>
      </c>
      <c r="H8" s="20" t="str">
        <f>+VLOOKUP(E8,Participants!$A$1:$E$2548,5,FALSE)</f>
        <v>F</v>
      </c>
      <c r="I8" s="134">
        <f>+VLOOKUP(E8,Participants!$A$1:$E$2548,3,FALSE)</f>
        <v>4</v>
      </c>
      <c r="J8" s="134" t="str">
        <f>+VLOOKUP(E8,Participants!$A$1:$G$2548,7,FALSE)</f>
        <v>DEV GIRLS</v>
      </c>
      <c r="K8" s="223" t="s">
        <v>1003</v>
      </c>
      <c r="L8" s="111">
        <v>6</v>
      </c>
      <c r="M8" s="111">
        <v>3</v>
      </c>
      <c r="N8" s="23" t="str">
        <f t="shared" si="0"/>
        <v>DEV GIRLS</v>
      </c>
      <c r="O8" s="23"/>
      <c r="P8" s="164">
        <v>378</v>
      </c>
      <c r="Q8" s="134" t="str">
        <f>+VLOOKUP(P8,Participants!$A$1:$E$2548,2,FALSE)</f>
        <v>Payton McElravy</v>
      </c>
      <c r="R8" s="164">
        <v>372</v>
      </c>
      <c r="S8" s="134" t="str">
        <f>+VLOOKUP(R8,Participants!$A$1:$E$2548,2,FALSE)</f>
        <v>Kendall Kohan</v>
      </c>
      <c r="T8" s="164">
        <v>375</v>
      </c>
      <c r="U8" s="134" t="str">
        <f>+VLOOKUP(T8,Participants!$A$1:$E$2548,2,FALSE)</f>
        <v>Mia Liscinsky</v>
      </c>
      <c r="V8" s="165">
        <v>370</v>
      </c>
      <c r="W8" s="134" t="str">
        <f>+VLOOKUP(V8,Participants!$A$1:$E$2548,2,FALSE)</f>
        <v>Jillian Kalis</v>
      </c>
      <c r="X8" s="23"/>
      <c r="Y8" s="23"/>
      <c r="Z8" s="23"/>
      <c r="AA8" s="23"/>
      <c r="AB8" s="23"/>
    </row>
    <row r="9" spans="1:28" x14ac:dyDescent="0.25">
      <c r="A9" s="23"/>
      <c r="B9" s="210" t="s">
        <v>997</v>
      </c>
      <c r="C9" s="218">
        <v>3</v>
      </c>
      <c r="D9" s="218">
        <v>2</v>
      </c>
      <c r="E9" s="219">
        <v>500</v>
      </c>
      <c r="F9" s="20" t="str">
        <f>+VLOOKUP(E9,Participants!$A$1:$E$2548,2,FALSE)</f>
        <v>Addie Brogan</v>
      </c>
      <c r="G9" s="20" t="str">
        <f>+VLOOKUP(E9,Participants!$A$1:$E$2548,4,FALSE)</f>
        <v>STL</v>
      </c>
      <c r="H9" s="20" t="str">
        <f>+VLOOKUP(E9,Participants!$A$1:$E$2548,5,FALSE)</f>
        <v>F</v>
      </c>
      <c r="I9" s="134">
        <f>+VLOOKUP(E9,Participants!$A$1:$E$2548,3,FALSE)</f>
        <v>4</v>
      </c>
      <c r="J9" s="134" t="str">
        <f>+VLOOKUP(E9,Participants!$A$1:$G$2548,7,FALSE)</f>
        <v>DEV GIRLS</v>
      </c>
      <c r="K9" s="223" t="s">
        <v>1004</v>
      </c>
      <c r="L9" s="111">
        <v>7</v>
      </c>
      <c r="M9" s="111">
        <v>2</v>
      </c>
      <c r="N9" s="23" t="str">
        <f t="shared" si="0"/>
        <v>DEV GIRLS</v>
      </c>
      <c r="O9" s="23"/>
      <c r="P9" s="164">
        <v>500</v>
      </c>
      <c r="Q9" s="134" t="str">
        <f>+VLOOKUP(P9,Participants!$A$1:$E$2548,2,FALSE)</f>
        <v>Addie Brogan</v>
      </c>
      <c r="R9" s="164">
        <v>527</v>
      </c>
      <c r="S9" s="134" t="str">
        <f>+VLOOKUP(R9,Participants!$A$1:$E$2548,2,FALSE)</f>
        <v>Rachel Friday</v>
      </c>
      <c r="T9" s="164">
        <v>521</v>
      </c>
      <c r="U9" s="134" t="str">
        <f>+VLOOKUP(T9,Participants!$A$1:$E$2548,2,FALSE)</f>
        <v>Megan Richardson</v>
      </c>
      <c r="V9" s="165">
        <v>518</v>
      </c>
      <c r="W9" s="134" t="str">
        <f>+VLOOKUP(V9,Participants!$A$1:$E$2548,2,FALSE)</f>
        <v>Madeline Bannister</v>
      </c>
      <c r="X9" s="23"/>
      <c r="Y9" s="23"/>
      <c r="Z9" s="23"/>
      <c r="AA9" s="23"/>
      <c r="AB9" s="23"/>
    </row>
    <row r="10" spans="1:28" x14ac:dyDescent="0.25">
      <c r="A10" s="23"/>
      <c r="B10" s="210" t="s">
        <v>997</v>
      </c>
      <c r="C10" s="218">
        <v>1</v>
      </c>
      <c r="D10" s="218">
        <v>7</v>
      </c>
      <c r="E10" s="219">
        <v>57</v>
      </c>
      <c r="F10" s="20" t="str">
        <f>+VLOOKUP(E10,Participants!$A$1:$E$2548,2,FALSE)</f>
        <v>Abigail Williams</v>
      </c>
      <c r="G10" s="20" t="str">
        <f>+VLOOKUP(E10,Participants!$A$1:$E$2548,4,FALSE)</f>
        <v>AGS</v>
      </c>
      <c r="H10" s="20" t="str">
        <f>+VLOOKUP(E10,Participants!$A$1:$E$2548,5,FALSE)</f>
        <v>F</v>
      </c>
      <c r="I10" s="134">
        <f>+VLOOKUP(E10,Participants!$A$1:$E$2548,3,FALSE)</f>
        <v>3</v>
      </c>
      <c r="J10" s="134" t="str">
        <f>+VLOOKUP(E10,Participants!$A$1:$G$2548,7,FALSE)</f>
        <v>DEV GIRLS</v>
      </c>
      <c r="K10" s="223" t="s">
        <v>1005</v>
      </c>
      <c r="L10" s="111">
        <v>8</v>
      </c>
      <c r="M10" s="111">
        <v>1</v>
      </c>
      <c r="N10" s="23" t="str">
        <f t="shared" si="0"/>
        <v>DEV GIRLS</v>
      </c>
      <c r="O10" s="23"/>
      <c r="P10" s="164">
        <v>57</v>
      </c>
      <c r="Q10" s="134" t="str">
        <f>+VLOOKUP(P10,Participants!$A$1:$E$2548,2,FALSE)</f>
        <v>Abigail Williams</v>
      </c>
      <c r="R10" s="164">
        <v>58</v>
      </c>
      <c r="S10" s="134" t="str">
        <f>+VLOOKUP(R10,Participants!$A$1:$E$2548,2,FALSE)</f>
        <v>Alexandra Sipusic</v>
      </c>
      <c r="T10" s="164">
        <v>62</v>
      </c>
      <c r="U10" s="134" t="str">
        <f>+VLOOKUP(T10,Participants!$A$1:$E$2548,2,FALSE)</f>
        <v>Emily Williams</v>
      </c>
      <c r="V10" s="165">
        <v>65</v>
      </c>
      <c r="W10" s="134" t="str">
        <f>+VLOOKUP(V10,Participants!$A$1:$E$2548,2,FALSE)</f>
        <v>Kaylee Tamburino</v>
      </c>
      <c r="X10" s="23"/>
      <c r="Y10" s="23"/>
      <c r="Z10" s="23"/>
      <c r="AA10" s="23"/>
      <c r="AB10" s="23"/>
    </row>
    <row r="11" spans="1:28" x14ac:dyDescent="0.25">
      <c r="A11" s="23"/>
      <c r="B11" s="210" t="s">
        <v>997</v>
      </c>
      <c r="C11" s="218">
        <v>2</v>
      </c>
      <c r="D11" s="218">
        <v>4</v>
      </c>
      <c r="E11" s="219">
        <v>195</v>
      </c>
      <c r="F11" s="20" t="str">
        <f>+VLOOKUP(E11,Participants!$A$1:$E$2548,2,FALSE)</f>
        <v>Madelyn Jones</v>
      </c>
      <c r="G11" s="20" t="str">
        <f>+VLOOKUP(E11,Participants!$A$1:$E$2548,4,FALSE)</f>
        <v>BTA</v>
      </c>
      <c r="H11" s="20" t="str">
        <f>+VLOOKUP(E11,Participants!$A$1:$E$2548,5,FALSE)</f>
        <v>F</v>
      </c>
      <c r="I11" s="134">
        <f>+VLOOKUP(E11,Participants!$A$1:$E$2548,3,FALSE)</f>
        <v>3</v>
      </c>
      <c r="J11" s="134" t="str">
        <f>+VLOOKUP(E11,Participants!$A$1:$G$2548,7,FALSE)</f>
        <v>DEV GIRLS</v>
      </c>
      <c r="K11" s="223" t="s">
        <v>1006</v>
      </c>
      <c r="L11" s="20"/>
      <c r="M11" s="20"/>
      <c r="N11" s="23" t="str">
        <f t="shared" si="0"/>
        <v>DEV GIRLS</v>
      </c>
      <c r="O11" s="23"/>
      <c r="P11" s="164">
        <v>195</v>
      </c>
      <c r="Q11" s="134" t="str">
        <f>+VLOOKUP(P11,Participants!$A$1:$E$2548,2,FALSE)</f>
        <v>Madelyn Jones</v>
      </c>
      <c r="R11" s="164">
        <v>197</v>
      </c>
      <c r="S11" s="134" t="str">
        <f>+VLOOKUP(R11,Participants!$A$1:$E$2548,2,FALSE)</f>
        <v>Sara Pomietto</v>
      </c>
      <c r="T11" s="164">
        <v>192</v>
      </c>
      <c r="U11" s="134" t="str">
        <f>+VLOOKUP(T11,Participants!$A$1:$E$2548,2,FALSE)</f>
        <v>Ashlyn Murray</v>
      </c>
      <c r="V11" s="165">
        <v>194</v>
      </c>
      <c r="W11" s="134" t="str">
        <f>+VLOOKUP(V11,Participants!$A$1:$E$2548,2,FALSE)</f>
        <v>Claire Bandurski</v>
      </c>
      <c r="X11" s="23"/>
      <c r="Y11" s="23"/>
      <c r="Z11" s="23"/>
      <c r="AA11" s="23"/>
      <c r="AB11" s="23"/>
    </row>
    <row r="12" spans="1:28" x14ac:dyDescent="0.25">
      <c r="A12" s="23"/>
      <c r="B12" s="210" t="s">
        <v>997</v>
      </c>
      <c r="C12" s="218">
        <v>2</v>
      </c>
      <c r="D12" s="218">
        <v>5</v>
      </c>
      <c r="E12" s="219">
        <v>397</v>
      </c>
      <c r="F12" s="20" t="str">
        <f>+VLOOKUP(E12,Participants!$A$1:$E$2548,2,FALSE)</f>
        <v>Elle Favela</v>
      </c>
      <c r="G12" s="20" t="str">
        <f>+VLOOKUP(E12,Participants!$A$1:$E$2548,4,FALSE)</f>
        <v>MOSS</v>
      </c>
      <c r="H12" s="20" t="str">
        <f>+VLOOKUP(E12,Participants!$A$1:$E$2548,5,FALSE)</f>
        <v>F</v>
      </c>
      <c r="I12" s="134">
        <f>+VLOOKUP(E12,Participants!$A$1:$E$2548,3,FALSE)</f>
        <v>3</v>
      </c>
      <c r="J12" s="134" t="str">
        <f>+VLOOKUP(E12,Participants!$A$1:$G$2548,7,FALSE)</f>
        <v>DEV GIRLS</v>
      </c>
      <c r="K12" s="223" t="s">
        <v>1007</v>
      </c>
      <c r="L12" s="20"/>
      <c r="M12" s="20"/>
      <c r="N12" s="23" t="str">
        <f t="shared" si="0"/>
        <v>DEV GIRLS</v>
      </c>
      <c r="O12" s="23"/>
      <c r="P12" s="164">
        <v>397</v>
      </c>
      <c r="Q12" s="134" t="str">
        <f>+VLOOKUP(P12,Participants!$A$1:$E$2548,2,FALSE)</f>
        <v>Elle Favela</v>
      </c>
      <c r="R12" s="164">
        <v>392</v>
      </c>
      <c r="S12" s="134" t="str">
        <f>+VLOOKUP(R12,Participants!$A$1:$E$2548,2,FALSE)</f>
        <v>Aleah Kloc</v>
      </c>
      <c r="T12" s="164">
        <v>398</v>
      </c>
      <c r="U12" s="134" t="str">
        <f>+VLOOKUP(T12,Participants!$A$1:$E$2548,2,FALSE)</f>
        <v>Krista Denslinger</v>
      </c>
      <c r="V12" s="165">
        <v>399</v>
      </c>
      <c r="W12" s="134" t="str">
        <f>+VLOOKUP(V12,Participants!$A$1:$E$2548,2,FALSE)</f>
        <v>Maggie Thompson</v>
      </c>
      <c r="X12" s="23"/>
      <c r="Y12" s="23"/>
      <c r="Z12" s="23"/>
      <c r="AA12" s="23"/>
      <c r="AB12" s="23"/>
    </row>
    <row r="13" spans="1:28" x14ac:dyDescent="0.25">
      <c r="A13" s="23"/>
      <c r="B13" s="210" t="s">
        <v>997</v>
      </c>
      <c r="C13" s="218">
        <v>2</v>
      </c>
      <c r="D13" s="218">
        <v>1</v>
      </c>
      <c r="E13" s="219">
        <v>480</v>
      </c>
      <c r="F13" s="20" t="str">
        <f>+VLOOKUP(E13,Participants!$A$1:$E$2548,2,FALSE)</f>
        <v>Serenity Harris</v>
      </c>
      <c r="G13" s="20" t="str">
        <f>+VLOOKUP(E13,Participants!$A$1:$E$2548,4,FALSE)</f>
        <v>SPS</v>
      </c>
      <c r="H13" s="20" t="str">
        <f>+VLOOKUP(E13,Participants!$A$1:$E$2548,5,FALSE)</f>
        <v>F</v>
      </c>
      <c r="I13" s="134">
        <f>+VLOOKUP(E13,Participants!$A$1:$E$2548,3,FALSE)</f>
        <v>3</v>
      </c>
      <c r="J13" s="134" t="str">
        <f>+VLOOKUP(E13,Participants!$A$1:$G$2548,7,FALSE)</f>
        <v>DEV GIRLS</v>
      </c>
      <c r="K13" s="223" t="s">
        <v>1008</v>
      </c>
      <c r="L13" s="20"/>
      <c r="M13" s="20"/>
      <c r="N13" s="23" t="str">
        <f t="shared" si="0"/>
        <v>DEV GIRLS</v>
      </c>
      <c r="O13" s="23"/>
      <c r="P13" s="164">
        <v>480</v>
      </c>
      <c r="Q13" s="134" t="str">
        <f>+VLOOKUP(P13,Participants!$A$1:$E$2548,2,FALSE)</f>
        <v>Serenity Harris</v>
      </c>
      <c r="R13" s="164">
        <v>474</v>
      </c>
      <c r="S13" s="134" t="str">
        <f>+VLOOKUP(R13,Participants!$A$1:$E$2548,2,FALSE)</f>
        <v>Maddie Hayes</v>
      </c>
      <c r="T13" s="164">
        <v>472</v>
      </c>
      <c r="U13" s="134" t="str">
        <f>+VLOOKUP(T13,Participants!$A$1:$E$2548,2,FALSE)</f>
        <v>Juliet Snover</v>
      </c>
      <c r="V13" s="165">
        <v>473</v>
      </c>
      <c r="W13" s="134" t="str">
        <f>+VLOOKUP(V13,Participants!$A$1:$E$2548,2,FALSE)</f>
        <v>Macie Trombetta</v>
      </c>
      <c r="X13" s="23"/>
      <c r="Y13" s="23"/>
      <c r="Z13" s="23"/>
      <c r="AA13" s="23"/>
      <c r="AB13" s="23"/>
    </row>
    <row r="14" spans="1:28" x14ac:dyDescent="0.25">
      <c r="A14" s="23"/>
      <c r="B14" s="210" t="s">
        <v>997</v>
      </c>
      <c r="C14" s="218">
        <v>3</v>
      </c>
      <c r="D14" s="218">
        <v>1</v>
      </c>
      <c r="E14" s="219">
        <v>331</v>
      </c>
      <c r="F14" s="20" t="str">
        <f>+VLOOKUP(E14,Participants!$A$1:$E$2548,2,FALSE)</f>
        <v>Gracie Morgan</v>
      </c>
      <c r="G14" s="20" t="str">
        <f>+VLOOKUP(E14,Participants!$A$1:$E$2548,4,FALSE)</f>
        <v>JFK</v>
      </c>
      <c r="H14" s="20" t="str">
        <f>+VLOOKUP(E14,Participants!$A$1:$E$2548,5,FALSE)</f>
        <v>F</v>
      </c>
      <c r="I14" s="134">
        <f>+VLOOKUP(E14,Participants!$A$1:$E$2548,3,FALSE)</f>
        <v>1</v>
      </c>
      <c r="J14" s="134" t="str">
        <f>+VLOOKUP(E14,Participants!$A$1:$G$2548,7,FALSE)</f>
        <v>DEV GIRLS</v>
      </c>
      <c r="K14" s="223" t="s">
        <v>1009</v>
      </c>
      <c r="L14" s="20"/>
      <c r="M14" s="20"/>
      <c r="N14" s="23" t="str">
        <f t="shared" si="0"/>
        <v>DEV GIRLS</v>
      </c>
      <c r="O14" s="23"/>
      <c r="P14" s="164">
        <v>331</v>
      </c>
      <c r="Q14" s="134" t="str">
        <f>+VLOOKUP(P14,Participants!$A$1:$E$2548,2,FALSE)</f>
        <v>Gracie Morgan</v>
      </c>
      <c r="R14" s="164">
        <v>333</v>
      </c>
      <c r="S14" s="134" t="str">
        <f>+VLOOKUP(R14,Participants!$A$1:$E$2548,2,FALSE)</f>
        <v>Kamille Behrens</v>
      </c>
      <c r="T14" s="164">
        <v>329</v>
      </c>
      <c r="U14" s="134" t="str">
        <f>+VLOOKUP(T14,Participants!$A$1:$E$2548,2,FALSE)</f>
        <v>Gianna Rieg</v>
      </c>
      <c r="V14" s="165">
        <v>334</v>
      </c>
      <c r="W14" s="134" t="str">
        <f>+VLOOKUP(V14,Participants!$A$1:$E$2548,2,FALSE)</f>
        <v>Kamrin Behrens</v>
      </c>
      <c r="X14" s="23"/>
      <c r="Y14" s="23"/>
      <c r="Z14" s="23"/>
      <c r="AA14" s="23"/>
      <c r="AB14" s="23"/>
    </row>
    <row r="15" spans="1:28" ht="15.75" customHeight="1" x14ac:dyDescent="0.25">
      <c r="A15" s="23"/>
      <c r="B15" s="210" t="s">
        <v>997</v>
      </c>
      <c r="C15" s="218">
        <v>3</v>
      </c>
      <c r="D15" s="218">
        <v>3</v>
      </c>
      <c r="E15" s="219">
        <v>214</v>
      </c>
      <c r="F15" s="20" t="str">
        <f>+VLOOKUP(E15,Participants!$A$1:$E$2548,2,FALSE)</f>
        <v>Sofia Weaver</v>
      </c>
      <c r="G15" s="20" t="str">
        <f>+VLOOKUP(E15,Participants!$A$1:$E$2548,4,FALSE)</f>
        <v>CDT</v>
      </c>
      <c r="H15" s="20" t="str">
        <f>+VLOOKUP(E15,Participants!$A$1:$E$2548,5,FALSE)</f>
        <v>F</v>
      </c>
      <c r="I15" s="134">
        <f>+VLOOKUP(E15,Participants!$A$1:$E$2548,3,FALSE)</f>
        <v>2</v>
      </c>
      <c r="J15" s="134" t="str">
        <f>+VLOOKUP(E15,Participants!$A$1:$G$2548,7,FALSE)</f>
        <v>DEV GIRLS</v>
      </c>
      <c r="K15" s="223" t="s">
        <v>1010</v>
      </c>
      <c r="L15" s="20"/>
      <c r="M15" s="20"/>
      <c r="N15" s="23" t="str">
        <f t="shared" si="0"/>
        <v>DEV GIRLS</v>
      </c>
      <c r="O15" s="23"/>
      <c r="P15" s="164">
        <v>214</v>
      </c>
      <c r="Q15" s="134" t="str">
        <f>+VLOOKUP(P15,Participants!$A$1:$E$2548,2,FALSE)</f>
        <v>Sofia Weaver</v>
      </c>
      <c r="R15" s="164">
        <v>213</v>
      </c>
      <c r="S15" s="134" t="str">
        <f>+VLOOKUP(R15,Participants!$A$1:$E$2548,2,FALSE)</f>
        <v>Rhodora Redd</v>
      </c>
      <c r="T15" s="164">
        <v>207</v>
      </c>
      <c r="U15" s="134" t="str">
        <f>+VLOOKUP(T15,Participants!$A$1:$E$2548,2,FALSE)</f>
        <v>Mia Caligiuri</v>
      </c>
      <c r="V15" s="165">
        <v>210</v>
      </c>
      <c r="W15" s="134" t="str">
        <f>+VLOOKUP(V15,Participants!$A$1:$E$2548,2,FALSE)</f>
        <v>Norah Stiger</v>
      </c>
      <c r="X15" s="23"/>
      <c r="Y15" s="23"/>
      <c r="Z15" s="23"/>
      <c r="AA15" s="23"/>
      <c r="AB15" s="23"/>
    </row>
    <row r="16" spans="1:28" ht="15.75" customHeight="1" x14ac:dyDescent="0.25">
      <c r="A16" s="23"/>
      <c r="B16" s="210" t="s">
        <v>997</v>
      </c>
      <c r="C16" s="218">
        <v>3</v>
      </c>
      <c r="D16" s="218">
        <v>4</v>
      </c>
      <c r="E16" s="219">
        <v>227</v>
      </c>
      <c r="F16" s="20" t="str">
        <f>+VLOOKUP(E16,Participants!$A$1:$E$2548,2,FALSE)</f>
        <v>katie kessler</v>
      </c>
      <c r="G16" s="20" t="str">
        <f>+VLOOKUP(E16,Participants!$A$1:$E$2548,4,FALSE)</f>
        <v>DMA</v>
      </c>
      <c r="H16" s="20" t="str">
        <f>+VLOOKUP(E16,Participants!$A$1:$E$2548,5,FALSE)</f>
        <v>f</v>
      </c>
      <c r="I16" s="134">
        <f>+VLOOKUP(E16,Participants!$A$1:$E$2548,3,FALSE)</f>
        <v>3</v>
      </c>
      <c r="J16" s="134" t="str">
        <f>+VLOOKUP(E16,Participants!$A$1:$G$2548,7,FALSE)</f>
        <v>DEV GIRLS</v>
      </c>
      <c r="K16" s="223" t="s">
        <v>1011</v>
      </c>
      <c r="L16" s="20"/>
      <c r="M16" s="20"/>
      <c r="N16" s="23" t="str">
        <f t="shared" si="0"/>
        <v>DEV GIRLS</v>
      </c>
      <c r="O16" s="23"/>
      <c r="P16" s="164">
        <v>227</v>
      </c>
      <c r="Q16" s="134" t="str">
        <f>+VLOOKUP(P16,Participants!$A$1:$E$2548,2,FALSE)</f>
        <v>katie kessler</v>
      </c>
      <c r="R16" s="164">
        <v>226</v>
      </c>
      <c r="S16" s="134" t="str">
        <f>+VLOOKUP(R16,Participants!$A$1:$E$2548,2,FALSE)</f>
        <v>harlyn lorah</v>
      </c>
      <c r="T16" s="164">
        <v>230</v>
      </c>
      <c r="U16" s="134" t="str">
        <f>+VLOOKUP(T16,Participants!$A$1:$E$2548,2,FALSE)</f>
        <v>livi dagit</v>
      </c>
      <c r="V16" s="165">
        <v>224</v>
      </c>
      <c r="W16" s="134" t="str">
        <f>+VLOOKUP(V16,Participants!$A$1:$E$2548,2,FALSE)</f>
        <v>GracE Supancic</v>
      </c>
      <c r="X16" s="23"/>
      <c r="Y16" s="23"/>
      <c r="Z16" s="23"/>
      <c r="AA16" s="23"/>
      <c r="AB16" s="23"/>
    </row>
    <row r="17" spans="1:28" ht="15.75" customHeight="1" x14ac:dyDescent="0.25">
      <c r="A17" s="23"/>
      <c r="B17" s="210" t="s">
        <v>997</v>
      </c>
      <c r="C17" s="218">
        <v>1</v>
      </c>
      <c r="D17" s="218">
        <v>8</v>
      </c>
      <c r="E17" s="219">
        <v>186</v>
      </c>
      <c r="F17" s="20" t="str">
        <f>+VLOOKUP(E17,Participants!$A$1:$E$2548,2,FALSE)</f>
        <v>Reagan Large</v>
      </c>
      <c r="G17" s="20" t="str">
        <f>+VLOOKUP(E17,Participants!$A$1:$E$2548,4,FALSE)</f>
        <v>BCS</v>
      </c>
      <c r="H17" s="20" t="str">
        <f>+VLOOKUP(E17,Participants!$A$1:$E$2548,5,FALSE)</f>
        <v>F</v>
      </c>
      <c r="I17" s="134">
        <f>+VLOOKUP(E17,Participants!$A$1:$E$2548,3,FALSE)</f>
        <v>4</v>
      </c>
      <c r="J17" s="134" t="str">
        <f>+VLOOKUP(E17,Participants!$A$1:$G$2548,7,FALSE)</f>
        <v>DEV GIRLS</v>
      </c>
      <c r="K17" s="223" t="s">
        <v>1012</v>
      </c>
      <c r="L17" s="20"/>
      <c r="M17" s="20"/>
      <c r="N17" s="23" t="str">
        <f t="shared" si="0"/>
        <v>DEV GIRLS</v>
      </c>
      <c r="O17" s="23"/>
      <c r="P17" s="164">
        <v>186</v>
      </c>
      <c r="Q17" s="134" t="str">
        <f>+VLOOKUP(P17,Participants!$A$1:$E$2548,2,FALSE)</f>
        <v>Reagan Large</v>
      </c>
      <c r="R17" s="164">
        <v>173</v>
      </c>
      <c r="S17" s="134" t="str">
        <f>+VLOOKUP(R17,Participants!$A$1:$E$2548,2,FALSE)</f>
        <v>Emily Graff</v>
      </c>
      <c r="T17" s="164">
        <v>187</v>
      </c>
      <c r="U17" s="134" t="str">
        <f>+VLOOKUP(T17,Participants!$A$1:$E$2548,2,FALSE)</f>
        <v>Rylee Karnes</v>
      </c>
      <c r="V17" s="165">
        <v>184</v>
      </c>
      <c r="W17" s="134" t="str">
        <f>+VLOOKUP(V17,Participants!$A$1:$E$2548,2,FALSE)</f>
        <v>Mila Rimer</v>
      </c>
      <c r="X17" s="23"/>
      <c r="Y17" s="23"/>
      <c r="Z17" s="23"/>
      <c r="AA17" s="23"/>
      <c r="AB17" s="23"/>
    </row>
    <row r="18" spans="1:28" ht="15.75" customHeight="1" x14ac:dyDescent="0.25">
      <c r="A18" s="23"/>
      <c r="B18" s="210" t="s">
        <v>997</v>
      </c>
      <c r="C18" s="218">
        <v>3</v>
      </c>
      <c r="D18" s="218">
        <v>6</v>
      </c>
      <c r="E18" s="219">
        <v>275</v>
      </c>
      <c r="F18" s="20" t="str">
        <f>+VLOOKUP(E18,Participants!$A$1:$E$2548,2,FALSE)</f>
        <v>Adelina Campagna</v>
      </c>
      <c r="G18" s="20" t="str">
        <f>+VLOOKUP(E18,Participants!$A$1:$E$2548,4,FALSE)</f>
        <v>GRE</v>
      </c>
      <c r="H18" s="20" t="str">
        <f>+VLOOKUP(E18,Participants!$A$1:$E$2548,5,FALSE)</f>
        <v>F</v>
      </c>
      <c r="I18" s="134">
        <f>+VLOOKUP(E18,Participants!$A$1:$E$2548,3,FALSE)</f>
        <v>1</v>
      </c>
      <c r="J18" s="134" t="str">
        <f>+VLOOKUP(E18,Participants!$A$1:$G$2548,7,FALSE)</f>
        <v>DEV GIRLS</v>
      </c>
      <c r="K18" s="223" t="s">
        <v>1013</v>
      </c>
      <c r="L18" s="20"/>
      <c r="M18" s="20"/>
      <c r="N18" s="23" t="str">
        <f t="shared" si="0"/>
        <v>DEV GIRLS</v>
      </c>
      <c r="O18" s="23"/>
      <c r="P18" s="164">
        <v>275</v>
      </c>
      <c r="Q18" s="134" t="str">
        <f>+VLOOKUP(P18,Participants!$A$1:$E$2548,2,FALSE)</f>
        <v>Adelina Campagna</v>
      </c>
      <c r="R18" s="164">
        <v>281</v>
      </c>
      <c r="S18" s="134" t="str">
        <f>+VLOOKUP(R18,Participants!$A$1:$E$2548,2,FALSE)</f>
        <v>Emily Birchok</v>
      </c>
      <c r="T18" s="164">
        <v>276</v>
      </c>
      <c r="U18" s="134" t="str">
        <f>+VLOOKUP(T18,Participants!$A$1:$E$2548,2,FALSE)</f>
        <v>Alexis Birchok</v>
      </c>
      <c r="V18" s="165">
        <v>282</v>
      </c>
      <c r="W18" s="134" t="str">
        <f>+VLOOKUP(V18,Participants!$A$1:$E$2548,2,FALSE)</f>
        <v>Evie Pierro</v>
      </c>
      <c r="X18" s="23"/>
      <c r="Y18" s="23"/>
      <c r="Z18" s="23"/>
      <c r="AA18" s="23"/>
      <c r="AB18" s="23"/>
    </row>
    <row r="19" spans="1:28" ht="15.75" customHeight="1" x14ac:dyDescent="0.25">
      <c r="A19" s="23"/>
      <c r="B19" s="210" t="s">
        <v>997</v>
      </c>
      <c r="C19" s="218">
        <v>2</v>
      </c>
      <c r="D19" s="218">
        <v>6</v>
      </c>
      <c r="E19" s="219">
        <v>458</v>
      </c>
      <c r="F19" s="20" t="str">
        <f>+VLOOKUP(E19,Participants!$A$1:$E$2548,2,FALSE)</f>
        <v>Allie Dainton</v>
      </c>
      <c r="G19" s="20" t="str">
        <f>+VLOOKUP(E19,Participants!$A$1:$E$2548,4,FALSE)</f>
        <v>SMCA</v>
      </c>
      <c r="H19" s="20" t="str">
        <f>+VLOOKUP(E19,Participants!$A$1:$E$2548,5,FALSE)</f>
        <v>F</v>
      </c>
      <c r="I19" s="134">
        <f>+VLOOKUP(E19,Participants!$A$1:$E$2548,3,FALSE)</f>
        <v>3</v>
      </c>
      <c r="J19" s="134" t="str">
        <f>+VLOOKUP(E19,Participants!$A$1:$G$2548,7,FALSE)</f>
        <v>DEV GIRLS</v>
      </c>
      <c r="K19" s="223" t="s">
        <v>1014</v>
      </c>
      <c r="L19" s="20"/>
      <c r="M19" s="20"/>
      <c r="N19" s="23" t="str">
        <f t="shared" si="0"/>
        <v>DEV GIRLS</v>
      </c>
      <c r="O19" s="23"/>
      <c r="P19" s="164">
        <v>458</v>
      </c>
      <c r="Q19" s="134" t="str">
        <f>+VLOOKUP(P19,Participants!$A$1:$E$2548,2,FALSE)</f>
        <v>Allie Dainton</v>
      </c>
      <c r="R19" s="164">
        <v>462</v>
      </c>
      <c r="S19" s="134" t="str">
        <f>+VLOOKUP(R19,Participants!$A$1:$E$2548,2,FALSE)</f>
        <v>Natalie Izzo</v>
      </c>
      <c r="T19" s="164">
        <v>460</v>
      </c>
      <c r="U19" s="134" t="str">
        <f>+VLOOKUP(T19,Participants!$A$1:$E$2548,2,FALSE)</f>
        <v>Lilyana Izzo</v>
      </c>
      <c r="V19" s="165">
        <v>459</v>
      </c>
      <c r="W19" s="134" t="str">
        <f>+VLOOKUP(V19,Participants!$A$1:$E$2548,2,FALSE)</f>
        <v>Lily Gaydosz</v>
      </c>
      <c r="X19" s="23"/>
      <c r="Y19" s="23"/>
      <c r="Z19" s="23"/>
      <c r="AA19" s="23"/>
      <c r="AB19" s="23"/>
    </row>
    <row r="20" spans="1:28" ht="15.75" customHeight="1" x14ac:dyDescent="0.25">
      <c r="A20" s="23"/>
      <c r="B20" s="210" t="s">
        <v>997</v>
      </c>
      <c r="C20" s="218">
        <v>2</v>
      </c>
      <c r="D20" s="218">
        <v>3</v>
      </c>
      <c r="E20" s="219">
        <v>248</v>
      </c>
      <c r="F20" s="20" t="str">
        <f>+VLOOKUP(E20,Participants!$A$1:$E$2548,2,FALSE)</f>
        <v>Leslie Veltri</v>
      </c>
      <c r="G20" s="20" t="str">
        <f>+VLOOKUP(E20,Participants!$A$1:$E$2548,4,FALSE)</f>
        <v>ELZ</v>
      </c>
      <c r="H20" s="20" t="str">
        <f>+VLOOKUP(E20,Participants!$A$1:$E$2548,5,FALSE)</f>
        <v>F</v>
      </c>
      <c r="I20" s="134">
        <f>+VLOOKUP(E20,Participants!$A$1:$E$2548,3,FALSE)</f>
        <v>4</v>
      </c>
      <c r="J20" s="134" t="str">
        <f>+VLOOKUP(E20,Participants!$A$1:$G$2548,7,FALSE)</f>
        <v>DEV GIRLS</v>
      </c>
      <c r="K20" s="223" t="s">
        <v>1015</v>
      </c>
      <c r="L20" s="20"/>
      <c r="M20" s="20"/>
      <c r="N20" s="23" t="str">
        <f t="shared" si="0"/>
        <v>DEV GIRLS</v>
      </c>
      <c r="O20" s="23"/>
      <c r="P20" s="164">
        <v>248</v>
      </c>
      <c r="Q20" s="134" t="str">
        <f>+VLOOKUP(P20,Participants!$A$1:$E$2548,2,FALSE)</f>
        <v>Leslie Veltri</v>
      </c>
      <c r="R20" s="164">
        <v>247</v>
      </c>
      <c r="S20" s="134" t="str">
        <f>+VLOOKUP(R20,Participants!$A$1:$E$2548,2,FALSE)</f>
        <v>Erin Hirsh</v>
      </c>
      <c r="T20" s="164">
        <v>246</v>
      </c>
      <c r="U20" s="134" t="str">
        <f>+VLOOKUP(T20,Participants!$A$1:$E$2548,2,FALSE)</f>
        <v>Emma Zamarripa</v>
      </c>
      <c r="V20" s="165">
        <v>245</v>
      </c>
      <c r="W20" s="134" t="str">
        <f>+VLOOKUP(V20,Participants!$A$1:$E$2548,2,FALSE)</f>
        <v>Danna Zamarripa</v>
      </c>
      <c r="X20" s="23"/>
      <c r="Y20" s="23"/>
      <c r="Z20" s="23"/>
      <c r="AA20" s="23"/>
      <c r="AB20" s="23"/>
    </row>
    <row r="21" spans="1:28" ht="15.75" customHeight="1" x14ac:dyDescent="0.25">
      <c r="A21" s="23"/>
      <c r="B21" s="210" t="s">
        <v>997</v>
      </c>
      <c r="C21" s="218">
        <v>2</v>
      </c>
      <c r="D21" s="218">
        <v>2</v>
      </c>
      <c r="E21" s="219">
        <v>429</v>
      </c>
      <c r="F21" s="20" t="str">
        <f>+VLOOKUP(E21,Participants!$A$1:$E$2548,2,FALSE)</f>
        <v>Natalie Hulslander</v>
      </c>
      <c r="G21" s="20" t="str">
        <f>+VLOOKUP(E21,Participants!$A$1:$E$2548,4,FALSE)</f>
        <v>MQA</v>
      </c>
      <c r="H21" s="20" t="str">
        <f>+VLOOKUP(E21,Participants!$A$1:$E$2548,5,FALSE)</f>
        <v>F</v>
      </c>
      <c r="I21" s="134">
        <f>+VLOOKUP(E21,Participants!$A$1:$E$2548,3,FALSE)</f>
        <v>2</v>
      </c>
      <c r="J21" s="134" t="str">
        <f>+VLOOKUP(E21,Participants!$A$1:$G$2548,7,FALSE)</f>
        <v>DEV GIRLS</v>
      </c>
      <c r="K21" s="223" t="s">
        <v>1016</v>
      </c>
      <c r="L21" s="20"/>
      <c r="M21" s="20"/>
      <c r="N21" s="23" t="str">
        <f t="shared" si="0"/>
        <v>DEV GIRLS</v>
      </c>
      <c r="O21" s="23"/>
      <c r="P21" s="164">
        <v>429</v>
      </c>
      <c r="Q21" s="134" t="str">
        <f>+VLOOKUP(P21,Participants!$A$1:$E$2548,2,FALSE)</f>
        <v>Natalie Hulslander</v>
      </c>
      <c r="R21" s="164">
        <v>428</v>
      </c>
      <c r="S21" s="134" t="str">
        <f>+VLOOKUP(R21,Participants!$A$1:$E$2548,2,FALSE)</f>
        <v>Martha Palumbo</v>
      </c>
      <c r="T21" s="164">
        <v>427</v>
      </c>
      <c r="U21" s="134" t="str">
        <f>+VLOOKUP(T21,Participants!$A$1:$E$2548,2,FALSE)</f>
        <v>Madelyn Skowronski</v>
      </c>
      <c r="V21" s="165">
        <v>422</v>
      </c>
      <c r="W21" s="134" t="str">
        <f>+VLOOKUP(V21,Participants!$A$1:$E$2548,2,FALSE)</f>
        <v>Elizabeth Klaes</v>
      </c>
      <c r="X21" s="23"/>
      <c r="Y21" s="23"/>
      <c r="Z21" s="23"/>
      <c r="AA21" s="23"/>
      <c r="AB21" s="23"/>
    </row>
    <row r="22" spans="1:28" ht="15.75" customHeight="1" x14ac:dyDescent="0.25">
      <c r="A22" s="23"/>
      <c r="B22" s="210" t="s">
        <v>997</v>
      </c>
      <c r="C22" s="218">
        <v>3</v>
      </c>
      <c r="D22" s="218">
        <v>5</v>
      </c>
      <c r="E22" s="219">
        <v>295</v>
      </c>
      <c r="F22" s="20" t="str">
        <f>+VLOOKUP(E22,Participants!$A$1:$E$2548,2,FALSE)</f>
        <v>Elena McDonough</v>
      </c>
      <c r="G22" s="20" t="str">
        <f>+VLOOKUP(E22,Participants!$A$1:$E$2548,4,FALSE)</f>
        <v>HFS</v>
      </c>
      <c r="H22" s="20" t="str">
        <f>+VLOOKUP(E22,Participants!$A$1:$E$2548,5,FALSE)</f>
        <v>F</v>
      </c>
      <c r="I22" s="134">
        <f>+VLOOKUP(E22,Participants!$A$1:$E$2548,3,FALSE)</f>
        <v>1</v>
      </c>
      <c r="J22" s="134" t="str">
        <f>+VLOOKUP(E22,Participants!$A$1:$G$2548,7,FALSE)</f>
        <v>DEV GIRLS</v>
      </c>
      <c r="K22" s="223" t="s">
        <v>1017</v>
      </c>
      <c r="L22" s="20"/>
      <c r="M22" s="20"/>
      <c r="N22" s="23" t="str">
        <f t="shared" si="0"/>
        <v>DEV GIRLS</v>
      </c>
      <c r="O22" s="23"/>
      <c r="P22" s="164">
        <v>295</v>
      </c>
      <c r="Q22" s="134" t="str">
        <f>+VLOOKUP(P22,Participants!$A$1:$E$2548,2,FALSE)</f>
        <v>Elena McDonough</v>
      </c>
      <c r="R22" s="164">
        <v>297</v>
      </c>
      <c r="S22" s="134" t="str">
        <f>+VLOOKUP(R22,Participants!$A$1:$E$2548,2,FALSE)</f>
        <v>Giuseppina Iorio</v>
      </c>
      <c r="T22" s="164">
        <v>300</v>
      </c>
      <c r="U22" s="134" t="str">
        <f>+VLOOKUP(T22,Participants!$A$1:$E$2548,2,FALSE)</f>
        <v>Kennedy Collins</v>
      </c>
      <c r="V22" s="165">
        <v>291</v>
      </c>
      <c r="W22" s="134" t="str">
        <f>+VLOOKUP(V22,Participants!$A$1:$E$2548,2,FALSE)</f>
        <v>Adriana Martin</v>
      </c>
      <c r="X22" s="23"/>
      <c r="Y22" s="23"/>
      <c r="Z22" s="23"/>
      <c r="AA22" s="23"/>
      <c r="AB22" s="23"/>
    </row>
    <row r="23" spans="1:28" ht="15.75" customHeight="1" x14ac:dyDescent="0.25">
      <c r="A23" s="23"/>
      <c r="B23" s="210" t="s">
        <v>997</v>
      </c>
      <c r="C23" s="218">
        <v>2</v>
      </c>
      <c r="D23" s="218">
        <v>7</v>
      </c>
      <c r="E23" s="224"/>
      <c r="F23" s="20" t="e">
        <f>+VLOOKUP(E23,Participants!$A$1:$E$2548,2,FALSE)</f>
        <v>#N/A</v>
      </c>
      <c r="G23" s="20" t="e">
        <f>+VLOOKUP(E23,Participants!$A$1:$E$2548,4,FALSE)</f>
        <v>#N/A</v>
      </c>
      <c r="H23" s="20" t="e">
        <f>+VLOOKUP(E23,Participants!$A$1:$E$2548,5,FALSE)</f>
        <v>#N/A</v>
      </c>
      <c r="I23" s="134" t="e">
        <f>+VLOOKUP(E23,Participants!$A$1:$E$2548,3,FALSE)</f>
        <v>#N/A</v>
      </c>
      <c r="J23" s="134" t="e">
        <f>+VLOOKUP(E23,Participants!$A$1:$G$2548,7,FALSE)</f>
        <v>#N/A</v>
      </c>
      <c r="K23" s="225"/>
      <c r="L23" s="20"/>
      <c r="M23" s="20"/>
      <c r="N23" s="23" t="e">
        <f t="shared" si="0"/>
        <v>#N/A</v>
      </c>
      <c r="O23" s="23"/>
      <c r="P23" s="187"/>
      <c r="Q23" s="134" t="e">
        <f>+VLOOKUP(P23,Participants!$A$1:$E$2548,2,FALSE)</f>
        <v>#N/A</v>
      </c>
      <c r="R23" s="187"/>
      <c r="S23" s="134" t="e">
        <f>+VLOOKUP(R23,Participants!$A$1:$E$2548,2,FALSE)</f>
        <v>#N/A</v>
      </c>
      <c r="T23" s="187"/>
      <c r="U23" s="134" t="e">
        <f>+VLOOKUP(T23,Participants!$A$1:$E$2548,2,FALSE)</f>
        <v>#N/A</v>
      </c>
      <c r="V23" s="134"/>
      <c r="W23" s="134" t="e">
        <f>+VLOOKUP(V23,Participants!$A$1:$E$2548,2,FALSE)</f>
        <v>#N/A</v>
      </c>
      <c r="X23" s="23"/>
      <c r="Y23" s="23"/>
      <c r="Z23" s="23"/>
      <c r="AA23" s="23"/>
      <c r="AB23" s="23"/>
    </row>
    <row r="24" spans="1:28" ht="15.75" customHeight="1" x14ac:dyDescent="0.25">
      <c r="A24" s="23"/>
      <c r="B24" s="210" t="s">
        <v>997</v>
      </c>
      <c r="C24" s="218">
        <v>2</v>
      </c>
      <c r="D24" s="218">
        <v>8</v>
      </c>
      <c r="E24" s="224"/>
      <c r="F24" s="20" t="e">
        <f>+VLOOKUP(E24,Participants!$A$1:$E$2548,2,FALSE)</f>
        <v>#N/A</v>
      </c>
      <c r="G24" s="20" t="e">
        <f>+VLOOKUP(E24,Participants!$A$1:$E$2548,4,FALSE)</f>
        <v>#N/A</v>
      </c>
      <c r="H24" s="20" t="e">
        <f>+VLOOKUP(E24,Participants!$A$1:$E$2548,5,FALSE)</f>
        <v>#N/A</v>
      </c>
      <c r="I24" s="134" t="e">
        <f>+VLOOKUP(E24,Participants!$A$1:$E$2548,3,FALSE)</f>
        <v>#N/A</v>
      </c>
      <c r="J24" s="134" t="e">
        <f>+VLOOKUP(E24,Participants!$A$1:$G$2548,7,FALSE)</f>
        <v>#N/A</v>
      </c>
      <c r="K24" s="225"/>
      <c r="L24" s="20"/>
      <c r="M24" s="20"/>
      <c r="N24" s="23" t="e">
        <f t="shared" si="0"/>
        <v>#N/A</v>
      </c>
      <c r="O24" s="23"/>
      <c r="P24" s="187"/>
      <c r="Q24" s="134" t="e">
        <f>+VLOOKUP(P24,Participants!$A$1:$E$2548,2,FALSE)</f>
        <v>#N/A</v>
      </c>
      <c r="R24" s="187"/>
      <c r="S24" s="134" t="e">
        <f>+VLOOKUP(R24,Participants!$A$1:$E$2548,2,FALSE)</f>
        <v>#N/A</v>
      </c>
      <c r="T24" s="187"/>
      <c r="U24" s="134" t="e">
        <f>+VLOOKUP(T24,Participants!$A$1:$E$2548,2,FALSE)</f>
        <v>#N/A</v>
      </c>
      <c r="V24" s="134"/>
      <c r="W24" s="134" t="e">
        <f>+VLOOKUP(V24,Participants!$A$1:$E$2548,2,FALSE)</f>
        <v>#N/A</v>
      </c>
      <c r="X24" s="23"/>
      <c r="Y24" s="23"/>
      <c r="Z24" s="23"/>
      <c r="AA24" s="23"/>
      <c r="AB24" s="23"/>
    </row>
    <row r="25" spans="1:28" ht="15.75" customHeight="1" x14ac:dyDescent="0.25">
      <c r="A25" s="23"/>
      <c r="B25" s="210" t="s">
        <v>997</v>
      </c>
      <c r="C25" s="218">
        <v>3</v>
      </c>
      <c r="D25" s="218">
        <v>7</v>
      </c>
      <c r="E25" s="224"/>
      <c r="F25" s="20" t="e">
        <f>+VLOOKUP(E25,Participants!$A$1:$E$2548,2,FALSE)</f>
        <v>#N/A</v>
      </c>
      <c r="G25" s="20" t="e">
        <f>+VLOOKUP(E25,Participants!$A$1:$E$2548,4,FALSE)</f>
        <v>#N/A</v>
      </c>
      <c r="H25" s="20" t="e">
        <f>+VLOOKUP(E25,Participants!$A$1:$E$2548,5,FALSE)</f>
        <v>#N/A</v>
      </c>
      <c r="I25" s="134" t="e">
        <f>+VLOOKUP(E25,Participants!$A$1:$E$2548,3,FALSE)</f>
        <v>#N/A</v>
      </c>
      <c r="J25" s="134" t="e">
        <f>+VLOOKUP(E25,Participants!$A$1:$G$2548,7,FALSE)</f>
        <v>#N/A</v>
      </c>
      <c r="K25" s="225"/>
      <c r="L25" s="20"/>
      <c r="M25" s="20"/>
      <c r="N25" s="23" t="e">
        <f t="shared" si="0"/>
        <v>#N/A</v>
      </c>
      <c r="O25" s="23"/>
      <c r="P25" s="187"/>
      <c r="Q25" s="134" t="e">
        <f>+VLOOKUP(P25,Participants!$A$1:$E$2548,2,FALSE)</f>
        <v>#N/A</v>
      </c>
      <c r="R25" s="187"/>
      <c r="S25" s="134" t="e">
        <f>+VLOOKUP(R25,Participants!$A$1:$E$2548,2,FALSE)</f>
        <v>#N/A</v>
      </c>
      <c r="T25" s="187"/>
      <c r="U25" s="134" t="e">
        <f>+VLOOKUP(T25,Participants!$A$1:$E$2548,2,FALSE)</f>
        <v>#N/A</v>
      </c>
      <c r="V25" s="134"/>
      <c r="W25" s="134" t="e">
        <f>+VLOOKUP(V25,Participants!$A$1:$E$2548,2,FALSE)</f>
        <v>#N/A</v>
      </c>
      <c r="X25" s="23"/>
      <c r="Y25" s="23"/>
      <c r="Z25" s="23"/>
      <c r="AA25" s="23"/>
      <c r="AB25" s="23"/>
    </row>
    <row r="26" spans="1:28" ht="15.75" customHeight="1" x14ac:dyDescent="0.25">
      <c r="A26" s="23"/>
      <c r="B26" s="210" t="s">
        <v>997</v>
      </c>
      <c r="C26" s="218">
        <v>3</v>
      </c>
      <c r="D26" s="218">
        <v>8</v>
      </c>
      <c r="E26" s="224"/>
      <c r="F26" s="20" t="e">
        <f>+VLOOKUP(E26,Participants!$A$1:$E$2548,2,FALSE)</f>
        <v>#N/A</v>
      </c>
      <c r="G26" s="20" t="e">
        <f>+VLOOKUP(E26,Participants!$A$1:$E$2548,4,FALSE)</f>
        <v>#N/A</v>
      </c>
      <c r="H26" s="20" t="e">
        <f>+VLOOKUP(E26,Participants!$A$1:$E$2548,5,FALSE)</f>
        <v>#N/A</v>
      </c>
      <c r="I26" s="134" t="e">
        <f>+VLOOKUP(E26,Participants!$A$1:$E$2548,3,FALSE)</f>
        <v>#N/A</v>
      </c>
      <c r="J26" s="134" t="e">
        <f>+VLOOKUP(E26,Participants!$A$1:$G$2548,7,FALSE)</f>
        <v>#N/A</v>
      </c>
      <c r="K26" s="225"/>
      <c r="L26" s="20"/>
      <c r="M26" s="20"/>
      <c r="N26" s="23" t="e">
        <f t="shared" si="0"/>
        <v>#N/A</v>
      </c>
      <c r="O26" s="23"/>
      <c r="P26" s="187"/>
      <c r="Q26" s="134" t="e">
        <f>+VLOOKUP(P26,Participants!$A$1:$E$2548,2,FALSE)</f>
        <v>#N/A</v>
      </c>
      <c r="R26" s="187"/>
      <c r="S26" s="134" t="e">
        <f>+VLOOKUP(R26,Participants!$A$1:$E$2548,2,FALSE)</f>
        <v>#N/A</v>
      </c>
      <c r="T26" s="187"/>
      <c r="U26" s="134" t="e">
        <f>+VLOOKUP(T26,Participants!$A$1:$E$2548,2,FALSE)</f>
        <v>#N/A</v>
      </c>
      <c r="V26" s="134"/>
      <c r="W26" s="134" t="e">
        <f>+VLOOKUP(V26,Participants!$A$1:$E$2548,2,FALSE)</f>
        <v>#N/A</v>
      </c>
      <c r="X26" s="23"/>
      <c r="Y26" s="23"/>
      <c r="Z26" s="23"/>
      <c r="AA26" s="23"/>
      <c r="AB26" s="23"/>
    </row>
    <row r="27" spans="1:28" ht="15.75" customHeight="1" x14ac:dyDescent="0.25">
      <c r="A27" s="202"/>
      <c r="B27" s="226" t="s">
        <v>997</v>
      </c>
      <c r="C27" s="227"/>
      <c r="D27" s="227"/>
      <c r="E27" s="228"/>
      <c r="F27" s="127" t="e">
        <f>+VLOOKUP(E27,Participants!$A$1:$E$2548,2,FALSE)</f>
        <v>#N/A</v>
      </c>
      <c r="G27" s="127" t="e">
        <f>+VLOOKUP(E27,Participants!$A$1:$E$2548,4,FALSE)</f>
        <v>#N/A</v>
      </c>
      <c r="H27" s="127" t="e">
        <f>+VLOOKUP(E27,Participants!$A$1:$E$2548,5,FALSE)</f>
        <v>#N/A</v>
      </c>
      <c r="I27" s="136" t="e">
        <f>+VLOOKUP(E27,Participants!$A$1:$E$2548,3,FALSE)</f>
        <v>#N/A</v>
      </c>
      <c r="J27" s="136" t="e">
        <f>+VLOOKUP(E27,Participants!$A$1:$G$2548,7,FALSE)</f>
        <v>#N/A</v>
      </c>
      <c r="K27" s="229"/>
      <c r="L27" s="127"/>
      <c r="M27" s="127"/>
      <c r="N27" s="202" t="e">
        <f t="shared" si="0"/>
        <v>#N/A</v>
      </c>
      <c r="O27" s="202"/>
      <c r="P27" s="183"/>
      <c r="Q27" s="136" t="e">
        <f>+VLOOKUP(P27,Participants!$A$1:$E$2548,2,FALSE)</f>
        <v>#N/A</v>
      </c>
      <c r="R27" s="183"/>
      <c r="S27" s="136" t="e">
        <f>+VLOOKUP(R27,Participants!$A$1:$E$2548,2,FALSE)</f>
        <v>#N/A</v>
      </c>
      <c r="T27" s="183"/>
      <c r="U27" s="136" t="e">
        <f>+VLOOKUP(T27,Participants!$A$1:$E$2548,2,FALSE)</f>
        <v>#N/A</v>
      </c>
      <c r="V27" s="136"/>
      <c r="W27" s="136" t="e">
        <f>+VLOOKUP(V27,Participants!$A$1:$E$2548,2,FALSE)</f>
        <v>#N/A</v>
      </c>
      <c r="X27" s="202"/>
      <c r="Y27" s="23"/>
      <c r="Z27" s="23"/>
      <c r="AA27" s="23"/>
      <c r="AB27" s="23"/>
    </row>
    <row r="28" spans="1:28" ht="15.75" customHeight="1" x14ac:dyDescent="0.25">
      <c r="A28" s="23"/>
      <c r="B28" s="210" t="s">
        <v>997</v>
      </c>
      <c r="C28" s="218">
        <v>1</v>
      </c>
      <c r="D28" s="218">
        <v>1</v>
      </c>
      <c r="E28" s="219">
        <v>162</v>
      </c>
      <c r="F28" s="20" t="str">
        <f>+VLOOKUP(E28,Participants!$A$1:$E$2548,2,FALSE)</f>
        <v>Parker Davenport</v>
      </c>
      <c r="G28" s="20" t="str">
        <f>+VLOOKUP(E28,Participants!$A$1:$E$2548,4,FALSE)</f>
        <v>AMA</v>
      </c>
      <c r="H28" s="20" t="str">
        <f>+VLOOKUP(E28,Participants!$A$1:$E$2548,5,FALSE)</f>
        <v>M</v>
      </c>
      <c r="I28" s="134">
        <f>+VLOOKUP(E28,Participants!$A$1:$E$2548,3,FALSE)</f>
        <v>4</v>
      </c>
      <c r="J28" s="134" t="str">
        <f>+VLOOKUP(E28,Participants!$A$1:$G$2548,7,FALSE)</f>
        <v>DEV BOYS</v>
      </c>
      <c r="K28" s="223" t="s">
        <v>1018</v>
      </c>
      <c r="L28" s="111">
        <v>1</v>
      </c>
      <c r="M28" s="111">
        <v>10</v>
      </c>
      <c r="N28" s="23" t="str">
        <f t="shared" si="0"/>
        <v>DEV BOYS</v>
      </c>
      <c r="O28" s="23"/>
      <c r="P28" s="164">
        <v>162</v>
      </c>
      <c r="Q28" s="134" t="str">
        <f>+VLOOKUP(P28,Participants!$A$1:$E$2548,2,FALSE)</f>
        <v>Parker Davenport</v>
      </c>
      <c r="R28" s="164">
        <v>131</v>
      </c>
      <c r="S28" s="134" t="str">
        <f>+VLOOKUP(R28,Participants!$A$1:$E$2548,2,FALSE)</f>
        <v>Charles Morris</v>
      </c>
      <c r="T28" s="164">
        <v>140</v>
      </c>
      <c r="U28" s="134" t="str">
        <f>+VLOOKUP(T28,Participants!$A$1:$E$2548,2,FALSE)</f>
        <v>Gavin Shaffer</v>
      </c>
      <c r="V28" s="165">
        <v>161</v>
      </c>
      <c r="W28" s="134" t="str">
        <f>+VLOOKUP(V28,Participants!$A$1:$E$2548,2,FALSE)</f>
        <v>Noah Latouf</v>
      </c>
      <c r="X28" s="23"/>
      <c r="Y28" s="23"/>
      <c r="Z28" s="23"/>
      <c r="AA28" s="23"/>
      <c r="AB28" s="23"/>
    </row>
    <row r="29" spans="1:28" ht="15.75" customHeight="1" x14ac:dyDescent="0.25">
      <c r="A29" s="23"/>
      <c r="B29" s="210" t="s">
        <v>997</v>
      </c>
      <c r="C29" s="218">
        <v>2</v>
      </c>
      <c r="D29" s="218">
        <v>3</v>
      </c>
      <c r="E29" s="219">
        <v>359</v>
      </c>
      <c r="F29" s="20" t="str">
        <f>+VLOOKUP(E29,Participants!$A$1:$E$2548,2,FALSE)</f>
        <v>Thomas McVey</v>
      </c>
      <c r="G29" s="20" t="str">
        <f>+VLOOKUP(E29,Participants!$A$1:$E$2548,4,FALSE)</f>
        <v>JFK</v>
      </c>
      <c r="H29" s="20" t="str">
        <f>+VLOOKUP(E29,Participants!$A$1:$E$2548,5,FALSE)</f>
        <v>M</v>
      </c>
      <c r="I29" s="134">
        <f>+VLOOKUP(E29,Participants!$A$1:$E$2548,3,FALSE)</f>
        <v>4</v>
      </c>
      <c r="J29" s="134" t="str">
        <f>+VLOOKUP(E29,Participants!$A$1:$G$2548,7,FALSE)</f>
        <v>DEV BOYS</v>
      </c>
      <c r="K29" s="223" t="s">
        <v>1019</v>
      </c>
      <c r="L29" s="111">
        <v>2</v>
      </c>
      <c r="M29" s="111">
        <v>8</v>
      </c>
      <c r="N29" s="23" t="str">
        <f t="shared" si="0"/>
        <v>DEV BOYS</v>
      </c>
      <c r="O29" s="23"/>
      <c r="P29" s="165">
        <v>359</v>
      </c>
      <c r="Q29" s="134" t="str">
        <f>+VLOOKUP(P29,Participants!$A$1:$E$2548,2,FALSE)</f>
        <v>Thomas McVey</v>
      </c>
      <c r="R29" s="165">
        <v>341</v>
      </c>
      <c r="S29" s="134" t="str">
        <f>+VLOOKUP(R29,Participants!$A$1:$E$2548,2,FALSE)</f>
        <v>Alex Startare</v>
      </c>
      <c r="T29" s="165">
        <v>342</v>
      </c>
      <c r="U29" s="134" t="str">
        <f>+VLOOKUP(T29,Participants!$A$1:$E$2548,2,FALSE)</f>
        <v>Alex Weaver</v>
      </c>
      <c r="V29" s="165">
        <v>346</v>
      </c>
      <c r="W29" s="134" t="str">
        <f>+VLOOKUP(V29,Participants!$A$1:$E$2548,2,FALSE)</f>
        <v>Brock Morgan</v>
      </c>
      <c r="X29" s="23"/>
      <c r="Y29" s="23"/>
      <c r="Z29" s="23"/>
      <c r="AA29" s="23"/>
      <c r="AB29" s="23"/>
    </row>
    <row r="30" spans="1:28" ht="15.75" customHeight="1" x14ac:dyDescent="0.25">
      <c r="A30" s="23"/>
      <c r="B30" s="210" t="s">
        <v>997</v>
      </c>
      <c r="C30" s="218">
        <v>1</v>
      </c>
      <c r="D30" s="218">
        <v>2</v>
      </c>
      <c r="E30" s="219">
        <v>547</v>
      </c>
      <c r="F30" s="20" t="str">
        <f>+VLOOKUP(E30,Participants!$A$1:$E$2548,2,FALSE)</f>
        <v>Ilya Belldina</v>
      </c>
      <c r="G30" s="20" t="str">
        <f>+VLOOKUP(E30,Participants!$A$1:$E$2548,4,FALSE)</f>
        <v>STL</v>
      </c>
      <c r="H30" s="20" t="str">
        <f>+VLOOKUP(E30,Participants!$A$1:$E$2548,5,FALSE)</f>
        <v>M</v>
      </c>
      <c r="I30" s="134">
        <f>+VLOOKUP(E30,Participants!$A$1:$E$2548,3,FALSE)</f>
        <v>3</v>
      </c>
      <c r="J30" s="134" t="str">
        <f>+VLOOKUP(E30,Participants!$A$1:$G$2548,7,FALSE)</f>
        <v>DEV BOYS</v>
      </c>
      <c r="K30" s="223" t="s">
        <v>1020</v>
      </c>
      <c r="L30" s="111">
        <v>3</v>
      </c>
      <c r="M30" s="111">
        <v>6</v>
      </c>
      <c r="N30" s="23" t="str">
        <f t="shared" si="0"/>
        <v>DEV BOYS</v>
      </c>
      <c r="O30" s="23"/>
      <c r="P30" s="164">
        <v>547</v>
      </c>
      <c r="Q30" s="134" t="str">
        <f>+VLOOKUP(P30,Participants!$A$1:$E$2548,2,FALSE)</f>
        <v>Ilya Belldina</v>
      </c>
      <c r="R30" s="164">
        <v>546</v>
      </c>
      <c r="S30" s="134" t="str">
        <f>+VLOOKUP(R30,Participants!$A$1:$E$2548,2,FALSE)</f>
        <v>Ian Maentz</v>
      </c>
      <c r="T30" s="164">
        <v>562</v>
      </c>
      <c r="U30" s="134" t="str">
        <f>+VLOOKUP(T30,Participants!$A$1:$E$2548,2,FALSE)</f>
        <v>Ryder Hawkins</v>
      </c>
      <c r="V30" s="165">
        <v>550</v>
      </c>
      <c r="W30" s="134" t="str">
        <f>+VLOOKUP(V30,Participants!$A$1:$E$2548,2,FALSE)</f>
        <v>Jackson Kollar</v>
      </c>
      <c r="X30" s="23"/>
      <c r="Y30" s="23"/>
      <c r="Z30" s="23"/>
      <c r="AA30" s="23"/>
      <c r="AB30" s="23"/>
    </row>
    <row r="31" spans="1:28" ht="15.75" customHeight="1" x14ac:dyDescent="0.25">
      <c r="A31" s="23"/>
      <c r="B31" s="230" t="s">
        <v>997</v>
      </c>
      <c r="C31" s="218">
        <v>1</v>
      </c>
      <c r="D31" s="218">
        <v>3</v>
      </c>
      <c r="E31" s="219">
        <v>258</v>
      </c>
      <c r="F31" s="20" t="str">
        <f>+VLOOKUP(E31,Participants!$A$1:$E$2548,2,FALSE)</f>
        <v>Troy Rebish</v>
      </c>
      <c r="G31" s="20" t="str">
        <f>+VLOOKUP(E31,Participants!$A$1:$E$2548,4,FALSE)</f>
        <v>ELZ</v>
      </c>
      <c r="H31" s="20" t="str">
        <f>+VLOOKUP(E31,Participants!$A$1:$E$2548,5,FALSE)</f>
        <v>M</v>
      </c>
      <c r="I31" s="134">
        <f>+VLOOKUP(E31,Participants!$A$1:$E$2548,3,FALSE)</f>
        <v>3</v>
      </c>
      <c r="J31" s="134" t="str">
        <f>+VLOOKUP(E31,Participants!$A$1:$G$2548,7,FALSE)</f>
        <v>DEV BOYS</v>
      </c>
      <c r="K31" s="120" t="s">
        <v>1021</v>
      </c>
      <c r="L31" s="111">
        <v>4</v>
      </c>
      <c r="M31" s="111">
        <v>5</v>
      </c>
      <c r="N31" s="23" t="str">
        <f t="shared" si="0"/>
        <v>DEV BOYS</v>
      </c>
      <c r="O31" s="20"/>
      <c r="P31" s="164">
        <v>258</v>
      </c>
      <c r="Q31" s="134" t="str">
        <f>+VLOOKUP(P31,Participants!$A$1:$E$2548,2,FALSE)</f>
        <v>Troy Rebish</v>
      </c>
      <c r="R31" s="164">
        <v>250</v>
      </c>
      <c r="S31" s="134" t="str">
        <f>+VLOOKUP(R31,Participants!$A$1:$E$2548,2,FALSE)</f>
        <v>Cole Donnelly</v>
      </c>
      <c r="T31" s="164">
        <v>256</v>
      </c>
      <c r="U31" s="134" t="str">
        <f>+VLOOKUP(T31,Participants!$A$1:$E$2548,2,FALSE)</f>
        <v>Max Lorentz</v>
      </c>
      <c r="V31" s="165">
        <v>252</v>
      </c>
      <c r="W31" s="134" t="str">
        <f>+VLOOKUP(V31,Participants!$A$1:$E$2548,2,FALSE)</f>
        <v>Garin Goob</v>
      </c>
      <c r="X31" s="23"/>
      <c r="Y31" s="23"/>
      <c r="Z31" s="23"/>
      <c r="AA31" s="23"/>
      <c r="AB31" s="23"/>
    </row>
    <row r="32" spans="1:28" ht="15.75" customHeight="1" x14ac:dyDescent="0.25">
      <c r="A32" s="23"/>
      <c r="B32" s="230" t="s">
        <v>997</v>
      </c>
      <c r="C32" s="218">
        <v>1</v>
      </c>
      <c r="D32" s="218">
        <v>6</v>
      </c>
      <c r="E32" s="219">
        <v>319</v>
      </c>
      <c r="F32" s="20" t="str">
        <f>+VLOOKUP(E32,Participants!$A$1:$E$2548,2,FALSE)</f>
        <v>Eli Grimsley</v>
      </c>
      <c r="G32" s="20" t="str">
        <f>+VLOOKUP(E32,Participants!$A$1:$E$2548,4,FALSE)</f>
        <v>JAM</v>
      </c>
      <c r="H32" s="20" t="str">
        <f>+VLOOKUP(E32,Participants!$A$1:$E$2548,5,FALSE)</f>
        <v>M</v>
      </c>
      <c r="I32" s="134">
        <f>+VLOOKUP(E32,Participants!$A$1:$E$2548,3,FALSE)</f>
        <v>2</v>
      </c>
      <c r="J32" s="134" t="str">
        <f>+VLOOKUP(E32,Participants!$A$1:$G$2548,7,FALSE)</f>
        <v>DEV BOYS</v>
      </c>
      <c r="K32" s="120" t="s">
        <v>1022</v>
      </c>
      <c r="L32" s="111">
        <v>5</v>
      </c>
      <c r="M32" s="111">
        <v>4</v>
      </c>
      <c r="N32" s="23" t="str">
        <f t="shared" si="0"/>
        <v>DEV BOYS</v>
      </c>
      <c r="O32" s="20"/>
      <c r="P32" s="165">
        <v>319</v>
      </c>
      <c r="Q32" s="134" t="str">
        <f>+VLOOKUP(P32,Participants!$A$1:$E$2548,2,FALSE)</f>
        <v>Eli Grimsley</v>
      </c>
      <c r="R32" s="165">
        <v>318</v>
      </c>
      <c r="S32" s="134" t="str">
        <f>+VLOOKUP(R32,Participants!$A$1:$E$2548,2,FALSE)</f>
        <v>Dominic Gauntner</v>
      </c>
      <c r="T32" s="165">
        <v>320</v>
      </c>
      <c r="U32" s="134" t="str">
        <f>+VLOOKUP(T32,Participants!$A$1:$E$2548,2,FALSE)</f>
        <v>Ian Hamilton</v>
      </c>
      <c r="V32" s="165">
        <v>317</v>
      </c>
      <c r="W32" s="134" t="str">
        <f>+VLOOKUP(V32,Participants!$A$1:$E$2548,2,FALSE)</f>
        <v>Declan McCullough</v>
      </c>
      <c r="X32" s="23"/>
      <c r="Y32" s="23"/>
      <c r="Z32" s="23"/>
      <c r="AA32" s="23"/>
      <c r="AB32" s="23"/>
    </row>
    <row r="33" spans="1:28" ht="15.75" customHeight="1" x14ac:dyDescent="0.25">
      <c r="A33" s="23"/>
      <c r="B33" s="230" t="s">
        <v>997</v>
      </c>
      <c r="C33" s="218">
        <v>1</v>
      </c>
      <c r="D33" s="218">
        <v>5</v>
      </c>
      <c r="E33" s="219">
        <v>590</v>
      </c>
      <c r="F33" s="20" t="str">
        <f>+VLOOKUP(E33,Participants!$A$1:$E$1547,2,FALSE)</f>
        <v>Beau Peterson</v>
      </c>
      <c r="G33" s="20" t="str">
        <f>+VLOOKUP(E33,Participants!$A$1:$E$1547,4,FALSE)</f>
        <v>STT</v>
      </c>
      <c r="H33" s="20" t="str">
        <f>+VLOOKUP(E33,Participants!$A$1:$E$1547,5,FALSE)</f>
        <v>M</v>
      </c>
      <c r="I33" s="134">
        <f>+VLOOKUP(E33,Participants!$A$1:$E$1547,3,FALSE)</f>
        <v>4</v>
      </c>
      <c r="J33" s="134" t="str">
        <f>+VLOOKUP(E33,Participants!$A$1:$G$2548,7,FALSE)</f>
        <v>DEV BOYS</v>
      </c>
      <c r="K33" s="120" t="s">
        <v>1023</v>
      </c>
      <c r="L33" s="120">
        <v>6</v>
      </c>
      <c r="M33" s="120">
        <v>3</v>
      </c>
      <c r="N33" s="23" t="str">
        <f t="shared" si="0"/>
        <v>DEV BOYS</v>
      </c>
      <c r="O33" s="20"/>
      <c r="P33" s="165">
        <v>590</v>
      </c>
      <c r="Q33" s="134" t="str">
        <f>+VLOOKUP(P33,Participants!$A$1:$E$1547,2,FALSE)</f>
        <v>Beau Peterson</v>
      </c>
      <c r="R33" s="165">
        <v>601</v>
      </c>
      <c r="S33" s="134" t="str">
        <f>+VLOOKUP(R33,Participants!$A$1:$E$1547,2,FALSE)</f>
        <v>Sam Dumblosky</v>
      </c>
      <c r="T33" s="165">
        <v>594</v>
      </c>
      <c r="U33" s="134" t="str">
        <f>+VLOOKUP(T33,Participants!$A$1:$E$1547,2,FALSE)</f>
        <v>Hunter Peterson</v>
      </c>
      <c r="V33" s="165">
        <v>597</v>
      </c>
      <c r="W33" s="134" t="str">
        <f>+VLOOKUP(V33,Participants!$A$1:$E$1547,2,FALSE)</f>
        <v>Liam Lawson</v>
      </c>
      <c r="X33" s="23"/>
      <c r="Y33" s="23"/>
      <c r="Z33" s="23"/>
      <c r="AA33" s="23"/>
      <c r="AB33" s="23"/>
    </row>
    <row r="34" spans="1:28" ht="15.75" customHeight="1" x14ac:dyDescent="0.25">
      <c r="A34" s="23"/>
      <c r="B34" s="230" t="s">
        <v>997</v>
      </c>
      <c r="C34" s="218">
        <v>2</v>
      </c>
      <c r="D34" s="218">
        <v>1</v>
      </c>
      <c r="E34" s="219">
        <v>77</v>
      </c>
      <c r="F34" s="20" t="str">
        <f>+VLOOKUP(E34,Participants!$A$1:$E$2548,2,FALSE)</f>
        <v>Lucas Wertelet</v>
      </c>
      <c r="G34" s="20" t="str">
        <f>+VLOOKUP(E34,Participants!$A$1:$E$2548,4,FALSE)</f>
        <v>AGS</v>
      </c>
      <c r="H34" s="20" t="str">
        <f>+VLOOKUP(E34,Participants!$A$1:$E$2548,5,FALSE)</f>
        <v>M</v>
      </c>
      <c r="I34" s="134">
        <f>+VLOOKUP(E34,Participants!$A$1:$E$2548,3,FALSE)</f>
        <v>3</v>
      </c>
      <c r="J34" s="134" t="str">
        <f>+VLOOKUP(E34,Participants!$A$1:$G$2548,7,FALSE)</f>
        <v>DEV BOYS</v>
      </c>
      <c r="K34" s="120" t="s">
        <v>1024</v>
      </c>
      <c r="L34" s="111">
        <v>7</v>
      </c>
      <c r="M34" s="111">
        <v>2</v>
      </c>
      <c r="N34" s="23">
        <f>+E33</f>
        <v>590</v>
      </c>
      <c r="O34" s="20"/>
      <c r="P34" s="165">
        <v>77</v>
      </c>
      <c r="Q34" s="134" t="str">
        <f>+VLOOKUP(P34,Participants!$A$1:$E$2548,2,FALSE)</f>
        <v>Lucas Wertelet</v>
      </c>
      <c r="R34" s="165">
        <v>79</v>
      </c>
      <c r="S34" s="134" t="str">
        <f>+VLOOKUP(R34,Participants!$A$1:$E$2548,2,FALSE)</f>
        <v>Walker Hankinson</v>
      </c>
      <c r="T34" s="165">
        <v>73</v>
      </c>
      <c r="U34" s="134" t="str">
        <f>+VLOOKUP(T34,Participants!$A$1:$E$2548,2,FALSE)</f>
        <v>Jacob II Walsh</v>
      </c>
      <c r="V34" s="165">
        <v>69</v>
      </c>
      <c r="W34" s="134" t="str">
        <f>+VLOOKUP(V34,Participants!$A$1:$E$2548,2,FALSE)</f>
        <v>Camden Douglass</v>
      </c>
      <c r="X34" s="23"/>
      <c r="Y34" s="23"/>
      <c r="Z34" s="23"/>
      <c r="AA34" s="23"/>
      <c r="AB34" s="23"/>
    </row>
    <row r="35" spans="1:28" ht="15.75" customHeight="1" x14ac:dyDescent="0.25">
      <c r="A35" s="23"/>
      <c r="B35" s="230" t="s">
        <v>997</v>
      </c>
      <c r="C35" s="218">
        <v>1</v>
      </c>
      <c r="D35" s="218">
        <v>8</v>
      </c>
      <c r="E35" s="219">
        <v>50</v>
      </c>
      <c r="F35" s="20" t="str">
        <f>+VLOOKUP(E35,Participants!$A$1:$E$2548,2,FALSE)</f>
        <v>John Henry Austin</v>
      </c>
      <c r="G35" s="20" t="str">
        <f>+VLOOKUP(E35,Participants!$A$1:$E$2548,4,FALSE)</f>
        <v>AAC</v>
      </c>
      <c r="H35" s="20" t="str">
        <f>+VLOOKUP(E35,Participants!$A$1:$E$2548,5,FALSE)</f>
        <v>M</v>
      </c>
      <c r="I35" s="134">
        <f>+VLOOKUP(E35,Participants!$A$1:$E$2548,3,FALSE)</f>
        <v>2</v>
      </c>
      <c r="J35" s="134" t="str">
        <f>+VLOOKUP(E35,Participants!$A$1:$G$2548,7,FALSE)</f>
        <v>DEV BOYS</v>
      </c>
      <c r="K35" s="120" t="s">
        <v>1025</v>
      </c>
      <c r="L35" s="111">
        <v>8</v>
      </c>
      <c r="M35" s="111">
        <v>1</v>
      </c>
      <c r="N35" s="23">
        <f>+E3550</f>
        <v>0</v>
      </c>
      <c r="O35" s="20"/>
      <c r="P35" s="165">
        <v>50</v>
      </c>
      <c r="Q35" s="134" t="str">
        <f>+VLOOKUP(P35,Participants!$A$1:$E$2548,2,FALSE)</f>
        <v>John Henry Austin</v>
      </c>
      <c r="R35" s="165">
        <v>48</v>
      </c>
      <c r="S35" s="134" t="str">
        <f>+VLOOKUP(R35,Participants!$A$1:$E$2548,2,FALSE)</f>
        <v>Dylan Falcon</v>
      </c>
      <c r="T35" s="165">
        <v>49</v>
      </c>
      <c r="U35" s="134" t="str">
        <f>+VLOOKUP(T35,Participants!$A$1:$E$2548,2,FALSE)</f>
        <v>Eddie DeWitt</v>
      </c>
      <c r="V35" s="165">
        <v>47</v>
      </c>
      <c r="W35" s="134" t="str">
        <f>+VLOOKUP(V35,Participants!$A$1:$E$2548,2,FALSE)</f>
        <v>D.J.Word</v>
      </c>
      <c r="X35" s="23"/>
      <c r="Y35" s="23"/>
      <c r="Z35" s="23"/>
      <c r="AA35" s="23"/>
      <c r="AB35" s="23"/>
    </row>
    <row r="36" spans="1:28" ht="15.75" customHeight="1" x14ac:dyDescent="0.25">
      <c r="A36" s="23"/>
      <c r="B36" s="230" t="s">
        <v>997</v>
      </c>
      <c r="C36" s="218">
        <v>2</v>
      </c>
      <c r="D36" s="218">
        <v>7</v>
      </c>
      <c r="E36" s="219">
        <v>288</v>
      </c>
      <c r="F36" s="20" t="str">
        <f>+VLOOKUP(E36,Participants!$A$1:$E$1547,2,FALSE)</f>
        <v>James Urban</v>
      </c>
      <c r="G36" s="20" t="str">
        <f>+VLOOKUP(E36,Participants!$A$1:$E$1547,4,FALSE)</f>
        <v>GRE</v>
      </c>
      <c r="H36" s="20" t="str">
        <f>+VLOOKUP(E36,Participants!$A$1:$E$1547,5,FALSE)</f>
        <v>M</v>
      </c>
      <c r="I36" s="134">
        <f>+VLOOKUP(E36,Participants!$A$1:$E$1547,3,FALSE)</f>
        <v>1</v>
      </c>
      <c r="J36" s="134" t="str">
        <f>+VLOOKUP(E36,Participants!$A$1:$G$2548,7,FALSE)</f>
        <v>DEV BOYS</v>
      </c>
      <c r="K36" s="120" t="s">
        <v>1026</v>
      </c>
      <c r="L36" s="110"/>
      <c r="M36" s="110"/>
      <c r="N36" s="23" t="str">
        <f t="shared" ref="N36:N133" si="1">+J36</f>
        <v>DEV BOYS</v>
      </c>
      <c r="O36" s="20"/>
      <c r="P36" s="165">
        <v>288</v>
      </c>
      <c r="Q36" s="134" t="str">
        <f>+VLOOKUP(P36,Participants!$A$1:$E$1547,2,FALSE)</f>
        <v>James Urban</v>
      </c>
      <c r="R36" s="165">
        <v>286</v>
      </c>
      <c r="S36" s="134" t="str">
        <f>+VLOOKUP(R36,Participants!$A$1:$E$1547,2,FALSE)</f>
        <v>Gabe Urban</v>
      </c>
      <c r="T36" s="165">
        <v>285</v>
      </c>
      <c r="U36" s="134" t="str">
        <f>+VLOOKUP(T36,Participants!$A$1:$E$1547,2,FALSE)</f>
        <v>Blaise Karlovik</v>
      </c>
      <c r="V36" s="165">
        <v>284</v>
      </c>
      <c r="W36" s="134" t="str">
        <f>+VLOOKUP(V36,Participants!$A$1:$E$1547,2,FALSE)</f>
        <v>Andrew Deem</v>
      </c>
      <c r="X36" s="23"/>
      <c r="Y36" s="23"/>
      <c r="Z36" s="23"/>
      <c r="AA36" s="23"/>
      <c r="AB36" s="23"/>
    </row>
    <row r="37" spans="1:28" ht="15.75" customHeight="1" x14ac:dyDescent="0.25">
      <c r="A37" s="23"/>
      <c r="B37" s="210" t="s">
        <v>997</v>
      </c>
      <c r="C37" s="218">
        <v>1</v>
      </c>
      <c r="D37" s="218">
        <v>4</v>
      </c>
      <c r="E37" s="219">
        <v>489</v>
      </c>
      <c r="F37" s="20" t="str">
        <f>+VLOOKUP(E37,Participants!$A$1:$E$2548,2,FALSE)</f>
        <v>Grady Molinero</v>
      </c>
      <c r="G37" s="20" t="str">
        <f>+VLOOKUP(E37,Participants!$A$1:$E$2548,4,FALSE)</f>
        <v>SPS</v>
      </c>
      <c r="H37" s="20" t="str">
        <f>+VLOOKUP(E37,Participants!$A$1:$E$2548,5,FALSE)</f>
        <v>M</v>
      </c>
      <c r="I37" s="134">
        <f>+VLOOKUP(E37,Participants!$A$1:$E$2548,3,FALSE)</f>
        <v>3</v>
      </c>
      <c r="J37" s="134" t="str">
        <f>+VLOOKUP(E37,Participants!$A$1:$G$2548,7,FALSE)</f>
        <v>DEV BOYS</v>
      </c>
      <c r="K37" s="223" t="s">
        <v>1027</v>
      </c>
      <c r="L37" s="20"/>
      <c r="M37" s="20"/>
      <c r="N37" s="23" t="str">
        <f t="shared" si="1"/>
        <v>DEV BOYS</v>
      </c>
      <c r="O37" s="23"/>
      <c r="P37" s="164">
        <v>489</v>
      </c>
      <c r="Q37" s="134" t="str">
        <f>+VLOOKUP(P37,Participants!$A$1:$E$2548,2,FALSE)</f>
        <v>Grady Molinero</v>
      </c>
      <c r="R37" s="164">
        <v>493</v>
      </c>
      <c r="S37" s="134" t="str">
        <f>+VLOOKUP(R37,Participants!$A$1:$E$2548,2,FALSE)</f>
        <v>Peter Stickman</v>
      </c>
      <c r="T37" s="164">
        <v>485</v>
      </c>
      <c r="U37" s="134" t="str">
        <f>+VLOOKUP(T37,Participants!$A$1:$E$2548,2,FALSE)</f>
        <v>Dylan Ford</v>
      </c>
      <c r="V37" s="165">
        <v>487</v>
      </c>
      <c r="W37" s="134" t="str">
        <f>+VLOOKUP(V37,Participants!$A$1:$E$2548,2,FALSE)</f>
        <v>Gavin Lenigan</v>
      </c>
      <c r="X37" s="23"/>
      <c r="Y37" s="23"/>
      <c r="Z37" s="23"/>
      <c r="AA37" s="23"/>
      <c r="AB37" s="23"/>
    </row>
    <row r="38" spans="1:28" ht="15.75" customHeight="1" x14ac:dyDescent="0.25">
      <c r="A38" s="23"/>
      <c r="B38" s="210" t="s">
        <v>997</v>
      </c>
      <c r="C38" s="218">
        <v>2</v>
      </c>
      <c r="D38" s="218">
        <v>2</v>
      </c>
      <c r="E38" s="219">
        <v>385</v>
      </c>
      <c r="F38" s="20" t="str">
        <f>+VLOOKUP(E38,Participants!$A$1:$E$2548,2,FALSE)</f>
        <v>Peter Baker</v>
      </c>
      <c r="G38" s="20" t="str">
        <f>+VLOOKUP(E38,Participants!$A$1:$E$2548,4,FALSE)</f>
        <v>KIL</v>
      </c>
      <c r="H38" s="20" t="str">
        <f>+VLOOKUP(E38,Participants!$A$1:$E$2548,5,FALSE)</f>
        <v>M</v>
      </c>
      <c r="I38" s="134">
        <f>+VLOOKUP(E38,Participants!$A$1:$E$2548,3,FALSE)</f>
        <v>4</v>
      </c>
      <c r="J38" s="134" t="str">
        <f>+VLOOKUP(E38,Participants!$A$1:$G$2548,7,FALSE)</f>
        <v>DEV BOYS</v>
      </c>
      <c r="K38" s="223" t="s">
        <v>1028</v>
      </c>
      <c r="L38" s="20"/>
      <c r="M38" s="20"/>
      <c r="N38" s="23" t="str">
        <f t="shared" si="1"/>
        <v>DEV BOYS</v>
      </c>
      <c r="O38" s="23"/>
      <c r="P38" s="165">
        <v>385</v>
      </c>
      <c r="Q38" s="134" t="str">
        <f>+VLOOKUP(P38,Participants!$A$1:$E$2548,2,FALSE)</f>
        <v>Peter Baker</v>
      </c>
      <c r="R38" s="165">
        <v>383</v>
      </c>
      <c r="S38" s="134" t="str">
        <f>+VLOOKUP(R38,Participants!$A$1:$E$2548,2,FALSE)</f>
        <v>Jackson Chips</v>
      </c>
      <c r="T38" s="165">
        <v>389</v>
      </c>
      <c r="U38" s="134" t="str">
        <f>+VLOOKUP(T38,Participants!$A$1:$E$2548,2,FALSE)</f>
        <v>Xander Schott</v>
      </c>
      <c r="V38" s="165">
        <v>388</v>
      </c>
      <c r="W38" s="134" t="str">
        <f>+VLOOKUP(V38,Participants!$A$1:$E$2548,2,FALSE)</f>
        <v>Thomas Baier</v>
      </c>
      <c r="X38" s="23"/>
      <c r="Y38" s="23"/>
      <c r="Z38" s="23"/>
      <c r="AA38" s="23"/>
      <c r="AB38" s="23"/>
    </row>
    <row r="39" spans="1:28" ht="15.75" customHeight="1" x14ac:dyDescent="0.25">
      <c r="A39" s="23"/>
      <c r="B39" s="210" t="s">
        <v>997</v>
      </c>
      <c r="C39" s="218">
        <v>2</v>
      </c>
      <c r="D39" s="218">
        <v>5</v>
      </c>
      <c r="E39" s="219">
        <v>1</v>
      </c>
      <c r="F39" s="20" t="str">
        <f>+VLOOKUP(E39,Participants!$A$1:$E$2548,2,FALSE)</f>
        <v>Charlie Martin</v>
      </c>
      <c r="G39" s="20" t="str">
        <f>+VLOOKUP(E39,Participants!$A$1:$E$2548,4,FALSE)</f>
        <v>BFS</v>
      </c>
      <c r="H39" s="20" t="str">
        <f>+VLOOKUP(E39,Participants!$A$1:$E$2548,5,FALSE)</f>
        <v>M</v>
      </c>
      <c r="I39" s="134">
        <f>+VLOOKUP(E39,Participants!$A$1:$E$2548,3,FALSE)</f>
        <v>3</v>
      </c>
      <c r="J39" s="134" t="str">
        <f>+VLOOKUP(E39,Participants!$A$1:$G$2548,7,FALSE)</f>
        <v>DEV BOYS</v>
      </c>
      <c r="K39" s="223" t="s">
        <v>1029</v>
      </c>
      <c r="L39" s="20"/>
      <c r="M39" s="20"/>
      <c r="N39" s="23" t="str">
        <f t="shared" si="1"/>
        <v>DEV BOYS</v>
      </c>
      <c r="O39" s="23"/>
      <c r="P39" s="164">
        <v>1</v>
      </c>
      <c r="Q39" s="134" t="str">
        <f>+VLOOKUP(P39,Participants!$A$1:$E$2548,2,FALSE)</f>
        <v>Charlie Martin</v>
      </c>
      <c r="R39" s="164">
        <v>12</v>
      </c>
      <c r="S39" s="134" t="str">
        <f>+VLOOKUP(R39,Participants!$A$1:$E$2548,2,FALSE)</f>
        <v>Victor Montes</v>
      </c>
      <c r="T39" s="164">
        <v>7</v>
      </c>
      <c r="U39" s="134" t="str">
        <f>+VLOOKUP(T39,Participants!$A$1:$E$2548,2,FALSE)</f>
        <v>Liam Greene</v>
      </c>
      <c r="V39" s="165">
        <v>5</v>
      </c>
      <c r="W39" s="134" t="str">
        <f>+VLOOKUP(V39,Participants!$A$1:$E$2548,2,FALSE)</f>
        <v>Isaiah Thomas</v>
      </c>
      <c r="X39" s="23"/>
      <c r="Y39" s="23"/>
      <c r="Z39" s="23"/>
      <c r="AA39" s="23"/>
      <c r="AB39" s="23"/>
    </row>
    <row r="40" spans="1:28" ht="15.75" customHeight="1" x14ac:dyDescent="0.25">
      <c r="A40" s="23"/>
      <c r="B40" s="210" t="s">
        <v>997</v>
      </c>
      <c r="C40" s="218">
        <v>1</v>
      </c>
      <c r="D40" s="218">
        <v>7</v>
      </c>
      <c r="E40" s="219">
        <v>454</v>
      </c>
      <c r="F40" s="20" t="str">
        <f>+VLOOKUP(E40,Participants!$A$1:$E$2548,2,FALSE)</f>
        <v>Connor Allen</v>
      </c>
      <c r="G40" s="20" t="str">
        <f>+VLOOKUP(E40,Participants!$A$1:$E$2548,4,FALSE)</f>
        <v>PHA</v>
      </c>
      <c r="H40" s="20" t="str">
        <f>+VLOOKUP(E40,Participants!$A$1:$E$2548,5,FALSE)</f>
        <v>M</v>
      </c>
      <c r="I40" s="134">
        <f>+VLOOKUP(E40,Participants!$A$1:$E$2548,3,FALSE)</f>
        <v>1</v>
      </c>
      <c r="J40" s="134" t="str">
        <f>+VLOOKUP(E40,Participants!$A$1:$G$2548,7,FALSE)</f>
        <v>DEV BOYS</v>
      </c>
      <c r="K40" s="223" t="s">
        <v>1030</v>
      </c>
      <c r="L40" s="20"/>
      <c r="M40" s="20"/>
      <c r="N40" s="23" t="str">
        <f t="shared" si="1"/>
        <v>DEV BOYS</v>
      </c>
      <c r="O40" s="23"/>
      <c r="P40" s="165">
        <v>454</v>
      </c>
      <c r="Q40" s="134" t="str">
        <f>+VLOOKUP(P40,Participants!$A$1:$E$2548,2,FALSE)</f>
        <v>Connor Allen</v>
      </c>
      <c r="R40" s="165">
        <v>457</v>
      </c>
      <c r="S40" s="134" t="str">
        <f>+VLOOKUP(R40,Participants!$A$1:$E$2548,2,FALSE)</f>
        <v>Jacob Bahm</v>
      </c>
      <c r="T40" s="165">
        <v>452</v>
      </c>
      <c r="U40" s="134" t="str">
        <f>+VLOOKUP(T40,Participants!$A$1:$E$2548,2,FALSE)</f>
        <v>Andrew Beaman</v>
      </c>
      <c r="V40" s="165">
        <v>456</v>
      </c>
      <c r="W40" s="134" t="str">
        <f>+VLOOKUP(V40,Participants!$A$1:$E$2548,2,FALSE)</f>
        <v>Eric Wheeler</v>
      </c>
      <c r="X40" s="23"/>
      <c r="Y40" s="23"/>
      <c r="Z40" s="23"/>
      <c r="AA40" s="23"/>
      <c r="AB40" s="23"/>
    </row>
    <row r="41" spans="1:28" ht="15.75" customHeight="1" x14ac:dyDescent="0.25">
      <c r="A41" s="23"/>
      <c r="B41" s="210" t="s">
        <v>997</v>
      </c>
      <c r="C41" s="218">
        <v>2</v>
      </c>
      <c r="D41" s="218">
        <v>6</v>
      </c>
      <c r="E41" s="219">
        <v>416</v>
      </c>
      <c r="F41" s="20" t="str">
        <f>+VLOOKUP(E41,Participants!$A$1:$E$1547,2,FALSE)</f>
        <v>Jude Walker</v>
      </c>
      <c r="G41" s="20" t="str">
        <f>+VLOOKUP(E41,Participants!$A$1:$E$1547,4,FALSE)</f>
        <v>MOSS</v>
      </c>
      <c r="H41" s="20" t="str">
        <f>+VLOOKUP(E41,Participants!$A$1:$E$1547,5,FALSE)</f>
        <v>M</v>
      </c>
      <c r="I41" s="134">
        <f>+VLOOKUP(E41,Participants!$A$1:$E$1547,3,FALSE)</f>
        <v>0</v>
      </c>
      <c r="J41" s="134" t="str">
        <f>+VLOOKUP(E41,Participants!$A$1:$G$2548,7,FALSE)</f>
        <v>DEV BOYS</v>
      </c>
      <c r="K41" s="223" t="s">
        <v>1031</v>
      </c>
      <c r="L41" s="110"/>
      <c r="M41" s="110"/>
      <c r="N41" s="23" t="str">
        <f t="shared" si="1"/>
        <v>DEV BOYS</v>
      </c>
      <c r="O41" s="23"/>
      <c r="P41" s="165">
        <v>416</v>
      </c>
      <c r="Q41" s="134" t="str">
        <f>+VLOOKUP(P41,Participants!$A$1:$E$1547,2,FALSE)</f>
        <v>Jude Walker</v>
      </c>
      <c r="R41" s="165">
        <v>414</v>
      </c>
      <c r="S41" s="134" t="str">
        <f>+VLOOKUP(R41,Participants!$A$1:$E$1547,2,FALSE)</f>
        <v>James Jordan</v>
      </c>
      <c r="T41" s="165">
        <v>413</v>
      </c>
      <c r="U41" s="134" t="str">
        <f>+VLOOKUP(T41,Participants!$A$1:$E$1547,2,FALSE)</f>
        <v>Jacob Nguyen</v>
      </c>
      <c r="V41" s="165">
        <v>419</v>
      </c>
      <c r="W41" s="134" t="str">
        <f>+VLOOKUP(V41,Participants!$A$1:$E$1547,2,FALSE)</f>
        <v>Simon Elomba-Mutombo</v>
      </c>
      <c r="X41" s="23"/>
      <c r="Y41" s="23"/>
      <c r="Z41" s="23"/>
      <c r="AA41" s="23"/>
      <c r="AB41" s="23"/>
    </row>
    <row r="42" spans="1:28" ht="15.75" customHeight="1" x14ac:dyDescent="0.25">
      <c r="A42" s="23"/>
      <c r="B42" s="210" t="s">
        <v>997</v>
      </c>
      <c r="C42" s="218">
        <v>2</v>
      </c>
      <c r="D42" s="218">
        <v>8</v>
      </c>
      <c r="E42" s="219">
        <v>297</v>
      </c>
      <c r="F42" s="20" t="str">
        <f>+VLOOKUP(E42,Participants!$A$1:$E$2548,2,FALSE)</f>
        <v>Giuseppina Iorio</v>
      </c>
      <c r="G42" s="20" t="str">
        <f>+VLOOKUP(E42,Participants!$A$1:$E$2548,4,FALSE)</f>
        <v>HFS</v>
      </c>
      <c r="H42" s="20" t="str">
        <f>+VLOOKUP(E42,Participants!$A$1:$E$2548,5,FALSE)</f>
        <v>F</v>
      </c>
      <c r="I42" s="134">
        <f>+VLOOKUP(E42,Participants!$A$1:$E$2548,3,FALSE)</f>
        <v>1</v>
      </c>
      <c r="J42" s="134" t="str">
        <f>+VLOOKUP(E42,Participants!$A$1:$G$2548,7,FALSE)</f>
        <v>DEV GIRLS</v>
      </c>
      <c r="K42" s="223" t="s">
        <v>1032</v>
      </c>
      <c r="L42" s="20"/>
      <c r="M42" s="20"/>
      <c r="N42" s="23" t="str">
        <f t="shared" si="1"/>
        <v>DEV GIRLS</v>
      </c>
      <c r="O42" s="23"/>
      <c r="P42" s="165">
        <v>297</v>
      </c>
      <c r="Q42" s="134" t="str">
        <f>+VLOOKUP(P42,Participants!$A$1:$E$2548,2,FALSE)</f>
        <v>Giuseppina Iorio</v>
      </c>
      <c r="R42" s="165">
        <v>309</v>
      </c>
      <c r="S42" s="134" t="str">
        <f>+VLOOKUP(R42,Participants!$A$1:$E$2548,2,FALSE)</f>
        <v>Jacob Gluvna</v>
      </c>
      <c r="T42" s="165">
        <v>314</v>
      </c>
      <c r="U42" s="134" t="str">
        <f>+VLOOKUP(T42,Participants!$A$1:$E$2548,2,FALSE)</f>
        <v>Rizalino Domasig</v>
      </c>
      <c r="V42" s="165">
        <v>311</v>
      </c>
      <c r="W42" s="134" t="str">
        <f>+VLOOKUP(V42,Participants!$A$1:$E$2548,2,FALSE)</f>
        <v>James Jackson</v>
      </c>
      <c r="X42" s="23"/>
      <c r="Y42" s="23"/>
      <c r="Z42" s="23"/>
      <c r="AA42" s="23"/>
      <c r="AB42" s="23"/>
    </row>
    <row r="43" spans="1:28" ht="15.75" customHeight="1" x14ac:dyDescent="0.25">
      <c r="A43" s="23"/>
      <c r="B43" s="210" t="s">
        <v>997</v>
      </c>
      <c r="C43" s="218">
        <v>2</v>
      </c>
      <c r="D43" s="218">
        <v>4</v>
      </c>
      <c r="E43" s="219">
        <v>216</v>
      </c>
      <c r="F43" s="20" t="str">
        <f>+VLOOKUP(E43,Participants!$A$1:$E$1547,2,FALSE)</f>
        <v>Avery McKoy</v>
      </c>
      <c r="G43" s="20" t="str">
        <f>+VLOOKUP(E43,Participants!$A$1:$E$1547,4,FALSE)</f>
        <v>CDT</v>
      </c>
      <c r="H43" s="20" t="str">
        <f>+VLOOKUP(E43,Participants!$A$1:$E$1547,5,FALSE)</f>
        <v>M</v>
      </c>
      <c r="I43" s="134">
        <f>+VLOOKUP(E43,Participants!$A$1:$E$1547,3,FALSE)</f>
        <v>4</v>
      </c>
      <c r="J43" s="134" t="str">
        <f>+VLOOKUP(E43,Participants!$A$1:$G$2548,7,FALSE)</f>
        <v>DEV BOYS</v>
      </c>
      <c r="K43" s="223" t="s">
        <v>683</v>
      </c>
      <c r="L43" s="120" t="s">
        <v>683</v>
      </c>
      <c r="M43" s="120" t="s">
        <v>683</v>
      </c>
      <c r="N43" s="23" t="str">
        <f t="shared" si="1"/>
        <v>DEV BOYS</v>
      </c>
      <c r="O43" s="23"/>
      <c r="P43" s="165">
        <v>216</v>
      </c>
      <c r="Q43" s="134" t="str">
        <f>+VLOOKUP(P43,Participants!$A$1:$E$1547,2,FALSE)</f>
        <v>Avery McKoy</v>
      </c>
      <c r="R43" s="165">
        <v>217</v>
      </c>
      <c r="S43" s="134" t="str">
        <f>+VLOOKUP(R43,Participants!$A$1:$E$1547,2,FALSE)</f>
        <v>Lincoln McAllister</v>
      </c>
      <c r="T43" s="165">
        <v>218</v>
      </c>
      <c r="U43" s="134" t="str">
        <f>+VLOOKUP(T43,Participants!$A$1:$E$1547,2,FALSE)</f>
        <v>Sam Ivory</v>
      </c>
      <c r="V43" s="165">
        <v>219</v>
      </c>
      <c r="W43" s="134" t="str">
        <f>+VLOOKUP(V43,Participants!$A$1:$E$1547,2,FALSE)</f>
        <v>William Redd</v>
      </c>
      <c r="X43" s="23"/>
      <c r="Y43" s="23"/>
      <c r="Z43" s="23"/>
      <c r="AA43" s="23"/>
      <c r="AB43" s="23"/>
    </row>
    <row r="44" spans="1:28" ht="15.75" customHeight="1" x14ac:dyDescent="0.25">
      <c r="A44" s="23"/>
      <c r="B44" s="210" t="s">
        <v>997</v>
      </c>
      <c r="C44" s="218">
        <v>3</v>
      </c>
      <c r="D44" s="218">
        <v>1</v>
      </c>
      <c r="E44" s="224"/>
      <c r="F44" s="20" t="e">
        <f>+VLOOKUP(E44,Participants!$A$1:$E$2548,2,FALSE)</f>
        <v>#N/A</v>
      </c>
      <c r="G44" s="20" t="e">
        <f>+VLOOKUP(E44,Participants!$A$1:$E$2548,4,FALSE)</f>
        <v>#N/A</v>
      </c>
      <c r="H44" s="20" t="e">
        <f>+VLOOKUP(E44,Participants!$A$1:$E$2548,5,FALSE)</f>
        <v>#N/A</v>
      </c>
      <c r="I44" s="134" t="e">
        <f>+VLOOKUP(E44,Participants!$A$1:$E$2548,3,FALSE)</f>
        <v>#N/A</v>
      </c>
      <c r="J44" s="134" t="e">
        <f>+VLOOKUP(E44,Participants!$A$1:$G$2548,7,FALSE)</f>
        <v>#N/A</v>
      </c>
      <c r="K44" s="225"/>
      <c r="L44" s="20"/>
      <c r="M44" s="20"/>
      <c r="N44" s="23" t="e">
        <f t="shared" si="1"/>
        <v>#N/A</v>
      </c>
      <c r="O44" s="23"/>
      <c r="P44" s="134"/>
      <c r="Q44" s="134" t="e">
        <f>+VLOOKUP(P44,Participants!$A$1:$E$2548,2,FALSE)</f>
        <v>#N/A</v>
      </c>
      <c r="R44" s="134"/>
      <c r="S44" s="134" t="e">
        <f>+VLOOKUP(R44,Participants!$A$1:$E$2548,2,FALSE)</f>
        <v>#N/A</v>
      </c>
      <c r="T44" s="134"/>
      <c r="U44" s="134" t="e">
        <f>+VLOOKUP(T44,Participants!$A$1:$E$2548,2,FALSE)</f>
        <v>#N/A</v>
      </c>
      <c r="V44" s="134"/>
      <c r="W44" s="134" t="e">
        <f>+VLOOKUP(V44,Participants!$A$1:$E$2548,2,FALSE)</f>
        <v>#N/A</v>
      </c>
      <c r="X44" s="23"/>
      <c r="Y44" s="23"/>
      <c r="Z44" s="23"/>
      <c r="AA44" s="23"/>
      <c r="AB44" s="23"/>
    </row>
    <row r="45" spans="1:28" ht="15.75" customHeight="1" x14ac:dyDescent="0.25">
      <c r="A45" s="23"/>
      <c r="B45" s="210" t="s">
        <v>997</v>
      </c>
      <c r="C45" s="218">
        <v>3</v>
      </c>
      <c r="D45" s="218">
        <v>2</v>
      </c>
      <c r="E45" s="224"/>
      <c r="F45" s="20" t="e">
        <f>+VLOOKUP(E45,Participants!$A$1:$E$2548,2,FALSE)</f>
        <v>#N/A</v>
      </c>
      <c r="G45" s="20" t="e">
        <f>+VLOOKUP(E45,Participants!$A$1:$E$2548,4,FALSE)</f>
        <v>#N/A</v>
      </c>
      <c r="H45" s="20" t="e">
        <f>+VLOOKUP(E45,Participants!$A$1:$E$2548,5,FALSE)</f>
        <v>#N/A</v>
      </c>
      <c r="I45" s="134" t="e">
        <f>+VLOOKUP(E45,Participants!$A$1:$E$2548,3,FALSE)</f>
        <v>#N/A</v>
      </c>
      <c r="J45" s="134" t="e">
        <f>+VLOOKUP(E45,Participants!$A$1:$G$2548,7,FALSE)</f>
        <v>#N/A</v>
      </c>
      <c r="K45" s="225"/>
      <c r="L45" s="20"/>
      <c r="M45" s="20"/>
      <c r="N45" s="23" t="e">
        <f t="shared" si="1"/>
        <v>#N/A</v>
      </c>
      <c r="O45" s="23"/>
      <c r="P45" s="134"/>
      <c r="Q45" s="134" t="e">
        <f>+VLOOKUP(P45,Participants!$A$1:$E$2548,2,FALSE)</f>
        <v>#N/A</v>
      </c>
      <c r="R45" s="134"/>
      <c r="S45" s="134" t="e">
        <f>+VLOOKUP(R45,Participants!$A$1:$E$2548,2,FALSE)</f>
        <v>#N/A</v>
      </c>
      <c r="T45" s="134"/>
      <c r="U45" s="134" t="e">
        <f>+VLOOKUP(T45,Participants!$A$1:$E$2548,2,FALSE)</f>
        <v>#N/A</v>
      </c>
      <c r="V45" s="134"/>
      <c r="W45" s="134" t="e">
        <f>+VLOOKUP(V45,Participants!$A$1:$E$2548,2,FALSE)</f>
        <v>#N/A</v>
      </c>
      <c r="X45" s="23"/>
      <c r="Y45" s="23"/>
      <c r="Z45" s="23"/>
      <c r="AA45" s="23"/>
      <c r="AB45" s="23"/>
    </row>
    <row r="46" spans="1:28" ht="15.75" customHeight="1" x14ac:dyDescent="0.25">
      <c r="A46" s="23"/>
      <c r="B46" s="210" t="s">
        <v>997</v>
      </c>
      <c r="C46" s="218">
        <v>3</v>
      </c>
      <c r="D46" s="218">
        <v>3</v>
      </c>
      <c r="E46" s="224"/>
      <c r="F46" s="20" t="e">
        <f>+VLOOKUP(E46,Participants!$A$1:$E$2548,2,FALSE)</f>
        <v>#N/A</v>
      </c>
      <c r="G46" s="20" t="e">
        <f>+VLOOKUP(E46,Participants!$A$1:$E$2548,4,FALSE)</f>
        <v>#N/A</v>
      </c>
      <c r="H46" s="20" t="e">
        <f>+VLOOKUP(E46,Participants!$A$1:$E$2548,5,FALSE)</f>
        <v>#N/A</v>
      </c>
      <c r="I46" s="134" t="e">
        <f>+VLOOKUP(E46,Participants!$A$1:$E$2548,3,FALSE)</f>
        <v>#N/A</v>
      </c>
      <c r="J46" s="134" t="e">
        <f>+VLOOKUP(E46,Participants!$A$1:$G$2548,7,FALSE)</f>
        <v>#N/A</v>
      </c>
      <c r="K46" s="225"/>
      <c r="L46" s="20"/>
      <c r="M46" s="20"/>
      <c r="N46" s="23" t="e">
        <f t="shared" si="1"/>
        <v>#N/A</v>
      </c>
      <c r="O46" s="23"/>
      <c r="P46" s="134"/>
      <c r="Q46" s="134" t="e">
        <f>+VLOOKUP(P46,Participants!$A$1:$E$2548,2,FALSE)</f>
        <v>#N/A</v>
      </c>
      <c r="R46" s="134"/>
      <c r="S46" s="134" t="e">
        <f>+VLOOKUP(R46,Participants!$A$1:$E$2548,2,FALSE)</f>
        <v>#N/A</v>
      </c>
      <c r="T46" s="134"/>
      <c r="U46" s="134" t="e">
        <f>+VLOOKUP(T46,Participants!$A$1:$E$2548,2,FALSE)</f>
        <v>#N/A</v>
      </c>
      <c r="V46" s="134"/>
      <c r="W46" s="134" t="e">
        <f>+VLOOKUP(V46,Participants!$A$1:$E$2548,2,FALSE)</f>
        <v>#N/A</v>
      </c>
      <c r="X46" s="23"/>
      <c r="Y46" s="23"/>
      <c r="Z46" s="23"/>
      <c r="AA46" s="23"/>
      <c r="AB46" s="23"/>
    </row>
    <row r="47" spans="1:28" ht="15.75" customHeight="1" x14ac:dyDescent="0.25">
      <c r="A47" s="23"/>
      <c r="B47" s="210" t="s">
        <v>997</v>
      </c>
      <c r="C47" s="218">
        <v>3</v>
      </c>
      <c r="D47" s="218">
        <v>4</v>
      </c>
      <c r="E47" s="224"/>
      <c r="F47" s="20" t="e">
        <f>+VLOOKUP(E47,Participants!$A$1:$E$2548,2,FALSE)</f>
        <v>#N/A</v>
      </c>
      <c r="G47" s="20" t="e">
        <f>+VLOOKUP(E47,Participants!$A$1:$E$2548,4,FALSE)</f>
        <v>#N/A</v>
      </c>
      <c r="H47" s="20" t="e">
        <f>+VLOOKUP(E47,Participants!$A$1:$E$2548,5,FALSE)</f>
        <v>#N/A</v>
      </c>
      <c r="I47" s="134" t="e">
        <f>+VLOOKUP(E47,Participants!$A$1:$E$2548,3,FALSE)</f>
        <v>#N/A</v>
      </c>
      <c r="J47" s="134" t="e">
        <f>+VLOOKUP(E47,Participants!$A$1:$G$2548,7,FALSE)</f>
        <v>#N/A</v>
      </c>
      <c r="K47" s="225"/>
      <c r="L47" s="20"/>
      <c r="M47" s="20"/>
      <c r="N47" s="23" t="e">
        <f t="shared" si="1"/>
        <v>#N/A</v>
      </c>
      <c r="O47" s="23"/>
      <c r="P47" s="134"/>
      <c r="Q47" s="134" t="e">
        <f>+VLOOKUP(P47,Participants!$A$1:$E$2548,2,FALSE)</f>
        <v>#N/A</v>
      </c>
      <c r="R47" s="134"/>
      <c r="S47" s="134" t="e">
        <f>+VLOOKUP(R47,Participants!$A$1:$E$2548,2,FALSE)</f>
        <v>#N/A</v>
      </c>
      <c r="T47" s="134"/>
      <c r="U47" s="134" t="e">
        <f>+VLOOKUP(T47,Participants!$A$1:$E$2548,2,FALSE)</f>
        <v>#N/A</v>
      </c>
      <c r="V47" s="134"/>
      <c r="W47" s="134" t="e">
        <f>+VLOOKUP(V47,Participants!$A$1:$E$2548,2,FALSE)</f>
        <v>#N/A</v>
      </c>
      <c r="X47" s="23"/>
      <c r="Y47" s="23"/>
      <c r="Z47" s="23"/>
      <c r="AA47" s="23"/>
      <c r="AB47" s="23"/>
    </row>
    <row r="48" spans="1:28" ht="15.75" customHeight="1" x14ac:dyDescent="0.25">
      <c r="A48" s="23"/>
      <c r="B48" s="210" t="s">
        <v>997</v>
      </c>
      <c r="C48" s="218">
        <v>3</v>
      </c>
      <c r="D48" s="218">
        <v>5</v>
      </c>
      <c r="E48" s="224"/>
      <c r="F48" s="20" t="e">
        <f>+VLOOKUP(E48,Participants!$A$1:$E$2548,2,FALSE)</f>
        <v>#N/A</v>
      </c>
      <c r="G48" s="20" t="e">
        <f>+VLOOKUP(E48,Participants!$A$1:$E$2548,4,FALSE)</f>
        <v>#N/A</v>
      </c>
      <c r="H48" s="20" t="e">
        <f>+VLOOKUP(E48,Participants!$A$1:$E$2548,5,FALSE)</f>
        <v>#N/A</v>
      </c>
      <c r="I48" s="134" t="e">
        <f>+VLOOKUP(E48,Participants!$A$1:$E$2548,3,FALSE)</f>
        <v>#N/A</v>
      </c>
      <c r="J48" s="134" t="e">
        <f>+VLOOKUP(E48,Participants!$A$1:$G$2548,7,FALSE)</f>
        <v>#N/A</v>
      </c>
      <c r="K48" s="225"/>
      <c r="L48" s="20"/>
      <c r="M48" s="20"/>
      <c r="N48" s="23" t="e">
        <f t="shared" si="1"/>
        <v>#N/A</v>
      </c>
      <c r="O48" s="23"/>
      <c r="P48" s="134"/>
      <c r="Q48" s="134" t="e">
        <f>+VLOOKUP(P48,Participants!$A$1:$E$2548,2,FALSE)</f>
        <v>#N/A</v>
      </c>
      <c r="R48" s="134"/>
      <c r="S48" s="134" t="e">
        <f>+VLOOKUP(R48,Participants!$A$1:$E$2548,2,FALSE)</f>
        <v>#N/A</v>
      </c>
      <c r="T48" s="134"/>
      <c r="U48" s="134" t="e">
        <f>+VLOOKUP(T48,Participants!$A$1:$E$2548,2,FALSE)</f>
        <v>#N/A</v>
      </c>
      <c r="V48" s="134"/>
      <c r="W48" s="134" t="e">
        <f>+VLOOKUP(V48,Participants!$A$1:$E$2548,2,FALSE)</f>
        <v>#N/A</v>
      </c>
      <c r="X48" s="23"/>
      <c r="Y48" s="23"/>
      <c r="Z48" s="23"/>
      <c r="AA48" s="23"/>
      <c r="AB48" s="23"/>
    </row>
    <row r="49" spans="1:28" ht="15.75" customHeight="1" x14ac:dyDescent="0.25">
      <c r="A49" s="23"/>
      <c r="B49" s="210" t="s">
        <v>997</v>
      </c>
      <c r="C49" s="218">
        <v>3</v>
      </c>
      <c r="D49" s="218">
        <v>6</v>
      </c>
      <c r="E49" s="224"/>
      <c r="F49" s="20" t="e">
        <f>+VLOOKUP(E49,Participants!$A$1:$E$2548,2,FALSE)</f>
        <v>#N/A</v>
      </c>
      <c r="G49" s="20" t="e">
        <f>+VLOOKUP(E49,Participants!$A$1:$E$2548,4,FALSE)</f>
        <v>#N/A</v>
      </c>
      <c r="H49" s="20" t="e">
        <f>+VLOOKUP(E49,Participants!$A$1:$E$2548,5,FALSE)</f>
        <v>#N/A</v>
      </c>
      <c r="I49" s="134" t="e">
        <f>+VLOOKUP(E49,Participants!$A$1:$E$2548,3,FALSE)</f>
        <v>#N/A</v>
      </c>
      <c r="J49" s="134" t="e">
        <f>+VLOOKUP(E49,Participants!$A$1:$G$2548,7,FALSE)</f>
        <v>#N/A</v>
      </c>
      <c r="K49" s="225"/>
      <c r="L49" s="20"/>
      <c r="M49" s="20"/>
      <c r="N49" s="23" t="e">
        <f t="shared" si="1"/>
        <v>#N/A</v>
      </c>
      <c r="O49" s="23"/>
      <c r="P49" s="134"/>
      <c r="Q49" s="134" t="e">
        <f>+VLOOKUP(P49,Participants!$A$1:$E$2548,2,FALSE)</f>
        <v>#N/A</v>
      </c>
      <c r="R49" s="134"/>
      <c r="S49" s="134" t="e">
        <f>+VLOOKUP(R49,Participants!$A$1:$E$2548,2,FALSE)</f>
        <v>#N/A</v>
      </c>
      <c r="T49" s="134"/>
      <c r="U49" s="134" t="e">
        <f>+VLOOKUP(T49,Participants!$A$1:$E$2548,2,FALSE)</f>
        <v>#N/A</v>
      </c>
      <c r="V49" s="134"/>
      <c r="W49" s="134" t="e">
        <f>+VLOOKUP(V49,Participants!$A$1:$E$2548,2,FALSE)</f>
        <v>#N/A</v>
      </c>
      <c r="X49" s="23"/>
      <c r="Y49" s="23"/>
      <c r="Z49" s="23"/>
      <c r="AA49" s="23"/>
      <c r="AB49" s="23"/>
    </row>
    <row r="50" spans="1:28" ht="15.75" customHeight="1" x14ac:dyDescent="0.25">
      <c r="A50" s="23"/>
      <c r="B50" s="210" t="s">
        <v>997</v>
      </c>
      <c r="C50" s="218">
        <v>3</v>
      </c>
      <c r="D50" s="218">
        <v>7</v>
      </c>
      <c r="E50" s="224"/>
      <c r="F50" s="20" t="e">
        <f>+VLOOKUP(E50,Participants!$A$1:$E$2548,2,FALSE)</f>
        <v>#N/A</v>
      </c>
      <c r="G50" s="20" t="e">
        <f>+VLOOKUP(E50,Participants!$A$1:$E$2548,4,FALSE)</f>
        <v>#N/A</v>
      </c>
      <c r="H50" s="20" t="e">
        <f>+VLOOKUP(E50,Participants!$A$1:$E$2548,5,FALSE)</f>
        <v>#N/A</v>
      </c>
      <c r="I50" s="134" t="e">
        <f>+VLOOKUP(E50,Participants!$A$1:$E$2548,3,FALSE)</f>
        <v>#N/A</v>
      </c>
      <c r="J50" s="134" t="e">
        <f>+VLOOKUP(E50,Participants!$A$1:$G$2548,7,FALSE)</f>
        <v>#N/A</v>
      </c>
      <c r="K50" s="225"/>
      <c r="L50" s="20"/>
      <c r="M50" s="20"/>
      <c r="N50" s="23" t="e">
        <f t="shared" si="1"/>
        <v>#N/A</v>
      </c>
      <c r="O50" s="23"/>
      <c r="P50" s="134"/>
      <c r="Q50" s="134" t="e">
        <f>+VLOOKUP(P50,Participants!$A$1:$E$2548,2,FALSE)</f>
        <v>#N/A</v>
      </c>
      <c r="R50" s="134"/>
      <c r="S50" s="134" t="e">
        <f>+VLOOKUP(R50,Participants!$A$1:$E$2548,2,FALSE)</f>
        <v>#N/A</v>
      </c>
      <c r="T50" s="134"/>
      <c r="U50" s="134" t="e">
        <f>+VLOOKUP(T50,Participants!$A$1:$E$2548,2,FALSE)</f>
        <v>#N/A</v>
      </c>
      <c r="V50" s="134"/>
      <c r="W50" s="134" t="e">
        <f>+VLOOKUP(V50,Participants!$A$1:$E$2548,2,FALSE)</f>
        <v>#N/A</v>
      </c>
      <c r="X50" s="23"/>
      <c r="Y50" s="23"/>
      <c r="Z50" s="23"/>
      <c r="AA50" s="23"/>
      <c r="AB50" s="23"/>
    </row>
    <row r="51" spans="1:28" ht="15.75" customHeight="1" x14ac:dyDescent="0.25">
      <c r="A51" s="23"/>
      <c r="B51" s="210" t="s">
        <v>997</v>
      </c>
      <c r="C51" s="218">
        <v>3</v>
      </c>
      <c r="D51" s="218">
        <v>8</v>
      </c>
      <c r="E51" s="224"/>
      <c r="F51" s="20" t="e">
        <f>+VLOOKUP(E51,Participants!$A$1:$E$2548,2,FALSE)</f>
        <v>#N/A</v>
      </c>
      <c r="G51" s="20" t="e">
        <f>+VLOOKUP(E51,Participants!$A$1:$E$2548,4,FALSE)</f>
        <v>#N/A</v>
      </c>
      <c r="H51" s="20" t="e">
        <f>+VLOOKUP(E51,Participants!$A$1:$E$2548,5,FALSE)</f>
        <v>#N/A</v>
      </c>
      <c r="I51" s="134" t="e">
        <f>+VLOOKUP(E51,Participants!$A$1:$E$2548,3,FALSE)</f>
        <v>#N/A</v>
      </c>
      <c r="J51" s="134" t="e">
        <f>+VLOOKUP(E51,Participants!$A$1:$G$2548,7,FALSE)</f>
        <v>#N/A</v>
      </c>
      <c r="K51" s="225"/>
      <c r="L51" s="20"/>
      <c r="M51" s="20"/>
      <c r="N51" s="23" t="e">
        <f t="shared" si="1"/>
        <v>#N/A</v>
      </c>
      <c r="O51" s="23"/>
      <c r="P51" s="134"/>
      <c r="Q51" s="134" t="e">
        <f>+VLOOKUP(P51,Participants!$A$1:$E$2548,2,FALSE)</f>
        <v>#N/A</v>
      </c>
      <c r="R51" s="134"/>
      <c r="S51" s="134" t="e">
        <f>+VLOOKUP(R51,Participants!$A$1:$E$2548,2,FALSE)</f>
        <v>#N/A</v>
      </c>
      <c r="T51" s="134"/>
      <c r="U51" s="134" t="e">
        <f>+VLOOKUP(T51,Participants!$A$1:$E$2548,2,FALSE)</f>
        <v>#N/A</v>
      </c>
      <c r="V51" s="134"/>
      <c r="W51" s="134" t="e">
        <f>+VLOOKUP(V51,Participants!$A$1:$E$2548,2,FALSE)</f>
        <v>#N/A</v>
      </c>
      <c r="X51" s="23"/>
      <c r="Y51" s="23"/>
      <c r="Z51" s="23"/>
      <c r="AA51" s="23"/>
      <c r="AB51" s="23"/>
    </row>
    <row r="52" spans="1:28" ht="15.75" customHeight="1" x14ac:dyDescent="0.25">
      <c r="A52" s="23"/>
      <c r="B52" s="210" t="s">
        <v>997</v>
      </c>
      <c r="C52" s="231"/>
      <c r="D52" s="231"/>
      <c r="E52" s="224"/>
      <c r="F52" s="20" t="e">
        <f>+VLOOKUP(E52,Participants!$A$1:$E$2548,2,FALSE)</f>
        <v>#N/A</v>
      </c>
      <c r="G52" s="20" t="e">
        <f>+VLOOKUP(E52,Participants!$A$1:$E$2548,4,FALSE)</f>
        <v>#N/A</v>
      </c>
      <c r="H52" s="20" t="e">
        <f>+VLOOKUP(E52,Participants!$A$1:$E$2548,5,FALSE)</f>
        <v>#N/A</v>
      </c>
      <c r="I52" s="134" t="e">
        <f>+VLOOKUP(E52,Participants!$A$1:$E$2548,3,FALSE)</f>
        <v>#N/A</v>
      </c>
      <c r="J52" s="134" t="e">
        <f>+VLOOKUP(E52,Participants!$A$1:$G$2548,7,FALSE)</f>
        <v>#N/A</v>
      </c>
      <c r="K52" s="129"/>
      <c r="L52" s="20"/>
      <c r="M52" s="20"/>
      <c r="N52" s="23" t="e">
        <f t="shared" si="1"/>
        <v>#N/A</v>
      </c>
      <c r="O52" s="23"/>
      <c r="P52" s="134"/>
      <c r="Q52" s="134" t="e">
        <f>+VLOOKUP(P52,Participants!$A$1:$E$2548,2,FALSE)</f>
        <v>#N/A</v>
      </c>
      <c r="R52" s="134"/>
      <c r="S52" s="134" t="e">
        <f>+VLOOKUP(R52,Participants!$A$1:$E$2548,2,FALSE)</f>
        <v>#N/A</v>
      </c>
      <c r="T52" s="134"/>
      <c r="U52" s="134" t="e">
        <f>+VLOOKUP(T52,Participants!$A$1:$E$2548,2,FALSE)</f>
        <v>#N/A</v>
      </c>
      <c r="V52" s="134"/>
      <c r="W52" s="134" t="e">
        <f>+VLOOKUP(V52,Participants!$A$1:$E$2548,2,FALSE)</f>
        <v>#N/A</v>
      </c>
      <c r="X52" s="23"/>
      <c r="Y52" s="23"/>
      <c r="Z52" s="23"/>
      <c r="AA52" s="23"/>
      <c r="AB52" s="23"/>
    </row>
    <row r="53" spans="1:28" ht="15.75" customHeight="1" x14ac:dyDescent="0.25">
      <c r="A53" s="23"/>
      <c r="B53" s="210" t="s">
        <v>997</v>
      </c>
      <c r="C53" s="231"/>
      <c r="D53" s="231"/>
      <c r="E53" s="224"/>
      <c r="F53" s="20" t="e">
        <f>+VLOOKUP(E53,Participants!$A$1:$E$2548,2,FALSE)</f>
        <v>#N/A</v>
      </c>
      <c r="G53" s="20" t="e">
        <f>+VLOOKUP(E53,Participants!$A$1:$E$2548,4,FALSE)</f>
        <v>#N/A</v>
      </c>
      <c r="H53" s="20" t="e">
        <f>+VLOOKUP(E53,Participants!$A$1:$E$2548,5,FALSE)</f>
        <v>#N/A</v>
      </c>
      <c r="I53" s="134" t="e">
        <f>+VLOOKUP(E53,Participants!$A$1:$E$2548,3,FALSE)</f>
        <v>#N/A</v>
      </c>
      <c r="J53" s="134" t="e">
        <f>+VLOOKUP(E53,Participants!$A$1:$G$2548,7,FALSE)</f>
        <v>#N/A</v>
      </c>
      <c r="K53" s="129"/>
      <c r="L53" s="20"/>
      <c r="M53" s="20"/>
      <c r="N53" s="23" t="e">
        <f t="shared" si="1"/>
        <v>#N/A</v>
      </c>
      <c r="O53" s="23"/>
      <c r="P53" s="134"/>
      <c r="Q53" s="134" t="e">
        <f>+VLOOKUP(P53,Participants!$A$1:$E$2548,2,FALSE)</f>
        <v>#N/A</v>
      </c>
      <c r="R53" s="134"/>
      <c r="S53" s="134" t="e">
        <f>+VLOOKUP(R53,Participants!$A$1:$E$2548,2,FALSE)</f>
        <v>#N/A</v>
      </c>
      <c r="T53" s="134"/>
      <c r="U53" s="134" t="e">
        <f>+VLOOKUP(T53,Participants!$A$1:$E$2548,2,FALSE)</f>
        <v>#N/A</v>
      </c>
      <c r="V53" s="134"/>
      <c r="W53" s="134" t="e">
        <f>+VLOOKUP(V53,Participants!$A$1:$E$2548,2,FALSE)</f>
        <v>#N/A</v>
      </c>
      <c r="X53" s="23"/>
      <c r="Y53" s="23"/>
      <c r="Z53" s="23"/>
      <c r="AA53" s="23"/>
      <c r="AB53" s="23"/>
    </row>
    <row r="54" spans="1:28" ht="15.75" customHeight="1" x14ac:dyDescent="0.25">
      <c r="A54" s="23"/>
      <c r="B54" s="210" t="s">
        <v>997</v>
      </c>
      <c r="C54" s="231"/>
      <c r="D54" s="231"/>
      <c r="E54" s="224"/>
      <c r="F54" s="20" t="e">
        <f>+VLOOKUP(E54,Participants!$A$1:$E$2548,2,FALSE)</f>
        <v>#N/A</v>
      </c>
      <c r="G54" s="20" t="e">
        <f>+VLOOKUP(E54,Participants!$A$1:$E$2548,4,FALSE)</f>
        <v>#N/A</v>
      </c>
      <c r="H54" s="20" t="e">
        <f>+VLOOKUP(E54,Participants!$A$1:$E$2548,5,FALSE)</f>
        <v>#N/A</v>
      </c>
      <c r="I54" s="134" t="e">
        <f>+VLOOKUP(E54,Participants!$A$1:$E$2548,3,FALSE)</f>
        <v>#N/A</v>
      </c>
      <c r="J54" s="134" t="e">
        <f>+VLOOKUP(E54,Participants!$A$1:$G$2548,7,FALSE)</f>
        <v>#N/A</v>
      </c>
      <c r="K54" s="129"/>
      <c r="L54" s="20"/>
      <c r="M54" s="20"/>
      <c r="N54" s="23" t="e">
        <f t="shared" si="1"/>
        <v>#N/A</v>
      </c>
      <c r="O54" s="23"/>
      <c r="P54" s="134"/>
      <c r="Q54" s="134" t="e">
        <f>+VLOOKUP(P54,Participants!$A$1:$E$2548,2,FALSE)</f>
        <v>#N/A</v>
      </c>
      <c r="R54" s="134"/>
      <c r="S54" s="134" t="e">
        <f>+VLOOKUP(R54,Participants!$A$1:$E$2548,2,FALSE)</f>
        <v>#N/A</v>
      </c>
      <c r="T54" s="134"/>
      <c r="U54" s="134" t="e">
        <f>+VLOOKUP(T54,Participants!$A$1:$E$2548,2,FALSE)</f>
        <v>#N/A</v>
      </c>
      <c r="V54" s="134"/>
      <c r="W54" s="134" t="e">
        <f>+VLOOKUP(V54,Participants!$A$1:$E$2548,2,FALSE)</f>
        <v>#N/A</v>
      </c>
      <c r="X54" s="23"/>
      <c r="Y54" s="23"/>
      <c r="Z54" s="23"/>
      <c r="AA54" s="23"/>
      <c r="AB54" s="23"/>
    </row>
    <row r="55" spans="1:28" ht="15.75" customHeight="1" x14ac:dyDescent="0.25">
      <c r="A55" s="23"/>
      <c r="B55" s="210" t="s">
        <v>997</v>
      </c>
      <c r="C55" s="231"/>
      <c r="D55" s="231"/>
      <c r="E55" s="224"/>
      <c r="F55" s="20" t="e">
        <f>+VLOOKUP(E55,Participants!$A$1:$E$2548,2,FALSE)</f>
        <v>#N/A</v>
      </c>
      <c r="G55" s="20" t="e">
        <f>+VLOOKUP(E55,Participants!$A$1:$E$2548,4,FALSE)</f>
        <v>#N/A</v>
      </c>
      <c r="H55" s="20" t="e">
        <f>+VLOOKUP(E55,Participants!$A$1:$E$2548,5,FALSE)</f>
        <v>#N/A</v>
      </c>
      <c r="I55" s="134" t="e">
        <f>+VLOOKUP(E55,Participants!$A$1:$E$2548,3,FALSE)</f>
        <v>#N/A</v>
      </c>
      <c r="J55" s="134" t="e">
        <f>+VLOOKUP(E55,Participants!$A$1:$G$2548,7,FALSE)</f>
        <v>#N/A</v>
      </c>
      <c r="K55" s="129"/>
      <c r="L55" s="20"/>
      <c r="M55" s="20"/>
      <c r="N55" s="23" t="e">
        <f t="shared" si="1"/>
        <v>#N/A</v>
      </c>
      <c r="O55" s="23"/>
      <c r="P55" s="134"/>
      <c r="Q55" s="134" t="e">
        <f>+VLOOKUP(P55,Participants!$A$1:$E$2548,2,FALSE)</f>
        <v>#N/A</v>
      </c>
      <c r="R55" s="134"/>
      <c r="S55" s="134" t="e">
        <f>+VLOOKUP(R55,Participants!$A$1:$E$2548,2,FALSE)</f>
        <v>#N/A</v>
      </c>
      <c r="T55" s="134"/>
      <c r="U55" s="134" t="e">
        <f>+VLOOKUP(T55,Participants!$A$1:$E$2548,2,FALSE)</f>
        <v>#N/A</v>
      </c>
      <c r="V55" s="134"/>
      <c r="W55" s="134" t="e">
        <f>+VLOOKUP(V55,Participants!$A$1:$E$2548,2,FALSE)</f>
        <v>#N/A</v>
      </c>
      <c r="X55" s="23"/>
      <c r="Y55" s="23"/>
      <c r="Z55" s="23"/>
      <c r="AA55" s="23"/>
      <c r="AB55" s="23"/>
    </row>
    <row r="56" spans="1:28" ht="15.75" customHeight="1" x14ac:dyDescent="0.25">
      <c r="A56" s="23"/>
      <c r="B56" s="210" t="s">
        <v>997</v>
      </c>
      <c r="C56" s="231"/>
      <c r="D56" s="231"/>
      <c r="E56" s="224"/>
      <c r="F56" s="20" t="e">
        <f>+VLOOKUP(E56,Participants!$A$1:$E$2548,2,FALSE)</f>
        <v>#N/A</v>
      </c>
      <c r="G56" s="20" t="e">
        <f>+VLOOKUP(E56,Participants!$A$1:$E$2548,4,FALSE)</f>
        <v>#N/A</v>
      </c>
      <c r="H56" s="20" t="e">
        <f>+VLOOKUP(E56,Participants!$A$1:$E$2548,5,FALSE)</f>
        <v>#N/A</v>
      </c>
      <c r="I56" s="134" t="e">
        <f>+VLOOKUP(E56,Participants!$A$1:$E$2548,3,FALSE)</f>
        <v>#N/A</v>
      </c>
      <c r="J56" s="134" t="e">
        <f>+VLOOKUP(E56,Participants!$A$1:$G$2548,7,FALSE)</f>
        <v>#N/A</v>
      </c>
      <c r="K56" s="129"/>
      <c r="L56" s="20"/>
      <c r="M56" s="20"/>
      <c r="N56" s="23" t="e">
        <f t="shared" si="1"/>
        <v>#N/A</v>
      </c>
      <c r="O56" s="23"/>
      <c r="P56" s="134"/>
      <c r="Q56" s="134" t="e">
        <f>+VLOOKUP(P56,Participants!$A$1:$E$2548,2,FALSE)</f>
        <v>#N/A</v>
      </c>
      <c r="R56" s="134"/>
      <c r="S56" s="134" t="e">
        <f>+VLOOKUP(R56,Participants!$A$1:$E$2548,2,FALSE)</f>
        <v>#N/A</v>
      </c>
      <c r="T56" s="134"/>
      <c r="U56" s="134" t="e">
        <f>+VLOOKUP(T56,Participants!$A$1:$E$2548,2,FALSE)</f>
        <v>#N/A</v>
      </c>
      <c r="V56" s="134"/>
      <c r="W56" s="134" t="e">
        <f>+VLOOKUP(V56,Participants!$A$1:$E$2548,2,FALSE)</f>
        <v>#N/A</v>
      </c>
      <c r="X56" s="23"/>
      <c r="Y56" s="23"/>
      <c r="Z56" s="23"/>
      <c r="AA56" s="23"/>
      <c r="AB56" s="23"/>
    </row>
    <row r="57" spans="1:28" ht="15.75" customHeight="1" x14ac:dyDescent="0.25">
      <c r="A57" s="23"/>
      <c r="B57" s="210" t="s">
        <v>997</v>
      </c>
      <c r="C57" s="231"/>
      <c r="D57" s="231"/>
      <c r="E57" s="224"/>
      <c r="F57" s="20" t="e">
        <f>+VLOOKUP(E57,Participants!$A$1:$E$2548,2,FALSE)</f>
        <v>#N/A</v>
      </c>
      <c r="G57" s="20" t="e">
        <f>+VLOOKUP(E57,Participants!$A$1:$E$2548,4,FALSE)</f>
        <v>#N/A</v>
      </c>
      <c r="H57" s="20" t="e">
        <f>+VLOOKUP(E57,Participants!$A$1:$E$2548,5,FALSE)</f>
        <v>#N/A</v>
      </c>
      <c r="I57" s="134" t="e">
        <f>+VLOOKUP(E57,Participants!$A$1:$E$2548,3,FALSE)</f>
        <v>#N/A</v>
      </c>
      <c r="J57" s="134" t="e">
        <f>+VLOOKUP(E57,Participants!$A$1:$G$2548,7,FALSE)</f>
        <v>#N/A</v>
      </c>
      <c r="K57" s="225"/>
      <c r="L57" s="20"/>
      <c r="M57" s="20"/>
      <c r="N57" s="23" t="e">
        <f t="shared" si="1"/>
        <v>#N/A</v>
      </c>
      <c r="O57" s="23"/>
      <c r="P57" s="134"/>
      <c r="Q57" s="134" t="e">
        <f>+VLOOKUP(P57,Participants!$A$1:$E$2548,2,FALSE)</f>
        <v>#N/A</v>
      </c>
      <c r="R57" s="134"/>
      <c r="S57" s="134" t="e">
        <f>+VLOOKUP(R57,Participants!$A$1:$E$2548,2,FALSE)</f>
        <v>#N/A</v>
      </c>
      <c r="T57" s="134"/>
      <c r="U57" s="134" t="e">
        <f>+VLOOKUP(T57,Participants!$A$1:$E$2548,2,FALSE)</f>
        <v>#N/A</v>
      </c>
      <c r="V57" s="134"/>
      <c r="W57" s="134" t="e">
        <f>+VLOOKUP(V57,Participants!$A$1:$E$2548,2,FALSE)</f>
        <v>#N/A</v>
      </c>
      <c r="X57" s="23"/>
      <c r="Y57" s="23"/>
      <c r="Z57" s="23"/>
      <c r="AA57" s="23"/>
      <c r="AB57" s="23"/>
    </row>
    <row r="58" spans="1:28" ht="15.75" customHeight="1" x14ac:dyDescent="0.25">
      <c r="A58" s="23"/>
      <c r="B58" s="210" t="s">
        <v>997</v>
      </c>
      <c r="C58" s="231"/>
      <c r="D58" s="231"/>
      <c r="E58" s="224"/>
      <c r="F58" s="20" t="e">
        <f>+VLOOKUP(E58,Participants!$A$1:$E$2548,2,FALSE)</f>
        <v>#N/A</v>
      </c>
      <c r="G58" s="20" t="e">
        <f>+VLOOKUP(E58,Participants!$A$1:$E$2548,4,FALSE)</f>
        <v>#N/A</v>
      </c>
      <c r="H58" s="20" t="e">
        <f>+VLOOKUP(E58,Participants!$A$1:$E$2548,5,FALSE)</f>
        <v>#N/A</v>
      </c>
      <c r="I58" s="134" t="e">
        <f>+VLOOKUP(E58,Participants!$A$1:$E$2548,3,FALSE)</f>
        <v>#N/A</v>
      </c>
      <c r="J58" s="134" t="e">
        <f>+VLOOKUP(E58,Participants!$A$1:$G$2548,7,FALSE)</f>
        <v>#N/A</v>
      </c>
      <c r="K58" s="225"/>
      <c r="L58" s="20"/>
      <c r="M58" s="20"/>
      <c r="N58" s="23" t="e">
        <f t="shared" si="1"/>
        <v>#N/A</v>
      </c>
      <c r="O58" s="23"/>
      <c r="P58" s="134"/>
      <c r="Q58" s="134" t="e">
        <f>+VLOOKUP(P58,Participants!$A$1:$E$2548,2,FALSE)</f>
        <v>#N/A</v>
      </c>
      <c r="R58" s="134"/>
      <c r="S58" s="134" t="e">
        <f>+VLOOKUP(R58,Participants!$A$1:$E$2548,2,FALSE)</f>
        <v>#N/A</v>
      </c>
      <c r="T58" s="134"/>
      <c r="U58" s="134" t="e">
        <f>+VLOOKUP(T58,Participants!$A$1:$E$2548,2,FALSE)</f>
        <v>#N/A</v>
      </c>
      <c r="V58" s="134"/>
      <c r="W58" s="134" t="e">
        <f>+VLOOKUP(V58,Participants!$A$1:$E$2548,2,FALSE)</f>
        <v>#N/A</v>
      </c>
      <c r="X58" s="23"/>
      <c r="Y58" s="23"/>
      <c r="Z58" s="23"/>
      <c r="AA58" s="23"/>
      <c r="AB58" s="23"/>
    </row>
    <row r="59" spans="1:28" ht="15.75" customHeight="1" x14ac:dyDescent="0.25">
      <c r="A59" s="23"/>
      <c r="B59" s="210" t="s">
        <v>997</v>
      </c>
      <c r="C59" s="231"/>
      <c r="D59" s="231"/>
      <c r="E59" s="224"/>
      <c r="F59" s="20" t="e">
        <f>+VLOOKUP(E59,Participants!$A$1:$E$2548,2,FALSE)</f>
        <v>#N/A</v>
      </c>
      <c r="G59" s="20" t="e">
        <f>+VLOOKUP(E59,Participants!$A$1:$E$2548,4,FALSE)</f>
        <v>#N/A</v>
      </c>
      <c r="H59" s="20" t="e">
        <f>+VLOOKUP(E59,Participants!$A$1:$E$2548,5,FALSE)</f>
        <v>#N/A</v>
      </c>
      <c r="I59" s="134" t="e">
        <f>+VLOOKUP(E59,Participants!$A$1:$E$2548,3,FALSE)</f>
        <v>#N/A</v>
      </c>
      <c r="J59" s="134" t="e">
        <f>+VLOOKUP(E59,Participants!$A$1:$G$2548,7,FALSE)</f>
        <v>#N/A</v>
      </c>
      <c r="K59" s="225"/>
      <c r="L59" s="20"/>
      <c r="M59" s="20"/>
      <c r="N59" s="23" t="e">
        <f t="shared" si="1"/>
        <v>#N/A</v>
      </c>
      <c r="O59" s="23"/>
      <c r="P59" s="134"/>
      <c r="Q59" s="134" t="e">
        <f>+VLOOKUP(P59,Participants!$A$1:$E$2548,2,FALSE)</f>
        <v>#N/A</v>
      </c>
      <c r="R59" s="134"/>
      <c r="S59" s="134" t="e">
        <f>+VLOOKUP(R59,Participants!$A$1:$E$2548,2,FALSE)</f>
        <v>#N/A</v>
      </c>
      <c r="T59" s="134"/>
      <c r="U59" s="134" t="e">
        <f>+VLOOKUP(T59,Participants!$A$1:$E$2548,2,FALSE)</f>
        <v>#N/A</v>
      </c>
      <c r="V59" s="134"/>
      <c r="W59" s="134" t="e">
        <f>+VLOOKUP(V59,Participants!$A$1:$E$2548,2,FALSE)</f>
        <v>#N/A</v>
      </c>
      <c r="X59" s="23"/>
      <c r="Y59" s="23"/>
      <c r="Z59" s="23"/>
      <c r="AA59" s="23"/>
      <c r="AB59" s="23"/>
    </row>
    <row r="60" spans="1:28" ht="15.75" customHeight="1" x14ac:dyDescent="0.25">
      <c r="A60" s="23"/>
      <c r="B60" s="210" t="s">
        <v>997</v>
      </c>
      <c r="C60" s="231"/>
      <c r="D60" s="231"/>
      <c r="E60" s="224"/>
      <c r="F60" s="20" t="e">
        <f>+VLOOKUP(E60,Participants!$A$1:$E$2548,2,FALSE)</f>
        <v>#N/A</v>
      </c>
      <c r="G60" s="20" t="e">
        <f>+VLOOKUP(E60,Participants!$A$1:$E$2548,4,FALSE)</f>
        <v>#N/A</v>
      </c>
      <c r="H60" s="20" t="e">
        <f>+VLOOKUP(E60,Participants!$A$1:$E$2548,5,FALSE)</f>
        <v>#N/A</v>
      </c>
      <c r="I60" s="134" t="e">
        <f>+VLOOKUP(E60,Participants!$A$1:$E$2548,3,FALSE)</f>
        <v>#N/A</v>
      </c>
      <c r="J60" s="134" t="e">
        <f>+VLOOKUP(E60,Participants!$A$1:$G$2548,7,FALSE)</f>
        <v>#N/A</v>
      </c>
      <c r="K60" s="225"/>
      <c r="L60" s="20"/>
      <c r="M60" s="20"/>
      <c r="N60" s="23" t="e">
        <f t="shared" si="1"/>
        <v>#N/A</v>
      </c>
      <c r="O60" s="23"/>
      <c r="P60" s="134"/>
      <c r="Q60" s="134" t="e">
        <f>+VLOOKUP(P60,Participants!$A$1:$E$2548,2,FALSE)</f>
        <v>#N/A</v>
      </c>
      <c r="R60" s="134"/>
      <c r="S60" s="134" t="e">
        <f>+VLOOKUP(R60,Participants!$A$1:$E$2548,2,FALSE)</f>
        <v>#N/A</v>
      </c>
      <c r="T60" s="134"/>
      <c r="U60" s="134" t="e">
        <f>+VLOOKUP(T60,Participants!$A$1:$E$2548,2,FALSE)</f>
        <v>#N/A</v>
      </c>
      <c r="V60" s="134"/>
      <c r="W60" s="134" t="e">
        <f>+VLOOKUP(V60,Participants!$A$1:$E$2548,2,FALSE)</f>
        <v>#N/A</v>
      </c>
      <c r="X60" s="23"/>
      <c r="Y60" s="23"/>
      <c r="Z60" s="23"/>
      <c r="AA60" s="23"/>
      <c r="AB60" s="23"/>
    </row>
    <row r="61" spans="1:28" ht="15.75" customHeight="1" x14ac:dyDescent="0.25">
      <c r="A61" s="23"/>
      <c r="B61" s="210" t="s">
        <v>997</v>
      </c>
      <c r="C61" s="231"/>
      <c r="D61" s="231"/>
      <c r="E61" s="224"/>
      <c r="F61" s="20" t="e">
        <f>+VLOOKUP(E61,Participants!$A$1:$E$2548,2,FALSE)</f>
        <v>#N/A</v>
      </c>
      <c r="G61" s="20" t="e">
        <f>+VLOOKUP(E61,Participants!$A$1:$E$2548,4,FALSE)</f>
        <v>#N/A</v>
      </c>
      <c r="H61" s="20" t="e">
        <f>+VLOOKUP(E61,Participants!$A$1:$E$2548,5,FALSE)</f>
        <v>#N/A</v>
      </c>
      <c r="I61" s="134" t="e">
        <f>+VLOOKUP(E61,Participants!$A$1:$E$2548,3,FALSE)</f>
        <v>#N/A</v>
      </c>
      <c r="J61" s="134" t="e">
        <f>+VLOOKUP(E61,Participants!$A$1:$G$2548,7,FALSE)</f>
        <v>#N/A</v>
      </c>
      <c r="K61" s="225"/>
      <c r="L61" s="20"/>
      <c r="M61" s="20"/>
      <c r="N61" s="23" t="e">
        <f t="shared" si="1"/>
        <v>#N/A</v>
      </c>
      <c r="O61" s="23"/>
      <c r="P61" s="134"/>
      <c r="Q61" s="134" t="e">
        <f>+VLOOKUP(P61,Participants!$A$1:$E$2548,2,FALSE)</f>
        <v>#N/A</v>
      </c>
      <c r="R61" s="134"/>
      <c r="S61" s="134" t="e">
        <f>+VLOOKUP(R61,Participants!$A$1:$E$2548,2,FALSE)</f>
        <v>#N/A</v>
      </c>
      <c r="T61" s="134"/>
      <c r="U61" s="134" t="e">
        <f>+VLOOKUP(T61,Participants!$A$1:$E$2548,2,FALSE)</f>
        <v>#N/A</v>
      </c>
      <c r="V61" s="134"/>
      <c r="W61" s="134" t="e">
        <f>+VLOOKUP(V61,Participants!$A$1:$E$2548,2,FALSE)</f>
        <v>#N/A</v>
      </c>
      <c r="X61" s="23"/>
      <c r="Y61" s="23"/>
      <c r="Z61" s="23"/>
      <c r="AA61" s="23"/>
      <c r="AB61" s="23"/>
    </row>
    <row r="62" spans="1:28" ht="15.75" customHeight="1" x14ac:dyDescent="0.25">
      <c r="A62" s="23"/>
      <c r="B62" s="210" t="s">
        <v>997</v>
      </c>
      <c r="C62" s="231"/>
      <c r="D62" s="231"/>
      <c r="E62" s="224"/>
      <c r="F62" s="20" t="e">
        <f>+VLOOKUP(E62,Participants!$A$1:$E$2548,2,FALSE)</f>
        <v>#N/A</v>
      </c>
      <c r="G62" s="20" t="e">
        <f>+VLOOKUP(E62,Participants!$A$1:$E$2548,4,FALSE)</f>
        <v>#N/A</v>
      </c>
      <c r="H62" s="20" t="e">
        <f>+VLOOKUP(E62,Participants!$A$1:$E$2548,5,FALSE)</f>
        <v>#N/A</v>
      </c>
      <c r="I62" s="134" t="e">
        <f>+VLOOKUP(E62,Participants!$A$1:$E$2548,3,FALSE)</f>
        <v>#N/A</v>
      </c>
      <c r="J62" s="134" t="e">
        <f>+VLOOKUP(E62,Participants!$A$1:$G$2548,7,FALSE)</f>
        <v>#N/A</v>
      </c>
      <c r="K62" s="225"/>
      <c r="L62" s="20"/>
      <c r="M62" s="20"/>
      <c r="N62" s="23" t="e">
        <f t="shared" si="1"/>
        <v>#N/A</v>
      </c>
      <c r="O62" s="23"/>
      <c r="P62" s="134"/>
      <c r="Q62" s="134" t="e">
        <f>+VLOOKUP(P62,Participants!$A$1:$E$2548,2,FALSE)</f>
        <v>#N/A</v>
      </c>
      <c r="R62" s="134"/>
      <c r="S62" s="134" t="e">
        <f>+VLOOKUP(R62,Participants!$A$1:$E$2548,2,FALSE)</f>
        <v>#N/A</v>
      </c>
      <c r="T62" s="134"/>
      <c r="U62" s="134" t="e">
        <f>+VLOOKUP(T62,Participants!$A$1:$E$2548,2,FALSE)</f>
        <v>#N/A</v>
      </c>
      <c r="V62" s="134"/>
      <c r="W62" s="134" t="e">
        <f>+VLOOKUP(V62,Participants!$A$1:$E$2548,2,FALSE)</f>
        <v>#N/A</v>
      </c>
      <c r="X62" s="23"/>
      <c r="Y62" s="23"/>
      <c r="Z62" s="23"/>
      <c r="AA62" s="23"/>
      <c r="AB62" s="23"/>
    </row>
    <row r="63" spans="1:28" ht="15.75" customHeight="1" x14ac:dyDescent="0.25">
      <c r="A63" s="23"/>
      <c r="B63" s="210" t="s">
        <v>997</v>
      </c>
      <c r="C63" s="231"/>
      <c r="D63" s="231"/>
      <c r="E63" s="224"/>
      <c r="F63" s="20" t="e">
        <f>+VLOOKUP(E63,Participants!$A$1:$E$2548,2,FALSE)</f>
        <v>#N/A</v>
      </c>
      <c r="G63" s="20" t="e">
        <f>+VLOOKUP(E63,Participants!$A$1:$E$2548,4,FALSE)</f>
        <v>#N/A</v>
      </c>
      <c r="H63" s="20" t="e">
        <f>+VLOOKUP(E63,Participants!$A$1:$E$2548,5,FALSE)</f>
        <v>#N/A</v>
      </c>
      <c r="I63" s="134" t="e">
        <f>+VLOOKUP(E63,Participants!$A$1:$E$2548,3,FALSE)</f>
        <v>#N/A</v>
      </c>
      <c r="J63" s="134" t="e">
        <f>+VLOOKUP(E63,Participants!$A$1:$G$2548,7,FALSE)</f>
        <v>#N/A</v>
      </c>
      <c r="K63" s="225"/>
      <c r="L63" s="20"/>
      <c r="M63" s="20"/>
      <c r="N63" s="23" t="e">
        <f t="shared" si="1"/>
        <v>#N/A</v>
      </c>
      <c r="O63" s="23"/>
      <c r="P63" s="134"/>
      <c r="Q63" s="134" t="e">
        <f>+VLOOKUP(P63,Participants!$A$1:$E$2548,2,FALSE)</f>
        <v>#N/A</v>
      </c>
      <c r="R63" s="134"/>
      <c r="S63" s="134" t="e">
        <f>+VLOOKUP(R63,Participants!$A$1:$E$2548,2,FALSE)</f>
        <v>#N/A</v>
      </c>
      <c r="T63" s="134"/>
      <c r="U63" s="134" t="e">
        <f>+VLOOKUP(T63,Participants!$A$1:$E$2548,2,FALSE)</f>
        <v>#N/A</v>
      </c>
      <c r="V63" s="134"/>
      <c r="W63" s="134" t="e">
        <f>+VLOOKUP(V63,Participants!$A$1:$E$2548,2,FALSE)</f>
        <v>#N/A</v>
      </c>
      <c r="X63" s="23"/>
      <c r="Y63" s="23"/>
      <c r="Z63" s="23"/>
      <c r="AA63" s="23"/>
      <c r="AB63" s="23"/>
    </row>
    <row r="64" spans="1:28" ht="15.75" customHeight="1" x14ac:dyDescent="0.25">
      <c r="A64" s="23"/>
      <c r="B64" s="210" t="s">
        <v>997</v>
      </c>
      <c r="C64" s="231"/>
      <c r="D64" s="231"/>
      <c r="E64" s="224"/>
      <c r="F64" s="20" t="e">
        <f>+VLOOKUP(E64,Participants!$A$1:$E$2548,2,FALSE)</f>
        <v>#N/A</v>
      </c>
      <c r="G64" s="20" t="e">
        <f>+VLOOKUP(E64,Participants!$A$1:$E$2548,4,FALSE)</f>
        <v>#N/A</v>
      </c>
      <c r="H64" s="20" t="e">
        <f>+VLOOKUP(E64,Participants!$A$1:$E$2548,5,FALSE)</f>
        <v>#N/A</v>
      </c>
      <c r="I64" s="134" t="e">
        <f>+VLOOKUP(E64,Participants!$A$1:$E$2548,3,FALSE)</f>
        <v>#N/A</v>
      </c>
      <c r="J64" s="134" t="e">
        <f>+VLOOKUP(E64,Participants!$A$1:$G$2548,7,FALSE)</f>
        <v>#N/A</v>
      </c>
      <c r="K64" s="225"/>
      <c r="L64" s="20"/>
      <c r="M64" s="20"/>
      <c r="N64" s="23" t="e">
        <f t="shared" si="1"/>
        <v>#N/A</v>
      </c>
      <c r="O64" s="23"/>
      <c r="P64" s="134"/>
      <c r="Q64" s="134" t="e">
        <f>+VLOOKUP(P64,Participants!$A$1:$E$2548,2,FALSE)</f>
        <v>#N/A</v>
      </c>
      <c r="R64" s="134"/>
      <c r="S64" s="134" t="e">
        <f>+VLOOKUP(R64,Participants!$A$1:$E$2548,2,FALSE)</f>
        <v>#N/A</v>
      </c>
      <c r="T64" s="134"/>
      <c r="U64" s="134" t="e">
        <f>+VLOOKUP(T64,Participants!$A$1:$E$2548,2,FALSE)</f>
        <v>#N/A</v>
      </c>
      <c r="V64" s="134"/>
      <c r="W64" s="134" t="e">
        <f>+VLOOKUP(V64,Participants!$A$1:$E$2548,2,FALSE)</f>
        <v>#N/A</v>
      </c>
      <c r="X64" s="23"/>
      <c r="Y64" s="23"/>
      <c r="Z64" s="23"/>
      <c r="AA64" s="23"/>
      <c r="AB64" s="23"/>
    </row>
    <row r="65" spans="1:28" ht="15.75" customHeight="1" x14ac:dyDescent="0.25">
      <c r="A65" s="23"/>
      <c r="B65" s="210" t="s">
        <v>997</v>
      </c>
      <c r="C65" s="231"/>
      <c r="D65" s="231"/>
      <c r="E65" s="224"/>
      <c r="F65" s="20" t="e">
        <f>+VLOOKUP(E65,Participants!$A$1:$E$2548,2,FALSE)</f>
        <v>#N/A</v>
      </c>
      <c r="G65" s="20" t="e">
        <f>+VLOOKUP(E65,Participants!$A$1:$E$2548,4,FALSE)</f>
        <v>#N/A</v>
      </c>
      <c r="H65" s="20" t="e">
        <f>+VLOOKUP(E65,Participants!$A$1:$E$2548,5,FALSE)</f>
        <v>#N/A</v>
      </c>
      <c r="I65" s="134" t="e">
        <f>+VLOOKUP(E65,Participants!$A$1:$E$2548,3,FALSE)</f>
        <v>#N/A</v>
      </c>
      <c r="J65" s="134" t="e">
        <f>+VLOOKUP(E65,Participants!$A$1:$G$2548,7,FALSE)</f>
        <v>#N/A</v>
      </c>
      <c r="K65" s="225"/>
      <c r="L65" s="20"/>
      <c r="M65" s="20"/>
      <c r="N65" s="23" t="e">
        <f t="shared" si="1"/>
        <v>#N/A</v>
      </c>
      <c r="O65" s="23"/>
      <c r="P65" s="134"/>
      <c r="Q65" s="134" t="e">
        <f>+VLOOKUP(P65,Participants!$A$1:$E$2548,2,FALSE)</f>
        <v>#N/A</v>
      </c>
      <c r="R65" s="134"/>
      <c r="S65" s="134" t="e">
        <f>+VLOOKUP(R65,Participants!$A$1:$E$2548,2,FALSE)</f>
        <v>#N/A</v>
      </c>
      <c r="T65" s="134"/>
      <c r="U65" s="134" t="e">
        <f>+VLOOKUP(T65,Participants!$A$1:$E$2548,2,FALSE)</f>
        <v>#N/A</v>
      </c>
      <c r="V65" s="134"/>
      <c r="W65" s="134" t="e">
        <f>+VLOOKUP(V65,Participants!$A$1:$E$2548,2,FALSE)</f>
        <v>#N/A</v>
      </c>
      <c r="X65" s="23"/>
      <c r="Y65" s="23"/>
      <c r="Z65" s="23"/>
      <c r="AA65" s="23"/>
      <c r="AB65" s="23"/>
    </row>
    <row r="66" spans="1:28" ht="15.75" customHeight="1" x14ac:dyDescent="0.25">
      <c r="A66" s="23"/>
      <c r="B66" s="210" t="s">
        <v>997</v>
      </c>
      <c r="C66" s="231"/>
      <c r="D66" s="231"/>
      <c r="E66" s="224"/>
      <c r="F66" s="20" t="e">
        <f>+VLOOKUP(E66,Participants!$A$1:$E$2548,2,FALSE)</f>
        <v>#N/A</v>
      </c>
      <c r="G66" s="20" t="e">
        <f>+VLOOKUP(E66,Participants!$A$1:$E$2548,4,FALSE)</f>
        <v>#N/A</v>
      </c>
      <c r="H66" s="20" t="e">
        <f>+VLOOKUP(E66,Participants!$A$1:$E$2548,5,FALSE)</f>
        <v>#N/A</v>
      </c>
      <c r="I66" s="134" t="e">
        <f>+VLOOKUP(E66,Participants!$A$1:$E$2548,3,FALSE)</f>
        <v>#N/A</v>
      </c>
      <c r="J66" s="134" t="e">
        <f>+VLOOKUP(E66,Participants!$A$1:$G$2548,7,FALSE)</f>
        <v>#N/A</v>
      </c>
      <c r="K66" s="225"/>
      <c r="L66" s="20"/>
      <c r="M66" s="20"/>
      <c r="N66" s="23" t="e">
        <f t="shared" si="1"/>
        <v>#N/A</v>
      </c>
      <c r="O66" s="23"/>
      <c r="P66" s="134"/>
      <c r="Q66" s="134" t="e">
        <f>+VLOOKUP(P66,Participants!$A$1:$E$2548,2,FALSE)</f>
        <v>#N/A</v>
      </c>
      <c r="R66" s="134"/>
      <c r="S66" s="134" t="e">
        <f>+VLOOKUP(R66,Participants!$A$1:$E$2548,2,FALSE)</f>
        <v>#N/A</v>
      </c>
      <c r="T66" s="134"/>
      <c r="U66" s="134" t="e">
        <f>+VLOOKUP(T66,Participants!$A$1:$E$2548,2,FALSE)</f>
        <v>#N/A</v>
      </c>
      <c r="V66" s="134"/>
      <c r="W66" s="134" t="e">
        <f>+VLOOKUP(V66,Participants!$A$1:$E$2548,2,FALSE)</f>
        <v>#N/A</v>
      </c>
      <c r="X66" s="23"/>
      <c r="Y66" s="23"/>
      <c r="Z66" s="23"/>
      <c r="AA66" s="23"/>
      <c r="AB66" s="23"/>
    </row>
    <row r="67" spans="1:28" ht="15.75" customHeight="1" x14ac:dyDescent="0.25">
      <c r="A67" s="23"/>
      <c r="B67" s="210" t="s">
        <v>997</v>
      </c>
      <c r="C67" s="231"/>
      <c r="D67" s="231"/>
      <c r="E67" s="224"/>
      <c r="F67" s="20" t="e">
        <f>+VLOOKUP(E67,Participants!$A$1:$E$2548,2,FALSE)</f>
        <v>#N/A</v>
      </c>
      <c r="G67" s="20" t="e">
        <f>+VLOOKUP(E67,Participants!$A$1:$E$2548,4,FALSE)</f>
        <v>#N/A</v>
      </c>
      <c r="H67" s="20" t="e">
        <f>+VLOOKUP(E67,Participants!$A$1:$E$2548,5,FALSE)</f>
        <v>#N/A</v>
      </c>
      <c r="I67" s="134" t="e">
        <f>+VLOOKUP(E67,Participants!$A$1:$E$2548,3,FALSE)</f>
        <v>#N/A</v>
      </c>
      <c r="J67" s="134" t="e">
        <f>+VLOOKUP(E67,Participants!$A$1:$G$2548,7,FALSE)</f>
        <v>#N/A</v>
      </c>
      <c r="K67" s="225"/>
      <c r="L67" s="20"/>
      <c r="M67" s="20"/>
      <c r="N67" s="23" t="e">
        <f t="shared" si="1"/>
        <v>#N/A</v>
      </c>
      <c r="O67" s="23"/>
      <c r="P67" s="134"/>
      <c r="Q67" s="134" t="e">
        <f>+VLOOKUP(P67,Participants!$A$1:$E$2548,2,FALSE)</f>
        <v>#N/A</v>
      </c>
      <c r="R67" s="134"/>
      <c r="S67" s="134" t="e">
        <f>+VLOOKUP(R67,Participants!$A$1:$E$2548,2,FALSE)</f>
        <v>#N/A</v>
      </c>
      <c r="T67" s="134"/>
      <c r="U67" s="134" t="e">
        <f>+VLOOKUP(T67,Participants!$A$1:$E$2548,2,FALSE)</f>
        <v>#N/A</v>
      </c>
      <c r="V67" s="134"/>
      <c r="W67" s="134" t="e">
        <f>+VLOOKUP(V67,Participants!$A$1:$E$2548,2,FALSE)</f>
        <v>#N/A</v>
      </c>
      <c r="X67" s="23"/>
      <c r="Y67" s="23"/>
      <c r="Z67" s="23"/>
      <c r="AA67" s="23"/>
      <c r="AB67" s="23"/>
    </row>
    <row r="68" spans="1:28" ht="15.75" customHeight="1" x14ac:dyDescent="0.25">
      <c r="A68" s="23"/>
      <c r="B68" s="210" t="s">
        <v>997</v>
      </c>
      <c r="C68" s="231"/>
      <c r="D68" s="231"/>
      <c r="E68" s="224"/>
      <c r="F68" s="20" t="e">
        <f>+VLOOKUP(E68,Participants!$A$1:$E$2548,2,FALSE)</f>
        <v>#N/A</v>
      </c>
      <c r="G68" s="20" t="e">
        <f>+VLOOKUP(E68,Participants!$A$1:$E$2548,4,FALSE)</f>
        <v>#N/A</v>
      </c>
      <c r="H68" s="20" t="e">
        <f>+VLOOKUP(E68,Participants!$A$1:$E$2548,5,FALSE)</f>
        <v>#N/A</v>
      </c>
      <c r="I68" s="134" t="e">
        <f>+VLOOKUP(E68,Participants!$A$1:$E$2548,3,FALSE)</f>
        <v>#N/A</v>
      </c>
      <c r="J68" s="134" t="e">
        <f>+VLOOKUP(E68,Participants!$A$1:$G$2548,7,FALSE)</f>
        <v>#N/A</v>
      </c>
      <c r="K68" s="225"/>
      <c r="L68" s="20"/>
      <c r="M68" s="20"/>
      <c r="N68" s="23" t="e">
        <f t="shared" si="1"/>
        <v>#N/A</v>
      </c>
      <c r="O68" s="23"/>
      <c r="P68" s="134"/>
      <c r="Q68" s="134" t="e">
        <f>+VLOOKUP(P68,Participants!$A$1:$E$2548,2,FALSE)</f>
        <v>#N/A</v>
      </c>
      <c r="R68" s="134"/>
      <c r="S68" s="134" t="e">
        <f>+VLOOKUP(R68,Participants!$A$1:$E$2548,2,FALSE)</f>
        <v>#N/A</v>
      </c>
      <c r="T68" s="134"/>
      <c r="U68" s="134" t="e">
        <f>+VLOOKUP(T68,Participants!$A$1:$E$2548,2,FALSE)</f>
        <v>#N/A</v>
      </c>
      <c r="V68" s="134"/>
      <c r="W68" s="134" t="e">
        <f>+VLOOKUP(V68,Participants!$A$1:$E$2548,2,FALSE)</f>
        <v>#N/A</v>
      </c>
      <c r="X68" s="23"/>
      <c r="Y68" s="23"/>
      <c r="Z68" s="23"/>
      <c r="AA68" s="23"/>
      <c r="AB68" s="23"/>
    </row>
    <row r="69" spans="1:28" ht="15.75" customHeight="1" x14ac:dyDescent="0.25">
      <c r="A69" s="23"/>
      <c r="B69" s="210" t="s">
        <v>997</v>
      </c>
      <c r="C69" s="231"/>
      <c r="D69" s="231"/>
      <c r="E69" s="224"/>
      <c r="F69" s="20" t="e">
        <f>+VLOOKUP(E69,Participants!$A$1:$E$2548,2,FALSE)</f>
        <v>#N/A</v>
      </c>
      <c r="G69" s="20" t="e">
        <f>+VLOOKUP(E69,Participants!$A$1:$E$2548,4,FALSE)</f>
        <v>#N/A</v>
      </c>
      <c r="H69" s="20" t="e">
        <f>+VLOOKUP(E69,Participants!$A$1:$E$2548,5,FALSE)</f>
        <v>#N/A</v>
      </c>
      <c r="I69" s="134" t="e">
        <f>+VLOOKUP(E69,Participants!$A$1:$E$2548,3,FALSE)</f>
        <v>#N/A</v>
      </c>
      <c r="J69" s="134" t="e">
        <f>+VLOOKUP(E69,Participants!$A$1:$G$2548,7,FALSE)</f>
        <v>#N/A</v>
      </c>
      <c r="K69" s="225"/>
      <c r="L69" s="20"/>
      <c r="M69" s="20"/>
      <c r="N69" s="23" t="e">
        <f t="shared" si="1"/>
        <v>#N/A</v>
      </c>
      <c r="O69" s="23"/>
      <c r="P69" s="134"/>
      <c r="Q69" s="134" t="e">
        <f>+VLOOKUP(P69,Participants!$A$1:$E$2548,2,FALSE)</f>
        <v>#N/A</v>
      </c>
      <c r="R69" s="134"/>
      <c r="S69" s="134" t="e">
        <f>+VLOOKUP(R69,Participants!$A$1:$E$2548,2,FALSE)</f>
        <v>#N/A</v>
      </c>
      <c r="T69" s="134"/>
      <c r="U69" s="134" t="e">
        <f>+VLOOKUP(T69,Participants!$A$1:$E$2548,2,FALSE)</f>
        <v>#N/A</v>
      </c>
      <c r="V69" s="134"/>
      <c r="W69" s="134" t="e">
        <f>+VLOOKUP(V69,Participants!$A$1:$E$2548,2,FALSE)</f>
        <v>#N/A</v>
      </c>
      <c r="X69" s="23"/>
      <c r="Y69" s="23"/>
      <c r="Z69" s="23"/>
      <c r="AA69" s="23"/>
      <c r="AB69" s="23"/>
    </row>
    <row r="70" spans="1:28" ht="15.75" customHeight="1" x14ac:dyDescent="0.25">
      <c r="A70" s="23"/>
      <c r="B70" s="210" t="s">
        <v>997</v>
      </c>
      <c r="C70" s="231"/>
      <c r="D70" s="231"/>
      <c r="E70" s="224"/>
      <c r="F70" s="20" t="e">
        <f>+VLOOKUP(E70,Participants!$A$1:$E$2548,2,FALSE)</f>
        <v>#N/A</v>
      </c>
      <c r="G70" s="20" t="e">
        <f>+VLOOKUP(E70,Participants!$A$1:$E$2548,4,FALSE)</f>
        <v>#N/A</v>
      </c>
      <c r="H70" s="20" t="e">
        <f>+VLOOKUP(E70,Participants!$A$1:$E$2548,5,FALSE)</f>
        <v>#N/A</v>
      </c>
      <c r="I70" s="134" t="e">
        <f>+VLOOKUP(E70,Participants!$A$1:$E$2548,3,FALSE)</f>
        <v>#N/A</v>
      </c>
      <c r="J70" s="134" t="e">
        <f>+VLOOKUP(E70,Participants!$A$1:$G$2548,7,FALSE)</f>
        <v>#N/A</v>
      </c>
      <c r="K70" s="225"/>
      <c r="L70" s="20"/>
      <c r="M70" s="20"/>
      <c r="N70" s="23" t="e">
        <f t="shared" si="1"/>
        <v>#N/A</v>
      </c>
      <c r="O70" s="23"/>
      <c r="P70" s="134"/>
      <c r="Q70" s="134" t="e">
        <f>+VLOOKUP(P70,Participants!$A$1:$E$2548,2,FALSE)</f>
        <v>#N/A</v>
      </c>
      <c r="R70" s="134"/>
      <c r="S70" s="134" t="e">
        <f>+VLOOKUP(R70,Participants!$A$1:$E$2548,2,FALSE)</f>
        <v>#N/A</v>
      </c>
      <c r="T70" s="134"/>
      <c r="U70" s="134" t="e">
        <f>+VLOOKUP(T70,Participants!$A$1:$E$2548,2,FALSE)</f>
        <v>#N/A</v>
      </c>
      <c r="V70" s="134"/>
      <c r="W70" s="134" t="e">
        <f>+VLOOKUP(V70,Participants!$A$1:$E$2548,2,FALSE)</f>
        <v>#N/A</v>
      </c>
      <c r="X70" s="23"/>
      <c r="Y70" s="23"/>
      <c r="Z70" s="23"/>
      <c r="AA70" s="23"/>
      <c r="AB70" s="23"/>
    </row>
    <row r="71" spans="1:28" ht="15.75" customHeight="1" x14ac:dyDescent="0.25">
      <c r="A71" s="23"/>
      <c r="B71" s="210" t="s">
        <v>997</v>
      </c>
      <c r="C71" s="231"/>
      <c r="D71" s="231"/>
      <c r="E71" s="224"/>
      <c r="F71" s="20" t="e">
        <f>+VLOOKUP(E71,Participants!$A$1:$E$2548,2,FALSE)</f>
        <v>#N/A</v>
      </c>
      <c r="G71" s="20" t="e">
        <f>+VLOOKUP(E71,Participants!$A$1:$E$2548,4,FALSE)</f>
        <v>#N/A</v>
      </c>
      <c r="H71" s="20" t="e">
        <f>+VLOOKUP(E71,Participants!$A$1:$E$2548,5,FALSE)</f>
        <v>#N/A</v>
      </c>
      <c r="I71" s="134" t="e">
        <f>+VLOOKUP(E71,Participants!$A$1:$E$2548,3,FALSE)</f>
        <v>#N/A</v>
      </c>
      <c r="J71" s="134" t="e">
        <f>+VLOOKUP(E71,Participants!$A$1:$G$2548,7,FALSE)</f>
        <v>#N/A</v>
      </c>
      <c r="K71" s="225"/>
      <c r="L71" s="20"/>
      <c r="M71" s="20"/>
      <c r="N71" s="23" t="e">
        <f t="shared" si="1"/>
        <v>#N/A</v>
      </c>
      <c r="O71" s="23"/>
      <c r="P71" s="134"/>
      <c r="Q71" s="134" t="e">
        <f>+VLOOKUP(P71,Participants!$A$1:$E$2548,2,FALSE)</f>
        <v>#N/A</v>
      </c>
      <c r="R71" s="134"/>
      <c r="S71" s="134" t="e">
        <f>+VLOOKUP(R71,Participants!$A$1:$E$2548,2,FALSE)</f>
        <v>#N/A</v>
      </c>
      <c r="T71" s="134"/>
      <c r="U71" s="134" t="e">
        <f>+VLOOKUP(T71,Participants!$A$1:$E$2548,2,FALSE)</f>
        <v>#N/A</v>
      </c>
      <c r="V71" s="134"/>
      <c r="W71" s="134" t="e">
        <f>+VLOOKUP(V71,Participants!$A$1:$E$2548,2,FALSE)</f>
        <v>#N/A</v>
      </c>
      <c r="X71" s="23"/>
      <c r="Y71" s="23"/>
      <c r="Z71" s="23"/>
      <c r="AA71" s="23"/>
      <c r="AB71" s="23"/>
    </row>
    <row r="72" spans="1:28" ht="15.75" customHeight="1" x14ac:dyDescent="0.25">
      <c r="A72" s="23"/>
      <c r="B72" s="210" t="s">
        <v>997</v>
      </c>
      <c r="C72" s="231"/>
      <c r="D72" s="231"/>
      <c r="E72" s="224"/>
      <c r="F72" s="20" t="e">
        <f>+VLOOKUP(E72,Participants!$A$1:$E$2548,2,FALSE)</f>
        <v>#N/A</v>
      </c>
      <c r="G72" s="20" t="e">
        <f>+VLOOKUP(E72,Participants!$A$1:$E$2548,4,FALSE)</f>
        <v>#N/A</v>
      </c>
      <c r="H72" s="20" t="e">
        <f>+VLOOKUP(E72,Participants!$A$1:$E$2548,5,FALSE)</f>
        <v>#N/A</v>
      </c>
      <c r="I72" s="134" t="e">
        <f>+VLOOKUP(E72,Participants!$A$1:$E$2548,3,FALSE)</f>
        <v>#N/A</v>
      </c>
      <c r="J72" s="134" t="e">
        <f>+VLOOKUP(E72,Participants!$A$1:$G$2548,7,FALSE)</f>
        <v>#N/A</v>
      </c>
      <c r="K72" s="225"/>
      <c r="L72" s="20"/>
      <c r="M72" s="20"/>
      <c r="N72" s="23" t="e">
        <f t="shared" si="1"/>
        <v>#N/A</v>
      </c>
      <c r="O72" s="23"/>
      <c r="P72" s="134"/>
      <c r="Q72" s="134" t="e">
        <f>+VLOOKUP(P72,Participants!$A$1:$E$2548,2,FALSE)</f>
        <v>#N/A</v>
      </c>
      <c r="R72" s="134"/>
      <c r="S72" s="134" t="e">
        <f>+VLOOKUP(R72,Participants!$A$1:$E$2548,2,FALSE)</f>
        <v>#N/A</v>
      </c>
      <c r="T72" s="134"/>
      <c r="U72" s="134" t="e">
        <f>+VLOOKUP(T72,Participants!$A$1:$E$2548,2,FALSE)</f>
        <v>#N/A</v>
      </c>
      <c r="V72" s="134"/>
      <c r="W72" s="134" t="e">
        <f>+VLOOKUP(V72,Participants!$A$1:$E$2548,2,FALSE)</f>
        <v>#N/A</v>
      </c>
      <c r="X72" s="23"/>
      <c r="Y72" s="23"/>
      <c r="Z72" s="23"/>
      <c r="AA72" s="23"/>
      <c r="AB72" s="23"/>
    </row>
    <row r="73" spans="1:28" ht="15.75" customHeight="1" x14ac:dyDescent="0.25">
      <c r="A73" s="23"/>
      <c r="B73" s="210" t="s">
        <v>997</v>
      </c>
      <c r="C73" s="231"/>
      <c r="D73" s="231"/>
      <c r="E73" s="224"/>
      <c r="F73" s="20" t="e">
        <f>+VLOOKUP(E73,Participants!$A$1:$E$2548,2,FALSE)</f>
        <v>#N/A</v>
      </c>
      <c r="G73" s="20" t="e">
        <f>+VLOOKUP(E73,Participants!$A$1:$E$2548,4,FALSE)</f>
        <v>#N/A</v>
      </c>
      <c r="H73" s="20" t="e">
        <f>+VLOOKUP(E73,Participants!$A$1:$E$2548,5,FALSE)</f>
        <v>#N/A</v>
      </c>
      <c r="I73" s="134" t="e">
        <f>+VLOOKUP(E73,Participants!$A$1:$E$2548,3,FALSE)</f>
        <v>#N/A</v>
      </c>
      <c r="J73" s="134" t="e">
        <f>+VLOOKUP(E73,Participants!$A$1:$G$2548,7,FALSE)</f>
        <v>#N/A</v>
      </c>
      <c r="K73" s="225"/>
      <c r="L73" s="20"/>
      <c r="M73" s="20"/>
      <c r="N73" s="23" t="e">
        <f t="shared" si="1"/>
        <v>#N/A</v>
      </c>
      <c r="O73" s="23"/>
      <c r="P73" s="134"/>
      <c r="Q73" s="134" t="e">
        <f>+VLOOKUP(P73,Participants!$A$1:$E$2548,2,FALSE)</f>
        <v>#N/A</v>
      </c>
      <c r="R73" s="134"/>
      <c r="S73" s="134" t="e">
        <f>+VLOOKUP(R73,Participants!$A$1:$E$2548,2,FALSE)</f>
        <v>#N/A</v>
      </c>
      <c r="T73" s="134"/>
      <c r="U73" s="134" t="e">
        <f>+VLOOKUP(T73,Participants!$A$1:$E$2548,2,FALSE)</f>
        <v>#N/A</v>
      </c>
      <c r="V73" s="134"/>
      <c r="W73" s="134" t="e">
        <f>+VLOOKUP(V73,Participants!$A$1:$E$2548,2,FALSE)</f>
        <v>#N/A</v>
      </c>
      <c r="X73" s="23"/>
      <c r="Y73" s="23"/>
      <c r="Z73" s="23"/>
      <c r="AA73" s="23"/>
      <c r="AB73" s="23"/>
    </row>
    <row r="74" spans="1:28" ht="15.75" customHeight="1" x14ac:dyDescent="0.25">
      <c r="A74" s="23"/>
      <c r="B74" s="210" t="s">
        <v>997</v>
      </c>
      <c r="C74" s="231"/>
      <c r="D74" s="231"/>
      <c r="E74" s="224"/>
      <c r="F74" s="20" t="e">
        <f>+VLOOKUP(E74,Participants!$A$1:$E$2548,2,FALSE)</f>
        <v>#N/A</v>
      </c>
      <c r="G74" s="20" t="e">
        <f>+VLOOKUP(E74,Participants!$A$1:$E$2548,4,FALSE)</f>
        <v>#N/A</v>
      </c>
      <c r="H74" s="20" t="e">
        <f>+VLOOKUP(E74,Participants!$A$1:$E$2548,5,FALSE)</f>
        <v>#N/A</v>
      </c>
      <c r="I74" s="134" t="e">
        <f>+VLOOKUP(E74,Participants!$A$1:$E$2548,3,FALSE)</f>
        <v>#N/A</v>
      </c>
      <c r="J74" s="134" t="e">
        <f>+VLOOKUP(E74,Participants!$A$1:$G$2548,7,FALSE)</f>
        <v>#N/A</v>
      </c>
      <c r="K74" s="225"/>
      <c r="L74" s="20"/>
      <c r="M74" s="20"/>
      <c r="N74" s="23" t="e">
        <f t="shared" si="1"/>
        <v>#N/A</v>
      </c>
      <c r="O74" s="23"/>
      <c r="P74" s="134"/>
      <c r="Q74" s="134" t="e">
        <f>+VLOOKUP(P74,Participants!$A$1:$E$2548,2,FALSE)</f>
        <v>#N/A</v>
      </c>
      <c r="R74" s="134"/>
      <c r="S74" s="134" t="e">
        <f>+VLOOKUP(R74,Participants!$A$1:$E$2548,2,FALSE)</f>
        <v>#N/A</v>
      </c>
      <c r="T74" s="134"/>
      <c r="U74" s="134" t="e">
        <f>+VLOOKUP(T74,Participants!$A$1:$E$2548,2,FALSE)</f>
        <v>#N/A</v>
      </c>
      <c r="V74" s="134"/>
      <c r="W74" s="134" t="e">
        <f>+VLOOKUP(V74,Participants!$A$1:$E$2548,2,FALSE)</f>
        <v>#N/A</v>
      </c>
      <c r="X74" s="23"/>
      <c r="Y74" s="23"/>
      <c r="Z74" s="23"/>
      <c r="AA74" s="23"/>
      <c r="AB74" s="23"/>
    </row>
    <row r="75" spans="1:28" ht="15.75" customHeight="1" x14ac:dyDescent="0.25">
      <c r="A75" s="23"/>
      <c r="B75" s="210" t="s">
        <v>997</v>
      </c>
      <c r="C75" s="231"/>
      <c r="D75" s="231"/>
      <c r="E75" s="224"/>
      <c r="F75" s="20" t="e">
        <f>+VLOOKUP(E75,Participants!$A$1:$E$2548,2,FALSE)</f>
        <v>#N/A</v>
      </c>
      <c r="G75" s="20" t="e">
        <f>+VLOOKUP(E75,Participants!$A$1:$E$2548,4,FALSE)</f>
        <v>#N/A</v>
      </c>
      <c r="H75" s="20" t="e">
        <f>+VLOOKUP(E75,Participants!$A$1:$E$2548,5,FALSE)</f>
        <v>#N/A</v>
      </c>
      <c r="I75" s="134" t="e">
        <f>+VLOOKUP(E75,Participants!$A$1:$E$2548,3,FALSE)</f>
        <v>#N/A</v>
      </c>
      <c r="J75" s="134" t="e">
        <f>+VLOOKUP(E75,Participants!$A$1:$G$2548,7,FALSE)</f>
        <v>#N/A</v>
      </c>
      <c r="K75" s="225"/>
      <c r="L75" s="20"/>
      <c r="M75" s="20"/>
      <c r="N75" s="23" t="e">
        <f t="shared" si="1"/>
        <v>#N/A</v>
      </c>
      <c r="O75" s="23"/>
      <c r="P75" s="134"/>
      <c r="Q75" s="134" t="e">
        <f>+VLOOKUP(P75,Participants!$A$1:$E$2548,2,FALSE)</f>
        <v>#N/A</v>
      </c>
      <c r="R75" s="134"/>
      <c r="S75" s="134" t="e">
        <f>+VLOOKUP(R75,Participants!$A$1:$E$2548,2,FALSE)</f>
        <v>#N/A</v>
      </c>
      <c r="T75" s="134"/>
      <c r="U75" s="134" t="e">
        <f>+VLOOKUP(T75,Participants!$A$1:$E$2548,2,FALSE)</f>
        <v>#N/A</v>
      </c>
      <c r="V75" s="134"/>
      <c r="W75" s="134" t="e">
        <f>+VLOOKUP(V75,Participants!$A$1:$E$2548,2,FALSE)</f>
        <v>#N/A</v>
      </c>
      <c r="X75" s="23"/>
      <c r="Y75" s="23"/>
      <c r="Z75" s="23"/>
      <c r="AA75" s="23"/>
      <c r="AB75" s="23"/>
    </row>
    <row r="76" spans="1:28" ht="15.75" customHeight="1" x14ac:dyDescent="0.25">
      <c r="A76" s="23"/>
      <c r="B76" s="210" t="s">
        <v>997</v>
      </c>
      <c r="C76" s="231"/>
      <c r="D76" s="231"/>
      <c r="E76" s="224"/>
      <c r="F76" s="20" t="e">
        <f>+VLOOKUP(E76,Participants!$A$1:$E$2548,2,FALSE)</f>
        <v>#N/A</v>
      </c>
      <c r="G76" s="20" t="e">
        <f>+VLOOKUP(E76,Participants!$A$1:$E$2548,4,FALSE)</f>
        <v>#N/A</v>
      </c>
      <c r="H76" s="20" t="e">
        <f>+VLOOKUP(E76,Participants!$A$1:$E$2548,5,FALSE)</f>
        <v>#N/A</v>
      </c>
      <c r="I76" s="134" t="e">
        <f>+VLOOKUP(E76,Participants!$A$1:$E$2548,3,FALSE)</f>
        <v>#N/A</v>
      </c>
      <c r="J76" s="134" t="e">
        <f>+VLOOKUP(E76,Participants!$A$1:$G$2548,7,FALSE)</f>
        <v>#N/A</v>
      </c>
      <c r="K76" s="225"/>
      <c r="L76" s="20"/>
      <c r="M76" s="20"/>
      <c r="N76" s="23" t="e">
        <f t="shared" si="1"/>
        <v>#N/A</v>
      </c>
      <c r="O76" s="23"/>
      <c r="P76" s="134"/>
      <c r="Q76" s="134" t="e">
        <f>+VLOOKUP(P76,Participants!$A$1:$E$2548,2,FALSE)</f>
        <v>#N/A</v>
      </c>
      <c r="R76" s="134"/>
      <c r="S76" s="134" t="e">
        <f>+VLOOKUP(R76,Participants!$A$1:$E$2548,2,FALSE)</f>
        <v>#N/A</v>
      </c>
      <c r="T76" s="134"/>
      <c r="U76" s="134" t="e">
        <f>+VLOOKUP(T76,Participants!$A$1:$E$2548,2,FALSE)</f>
        <v>#N/A</v>
      </c>
      <c r="V76" s="134"/>
      <c r="W76" s="134" t="e">
        <f>+VLOOKUP(V76,Participants!$A$1:$E$2548,2,FALSE)</f>
        <v>#N/A</v>
      </c>
      <c r="X76" s="23"/>
      <c r="Y76" s="23"/>
      <c r="Z76" s="23"/>
      <c r="AA76" s="23"/>
      <c r="AB76" s="23"/>
    </row>
    <row r="77" spans="1:28" ht="15.75" customHeight="1" x14ac:dyDescent="0.25">
      <c r="A77" s="23"/>
      <c r="B77" s="210" t="s">
        <v>997</v>
      </c>
      <c r="C77" s="231"/>
      <c r="D77" s="231"/>
      <c r="E77" s="224"/>
      <c r="F77" s="20" t="e">
        <f>+VLOOKUP(E77,Participants!$A$1:$E$2548,2,FALSE)</f>
        <v>#N/A</v>
      </c>
      <c r="G77" s="20" t="e">
        <f>+VLOOKUP(E77,Participants!$A$1:$E$2548,4,FALSE)</f>
        <v>#N/A</v>
      </c>
      <c r="H77" s="20" t="e">
        <f>+VLOOKUP(E77,Participants!$A$1:$E$2548,5,FALSE)</f>
        <v>#N/A</v>
      </c>
      <c r="I77" s="134" t="e">
        <f>+VLOOKUP(E77,Participants!$A$1:$E$2548,3,FALSE)</f>
        <v>#N/A</v>
      </c>
      <c r="J77" s="134" t="e">
        <f>+VLOOKUP(E77,Participants!$A$1:$G$2548,7,FALSE)</f>
        <v>#N/A</v>
      </c>
      <c r="K77" s="225"/>
      <c r="L77" s="20"/>
      <c r="M77" s="20"/>
      <c r="N77" s="23" t="e">
        <f t="shared" si="1"/>
        <v>#N/A</v>
      </c>
      <c r="O77" s="23"/>
      <c r="P77" s="134"/>
      <c r="Q77" s="134" t="e">
        <f>+VLOOKUP(P77,Participants!$A$1:$E$2548,2,FALSE)</f>
        <v>#N/A</v>
      </c>
      <c r="R77" s="134"/>
      <c r="S77" s="134" t="e">
        <f>+VLOOKUP(R77,Participants!$A$1:$E$2548,2,FALSE)</f>
        <v>#N/A</v>
      </c>
      <c r="T77" s="134"/>
      <c r="U77" s="134" t="e">
        <f>+VLOOKUP(T77,Participants!$A$1:$E$2548,2,FALSE)</f>
        <v>#N/A</v>
      </c>
      <c r="V77" s="134"/>
      <c r="W77" s="134" t="e">
        <f>+VLOOKUP(V77,Participants!$A$1:$E$2548,2,FALSE)</f>
        <v>#N/A</v>
      </c>
      <c r="X77" s="23"/>
      <c r="Y77" s="23"/>
      <c r="Z77" s="23"/>
      <c r="AA77" s="23"/>
      <c r="AB77" s="23"/>
    </row>
    <row r="78" spans="1:28" ht="15.75" customHeight="1" x14ac:dyDescent="0.25">
      <c r="A78" s="23"/>
      <c r="B78" s="210" t="s">
        <v>997</v>
      </c>
      <c r="C78" s="231"/>
      <c r="D78" s="231"/>
      <c r="E78" s="224"/>
      <c r="F78" s="20" t="e">
        <f>+VLOOKUP(E78,Participants!$A$1:$E$2548,2,FALSE)</f>
        <v>#N/A</v>
      </c>
      <c r="G78" s="20" t="e">
        <f>+VLOOKUP(E78,Participants!$A$1:$E$2548,4,FALSE)</f>
        <v>#N/A</v>
      </c>
      <c r="H78" s="20" t="e">
        <f>+VLOOKUP(E78,Participants!$A$1:$E$2548,5,FALSE)</f>
        <v>#N/A</v>
      </c>
      <c r="I78" s="134" t="e">
        <f>+VLOOKUP(E78,Participants!$A$1:$E$2548,3,FALSE)</f>
        <v>#N/A</v>
      </c>
      <c r="J78" s="134" t="e">
        <f>+VLOOKUP(E78,Participants!$A$1:$G$2548,7,FALSE)</f>
        <v>#N/A</v>
      </c>
      <c r="K78" s="225"/>
      <c r="L78" s="20"/>
      <c r="M78" s="20"/>
      <c r="N78" s="23" t="e">
        <f t="shared" si="1"/>
        <v>#N/A</v>
      </c>
      <c r="O78" s="23"/>
      <c r="P78" s="134"/>
      <c r="Q78" s="134" t="e">
        <f>+VLOOKUP(P78,Participants!$A$1:$E$2548,2,FALSE)</f>
        <v>#N/A</v>
      </c>
      <c r="R78" s="134"/>
      <c r="S78" s="134" t="e">
        <f>+VLOOKUP(R78,Participants!$A$1:$E$2548,2,FALSE)</f>
        <v>#N/A</v>
      </c>
      <c r="T78" s="134"/>
      <c r="U78" s="134" t="e">
        <f>+VLOOKUP(T78,Participants!$A$1:$E$2548,2,FALSE)</f>
        <v>#N/A</v>
      </c>
      <c r="V78" s="134"/>
      <c r="W78" s="134" t="e">
        <f>+VLOOKUP(V78,Participants!$A$1:$E$2548,2,FALSE)</f>
        <v>#N/A</v>
      </c>
      <c r="X78" s="23"/>
      <c r="Y78" s="23"/>
      <c r="Z78" s="23"/>
      <c r="AA78" s="23"/>
      <c r="AB78" s="23"/>
    </row>
    <row r="79" spans="1:28" ht="15.75" customHeight="1" x14ac:dyDescent="0.25">
      <c r="A79" s="23"/>
      <c r="B79" s="210" t="s">
        <v>997</v>
      </c>
      <c r="C79" s="231"/>
      <c r="D79" s="231"/>
      <c r="E79" s="224"/>
      <c r="F79" s="20" t="e">
        <f>+VLOOKUP(E79,Participants!$A$1:$E$2548,2,FALSE)</f>
        <v>#N/A</v>
      </c>
      <c r="G79" s="20" t="e">
        <f>+VLOOKUP(E79,Participants!$A$1:$E$2548,4,FALSE)</f>
        <v>#N/A</v>
      </c>
      <c r="H79" s="20" t="e">
        <f>+VLOOKUP(E79,Participants!$A$1:$E$2548,5,FALSE)</f>
        <v>#N/A</v>
      </c>
      <c r="I79" s="134" t="e">
        <f>+VLOOKUP(E79,Participants!$A$1:$E$2548,3,FALSE)</f>
        <v>#N/A</v>
      </c>
      <c r="J79" s="134" t="e">
        <f>+VLOOKUP(E79,Participants!$A$1:$G$2548,7,FALSE)</f>
        <v>#N/A</v>
      </c>
      <c r="K79" s="225"/>
      <c r="L79" s="20"/>
      <c r="M79" s="20"/>
      <c r="N79" s="23" t="e">
        <f t="shared" si="1"/>
        <v>#N/A</v>
      </c>
      <c r="O79" s="23"/>
      <c r="P79" s="134"/>
      <c r="Q79" s="134" t="e">
        <f>+VLOOKUP(P79,Participants!$A$1:$E$2548,2,FALSE)</f>
        <v>#N/A</v>
      </c>
      <c r="R79" s="134"/>
      <c r="S79" s="134" t="e">
        <f>+VLOOKUP(R79,Participants!$A$1:$E$2548,2,FALSE)</f>
        <v>#N/A</v>
      </c>
      <c r="T79" s="134"/>
      <c r="U79" s="134" t="e">
        <f>+VLOOKUP(T79,Participants!$A$1:$E$2548,2,FALSE)</f>
        <v>#N/A</v>
      </c>
      <c r="V79" s="134"/>
      <c r="W79" s="134" t="e">
        <f>+VLOOKUP(V79,Participants!$A$1:$E$2548,2,FALSE)</f>
        <v>#N/A</v>
      </c>
      <c r="X79" s="23"/>
      <c r="Y79" s="23"/>
      <c r="Z79" s="23"/>
      <c r="AA79" s="23"/>
      <c r="AB79" s="23"/>
    </row>
    <row r="80" spans="1:28" ht="15.75" customHeight="1" x14ac:dyDescent="0.25">
      <c r="A80" s="23"/>
      <c r="B80" s="210" t="s">
        <v>997</v>
      </c>
      <c r="C80" s="231"/>
      <c r="D80" s="231"/>
      <c r="E80" s="224"/>
      <c r="F80" s="20" t="e">
        <f>+VLOOKUP(E80,Participants!$A$1:$E$2548,2,FALSE)</f>
        <v>#N/A</v>
      </c>
      <c r="G80" s="20" t="e">
        <f>+VLOOKUP(E80,Participants!$A$1:$E$2548,4,FALSE)</f>
        <v>#N/A</v>
      </c>
      <c r="H80" s="20" t="e">
        <f>+VLOOKUP(E80,Participants!$A$1:$E$2548,5,FALSE)</f>
        <v>#N/A</v>
      </c>
      <c r="I80" s="134" t="e">
        <f>+VLOOKUP(E80,Participants!$A$1:$E$2548,3,FALSE)</f>
        <v>#N/A</v>
      </c>
      <c r="J80" s="134" t="e">
        <f>+VLOOKUP(E80,Participants!$A$1:$G$2548,7,FALSE)</f>
        <v>#N/A</v>
      </c>
      <c r="K80" s="225"/>
      <c r="L80" s="20"/>
      <c r="M80" s="20"/>
      <c r="N80" s="23" t="e">
        <f t="shared" si="1"/>
        <v>#N/A</v>
      </c>
      <c r="O80" s="23"/>
      <c r="P80" s="134"/>
      <c r="Q80" s="134" t="e">
        <f>+VLOOKUP(P80,Participants!$A$1:$E$2548,2,FALSE)</f>
        <v>#N/A</v>
      </c>
      <c r="R80" s="134"/>
      <c r="S80" s="134" t="e">
        <f>+VLOOKUP(R80,Participants!$A$1:$E$2548,2,FALSE)</f>
        <v>#N/A</v>
      </c>
      <c r="T80" s="134"/>
      <c r="U80" s="134" t="e">
        <f>+VLOOKUP(T80,Participants!$A$1:$E$2548,2,FALSE)</f>
        <v>#N/A</v>
      </c>
      <c r="V80" s="134"/>
      <c r="W80" s="134" t="e">
        <f>+VLOOKUP(V80,Participants!$A$1:$E$2548,2,FALSE)</f>
        <v>#N/A</v>
      </c>
      <c r="X80" s="23"/>
      <c r="Y80" s="23"/>
      <c r="Z80" s="23"/>
      <c r="AA80" s="23"/>
      <c r="AB80" s="23"/>
    </row>
    <row r="81" spans="1:28" ht="15.75" customHeight="1" x14ac:dyDescent="0.25">
      <c r="A81" s="23"/>
      <c r="B81" s="210" t="s">
        <v>997</v>
      </c>
      <c r="C81" s="231"/>
      <c r="D81" s="231"/>
      <c r="E81" s="224"/>
      <c r="F81" s="20" t="e">
        <f>+VLOOKUP(E81,Participants!$A$1:$E$2548,2,FALSE)</f>
        <v>#N/A</v>
      </c>
      <c r="G81" s="20" t="e">
        <f>+VLOOKUP(E81,Participants!$A$1:$E$2548,4,FALSE)</f>
        <v>#N/A</v>
      </c>
      <c r="H81" s="20" t="e">
        <f>+VLOOKUP(E81,Participants!$A$1:$E$2548,5,FALSE)</f>
        <v>#N/A</v>
      </c>
      <c r="I81" s="134" t="e">
        <f>+VLOOKUP(E81,Participants!$A$1:$E$2548,3,FALSE)</f>
        <v>#N/A</v>
      </c>
      <c r="J81" s="134" t="e">
        <f>+VLOOKUP(E81,Participants!$A$1:$G$2548,7,FALSE)</f>
        <v>#N/A</v>
      </c>
      <c r="K81" s="225"/>
      <c r="L81" s="20"/>
      <c r="M81" s="20"/>
      <c r="N81" s="23" t="e">
        <f t="shared" si="1"/>
        <v>#N/A</v>
      </c>
      <c r="O81" s="23"/>
      <c r="P81" s="134"/>
      <c r="Q81" s="134" t="e">
        <f>+VLOOKUP(P81,Participants!$A$1:$E$2548,2,FALSE)</f>
        <v>#N/A</v>
      </c>
      <c r="R81" s="134"/>
      <c r="S81" s="134" t="e">
        <f>+VLOOKUP(R81,Participants!$A$1:$E$2548,2,FALSE)</f>
        <v>#N/A</v>
      </c>
      <c r="T81" s="134"/>
      <c r="U81" s="134" t="e">
        <f>+VLOOKUP(T81,Participants!$A$1:$E$2548,2,FALSE)</f>
        <v>#N/A</v>
      </c>
      <c r="V81" s="134"/>
      <c r="W81" s="134" t="e">
        <f>+VLOOKUP(V81,Participants!$A$1:$E$2548,2,FALSE)</f>
        <v>#N/A</v>
      </c>
      <c r="X81" s="23"/>
      <c r="Y81" s="23"/>
      <c r="Z81" s="23"/>
      <c r="AA81" s="23"/>
      <c r="AB81" s="23"/>
    </row>
    <row r="82" spans="1:28" ht="15.75" customHeight="1" x14ac:dyDescent="0.25">
      <c r="A82" s="23"/>
      <c r="B82" s="210" t="s">
        <v>997</v>
      </c>
      <c r="C82" s="231"/>
      <c r="D82" s="231"/>
      <c r="E82" s="224"/>
      <c r="F82" s="20" t="e">
        <f>+VLOOKUP(E82,Participants!$A$1:$E$2548,2,FALSE)</f>
        <v>#N/A</v>
      </c>
      <c r="G82" s="20" t="e">
        <f>+VLOOKUP(E82,Participants!$A$1:$E$2548,4,FALSE)</f>
        <v>#N/A</v>
      </c>
      <c r="H82" s="20" t="e">
        <f>+VLOOKUP(E82,Participants!$A$1:$E$2548,5,FALSE)</f>
        <v>#N/A</v>
      </c>
      <c r="I82" s="134" t="e">
        <f>+VLOOKUP(E82,Participants!$A$1:$E$2548,3,FALSE)</f>
        <v>#N/A</v>
      </c>
      <c r="J82" s="134" t="e">
        <f>+VLOOKUP(E82,Participants!$A$1:$G$2548,7,FALSE)</f>
        <v>#N/A</v>
      </c>
      <c r="K82" s="225"/>
      <c r="L82" s="20"/>
      <c r="M82" s="20"/>
      <c r="N82" s="23" t="e">
        <f t="shared" si="1"/>
        <v>#N/A</v>
      </c>
      <c r="O82" s="23"/>
      <c r="P82" s="134"/>
      <c r="Q82" s="134" t="e">
        <f>+VLOOKUP(P82,Participants!$A$1:$E$2548,2,FALSE)</f>
        <v>#N/A</v>
      </c>
      <c r="R82" s="134"/>
      <c r="S82" s="134" t="e">
        <f>+VLOOKUP(R82,Participants!$A$1:$E$2548,2,FALSE)</f>
        <v>#N/A</v>
      </c>
      <c r="T82" s="134"/>
      <c r="U82" s="134" t="e">
        <f>+VLOOKUP(T82,Participants!$A$1:$E$2548,2,FALSE)</f>
        <v>#N/A</v>
      </c>
      <c r="V82" s="134"/>
      <c r="W82" s="134" t="e">
        <f>+VLOOKUP(V82,Participants!$A$1:$E$2548,2,FALSE)</f>
        <v>#N/A</v>
      </c>
      <c r="X82" s="23"/>
      <c r="Y82" s="23"/>
      <c r="Z82" s="23"/>
      <c r="AA82" s="23"/>
      <c r="AB82" s="23"/>
    </row>
    <row r="83" spans="1:28" ht="15.75" customHeight="1" x14ac:dyDescent="0.25">
      <c r="A83" s="23"/>
      <c r="B83" s="210" t="s">
        <v>997</v>
      </c>
      <c r="C83" s="231"/>
      <c r="D83" s="231"/>
      <c r="E83" s="224"/>
      <c r="F83" s="20" t="e">
        <f>+VLOOKUP(E83,Participants!$A$1:$E$2548,2,FALSE)</f>
        <v>#N/A</v>
      </c>
      <c r="G83" s="20" t="e">
        <f>+VLOOKUP(E83,Participants!$A$1:$E$2548,4,FALSE)</f>
        <v>#N/A</v>
      </c>
      <c r="H83" s="20" t="e">
        <f>+VLOOKUP(E83,Participants!$A$1:$E$2548,5,FALSE)</f>
        <v>#N/A</v>
      </c>
      <c r="I83" s="134" t="e">
        <f>+VLOOKUP(E83,Participants!$A$1:$E$2548,3,FALSE)</f>
        <v>#N/A</v>
      </c>
      <c r="J83" s="134" t="e">
        <f>+VLOOKUP(E83,Participants!$A$1:$G$2548,7,FALSE)</f>
        <v>#N/A</v>
      </c>
      <c r="K83" s="225"/>
      <c r="L83" s="20"/>
      <c r="M83" s="20"/>
      <c r="N83" s="23" t="e">
        <f t="shared" si="1"/>
        <v>#N/A</v>
      </c>
      <c r="O83" s="23"/>
      <c r="P83" s="134"/>
      <c r="Q83" s="134" t="e">
        <f>+VLOOKUP(P83,Participants!$A$1:$E$2548,2,FALSE)</f>
        <v>#N/A</v>
      </c>
      <c r="R83" s="134"/>
      <c r="S83" s="134" t="e">
        <f>+VLOOKUP(R83,Participants!$A$1:$E$2548,2,FALSE)</f>
        <v>#N/A</v>
      </c>
      <c r="T83" s="134"/>
      <c r="U83" s="134" t="e">
        <f>+VLOOKUP(T83,Participants!$A$1:$E$2548,2,FALSE)</f>
        <v>#N/A</v>
      </c>
      <c r="V83" s="134"/>
      <c r="W83" s="134" t="e">
        <f>+VLOOKUP(V83,Participants!$A$1:$E$2548,2,FALSE)</f>
        <v>#N/A</v>
      </c>
      <c r="X83" s="23"/>
      <c r="Y83" s="23"/>
      <c r="Z83" s="23"/>
      <c r="AA83" s="23"/>
      <c r="AB83" s="23"/>
    </row>
    <row r="84" spans="1:28" ht="15.75" customHeight="1" x14ac:dyDescent="0.25">
      <c r="A84" s="23"/>
      <c r="B84" s="210" t="s">
        <v>997</v>
      </c>
      <c r="C84" s="231"/>
      <c r="D84" s="231"/>
      <c r="E84" s="224"/>
      <c r="F84" s="20" t="e">
        <f>+VLOOKUP(E84,Participants!$A$1:$E$2548,2,FALSE)</f>
        <v>#N/A</v>
      </c>
      <c r="G84" s="20" t="e">
        <f>+VLOOKUP(E84,Participants!$A$1:$E$2548,4,FALSE)</f>
        <v>#N/A</v>
      </c>
      <c r="H84" s="20" t="e">
        <f>+VLOOKUP(E84,Participants!$A$1:$E$2548,5,FALSE)</f>
        <v>#N/A</v>
      </c>
      <c r="I84" s="134" t="e">
        <f>+VLOOKUP(E84,Participants!$A$1:$E$2548,3,FALSE)</f>
        <v>#N/A</v>
      </c>
      <c r="J84" s="134" t="e">
        <f>+VLOOKUP(E84,Participants!$A$1:$G$2548,7,FALSE)</f>
        <v>#N/A</v>
      </c>
      <c r="K84" s="225"/>
      <c r="L84" s="20"/>
      <c r="M84" s="20"/>
      <c r="N84" s="23" t="e">
        <f t="shared" si="1"/>
        <v>#N/A</v>
      </c>
      <c r="O84" s="23"/>
      <c r="P84" s="134"/>
      <c r="Q84" s="134" t="e">
        <f>+VLOOKUP(P84,Participants!$A$1:$E$2548,2,FALSE)</f>
        <v>#N/A</v>
      </c>
      <c r="R84" s="134"/>
      <c r="S84" s="134" t="e">
        <f>+VLOOKUP(R84,Participants!$A$1:$E$2548,2,FALSE)</f>
        <v>#N/A</v>
      </c>
      <c r="T84" s="134"/>
      <c r="U84" s="134" t="e">
        <f>+VLOOKUP(T84,Participants!$A$1:$E$2548,2,FALSE)</f>
        <v>#N/A</v>
      </c>
      <c r="V84" s="134"/>
      <c r="W84" s="134" t="e">
        <f>+VLOOKUP(V84,Participants!$A$1:$E$2548,2,FALSE)</f>
        <v>#N/A</v>
      </c>
      <c r="X84" s="23"/>
      <c r="Y84" s="23"/>
      <c r="Z84" s="23"/>
      <c r="AA84" s="23"/>
      <c r="AB84" s="23"/>
    </row>
    <row r="85" spans="1:28" ht="15.75" customHeight="1" x14ac:dyDescent="0.25">
      <c r="A85" s="23"/>
      <c r="B85" s="210" t="s">
        <v>997</v>
      </c>
      <c r="C85" s="231"/>
      <c r="D85" s="231"/>
      <c r="E85" s="224"/>
      <c r="F85" s="20" t="e">
        <f>+VLOOKUP(E85,Participants!$A$1:$E$2548,2,FALSE)</f>
        <v>#N/A</v>
      </c>
      <c r="G85" s="20" t="e">
        <f>+VLOOKUP(E85,Participants!$A$1:$E$2548,4,FALSE)</f>
        <v>#N/A</v>
      </c>
      <c r="H85" s="20" t="e">
        <f>+VLOOKUP(E85,Participants!$A$1:$E$2548,5,FALSE)</f>
        <v>#N/A</v>
      </c>
      <c r="I85" s="134" t="e">
        <f>+VLOOKUP(E85,Participants!$A$1:$E$2548,3,FALSE)</f>
        <v>#N/A</v>
      </c>
      <c r="J85" s="134" t="e">
        <f>+VLOOKUP(E85,Participants!$A$1:$G$2548,7,FALSE)</f>
        <v>#N/A</v>
      </c>
      <c r="K85" s="225"/>
      <c r="L85" s="20"/>
      <c r="M85" s="20"/>
      <c r="N85" s="23" t="e">
        <f t="shared" si="1"/>
        <v>#N/A</v>
      </c>
      <c r="O85" s="23"/>
      <c r="P85" s="134"/>
      <c r="Q85" s="134" t="e">
        <f>+VLOOKUP(P85,Participants!$A$1:$E$2548,2,FALSE)</f>
        <v>#N/A</v>
      </c>
      <c r="R85" s="134"/>
      <c r="S85" s="134" t="e">
        <f>+VLOOKUP(R85,Participants!$A$1:$E$2548,2,FALSE)</f>
        <v>#N/A</v>
      </c>
      <c r="T85" s="134"/>
      <c r="U85" s="134" t="e">
        <f>+VLOOKUP(T85,Participants!$A$1:$E$2548,2,FALSE)</f>
        <v>#N/A</v>
      </c>
      <c r="V85" s="134"/>
      <c r="W85" s="134" t="e">
        <f>+VLOOKUP(V85,Participants!$A$1:$E$2548,2,FALSE)</f>
        <v>#N/A</v>
      </c>
      <c r="X85" s="23"/>
      <c r="Y85" s="23"/>
      <c r="Z85" s="23"/>
      <c r="AA85" s="23"/>
      <c r="AB85" s="23"/>
    </row>
    <row r="86" spans="1:28" ht="15.75" customHeight="1" x14ac:dyDescent="0.25">
      <c r="A86" s="23"/>
      <c r="B86" s="210" t="s">
        <v>997</v>
      </c>
      <c r="C86" s="231"/>
      <c r="D86" s="231"/>
      <c r="E86" s="224"/>
      <c r="F86" s="20" t="e">
        <f>+VLOOKUP(E86,Participants!$A$1:$E$2548,2,FALSE)</f>
        <v>#N/A</v>
      </c>
      <c r="G86" s="20" t="e">
        <f>+VLOOKUP(E86,Participants!$A$1:$E$2548,4,FALSE)</f>
        <v>#N/A</v>
      </c>
      <c r="H86" s="20" t="e">
        <f>+VLOOKUP(E86,Participants!$A$1:$E$2548,5,FALSE)</f>
        <v>#N/A</v>
      </c>
      <c r="I86" s="134" t="e">
        <f>+VLOOKUP(E86,Participants!$A$1:$E$2548,3,FALSE)</f>
        <v>#N/A</v>
      </c>
      <c r="J86" s="134" t="e">
        <f>+VLOOKUP(E86,Participants!$A$1:$G$2548,7,FALSE)</f>
        <v>#N/A</v>
      </c>
      <c r="K86" s="225"/>
      <c r="L86" s="20"/>
      <c r="M86" s="20"/>
      <c r="N86" s="23" t="e">
        <f t="shared" si="1"/>
        <v>#N/A</v>
      </c>
      <c r="O86" s="23"/>
      <c r="P86" s="134"/>
      <c r="Q86" s="134" t="e">
        <f>+VLOOKUP(P86,Participants!$A$1:$E$2548,2,FALSE)</f>
        <v>#N/A</v>
      </c>
      <c r="R86" s="134"/>
      <c r="S86" s="134" t="e">
        <f>+VLOOKUP(R86,Participants!$A$1:$E$2548,2,FALSE)</f>
        <v>#N/A</v>
      </c>
      <c r="T86" s="134"/>
      <c r="U86" s="134" t="e">
        <f>+VLOOKUP(T86,Participants!$A$1:$E$2548,2,FALSE)</f>
        <v>#N/A</v>
      </c>
      <c r="V86" s="134"/>
      <c r="W86" s="134" t="e">
        <f>+VLOOKUP(V86,Participants!$A$1:$E$2548,2,FALSE)</f>
        <v>#N/A</v>
      </c>
      <c r="X86" s="23"/>
      <c r="Y86" s="23"/>
      <c r="Z86" s="23"/>
      <c r="AA86" s="23"/>
      <c r="AB86" s="23"/>
    </row>
    <row r="87" spans="1:28" ht="15.75" customHeight="1" x14ac:dyDescent="0.25">
      <c r="A87" s="23"/>
      <c r="B87" s="210" t="s">
        <v>997</v>
      </c>
      <c r="C87" s="231"/>
      <c r="D87" s="231"/>
      <c r="E87" s="224"/>
      <c r="F87" s="20" t="e">
        <f>+VLOOKUP(E87,Participants!$A$1:$E$2548,2,FALSE)</f>
        <v>#N/A</v>
      </c>
      <c r="G87" s="20" t="e">
        <f>+VLOOKUP(E87,Participants!$A$1:$E$2548,4,FALSE)</f>
        <v>#N/A</v>
      </c>
      <c r="H87" s="20" t="e">
        <f>+VLOOKUP(E87,Participants!$A$1:$E$2548,5,FALSE)</f>
        <v>#N/A</v>
      </c>
      <c r="I87" s="134" t="e">
        <f>+VLOOKUP(E87,Participants!$A$1:$E$2548,3,FALSE)</f>
        <v>#N/A</v>
      </c>
      <c r="J87" s="134" t="e">
        <f>+VLOOKUP(E87,Participants!$A$1:$G$2548,7,FALSE)</f>
        <v>#N/A</v>
      </c>
      <c r="K87" s="225"/>
      <c r="L87" s="20"/>
      <c r="M87" s="20"/>
      <c r="N87" s="23" t="e">
        <f t="shared" si="1"/>
        <v>#N/A</v>
      </c>
      <c r="O87" s="23"/>
      <c r="P87" s="134"/>
      <c r="Q87" s="134" t="e">
        <f>+VLOOKUP(P87,Participants!$A$1:$E$2548,2,FALSE)</f>
        <v>#N/A</v>
      </c>
      <c r="R87" s="134"/>
      <c r="S87" s="134" t="e">
        <f>+VLOOKUP(R87,Participants!$A$1:$E$2548,2,FALSE)</f>
        <v>#N/A</v>
      </c>
      <c r="T87" s="134"/>
      <c r="U87" s="134" t="e">
        <f>+VLOOKUP(T87,Participants!$A$1:$E$2548,2,FALSE)</f>
        <v>#N/A</v>
      </c>
      <c r="V87" s="134"/>
      <c r="W87" s="134" t="e">
        <f>+VLOOKUP(V87,Participants!$A$1:$E$2548,2,FALSE)</f>
        <v>#N/A</v>
      </c>
      <c r="X87" s="23"/>
      <c r="Y87" s="23"/>
      <c r="Z87" s="23"/>
      <c r="AA87" s="23"/>
      <c r="AB87" s="23"/>
    </row>
    <row r="88" spans="1:28" ht="15.75" customHeight="1" x14ac:dyDescent="0.25">
      <c r="A88" s="23"/>
      <c r="B88" s="210" t="s">
        <v>997</v>
      </c>
      <c r="C88" s="231"/>
      <c r="D88" s="231"/>
      <c r="E88" s="224"/>
      <c r="F88" s="20" t="e">
        <f>+VLOOKUP(E88,Participants!$A$1:$E$2548,2,FALSE)</f>
        <v>#N/A</v>
      </c>
      <c r="G88" s="20" t="e">
        <f>+VLOOKUP(E88,Participants!$A$1:$E$2548,4,FALSE)</f>
        <v>#N/A</v>
      </c>
      <c r="H88" s="20" t="e">
        <f>+VLOOKUP(E88,Participants!$A$1:$E$2548,5,FALSE)</f>
        <v>#N/A</v>
      </c>
      <c r="I88" s="134" t="e">
        <f>+VLOOKUP(E88,Participants!$A$1:$E$2548,3,FALSE)</f>
        <v>#N/A</v>
      </c>
      <c r="J88" s="134" t="e">
        <f>+VLOOKUP(E88,Participants!$A$1:$G$2548,7,FALSE)</f>
        <v>#N/A</v>
      </c>
      <c r="K88" s="225"/>
      <c r="L88" s="20"/>
      <c r="M88" s="20"/>
      <c r="N88" s="23" t="e">
        <f t="shared" si="1"/>
        <v>#N/A</v>
      </c>
      <c r="O88" s="23"/>
      <c r="P88" s="134"/>
      <c r="Q88" s="134" t="e">
        <f>+VLOOKUP(P88,Participants!$A$1:$E$2548,2,FALSE)</f>
        <v>#N/A</v>
      </c>
      <c r="R88" s="134"/>
      <c r="S88" s="134" t="e">
        <f>+VLOOKUP(R88,Participants!$A$1:$E$2548,2,FALSE)</f>
        <v>#N/A</v>
      </c>
      <c r="T88" s="134"/>
      <c r="U88" s="134" t="e">
        <f>+VLOOKUP(T88,Participants!$A$1:$E$2548,2,FALSE)</f>
        <v>#N/A</v>
      </c>
      <c r="V88" s="134"/>
      <c r="W88" s="134" t="e">
        <f>+VLOOKUP(V88,Participants!$A$1:$E$2548,2,FALSE)</f>
        <v>#N/A</v>
      </c>
      <c r="X88" s="23"/>
      <c r="Y88" s="23"/>
      <c r="Z88" s="23"/>
      <c r="AA88" s="23"/>
      <c r="AB88" s="23"/>
    </row>
    <row r="89" spans="1:28" ht="15.75" customHeight="1" x14ac:dyDescent="0.25">
      <c r="A89" s="23"/>
      <c r="B89" s="210" t="s">
        <v>997</v>
      </c>
      <c r="C89" s="231"/>
      <c r="D89" s="231"/>
      <c r="E89" s="224"/>
      <c r="F89" s="20" t="e">
        <f>+VLOOKUP(E89,Participants!$A$1:$E$2548,2,FALSE)</f>
        <v>#N/A</v>
      </c>
      <c r="G89" s="20" t="e">
        <f>+VLOOKUP(E89,Participants!$A$1:$E$2548,4,FALSE)</f>
        <v>#N/A</v>
      </c>
      <c r="H89" s="20" t="e">
        <f>+VLOOKUP(E89,Participants!$A$1:$E$2548,5,FALSE)</f>
        <v>#N/A</v>
      </c>
      <c r="I89" s="134" t="e">
        <f>+VLOOKUP(E89,Participants!$A$1:$E$2548,3,FALSE)</f>
        <v>#N/A</v>
      </c>
      <c r="J89" s="134" t="e">
        <f>+VLOOKUP(E89,Participants!$A$1:$G$2548,7,FALSE)</f>
        <v>#N/A</v>
      </c>
      <c r="K89" s="225"/>
      <c r="L89" s="20"/>
      <c r="M89" s="20"/>
      <c r="N89" s="23" t="e">
        <f t="shared" si="1"/>
        <v>#N/A</v>
      </c>
      <c r="O89" s="23"/>
      <c r="P89" s="134"/>
      <c r="Q89" s="134" t="e">
        <f>+VLOOKUP(P89,Participants!$A$1:$E$2548,2,FALSE)</f>
        <v>#N/A</v>
      </c>
      <c r="R89" s="134"/>
      <c r="S89" s="134" t="e">
        <f>+VLOOKUP(R89,Participants!$A$1:$E$2548,2,FALSE)</f>
        <v>#N/A</v>
      </c>
      <c r="T89" s="134"/>
      <c r="U89" s="134" t="e">
        <f>+VLOOKUP(T89,Participants!$A$1:$E$2548,2,FALSE)</f>
        <v>#N/A</v>
      </c>
      <c r="V89" s="134"/>
      <c r="W89" s="134" t="e">
        <f>+VLOOKUP(V89,Participants!$A$1:$E$2548,2,FALSE)</f>
        <v>#N/A</v>
      </c>
      <c r="X89" s="23"/>
      <c r="Y89" s="23"/>
      <c r="Z89" s="23"/>
      <c r="AA89" s="23"/>
      <c r="AB89" s="23"/>
    </row>
    <row r="90" spans="1:28" ht="15.75" customHeight="1" x14ac:dyDescent="0.25">
      <c r="A90" s="23"/>
      <c r="B90" s="210" t="s">
        <v>997</v>
      </c>
      <c r="C90" s="231"/>
      <c r="D90" s="231"/>
      <c r="E90" s="224"/>
      <c r="F90" s="20" t="e">
        <f>+VLOOKUP(E90,Participants!$A$1:$E$2548,2,FALSE)</f>
        <v>#N/A</v>
      </c>
      <c r="G90" s="20" t="e">
        <f>+VLOOKUP(E90,Participants!$A$1:$E$2548,4,FALSE)</f>
        <v>#N/A</v>
      </c>
      <c r="H90" s="20" t="e">
        <f>+VLOOKUP(E90,Participants!$A$1:$E$2548,5,FALSE)</f>
        <v>#N/A</v>
      </c>
      <c r="I90" s="134" t="e">
        <f>+VLOOKUP(E90,Participants!$A$1:$E$2548,3,FALSE)</f>
        <v>#N/A</v>
      </c>
      <c r="J90" s="134" t="e">
        <f>+VLOOKUP(E90,Participants!$A$1:$G$2548,7,FALSE)</f>
        <v>#N/A</v>
      </c>
      <c r="K90" s="225"/>
      <c r="L90" s="20"/>
      <c r="M90" s="20"/>
      <c r="N90" s="23" t="e">
        <f t="shared" si="1"/>
        <v>#N/A</v>
      </c>
      <c r="O90" s="23"/>
      <c r="P90" s="134"/>
      <c r="Q90" s="134" t="e">
        <f>+VLOOKUP(P90,Participants!$A$1:$E$2548,2,FALSE)</f>
        <v>#N/A</v>
      </c>
      <c r="R90" s="134"/>
      <c r="S90" s="134" t="e">
        <f>+VLOOKUP(R90,Participants!$A$1:$E$2548,2,FALSE)</f>
        <v>#N/A</v>
      </c>
      <c r="T90" s="134"/>
      <c r="U90" s="134" t="e">
        <f>+VLOOKUP(T90,Participants!$A$1:$E$2548,2,FALSE)</f>
        <v>#N/A</v>
      </c>
      <c r="V90" s="134"/>
      <c r="W90" s="134" t="e">
        <f>+VLOOKUP(V90,Participants!$A$1:$E$2548,2,FALSE)</f>
        <v>#N/A</v>
      </c>
      <c r="X90" s="23"/>
      <c r="Y90" s="23"/>
      <c r="Z90" s="23"/>
      <c r="AA90" s="23"/>
      <c r="AB90" s="23"/>
    </row>
    <row r="91" spans="1:28" ht="15.75" customHeight="1" x14ac:dyDescent="0.25">
      <c r="A91" s="23"/>
      <c r="B91" s="210" t="s">
        <v>997</v>
      </c>
      <c r="C91" s="231"/>
      <c r="D91" s="231"/>
      <c r="E91" s="224"/>
      <c r="F91" s="20" t="e">
        <f>+VLOOKUP(E91,Participants!$A$1:$E$2548,2,FALSE)</f>
        <v>#N/A</v>
      </c>
      <c r="G91" s="20" t="e">
        <f>+VLOOKUP(E91,Participants!$A$1:$E$2548,4,FALSE)</f>
        <v>#N/A</v>
      </c>
      <c r="H91" s="20" t="e">
        <f>+VLOOKUP(E91,Participants!$A$1:$E$2548,5,FALSE)</f>
        <v>#N/A</v>
      </c>
      <c r="I91" s="134" t="e">
        <f>+VLOOKUP(E91,Participants!$A$1:$E$2548,3,FALSE)</f>
        <v>#N/A</v>
      </c>
      <c r="J91" s="134" t="e">
        <f>+VLOOKUP(E91,Participants!$A$1:$G$2548,7,FALSE)</f>
        <v>#N/A</v>
      </c>
      <c r="K91" s="225"/>
      <c r="L91" s="20"/>
      <c r="M91" s="20"/>
      <c r="N91" s="23" t="e">
        <f t="shared" si="1"/>
        <v>#N/A</v>
      </c>
      <c r="O91" s="23"/>
      <c r="P91" s="134"/>
      <c r="Q91" s="134" t="e">
        <f>+VLOOKUP(P91,Participants!$A$1:$E$2548,2,FALSE)</f>
        <v>#N/A</v>
      </c>
      <c r="R91" s="134"/>
      <c r="S91" s="134" t="e">
        <f>+VLOOKUP(R91,Participants!$A$1:$E$2548,2,FALSE)</f>
        <v>#N/A</v>
      </c>
      <c r="T91" s="134"/>
      <c r="U91" s="134" t="e">
        <f>+VLOOKUP(T91,Participants!$A$1:$E$2548,2,FALSE)</f>
        <v>#N/A</v>
      </c>
      <c r="V91" s="134"/>
      <c r="W91" s="134" t="e">
        <f>+VLOOKUP(V91,Participants!$A$1:$E$2548,2,FALSE)</f>
        <v>#N/A</v>
      </c>
      <c r="X91" s="23"/>
      <c r="Y91" s="23"/>
      <c r="Z91" s="23"/>
      <c r="AA91" s="23"/>
      <c r="AB91" s="23"/>
    </row>
    <row r="92" spans="1:28" ht="15.75" customHeight="1" x14ac:dyDescent="0.25">
      <c r="A92" s="23"/>
      <c r="B92" s="210" t="s">
        <v>997</v>
      </c>
      <c r="C92" s="231"/>
      <c r="D92" s="231"/>
      <c r="E92" s="224"/>
      <c r="F92" s="20" t="e">
        <f>+VLOOKUP(E92,Participants!$A$1:$E$2548,2,FALSE)</f>
        <v>#N/A</v>
      </c>
      <c r="G92" s="20" t="e">
        <f>+VLOOKUP(E92,Participants!$A$1:$E$2548,4,FALSE)</f>
        <v>#N/A</v>
      </c>
      <c r="H92" s="20" t="e">
        <f>+VLOOKUP(E92,Participants!$A$1:$E$2548,5,FALSE)</f>
        <v>#N/A</v>
      </c>
      <c r="I92" s="134" t="e">
        <f>+VLOOKUP(E92,Participants!$A$1:$E$2548,3,FALSE)</f>
        <v>#N/A</v>
      </c>
      <c r="J92" s="134" t="e">
        <f>+VLOOKUP(E92,Participants!$A$1:$G$2548,7,FALSE)</f>
        <v>#N/A</v>
      </c>
      <c r="K92" s="225"/>
      <c r="L92" s="20"/>
      <c r="M92" s="20"/>
      <c r="N92" s="23" t="e">
        <f t="shared" si="1"/>
        <v>#N/A</v>
      </c>
      <c r="O92" s="23"/>
      <c r="P92" s="134"/>
      <c r="Q92" s="134" t="e">
        <f>+VLOOKUP(P92,Participants!$A$1:$E$2548,2,FALSE)</f>
        <v>#N/A</v>
      </c>
      <c r="R92" s="134"/>
      <c r="S92" s="134" t="e">
        <f>+VLOOKUP(R92,Participants!$A$1:$E$2548,2,FALSE)</f>
        <v>#N/A</v>
      </c>
      <c r="T92" s="134"/>
      <c r="U92" s="134" t="e">
        <f>+VLOOKUP(T92,Participants!$A$1:$E$2548,2,FALSE)</f>
        <v>#N/A</v>
      </c>
      <c r="V92" s="134"/>
      <c r="W92" s="134" t="e">
        <f>+VLOOKUP(V92,Participants!$A$1:$E$2548,2,FALSE)</f>
        <v>#N/A</v>
      </c>
      <c r="X92" s="23"/>
      <c r="Y92" s="23"/>
      <c r="Z92" s="23"/>
      <c r="AA92" s="23"/>
      <c r="AB92" s="23"/>
    </row>
    <row r="93" spans="1:28" ht="15.75" customHeight="1" x14ac:dyDescent="0.25">
      <c r="A93" s="23"/>
      <c r="B93" s="210" t="s">
        <v>997</v>
      </c>
      <c r="C93" s="231"/>
      <c r="D93" s="231"/>
      <c r="E93" s="224"/>
      <c r="F93" s="20" t="e">
        <f>+VLOOKUP(E93,Participants!$A$1:$E$2548,2,FALSE)</f>
        <v>#N/A</v>
      </c>
      <c r="G93" s="20" t="e">
        <f>+VLOOKUP(E93,Participants!$A$1:$E$2548,4,FALSE)</f>
        <v>#N/A</v>
      </c>
      <c r="H93" s="20" t="e">
        <f>+VLOOKUP(E93,Participants!$A$1:$E$2548,5,FALSE)</f>
        <v>#N/A</v>
      </c>
      <c r="I93" s="134" t="e">
        <f>+VLOOKUP(E93,Participants!$A$1:$E$2548,3,FALSE)</f>
        <v>#N/A</v>
      </c>
      <c r="J93" s="134" t="e">
        <f>+VLOOKUP(E93,Participants!$A$1:$G$2548,7,FALSE)</f>
        <v>#N/A</v>
      </c>
      <c r="K93" s="225"/>
      <c r="L93" s="20"/>
      <c r="M93" s="20"/>
      <c r="N93" s="23" t="e">
        <f t="shared" si="1"/>
        <v>#N/A</v>
      </c>
      <c r="O93" s="23"/>
      <c r="P93" s="134"/>
      <c r="Q93" s="134" t="e">
        <f>+VLOOKUP(P93,Participants!$A$1:$E$2548,2,FALSE)</f>
        <v>#N/A</v>
      </c>
      <c r="R93" s="134"/>
      <c r="S93" s="134" t="e">
        <f>+VLOOKUP(R93,Participants!$A$1:$E$2548,2,FALSE)</f>
        <v>#N/A</v>
      </c>
      <c r="T93" s="134"/>
      <c r="U93" s="134" t="e">
        <f>+VLOOKUP(T93,Participants!$A$1:$E$2548,2,FALSE)</f>
        <v>#N/A</v>
      </c>
      <c r="V93" s="134"/>
      <c r="W93" s="134" t="e">
        <f>+VLOOKUP(V93,Participants!$A$1:$E$2548,2,FALSE)</f>
        <v>#N/A</v>
      </c>
      <c r="X93" s="23"/>
      <c r="Y93" s="23"/>
      <c r="Z93" s="23"/>
      <c r="AA93" s="23"/>
      <c r="AB93" s="23"/>
    </row>
    <row r="94" spans="1:28" ht="15.75" customHeight="1" x14ac:dyDescent="0.25">
      <c r="A94" s="23"/>
      <c r="B94" s="210" t="s">
        <v>997</v>
      </c>
      <c r="C94" s="231"/>
      <c r="D94" s="231"/>
      <c r="E94" s="224"/>
      <c r="F94" s="20" t="e">
        <f>+VLOOKUP(E94,Participants!$A$1:$E$2548,2,FALSE)</f>
        <v>#N/A</v>
      </c>
      <c r="G94" s="20" t="e">
        <f>+VLOOKUP(E94,Participants!$A$1:$E$2548,4,FALSE)</f>
        <v>#N/A</v>
      </c>
      <c r="H94" s="20" t="e">
        <f>+VLOOKUP(E94,Participants!$A$1:$E$2548,5,FALSE)</f>
        <v>#N/A</v>
      </c>
      <c r="I94" s="134" t="e">
        <f>+VLOOKUP(E94,Participants!$A$1:$E$2548,3,FALSE)</f>
        <v>#N/A</v>
      </c>
      <c r="J94" s="134" t="e">
        <f>+VLOOKUP(E94,Participants!$A$1:$G$2548,7,FALSE)</f>
        <v>#N/A</v>
      </c>
      <c r="K94" s="225"/>
      <c r="L94" s="20"/>
      <c r="M94" s="20"/>
      <c r="N94" s="23" t="e">
        <f t="shared" si="1"/>
        <v>#N/A</v>
      </c>
      <c r="O94" s="23"/>
      <c r="P94" s="134"/>
      <c r="Q94" s="134" t="e">
        <f>+VLOOKUP(P94,Participants!$A$1:$E$2548,2,FALSE)</f>
        <v>#N/A</v>
      </c>
      <c r="R94" s="134"/>
      <c r="S94" s="134" t="e">
        <f>+VLOOKUP(R94,Participants!$A$1:$E$2548,2,FALSE)</f>
        <v>#N/A</v>
      </c>
      <c r="T94" s="134"/>
      <c r="U94" s="134" t="e">
        <f>+VLOOKUP(T94,Participants!$A$1:$E$2548,2,FALSE)</f>
        <v>#N/A</v>
      </c>
      <c r="V94" s="134"/>
      <c r="W94" s="134" t="e">
        <f>+VLOOKUP(V94,Participants!$A$1:$E$2548,2,FALSE)</f>
        <v>#N/A</v>
      </c>
      <c r="X94" s="23"/>
      <c r="Y94" s="23"/>
      <c r="Z94" s="23"/>
      <c r="AA94" s="23"/>
      <c r="AB94" s="23"/>
    </row>
    <row r="95" spans="1:28" ht="15.75" customHeight="1" x14ac:dyDescent="0.25">
      <c r="A95" s="23"/>
      <c r="B95" s="210" t="s">
        <v>997</v>
      </c>
      <c r="C95" s="231"/>
      <c r="D95" s="231"/>
      <c r="E95" s="224"/>
      <c r="F95" s="20" t="e">
        <f>+VLOOKUP(E95,Participants!$A$1:$E$2548,2,FALSE)</f>
        <v>#N/A</v>
      </c>
      <c r="G95" s="20" t="e">
        <f>+VLOOKUP(E95,Participants!$A$1:$E$2548,4,FALSE)</f>
        <v>#N/A</v>
      </c>
      <c r="H95" s="20" t="e">
        <f>+VLOOKUP(E95,Participants!$A$1:$E$2548,5,FALSE)</f>
        <v>#N/A</v>
      </c>
      <c r="I95" s="134" t="e">
        <f>+VLOOKUP(E95,Participants!$A$1:$E$2548,3,FALSE)</f>
        <v>#N/A</v>
      </c>
      <c r="J95" s="134" t="e">
        <f>+VLOOKUP(E95,Participants!$A$1:$G$2548,7,FALSE)</f>
        <v>#N/A</v>
      </c>
      <c r="K95" s="225"/>
      <c r="L95" s="20"/>
      <c r="M95" s="20"/>
      <c r="N95" s="23" t="e">
        <f t="shared" si="1"/>
        <v>#N/A</v>
      </c>
      <c r="O95" s="23"/>
      <c r="P95" s="134"/>
      <c r="Q95" s="134" t="e">
        <f>+VLOOKUP(P95,Participants!$A$1:$E$2548,2,FALSE)</f>
        <v>#N/A</v>
      </c>
      <c r="R95" s="134"/>
      <c r="S95" s="134" t="e">
        <f>+VLOOKUP(R95,Participants!$A$1:$E$2548,2,FALSE)</f>
        <v>#N/A</v>
      </c>
      <c r="T95" s="134"/>
      <c r="U95" s="134" t="e">
        <f>+VLOOKUP(T95,Participants!$A$1:$E$2548,2,FALSE)</f>
        <v>#N/A</v>
      </c>
      <c r="V95" s="134"/>
      <c r="W95" s="134" t="e">
        <f>+VLOOKUP(V95,Participants!$A$1:$E$2548,2,FALSE)</f>
        <v>#N/A</v>
      </c>
      <c r="X95" s="23"/>
      <c r="Y95" s="23"/>
      <c r="Z95" s="23"/>
      <c r="AA95" s="23"/>
      <c r="AB95" s="23"/>
    </row>
    <row r="96" spans="1:28" ht="15.75" customHeight="1" x14ac:dyDescent="0.25">
      <c r="A96" s="23"/>
      <c r="B96" s="210" t="s">
        <v>997</v>
      </c>
      <c r="C96" s="231"/>
      <c r="D96" s="231"/>
      <c r="E96" s="224"/>
      <c r="F96" s="20" t="e">
        <f>+VLOOKUP(E96,Participants!$A$1:$E$2548,2,FALSE)</f>
        <v>#N/A</v>
      </c>
      <c r="G96" s="20" t="e">
        <f>+VLOOKUP(E96,Participants!$A$1:$E$2548,4,FALSE)</f>
        <v>#N/A</v>
      </c>
      <c r="H96" s="20" t="e">
        <f>+VLOOKUP(E96,Participants!$A$1:$E$2548,5,FALSE)</f>
        <v>#N/A</v>
      </c>
      <c r="I96" s="134" t="e">
        <f>+VLOOKUP(E96,Participants!$A$1:$E$2548,3,FALSE)</f>
        <v>#N/A</v>
      </c>
      <c r="J96" s="134" t="e">
        <f>+VLOOKUP(E96,Participants!$A$1:$G$2548,7,FALSE)</f>
        <v>#N/A</v>
      </c>
      <c r="K96" s="225"/>
      <c r="L96" s="20"/>
      <c r="M96" s="20"/>
      <c r="N96" s="23" t="e">
        <f t="shared" si="1"/>
        <v>#N/A</v>
      </c>
      <c r="O96" s="23"/>
      <c r="P96" s="134"/>
      <c r="Q96" s="134" t="e">
        <f>+VLOOKUP(P96,Participants!$A$1:$E$2548,2,FALSE)</f>
        <v>#N/A</v>
      </c>
      <c r="R96" s="134"/>
      <c r="S96" s="134" t="e">
        <f>+VLOOKUP(R96,Participants!$A$1:$E$2548,2,FALSE)</f>
        <v>#N/A</v>
      </c>
      <c r="T96" s="134"/>
      <c r="U96" s="134" t="e">
        <f>+VLOOKUP(T96,Participants!$A$1:$E$2548,2,FALSE)</f>
        <v>#N/A</v>
      </c>
      <c r="V96" s="134"/>
      <c r="W96" s="134" t="e">
        <f>+VLOOKUP(V96,Participants!$A$1:$E$2548,2,FALSE)</f>
        <v>#N/A</v>
      </c>
      <c r="X96" s="23"/>
      <c r="Y96" s="23"/>
      <c r="Z96" s="23"/>
      <c r="AA96" s="23"/>
      <c r="AB96" s="23"/>
    </row>
    <row r="97" spans="1:28" ht="15.75" customHeight="1" x14ac:dyDescent="0.25">
      <c r="A97" s="23"/>
      <c r="B97" s="210" t="s">
        <v>997</v>
      </c>
      <c r="C97" s="231"/>
      <c r="D97" s="231"/>
      <c r="E97" s="224"/>
      <c r="F97" s="20" t="e">
        <f>+VLOOKUP(E97,Participants!$A$1:$E$2548,2,FALSE)</f>
        <v>#N/A</v>
      </c>
      <c r="G97" s="20" t="e">
        <f>+VLOOKUP(E97,Participants!$A$1:$E$2548,4,FALSE)</f>
        <v>#N/A</v>
      </c>
      <c r="H97" s="20" t="e">
        <f>+VLOOKUP(E97,Participants!$A$1:$E$2548,5,FALSE)</f>
        <v>#N/A</v>
      </c>
      <c r="I97" s="134" t="e">
        <f>+VLOOKUP(E97,Participants!$A$1:$E$2548,3,FALSE)</f>
        <v>#N/A</v>
      </c>
      <c r="J97" s="134" t="e">
        <f>+VLOOKUP(E97,Participants!$A$1:$G$2548,7,FALSE)</f>
        <v>#N/A</v>
      </c>
      <c r="K97" s="225"/>
      <c r="L97" s="20"/>
      <c r="M97" s="20"/>
      <c r="N97" s="23" t="e">
        <f t="shared" si="1"/>
        <v>#N/A</v>
      </c>
      <c r="O97" s="23"/>
      <c r="P97" s="134"/>
      <c r="Q97" s="134" t="e">
        <f>+VLOOKUP(P97,Participants!$A$1:$E$2548,2,FALSE)</f>
        <v>#N/A</v>
      </c>
      <c r="R97" s="134"/>
      <c r="S97" s="134" t="e">
        <f>+VLOOKUP(R97,Participants!$A$1:$E$2548,2,FALSE)</f>
        <v>#N/A</v>
      </c>
      <c r="T97" s="134"/>
      <c r="U97" s="134" t="e">
        <f>+VLOOKUP(T97,Participants!$A$1:$E$2548,2,FALSE)</f>
        <v>#N/A</v>
      </c>
      <c r="V97" s="134"/>
      <c r="W97" s="134" t="e">
        <f>+VLOOKUP(V97,Participants!$A$1:$E$2548,2,FALSE)</f>
        <v>#N/A</v>
      </c>
      <c r="X97" s="23"/>
      <c r="Y97" s="23"/>
      <c r="Z97" s="23"/>
      <c r="AA97" s="23"/>
      <c r="AB97" s="23"/>
    </row>
    <row r="98" spans="1:28" ht="15.75" customHeight="1" x14ac:dyDescent="0.25">
      <c r="A98" s="23"/>
      <c r="B98" s="210" t="s">
        <v>997</v>
      </c>
      <c r="C98" s="231"/>
      <c r="D98" s="231"/>
      <c r="E98" s="224"/>
      <c r="F98" s="20" t="e">
        <f>+VLOOKUP(E98,Participants!$A$1:$E$2548,2,FALSE)</f>
        <v>#N/A</v>
      </c>
      <c r="G98" s="20" t="e">
        <f>+VLOOKUP(E98,Participants!$A$1:$E$2548,4,FALSE)</f>
        <v>#N/A</v>
      </c>
      <c r="H98" s="20" t="e">
        <f>+VLOOKUP(E98,Participants!$A$1:$E$2548,5,FALSE)</f>
        <v>#N/A</v>
      </c>
      <c r="I98" s="134" t="e">
        <f>+VLOOKUP(E98,Participants!$A$1:$E$2548,3,FALSE)</f>
        <v>#N/A</v>
      </c>
      <c r="J98" s="134" t="e">
        <f>+VLOOKUP(E98,Participants!$A$1:$G$2548,7,FALSE)</f>
        <v>#N/A</v>
      </c>
      <c r="K98" s="225"/>
      <c r="L98" s="20"/>
      <c r="M98" s="20"/>
      <c r="N98" s="23" t="e">
        <f t="shared" si="1"/>
        <v>#N/A</v>
      </c>
      <c r="O98" s="23"/>
      <c r="P98" s="134"/>
      <c r="Q98" s="134" t="e">
        <f>+VLOOKUP(P98,Participants!$A$1:$E$2548,2,FALSE)</f>
        <v>#N/A</v>
      </c>
      <c r="R98" s="134"/>
      <c r="S98" s="134" t="e">
        <f>+VLOOKUP(R98,Participants!$A$1:$E$2548,2,FALSE)</f>
        <v>#N/A</v>
      </c>
      <c r="T98" s="134"/>
      <c r="U98" s="134" t="e">
        <f>+VLOOKUP(T98,Participants!$A$1:$E$2548,2,FALSE)</f>
        <v>#N/A</v>
      </c>
      <c r="V98" s="134"/>
      <c r="W98" s="134" t="e">
        <f>+VLOOKUP(V98,Participants!$A$1:$E$2548,2,FALSE)</f>
        <v>#N/A</v>
      </c>
      <c r="X98" s="23"/>
      <c r="Y98" s="23"/>
      <c r="Z98" s="23"/>
      <c r="AA98" s="23"/>
      <c r="AB98" s="23"/>
    </row>
    <row r="99" spans="1:28" ht="15.75" customHeight="1" x14ac:dyDescent="0.25">
      <c r="A99" s="23"/>
      <c r="B99" s="210" t="s">
        <v>997</v>
      </c>
      <c r="C99" s="231"/>
      <c r="D99" s="231"/>
      <c r="E99" s="224"/>
      <c r="F99" s="20" t="e">
        <f>+VLOOKUP(E99,Participants!$A$1:$E$2548,2,FALSE)</f>
        <v>#N/A</v>
      </c>
      <c r="G99" s="20" t="e">
        <f>+VLOOKUP(E99,Participants!$A$1:$E$2548,4,FALSE)</f>
        <v>#N/A</v>
      </c>
      <c r="H99" s="20" t="e">
        <f>+VLOOKUP(E99,Participants!$A$1:$E$2548,5,FALSE)</f>
        <v>#N/A</v>
      </c>
      <c r="I99" s="134" t="e">
        <f>+VLOOKUP(E99,Participants!$A$1:$E$2548,3,FALSE)</f>
        <v>#N/A</v>
      </c>
      <c r="J99" s="134" t="e">
        <f>+VLOOKUP(E99,Participants!$A$1:$G$2548,7,FALSE)</f>
        <v>#N/A</v>
      </c>
      <c r="K99" s="225"/>
      <c r="L99" s="20"/>
      <c r="M99" s="20"/>
      <c r="N99" s="23" t="e">
        <f t="shared" si="1"/>
        <v>#N/A</v>
      </c>
      <c r="O99" s="23"/>
      <c r="P99" s="134"/>
      <c r="Q99" s="134" t="e">
        <f>+VLOOKUP(P99,Participants!$A$1:$E$2548,2,FALSE)</f>
        <v>#N/A</v>
      </c>
      <c r="R99" s="134"/>
      <c r="S99" s="134" t="e">
        <f>+VLOOKUP(R99,Participants!$A$1:$E$2548,2,FALSE)</f>
        <v>#N/A</v>
      </c>
      <c r="T99" s="134"/>
      <c r="U99" s="134" t="e">
        <f>+VLOOKUP(T99,Participants!$A$1:$E$2548,2,FALSE)</f>
        <v>#N/A</v>
      </c>
      <c r="V99" s="134"/>
      <c r="W99" s="134" t="e">
        <f>+VLOOKUP(V99,Participants!$A$1:$E$2548,2,FALSE)</f>
        <v>#N/A</v>
      </c>
      <c r="X99" s="23"/>
      <c r="Y99" s="23"/>
      <c r="Z99" s="23"/>
      <c r="AA99" s="23"/>
      <c r="AB99" s="23"/>
    </row>
    <row r="100" spans="1:28" ht="15.75" customHeight="1" x14ac:dyDescent="0.25">
      <c r="A100" s="23"/>
      <c r="B100" s="210" t="s">
        <v>997</v>
      </c>
      <c r="C100" s="231"/>
      <c r="D100" s="231"/>
      <c r="E100" s="224"/>
      <c r="F100" s="20" t="e">
        <f>+VLOOKUP(E100,Participants!$A$1:$E$2548,2,FALSE)</f>
        <v>#N/A</v>
      </c>
      <c r="G100" s="20" t="e">
        <f>+VLOOKUP(E100,Participants!$A$1:$E$2548,4,FALSE)</f>
        <v>#N/A</v>
      </c>
      <c r="H100" s="20" t="e">
        <f>+VLOOKUP(E100,Participants!$A$1:$E$2548,5,FALSE)</f>
        <v>#N/A</v>
      </c>
      <c r="I100" s="134" t="e">
        <f>+VLOOKUP(E100,Participants!$A$1:$E$2548,3,FALSE)</f>
        <v>#N/A</v>
      </c>
      <c r="J100" s="134" t="e">
        <f>+VLOOKUP(E100,Participants!$A$1:$G$2548,7,FALSE)</f>
        <v>#N/A</v>
      </c>
      <c r="K100" s="225"/>
      <c r="L100" s="20"/>
      <c r="M100" s="20"/>
      <c r="N100" s="23" t="e">
        <f t="shared" si="1"/>
        <v>#N/A</v>
      </c>
      <c r="O100" s="23"/>
      <c r="P100" s="134"/>
      <c r="Q100" s="134" t="e">
        <f>+VLOOKUP(P100,Participants!$A$1:$E$2548,2,FALSE)</f>
        <v>#N/A</v>
      </c>
      <c r="R100" s="134"/>
      <c r="S100" s="134" t="e">
        <f>+VLOOKUP(R100,Participants!$A$1:$E$2548,2,FALSE)</f>
        <v>#N/A</v>
      </c>
      <c r="T100" s="134"/>
      <c r="U100" s="134" t="e">
        <f>+VLOOKUP(T100,Participants!$A$1:$E$2548,2,FALSE)</f>
        <v>#N/A</v>
      </c>
      <c r="V100" s="134"/>
      <c r="W100" s="134" t="e">
        <f>+VLOOKUP(V100,Participants!$A$1:$E$2548,2,FALSE)</f>
        <v>#N/A</v>
      </c>
      <c r="X100" s="23"/>
      <c r="Y100" s="23"/>
      <c r="Z100" s="23"/>
      <c r="AA100" s="23"/>
      <c r="AB100" s="23"/>
    </row>
    <row r="101" spans="1:28" ht="15.75" customHeight="1" x14ac:dyDescent="0.25">
      <c r="A101" s="23"/>
      <c r="B101" s="210" t="s">
        <v>997</v>
      </c>
      <c r="C101" s="231"/>
      <c r="D101" s="231"/>
      <c r="E101" s="224"/>
      <c r="F101" s="20" t="e">
        <f>+VLOOKUP(E101,Participants!$A$1:$E$2548,2,FALSE)</f>
        <v>#N/A</v>
      </c>
      <c r="G101" s="20" t="e">
        <f>+VLOOKUP(E101,Participants!$A$1:$E$2548,4,FALSE)</f>
        <v>#N/A</v>
      </c>
      <c r="H101" s="20" t="e">
        <f>+VLOOKUP(E101,Participants!$A$1:$E$2548,5,FALSE)</f>
        <v>#N/A</v>
      </c>
      <c r="I101" s="134" t="e">
        <f>+VLOOKUP(E101,Participants!$A$1:$E$2548,3,FALSE)</f>
        <v>#N/A</v>
      </c>
      <c r="J101" s="134" t="e">
        <f>+VLOOKUP(E101,Participants!$A$1:$G$2548,7,FALSE)</f>
        <v>#N/A</v>
      </c>
      <c r="K101" s="225"/>
      <c r="L101" s="20"/>
      <c r="M101" s="20"/>
      <c r="N101" s="23" t="e">
        <f t="shared" si="1"/>
        <v>#N/A</v>
      </c>
      <c r="O101" s="23"/>
      <c r="P101" s="134"/>
      <c r="Q101" s="134" t="e">
        <f>+VLOOKUP(P101,Participants!$A$1:$E$2548,2,FALSE)</f>
        <v>#N/A</v>
      </c>
      <c r="R101" s="134"/>
      <c r="S101" s="134" t="e">
        <f>+VLOOKUP(R101,Participants!$A$1:$E$2548,2,FALSE)</f>
        <v>#N/A</v>
      </c>
      <c r="T101" s="134"/>
      <c r="U101" s="134" t="e">
        <f>+VLOOKUP(T101,Participants!$A$1:$E$2548,2,FALSE)</f>
        <v>#N/A</v>
      </c>
      <c r="V101" s="134"/>
      <c r="W101" s="134" t="e">
        <f>+VLOOKUP(V101,Participants!$A$1:$E$2548,2,FALSE)</f>
        <v>#N/A</v>
      </c>
      <c r="X101" s="23"/>
      <c r="Y101" s="23"/>
      <c r="Z101" s="23"/>
      <c r="AA101" s="23"/>
      <c r="AB101" s="23"/>
    </row>
    <row r="102" spans="1:28" ht="15.75" customHeight="1" x14ac:dyDescent="0.25">
      <c r="A102" s="23"/>
      <c r="B102" s="210" t="s">
        <v>997</v>
      </c>
      <c r="C102" s="231"/>
      <c r="D102" s="231"/>
      <c r="E102" s="224"/>
      <c r="F102" s="20" t="e">
        <f>+VLOOKUP(E102,Participants!$A$1:$E$2548,2,FALSE)</f>
        <v>#N/A</v>
      </c>
      <c r="G102" s="20" t="e">
        <f>+VLOOKUP(E102,Participants!$A$1:$E$2548,4,FALSE)</f>
        <v>#N/A</v>
      </c>
      <c r="H102" s="20" t="e">
        <f>+VLOOKUP(E102,Participants!$A$1:$E$2548,5,FALSE)</f>
        <v>#N/A</v>
      </c>
      <c r="I102" s="134" t="e">
        <f>+VLOOKUP(E102,Participants!$A$1:$E$2548,3,FALSE)</f>
        <v>#N/A</v>
      </c>
      <c r="J102" s="134" t="e">
        <f>+VLOOKUP(E102,Participants!$A$1:$G$2548,7,FALSE)</f>
        <v>#N/A</v>
      </c>
      <c r="K102" s="225"/>
      <c r="L102" s="20"/>
      <c r="M102" s="20"/>
      <c r="N102" s="23" t="e">
        <f t="shared" si="1"/>
        <v>#N/A</v>
      </c>
      <c r="O102" s="23"/>
      <c r="P102" s="134"/>
      <c r="Q102" s="134" t="e">
        <f>+VLOOKUP(P102,Participants!$A$1:$E$2548,2,FALSE)</f>
        <v>#N/A</v>
      </c>
      <c r="R102" s="134"/>
      <c r="S102" s="134" t="e">
        <f>+VLOOKUP(R102,Participants!$A$1:$E$2548,2,FALSE)</f>
        <v>#N/A</v>
      </c>
      <c r="T102" s="134"/>
      <c r="U102" s="134" t="e">
        <f>+VLOOKUP(T102,Participants!$A$1:$E$2548,2,FALSE)</f>
        <v>#N/A</v>
      </c>
      <c r="V102" s="134"/>
      <c r="W102" s="134" t="e">
        <f>+VLOOKUP(V102,Participants!$A$1:$E$2548,2,FALSE)</f>
        <v>#N/A</v>
      </c>
      <c r="X102" s="23"/>
      <c r="Y102" s="23"/>
      <c r="Z102" s="23"/>
      <c r="AA102" s="23"/>
      <c r="AB102" s="23"/>
    </row>
    <row r="103" spans="1:28" ht="15.75" customHeight="1" x14ac:dyDescent="0.25">
      <c r="A103" s="23"/>
      <c r="B103" s="210" t="s">
        <v>997</v>
      </c>
      <c r="C103" s="231"/>
      <c r="D103" s="231"/>
      <c r="E103" s="224"/>
      <c r="F103" s="20" t="e">
        <f>+VLOOKUP(E103,Participants!$A$1:$E$2548,2,FALSE)</f>
        <v>#N/A</v>
      </c>
      <c r="G103" s="20" t="e">
        <f>+VLOOKUP(E103,Participants!$A$1:$E$2548,4,FALSE)</f>
        <v>#N/A</v>
      </c>
      <c r="H103" s="20" t="e">
        <f>+VLOOKUP(E103,Participants!$A$1:$E$2548,5,FALSE)</f>
        <v>#N/A</v>
      </c>
      <c r="I103" s="134" t="e">
        <f>+VLOOKUP(E103,Participants!$A$1:$E$2548,3,FALSE)</f>
        <v>#N/A</v>
      </c>
      <c r="J103" s="134" t="e">
        <f>+VLOOKUP(E103,Participants!$A$1:$G$2548,7,FALSE)</f>
        <v>#N/A</v>
      </c>
      <c r="K103" s="225"/>
      <c r="L103" s="20"/>
      <c r="M103" s="20"/>
      <c r="N103" s="23" t="e">
        <f t="shared" si="1"/>
        <v>#N/A</v>
      </c>
      <c r="O103" s="23"/>
      <c r="P103" s="134"/>
      <c r="Q103" s="134" t="e">
        <f>+VLOOKUP(P103,Participants!$A$1:$E$2548,2,FALSE)</f>
        <v>#N/A</v>
      </c>
      <c r="R103" s="134"/>
      <c r="S103" s="134" t="e">
        <f>+VLOOKUP(R103,Participants!$A$1:$E$2548,2,FALSE)</f>
        <v>#N/A</v>
      </c>
      <c r="T103" s="134"/>
      <c r="U103" s="134" t="e">
        <f>+VLOOKUP(T103,Participants!$A$1:$E$2548,2,FALSE)</f>
        <v>#N/A</v>
      </c>
      <c r="V103" s="134"/>
      <c r="W103" s="134" t="e">
        <f>+VLOOKUP(V103,Participants!$A$1:$E$2548,2,FALSE)</f>
        <v>#N/A</v>
      </c>
      <c r="X103" s="23"/>
      <c r="Y103" s="23"/>
      <c r="Z103" s="23"/>
      <c r="AA103" s="23"/>
      <c r="AB103" s="23"/>
    </row>
    <row r="104" spans="1:28" ht="15.75" customHeight="1" x14ac:dyDescent="0.25">
      <c r="A104" s="23"/>
      <c r="B104" s="210" t="s">
        <v>997</v>
      </c>
      <c r="C104" s="231"/>
      <c r="D104" s="231"/>
      <c r="E104" s="224"/>
      <c r="F104" s="20" t="e">
        <f>+VLOOKUP(E104,Participants!$A$1:$E$2548,2,FALSE)</f>
        <v>#N/A</v>
      </c>
      <c r="G104" s="20" t="e">
        <f>+VLOOKUP(E104,Participants!$A$1:$E$2548,4,FALSE)</f>
        <v>#N/A</v>
      </c>
      <c r="H104" s="20" t="e">
        <f>+VLOOKUP(E104,Participants!$A$1:$E$2548,5,FALSE)</f>
        <v>#N/A</v>
      </c>
      <c r="I104" s="134" t="e">
        <f>+VLOOKUP(E104,Participants!$A$1:$E$2548,3,FALSE)</f>
        <v>#N/A</v>
      </c>
      <c r="J104" s="134" t="e">
        <f>+VLOOKUP(E104,Participants!$A$1:$G$2548,7,FALSE)</f>
        <v>#N/A</v>
      </c>
      <c r="K104" s="225"/>
      <c r="L104" s="20"/>
      <c r="M104" s="20"/>
      <c r="N104" s="23" t="e">
        <f t="shared" si="1"/>
        <v>#N/A</v>
      </c>
      <c r="O104" s="23"/>
      <c r="P104" s="134"/>
      <c r="Q104" s="134" t="e">
        <f>+VLOOKUP(P104,Participants!$A$1:$E$2548,2,FALSE)</f>
        <v>#N/A</v>
      </c>
      <c r="R104" s="134"/>
      <c r="S104" s="134" t="e">
        <f>+VLOOKUP(R104,Participants!$A$1:$E$2548,2,FALSE)</f>
        <v>#N/A</v>
      </c>
      <c r="T104" s="134"/>
      <c r="U104" s="134" t="e">
        <f>+VLOOKUP(T104,Participants!$A$1:$E$2548,2,FALSE)</f>
        <v>#N/A</v>
      </c>
      <c r="V104" s="134"/>
      <c r="W104" s="134" t="e">
        <f>+VLOOKUP(V104,Participants!$A$1:$E$2548,2,FALSE)</f>
        <v>#N/A</v>
      </c>
      <c r="X104" s="23"/>
      <c r="Y104" s="23"/>
      <c r="Z104" s="23"/>
      <c r="AA104" s="23"/>
      <c r="AB104" s="23"/>
    </row>
    <row r="105" spans="1:28" ht="15.75" customHeight="1" x14ac:dyDescent="0.25">
      <c r="A105" s="23"/>
      <c r="B105" s="210" t="s">
        <v>997</v>
      </c>
      <c r="C105" s="231"/>
      <c r="D105" s="231"/>
      <c r="E105" s="224"/>
      <c r="F105" s="20" t="e">
        <f>+VLOOKUP(E105,Participants!$A$1:$E$2548,2,FALSE)</f>
        <v>#N/A</v>
      </c>
      <c r="G105" s="20" t="e">
        <f>+VLOOKUP(E105,Participants!$A$1:$E$2548,4,FALSE)</f>
        <v>#N/A</v>
      </c>
      <c r="H105" s="20" t="e">
        <f>+VLOOKUP(E105,Participants!$A$1:$E$2548,5,FALSE)</f>
        <v>#N/A</v>
      </c>
      <c r="I105" s="134" t="e">
        <f>+VLOOKUP(E105,Participants!$A$1:$E$2548,3,FALSE)</f>
        <v>#N/A</v>
      </c>
      <c r="J105" s="134" t="e">
        <f>+VLOOKUP(E105,Participants!$A$1:$G$2548,7,FALSE)</f>
        <v>#N/A</v>
      </c>
      <c r="K105" s="225"/>
      <c r="L105" s="20"/>
      <c r="M105" s="20"/>
      <c r="N105" s="23" t="e">
        <f t="shared" si="1"/>
        <v>#N/A</v>
      </c>
      <c r="O105" s="23"/>
      <c r="P105" s="134"/>
      <c r="Q105" s="134" t="e">
        <f>+VLOOKUP(P105,Participants!$A$1:$E$2548,2,FALSE)</f>
        <v>#N/A</v>
      </c>
      <c r="R105" s="134"/>
      <c r="S105" s="134" t="e">
        <f>+VLOOKUP(R105,Participants!$A$1:$E$2548,2,FALSE)</f>
        <v>#N/A</v>
      </c>
      <c r="T105" s="134"/>
      <c r="U105" s="134" t="e">
        <f>+VLOOKUP(T105,Participants!$A$1:$E$2548,2,FALSE)</f>
        <v>#N/A</v>
      </c>
      <c r="V105" s="134"/>
      <c r="W105" s="134" t="e">
        <f>+VLOOKUP(V105,Participants!$A$1:$E$2548,2,FALSE)</f>
        <v>#N/A</v>
      </c>
      <c r="X105" s="23"/>
      <c r="Y105" s="23"/>
      <c r="Z105" s="23"/>
      <c r="AA105" s="23"/>
      <c r="AB105" s="23"/>
    </row>
    <row r="106" spans="1:28" ht="15.75" customHeight="1" x14ac:dyDescent="0.25">
      <c r="A106" s="23"/>
      <c r="B106" s="210" t="s">
        <v>997</v>
      </c>
      <c r="C106" s="231"/>
      <c r="D106" s="231"/>
      <c r="E106" s="224"/>
      <c r="F106" s="20" t="e">
        <f>+VLOOKUP(E106,Participants!$A$1:$E$2548,2,FALSE)</f>
        <v>#N/A</v>
      </c>
      <c r="G106" s="20" t="e">
        <f>+VLOOKUP(E106,Participants!$A$1:$E$2548,4,FALSE)</f>
        <v>#N/A</v>
      </c>
      <c r="H106" s="20" t="e">
        <f>+VLOOKUP(E106,Participants!$A$1:$E$2548,5,FALSE)</f>
        <v>#N/A</v>
      </c>
      <c r="I106" s="134" t="e">
        <f>+VLOOKUP(E106,Participants!$A$1:$E$2548,3,FALSE)</f>
        <v>#N/A</v>
      </c>
      <c r="J106" s="134" t="e">
        <f>+VLOOKUP(E106,Participants!$A$1:$G$2548,7,FALSE)</f>
        <v>#N/A</v>
      </c>
      <c r="K106" s="225"/>
      <c r="L106" s="20"/>
      <c r="M106" s="20"/>
      <c r="N106" s="23" t="e">
        <f t="shared" si="1"/>
        <v>#N/A</v>
      </c>
      <c r="O106" s="23"/>
      <c r="P106" s="134"/>
      <c r="Q106" s="134" t="e">
        <f>+VLOOKUP(P106,Participants!$A$1:$E$2548,2,FALSE)</f>
        <v>#N/A</v>
      </c>
      <c r="R106" s="134"/>
      <c r="S106" s="134" t="e">
        <f>+VLOOKUP(R106,Participants!$A$1:$E$2548,2,FALSE)</f>
        <v>#N/A</v>
      </c>
      <c r="T106" s="134"/>
      <c r="U106" s="134" t="e">
        <f>+VLOOKUP(T106,Participants!$A$1:$E$2548,2,FALSE)</f>
        <v>#N/A</v>
      </c>
      <c r="V106" s="134"/>
      <c r="W106" s="134" t="e">
        <f>+VLOOKUP(V106,Participants!$A$1:$E$2548,2,FALSE)</f>
        <v>#N/A</v>
      </c>
      <c r="X106" s="23"/>
      <c r="Y106" s="23"/>
      <c r="Z106" s="23"/>
      <c r="AA106" s="23"/>
      <c r="AB106" s="23"/>
    </row>
    <row r="107" spans="1:28" ht="15.75" customHeight="1" x14ac:dyDescent="0.25">
      <c r="A107" s="23"/>
      <c r="B107" s="210" t="s">
        <v>997</v>
      </c>
      <c r="C107" s="231"/>
      <c r="D107" s="231"/>
      <c r="E107" s="224"/>
      <c r="F107" s="20" t="e">
        <f>+VLOOKUP(E107,Participants!$A$1:$E$2548,2,FALSE)</f>
        <v>#N/A</v>
      </c>
      <c r="G107" s="20" t="e">
        <f>+VLOOKUP(E107,Participants!$A$1:$E$2548,4,FALSE)</f>
        <v>#N/A</v>
      </c>
      <c r="H107" s="20" t="e">
        <f>+VLOOKUP(E107,Participants!$A$1:$E$2548,5,FALSE)</f>
        <v>#N/A</v>
      </c>
      <c r="I107" s="134" t="e">
        <f>+VLOOKUP(E107,Participants!$A$1:$E$2548,3,FALSE)</f>
        <v>#N/A</v>
      </c>
      <c r="J107" s="134" t="e">
        <f>+VLOOKUP(E107,Participants!$A$1:$G$2548,7,FALSE)</f>
        <v>#N/A</v>
      </c>
      <c r="K107" s="225"/>
      <c r="L107" s="20"/>
      <c r="M107" s="20"/>
      <c r="N107" s="23" t="e">
        <f t="shared" si="1"/>
        <v>#N/A</v>
      </c>
      <c r="O107" s="23"/>
      <c r="P107" s="134"/>
      <c r="Q107" s="134" t="e">
        <f>+VLOOKUP(P107,Participants!$A$1:$E$2548,2,FALSE)</f>
        <v>#N/A</v>
      </c>
      <c r="R107" s="134"/>
      <c r="S107" s="134" t="e">
        <f>+VLOOKUP(R107,Participants!$A$1:$E$2548,2,FALSE)</f>
        <v>#N/A</v>
      </c>
      <c r="T107" s="134"/>
      <c r="U107" s="134" t="e">
        <f>+VLOOKUP(T107,Participants!$A$1:$E$2548,2,FALSE)</f>
        <v>#N/A</v>
      </c>
      <c r="V107" s="134"/>
      <c r="W107" s="134" t="e">
        <f>+VLOOKUP(V107,Participants!$A$1:$E$2548,2,FALSE)</f>
        <v>#N/A</v>
      </c>
      <c r="X107" s="23"/>
      <c r="Y107" s="23"/>
      <c r="Z107" s="23"/>
      <c r="AA107" s="23"/>
      <c r="AB107" s="23"/>
    </row>
    <row r="108" spans="1:28" ht="15.75" customHeight="1" x14ac:dyDescent="0.25">
      <c r="A108" s="23"/>
      <c r="B108" s="210" t="s">
        <v>997</v>
      </c>
      <c r="C108" s="231"/>
      <c r="D108" s="231"/>
      <c r="E108" s="224"/>
      <c r="F108" s="20" t="e">
        <f>+VLOOKUP(E108,Participants!$A$1:$E$2548,2,FALSE)</f>
        <v>#N/A</v>
      </c>
      <c r="G108" s="20" t="e">
        <f>+VLOOKUP(E108,Participants!$A$1:$E$2548,4,FALSE)</f>
        <v>#N/A</v>
      </c>
      <c r="H108" s="20" t="e">
        <f>+VLOOKUP(E108,Participants!$A$1:$E$2548,5,FALSE)</f>
        <v>#N/A</v>
      </c>
      <c r="I108" s="134" t="e">
        <f>+VLOOKUP(E108,Participants!$A$1:$E$2548,3,FALSE)</f>
        <v>#N/A</v>
      </c>
      <c r="J108" s="134" t="e">
        <f>+VLOOKUP(E108,Participants!$A$1:$G$2548,7,FALSE)</f>
        <v>#N/A</v>
      </c>
      <c r="K108" s="225"/>
      <c r="L108" s="20"/>
      <c r="M108" s="20"/>
      <c r="N108" s="23" t="e">
        <f t="shared" si="1"/>
        <v>#N/A</v>
      </c>
      <c r="O108" s="23"/>
      <c r="P108" s="134"/>
      <c r="Q108" s="134" t="e">
        <f>+VLOOKUP(P108,Participants!$A$1:$E$2548,2,FALSE)</f>
        <v>#N/A</v>
      </c>
      <c r="R108" s="134"/>
      <c r="S108" s="134" t="e">
        <f>+VLOOKUP(R108,Participants!$A$1:$E$2548,2,FALSE)</f>
        <v>#N/A</v>
      </c>
      <c r="T108" s="134"/>
      <c r="U108" s="134" t="e">
        <f>+VLOOKUP(T108,Participants!$A$1:$E$2548,2,FALSE)</f>
        <v>#N/A</v>
      </c>
      <c r="V108" s="134"/>
      <c r="W108" s="134" t="e">
        <f>+VLOOKUP(V108,Participants!$A$1:$E$2548,2,FALSE)</f>
        <v>#N/A</v>
      </c>
      <c r="X108" s="23"/>
      <c r="Y108" s="23"/>
      <c r="Z108" s="23"/>
      <c r="AA108" s="23"/>
      <c r="AB108" s="23"/>
    </row>
    <row r="109" spans="1:28" ht="15.75" customHeight="1" x14ac:dyDescent="0.25">
      <c r="A109" s="23"/>
      <c r="B109" s="210" t="s">
        <v>997</v>
      </c>
      <c r="C109" s="231"/>
      <c r="D109" s="231"/>
      <c r="E109" s="224"/>
      <c r="F109" s="20" t="e">
        <f>+VLOOKUP(E109,Participants!$A$1:$E$2548,2,FALSE)</f>
        <v>#N/A</v>
      </c>
      <c r="G109" s="20" t="e">
        <f>+VLOOKUP(E109,Participants!$A$1:$E$2548,4,FALSE)</f>
        <v>#N/A</v>
      </c>
      <c r="H109" s="20" t="e">
        <f>+VLOOKUP(E109,Participants!$A$1:$E$2548,5,FALSE)</f>
        <v>#N/A</v>
      </c>
      <c r="I109" s="134" t="e">
        <f>+VLOOKUP(E109,Participants!$A$1:$E$2548,3,FALSE)</f>
        <v>#N/A</v>
      </c>
      <c r="J109" s="134" t="e">
        <f>+VLOOKUP(E109,Participants!$A$1:$G$2548,7,FALSE)</f>
        <v>#N/A</v>
      </c>
      <c r="K109" s="225"/>
      <c r="L109" s="20"/>
      <c r="M109" s="20"/>
      <c r="N109" s="23" t="e">
        <f t="shared" si="1"/>
        <v>#N/A</v>
      </c>
      <c r="O109" s="23"/>
      <c r="P109" s="134"/>
      <c r="Q109" s="134" t="e">
        <f>+VLOOKUP(P109,Participants!$A$1:$E$2548,2,FALSE)</f>
        <v>#N/A</v>
      </c>
      <c r="R109" s="134"/>
      <c r="S109" s="134" t="e">
        <f>+VLOOKUP(R109,Participants!$A$1:$E$2548,2,FALSE)</f>
        <v>#N/A</v>
      </c>
      <c r="T109" s="134"/>
      <c r="U109" s="134" t="e">
        <f>+VLOOKUP(T109,Participants!$A$1:$E$2548,2,FALSE)</f>
        <v>#N/A</v>
      </c>
      <c r="V109" s="134"/>
      <c r="W109" s="134" t="e">
        <f>+VLOOKUP(V109,Participants!$A$1:$E$2548,2,FALSE)</f>
        <v>#N/A</v>
      </c>
      <c r="X109" s="23"/>
      <c r="Y109" s="23"/>
      <c r="Z109" s="23"/>
      <c r="AA109" s="23"/>
      <c r="AB109" s="23"/>
    </row>
    <row r="110" spans="1:28" ht="15.75" customHeight="1" x14ac:dyDescent="0.25">
      <c r="A110" s="23"/>
      <c r="B110" s="210" t="s">
        <v>997</v>
      </c>
      <c r="C110" s="231"/>
      <c r="D110" s="231"/>
      <c r="E110" s="224"/>
      <c r="F110" s="20" t="e">
        <f>+VLOOKUP(E110,Participants!$A$1:$E$2548,2,FALSE)</f>
        <v>#N/A</v>
      </c>
      <c r="G110" s="20" t="e">
        <f>+VLOOKUP(E110,Participants!$A$1:$E$2548,4,FALSE)</f>
        <v>#N/A</v>
      </c>
      <c r="H110" s="20" t="e">
        <f>+VLOOKUP(E110,Participants!$A$1:$E$2548,5,FALSE)</f>
        <v>#N/A</v>
      </c>
      <c r="I110" s="134" t="e">
        <f>+VLOOKUP(E110,Participants!$A$1:$E$2548,3,FALSE)</f>
        <v>#N/A</v>
      </c>
      <c r="J110" s="134" t="e">
        <f>+VLOOKUP(E110,Participants!$A$1:$G$2548,7,FALSE)</f>
        <v>#N/A</v>
      </c>
      <c r="K110" s="225"/>
      <c r="L110" s="20"/>
      <c r="M110" s="20"/>
      <c r="N110" s="23" t="e">
        <f t="shared" si="1"/>
        <v>#N/A</v>
      </c>
      <c r="O110" s="23"/>
      <c r="P110" s="134"/>
      <c r="Q110" s="134" t="e">
        <f>+VLOOKUP(P110,Participants!$A$1:$E$2548,2,FALSE)</f>
        <v>#N/A</v>
      </c>
      <c r="R110" s="134"/>
      <c r="S110" s="134" t="e">
        <f>+VLOOKUP(R110,Participants!$A$1:$E$2548,2,FALSE)</f>
        <v>#N/A</v>
      </c>
      <c r="T110" s="134"/>
      <c r="U110" s="134" t="e">
        <f>+VLOOKUP(T110,Participants!$A$1:$E$2548,2,FALSE)</f>
        <v>#N/A</v>
      </c>
      <c r="V110" s="134"/>
      <c r="W110" s="134" t="e">
        <f>+VLOOKUP(V110,Participants!$A$1:$E$2548,2,FALSE)</f>
        <v>#N/A</v>
      </c>
      <c r="X110" s="23"/>
      <c r="Y110" s="23"/>
      <c r="Z110" s="23"/>
      <c r="AA110" s="23"/>
      <c r="AB110" s="23"/>
    </row>
    <row r="111" spans="1:28" ht="15.75" customHeight="1" x14ac:dyDescent="0.25">
      <c r="A111" s="23"/>
      <c r="B111" s="210" t="s">
        <v>997</v>
      </c>
      <c r="C111" s="231"/>
      <c r="D111" s="231"/>
      <c r="E111" s="224"/>
      <c r="F111" s="20" t="e">
        <f>+VLOOKUP(E111,Participants!$A$1:$E$2548,2,FALSE)</f>
        <v>#N/A</v>
      </c>
      <c r="G111" s="20" t="e">
        <f>+VLOOKUP(E111,Participants!$A$1:$E$2548,4,FALSE)</f>
        <v>#N/A</v>
      </c>
      <c r="H111" s="20" t="e">
        <f>+VLOOKUP(E111,Participants!$A$1:$E$2548,5,FALSE)</f>
        <v>#N/A</v>
      </c>
      <c r="I111" s="134" t="e">
        <f>+VLOOKUP(E111,Participants!$A$1:$E$2548,3,FALSE)</f>
        <v>#N/A</v>
      </c>
      <c r="J111" s="134" t="e">
        <f>+VLOOKUP(E111,Participants!$A$1:$G$2548,7,FALSE)</f>
        <v>#N/A</v>
      </c>
      <c r="K111" s="225"/>
      <c r="L111" s="20"/>
      <c r="M111" s="20"/>
      <c r="N111" s="23" t="e">
        <f t="shared" si="1"/>
        <v>#N/A</v>
      </c>
      <c r="O111" s="23"/>
      <c r="P111" s="134"/>
      <c r="Q111" s="134" t="e">
        <f>+VLOOKUP(P111,Participants!$A$1:$E$2548,2,FALSE)</f>
        <v>#N/A</v>
      </c>
      <c r="R111" s="134"/>
      <c r="S111" s="134" t="e">
        <f>+VLOOKUP(R111,Participants!$A$1:$E$2548,2,FALSE)</f>
        <v>#N/A</v>
      </c>
      <c r="T111" s="134"/>
      <c r="U111" s="134" t="e">
        <f>+VLOOKUP(T111,Participants!$A$1:$E$2548,2,FALSE)</f>
        <v>#N/A</v>
      </c>
      <c r="V111" s="134"/>
      <c r="W111" s="134" t="e">
        <f>+VLOOKUP(V111,Participants!$A$1:$E$2548,2,FALSE)</f>
        <v>#N/A</v>
      </c>
      <c r="X111" s="23"/>
      <c r="Y111" s="23"/>
      <c r="Z111" s="23"/>
      <c r="AA111" s="23"/>
      <c r="AB111" s="23"/>
    </row>
    <row r="112" spans="1:28" ht="15.75" customHeight="1" x14ac:dyDescent="0.25">
      <c r="A112" s="23"/>
      <c r="B112" s="210" t="s">
        <v>997</v>
      </c>
      <c r="C112" s="231"/>
      <c r="D112" s="231"/>
      <c r="E112" s="224"/>
      <c r="F112" s="20" t="e">
        <f>+VLOOKUP(E112,Participants!$A$1:$E$2548,2,FALSE)</f>
        <v>#N/A</v>
      </c>
      <c r="G112" s="20" t="e">
        <f>+VLOOKUP(E112,Participants!$A$1:$E$2548,4,FALSE)</f>
        <v>#N/A</v>
      </c>
      <c r="H112" s="20" t="e">
        <f>+VLOOKUP(E112,Participants!$A$1:$E$2548,5,FALSE)</f>
        <v>#N/A</v>
      </c>
      <c r="I112" s="134" t="e">
        <f>+VLOOKUP(E112,Participants!$A$1:$E$2548,3,FALSE)</f>
        <v>#N/A</v>
      </c>
      <c r="J112" s="134" t="e">
        <f>+VLOOKUP(E112,Participants!$A$1:$G$2548,7,FALSE)</f>
        <v>#N/A</v>
      </c>
      <c r="K112" s="225"/>
      <c r="L112" s="20"/>
      <c r="M112" s="20"/>
      <c r="N112" s="23" t="e">
        <f t="shared" si="1"/>
        <v>#N/A</v>
      </c>
      <c r="O112" s="23"/>
      <c r="P112" s="134"/>
      <c r="Q112" s="134" t="e">
        <f>+VLOOKUP(P112,Participants!$A$1:$E$2548,2,FALSE)</f>
        <v>#N/A</v>
      </c>
      <c r="R112" s="134"/>
      <c r="S112" s="134" t="e">
        <f>+VLOOKUP(R112,Participants!$A$1:$E$2548,2,FALSE)</f>
        <v>#N/A</v>
      </c>
      <c r="T112" s="134"/>
      <c r="U112" s="134" t="e">
        <f>+VLOOKUP(T112,Participants!$A$1:$E$2548,2,FALSE)</f>
        <v>#N/A</v>
      </c>
      <c r="V112" s="134"/>
      <c r="W112" s="134" t="e">
        <f>+VLOOKUP(V112,Participants!$A$1:$E$2548,2,FALSE)</f>
        <v>#N/A</v>
      </c>
      <c r="X112" s="23"/>
      <c r="Y112" s="23"/>
      <c r="Z112" s="23"/>
      <c r="AA112" s="23"/>
      <c r="AB112" s="23"/>
    </row>
    <row r="113" spans="1:28" ht="15.75" customHeight="1" x14ac:dyDescent="0.25">
      <c r="A113" s="23"/>
      <c r="B113" s="210" t="s">
        <v>997</v>
      </c>
      <c r="C113" s="231"/>
      <c r="D113" s="231"/>
      <c r="E113" s="224"/>
      <c r="F113" s="20" t="e">
        <f>+VLOOKUP(E113,Participants!$A$1:$E$2548,2,FALSE)</f>
        <v>#N/A</v>
      </c>
      <c r="G113" s="20" t="e">
        <f>+VLOOKUP(E113,Participants!$A$1:$E$2548,4,FALSE)</f>
        <v>#N/A</v>
      </c>
      <c r="H113" s="20" t="e">
        <f>+VLOOKUP(E113,Participants!$A$1:$E$2548,5,FALSE)</f>
        <v>#N/A</v>
      </c>
      <c r="I113" s="134" t="e">
        <f>+VLOOKUP(E113,Participants!$A$1:$E$2548,3,FALSE)</f>
        <v>#N/A</v>
      </c>
      <c r="J113" s="134" t="e">
        <f>+VLOOKUP(E113,Participants!$A$1:$G$2548,7,FALSE)</f>
        <v>#N/A</v>
      </c>
      <c r="K113" s="225"/>
      <c r="L113" s="20"/>
      <c r="M113" s="20"/>
      <c r="N113" s="23" t="e">
        <f t="shared" si="1"/>
        <v>#N/A</v>
      </c>
      <c r="O113" s="23"/>
      <c r="P113" s="134"/>
      <c r="Q113" s="134" t="e">
        <f>+VLOOKUP(P113,Participants!$A$1:$E$2548,2,FALSE)</f>
        <v>#N/A</v>
      </c>
      <c r="R113" s="134"/>
      <c r="S113" s="134" t="e">
        <f>+VLOOKUP(R113,Participants!$A$1:$E$2548,2,FALSE)</f>
        <v>#N/A</v>
      </c>
      <c r="T113" s="134"/>
      <c r="U113" s="134" t="e">
        <f>+VLOOKUP(T113,Participants!$A$1:$E$2548,2,FALSE)</f>
        <v>#N/A</v>
      </c>
      <c r="V113" s="134"/>
      <c r="W113" s="134" t="e">
        <f>+VLOOKUP(V113,Participants!$A$1:$E$2548,2,FALSE)</f>
        <v>#N/A</v>
      </c>
      <c r="X113" s="23"/>
      <c r="Y113" s="23"/>
      <c r="Z113" s="23"/>
      <c r="AA113" s="23"/>
      <c r="AB113" s="23"/>
    </row>
    <row r="114" spans="1:28" ht="15.75" customHeight="1" x14ac:dyDescent="0.25">
      <c r="A114" s="23"/>
      <c r="B114" s="210" t="s">
        <v>997</v>
      </c>
      <c r="C114" s="231"/>
      <c r="D114" s="231"/>
      <c r="E114" s="224"/>
      <c r="F114" s="20" t="e">
        <f>+VLOOKUP(E114,Participants!$A$1:$E$2548,2,FALSE)</f>
        <v>#N/A</v>
      </c>
      <c r="G114" s="20" t="e">
        <f>+VLOOKUP(E114,Participants!$A$1:$E$2548,4,FALSE)</f>
        <v>#N/A</v>
      </c>
      <c r="H114" s="20" t="e">
        <f>+VLOOKUP(E114,Participants!$A$1:$E$2548,5,FALSE)</f>
        <v>#N/A</v>
      </c>
      <c r="I114" s="134" t="e">
        <f>+VLOOKUP(E114,Participants!$A$1:$E$2548,3,FALSE)</f>
        <v>#N/A</v>
      </c>
      <c r="J114" s="134" t="e">
        <f>+VLOOKUP(E114,Participants!$A$1:$G$2548,7,FALSE)</f>
        <v>#N/A</v>
      </c>
      <c r="K114" s="225"/>
      <c r="L114" s="20"/>
      <c r="M114" s="20"/>
      <c r="N114" s="23" t="e">
        <f t="shared" si="1"/>
        <v>#N/A</v>
      </c>
      <c r="O114" s="23"/>
      <c r="P114" s="134"/>
      <c r="Q114" s="134" t="e">
        <f>+VLOOKUP(P114,Participants!$A$1:$E$2548,2,FALSE)</f>
        <v>#N/A</v>
      </c>
      <c r="R114" s="134"/>
      <c r="S114" s="134" t="e">
        <f>+VLOOKUP(R114,Participants!$A$1:$E$2548,2,FALSE)</f>
        <v>#N/A</v>
      </c>
      <c r="T114" s="134"/>
      <c r="U114" s="134" t="e">
        <f>+VLOOKUP(T114,Participants!$A$1:$E$2548,2,FALSE)</f>
        <v>#N/A</v>
      </c>
      <c r="V114" s="134"/>
      <c r="W114" s="134" t="e">
        <f>+VLOOKUP(V114,Participants!$A$1:$E$2548,2,FALSE)</f>
        <v>#N/A</v>
      </c>
      <c r="X114" s="23"/>
      <c r="Y114" s="23"/>
      <c r="Z114" s="23"/>
      <c r="AA114" s="23"/>
      <c r="AB114" s="23"/>
    </row>
    <row r="115" spans="1:28" ht="15.75" customHeight="1" x14ac:dyDescent="0.25">
      <c r="A115" s="23"/>
      <c r="B115" s="210" t="s">
        <v>997</v>
      </c>
      <c r="C115" s="231"/>
      <c r="D115" s="231"/>
      <c r="E115" s="224"/>
      <c r="F115" s="20" t="e">
        <f>+VLOOKUP(E115,Participants!$A$1:$E$2548,2,FALSE)</f>
        <v>#N/A</v>
      </c>
      <c r="G115" s="20" t="e">
        <f>+VLOOKUP(E115,Participants!$A$1:$E$2548,4,FALSE)</f>
        <v>#N/A</v>
      </c>
      <c r="H115" s="20" t="e">
        <f>+VLOOKUP(E115,Participants!$A$1:$E$2548,5,FALSE)</f>
        <v>#N/A</v>
      </c>
      <c r="I115" s="134" t="e">
        <f>+VLOOKUP(E115,Participants!$A$1:$E$2548,3,FALSE)</f>
        <v>#N/A</v>
      </c>
      <c r="J115" s="134" t="e">
        <f>+VLOOKUP(E115,Participants!$A$1:$G$2548,7,FALSE)</f>
        <v>#N/A</v>
      </c>
      <c r="K115" s="225"/>
      <c r="L115" s="20"/>
      <c r="M115" s="20"/>
      <c r="N115" s="23" t="e">
        <f t="shared" si="1"/>
        <v>#N/A</v>
      </c>
      <c r="O115" s="23"/>
      <c r="P115" s="134"/>
      <c r="Q115" s="134" t="e">
        <f>+VLOOKUP(P115,Participants!$A$1:$E$2548,2,FALSE)</f>
        <v>#N/A</v>
      </c>
      <c r="R115" s="134"/>
      <c r="S115" s="134" t="e">
        <f>+VLOOKUP(R115,Participants!$A$1:$E$2548,2,FALSE)</f>
        <v>#N/A</v>
      </c>
      <c r="T115" s="134"/>
      <c r="U115" s="134" t="e">
        <f>+VLOOKUP(T115,Participants!$A$1:$E$2548,2,FALSE)</f>
        <v>#N/A</v>
      </c>
      <c r="V115" s="134"/>
      <c r="W115" s="134" t="e">
        <f>+VLOOKUP(V115,Participants!$A$1:$E$2548,2,FALSE)</f>
        <v>#N/A</v>
      </c>
      <c r="X115" s="23"/>
      <c r="Y115" s="23"/>
      <c r="Z115" s="23"/>
      <c r="AA115" s="23"/>
      <c r="AB115" s="23"/>
    </row>
    <row r="116" spans="1:28" ht="15.75" customHeight="1" x14ac:dyDescent="0.25">
      <c r="A116" s="23"/>
      <c r="B116" s="210" t="s">
        <v>997</v>
      </c>
      <c r="C116" s="231"/>
      <c r="D116" s="231"/>
      <c r="E116" s="224"/>
      <c r="F116" s="20" t="e">
        <f>+VLOOKUP(E116,Participants!$A$1:$E$2548,2,FALSE)</f>
        <v>#N/A</v>
      </c>
      <c r="G116" s="20" t="e">
        <f>+VLOOKUP(E116,Participants!$A$1:$E$2548,4,FALSE)</f>
        <v>#N/A</v>
      </c>
      <c r="H116" s="20" t="e">
        <f>+VLOOKUP(E116,Participants!$A$1:$E$2548,5,FALSE)</f>
        <v>#N/A</v>
      </c>
      <c r="I116" s="134" t="e">
        <f>+VLOOKUP(E116,Participants!$A$1:$E$2548,3,FALSE)</f>
        <v>#N/A</v>
      </c>
      <c r="J116" s="134" t="e">
        <f>+VLOOKUP(E116,Participants!$A$1:$G$2548,7,FALSE)</f>
        <v>#N/A</v>
      </c>
      <c r="K116" s="225"/>
      <c r="L116" s="20"/>
      <c r="M116" s="20"/>
      <c r="N116" s="23" t="e">
        <f t="shared" si="1"/>
        <v>#N/A</v>
      </c>
      <c r="O116" s="23"/>
      <c r="P116" s="134"/>
      <c r="Q116" s="134" t="e">
        <f>+VLOOKUP(P116,Participants!$A$1:$E$2548,2,FALSE)</f>
        <v>#N/A</v>
      </c>
      <c r="R116" s="134"/>
      <c r="S116" s="134" t="e">
        <f>+VLOOKUP(R116,Participants!$A$1:$E$2548,2,FALSE)</f>
        <v>#N/A</v>
      </c>
      <c r="T116" s="134"/>
      <c r="U116" s="134" t="e">
        <f>+VLOOKUP(T116,Participants!$A$1:$E$2548,2,FALSE)</f>
        <v>#N/A</v>
      </c>
      <c r="V116" s="134"/>
      <c r="W116" s="134" t="e">
        <f>+VLOOKUP(V116,Participants!$A$1:$E$2548,2,FALSE)</f>
        <v>#N/A</v>
      </c>
      <c r="X116" s="23"/>
      <c r="Y116" s="23"/>
      <c r="Z116" s="23"/>
      <c r="AA116" s="23"/>
      <c r="AB116" s="23"/>
    </row>
    <row r="117" spans="1:28" ht="15.75" customHeight="1" x14ac:dyDescent="0.25">
      <c r="A117" s="23"/>
      <c r="B117" s="210" t="s">
        <v>997</v>
      </c>
      <c r="C117" s="231"/>
      <c r="D117" s="231"/>
      <c r="E117" s="224"/>
      <c r="F117" s="20" t="e">
        <f>+VLOOKUP(E117,Participants!$A$1:$E$2548,2,FALSE)</f>
        <v>#N/A</v>
      </c>
      <c r="G117" s="20" t="e">
        <f>+VLOOKUP(E117,Participants!$A$1:$E$2548,4,FALSE)</f>
        <v>#N/A</v>
      </c>
      <c r="H117" s="20" t="e">
        <f>+VLOOKUP(E117,Participants!$A$1:$E$2548,5,FALSE)</f>
        <v>#N/A</v>
      </c>
      <c r="I117" s="134" t="e">
        <f>+VLOOKUP(E117,Participants!$A$1:$E$2548,3,FALSE)</f>
        <v>#N/A</v>
      </c>
      <c r="J117" s="134" t="e">
        <f>+VLOOKUP(E117,Participants!$A$1:$G$2548,7,FALSE)</f>
        <v>#N/A</v>
      </c>
      <c r="K117" s="225"/>
      <c r="L117" s="20"/>
      <c r="M117" s="20"/>
      <c r="N117" s="23" t="e">
        <f t="shared" si="1"/>
        <v>#N/A</v>
      </c>
      <c r="O117" s="23"/>
      <c r="P117" s="134"/>
      <c r="Q117" s="134" t="e">
        <f>+VLOOKUP(P117,Participants!$A$1:$E$2548,2,FALSE)</f>
        <v>#N/A</v>
      </c>
      <c r="R117" s="134"/>
      <c r="S117" s="134" t="e">
        <f>+VLOOKUP(R117,Participants!$A$1:$E$2548,2,FALSE)</f>
        <v>#N/A</v>
      </c>
      <c r="T117" s="134"/>
      <c r="U117" s="134" t="e">
        <f>+VLOOKUP(T117,Participants!$A$1:$E$2548,2,FALSE)</f>
        <v>#N/A</v>
      </c>
      <c r="V117" s="134"/>
      <c r="W117" s="134" t="e">
        <f>+VLOOKUP(V117,Participants!$A$1:$E$2548,2,FALSE)</f>
        <v>#N/A</v>
      </c>
      <c r="X117" s="23"/>
      <c r="Y117" s="23"/>
      <c r="Z117" s="23"/>
      <c r="AA117" s="23"/>
      <c r="AB117" s="23"/>
    </row>
    <row r="118" spans="1:28" ht="15.75" customHeight="1" x14ac:dyDescent="0.25">
      <c r="A118" s="23"/>
      <c r="B118" s="210" t="s">
        <v>997</v>
      </c>
      <c r="C118" s="231"/>
      <c r="D118" s="231"/>
      <c r="E118" s="224"/>
      <c r="F118" s="20" t="e">
        <f>+VLOOKUP(E118,Participants!$A$1:$E$2548,2,FALSE)</f>
        <v>#N/A</v>
      </c>
      <c r="G118" s="20" t="e">
        <f>+VLOOKUP(E118,Participants!$A$1:$E$2548,4,FALSE)</f>
        <v>#N/A</v>
      </c>
      <c r="H118" s="20" t="e">
        <f>+VLOOKUP(E118,Participants!$A$1:$E$2548,5,FALSE)</f>
        <v>#N/A</v>
      </c>
      <c r="I118" s="134" t="e">
        <f>+VLOOKUP(E118,Participants!$A$1:$E$2548,3,FALSE)</f>
        <v>#N/A</v>
      </c>
      <c r="J118" s="134" t="e">
        <f>+VLOOKUP(E118,Participants!$A$1:$G$2548,7,FALSE)</f>
        <v>#N/A</v>
      </c>
      <c r="K118" s="225"/>
      <c r="L118" s="20"/>
      <c r="M118" s="20"/>
      <c r="N118" s="23" t="e">
        <f t="shared" si="1"/>
        <v>#N/A</v>
      </c>
      <c r="O118" s="23"/>
      <c r="P118" s="134"/>
      <c r="Q118" s="134" t="e">
        <f>+VLOOKUP(P118,Participants!$A$1:$E$2548,2,FALSE)</f>
        <v>#N/A</v>
      </c>
      <c r="R118" s="134"/>
      <c r="S118" s="134" t="e">
        <f>+VLOOKUP(R118,Participants!$A$1:$E$2548,2,FALSE)</f>
        <v>#N/A</v>
      </c>
      <c r="T118" s="134"/>
      <c r="U118" s="134" t="e">
        <f>+VLOOKUP(T118,Participants!$A$1:$E$2548,2,FALSE)</f>
        <v>#N/A</v>
      </c>
      <c r="V118" s="134"/>
      <c r="W118" s="134" t="e">
        <f>+VLOOKUP(V118,Participants!$A$1:$E$2548,2,FALSE)</f>
        <v>#N/A</v>
      </c>
      <c r="X118" s="23"/>
      <c r="Y118" s="23"/>
      <c r="Z118" s="23"/>
      <c r="AA118" s="23"/>
      <c r="AB118" s="23"/>
    </row>
    <row r="119" spans="1:28" ht="15.75" customHeight="1" x14ac:dyDescent="0.25">
      <c r="A119" s="23"/>
      <c r="B119" s="210" t="s">
        <v>997</v>
      </c>
      <c r="C119" s="231"/>
      <c r="D119" s="231"/>
      <c r="E119" s="224"/>
      <c r="F119" s="20" t="e">
        <f>+VLOOKUP(E119,Participants!$A$1:$E$2548,2,FALSE)</f>
        <v>#N/A</v>
      </c>
      <c r="G119" s="20" t="e">
        <f>+VLOOKUP(E119,Participants!$A$1:$E$2548,4,FALSE)</f>
        <v>#N/A</v>
      </c>
      <c r="H119" s="20" t="e">
        <f>+VLOOKUP(E119,Participants!$A$1:$E$2548,5,FALSE)</f>
        <v>#N/A</v>
      </c>
      <c r="I119" s="134" t="e">
        <f>+VLOOKUP(E119,Participants!$A$1:$E$2548,3,FALSE)</f>
        <v>#N/A</v>
      </c>
      <c r="J119" s="134" t="e">
        <f>+VLOOKUP(E119,Participants!$A$1:$G$2548,7,FALSE)</f>
        <v>#N/A</v>
      </c>
      <c r="K119" s="225"/>
      <c r="L119" s="20"/>
      <c r="M119" s="20"/>
      <c r="N119" s="23" t="e">
        <f t="shared" si="1"/>
        <v>#N/A</v>
      </c>
      <c r="O119" s="23"/>
      <c r="P119" s="134"/>
      <c r="Q119" s="134" t="e">
        <f>+VLOOKUP(P119,Participants!$A$1:$E$2548,2,FALSE)</f>
        <v>#N/A</v>
      </c>
      <c r="R119" s="134"/>
      <c r="S119" s="134" t="e">
        <f>+VLOOKUP(R119,Participants!$A$1:$E$2548,2,FALSE)</f>
        <v>#N/A</v>
      </c>
      <c r="T119" s="134"/>
      <c r="U119" s="134" t="e">
        <f>+VLOOKUP(T119,Participants!$A$1:$E$2548,2,FALSE)</f>
        <v>#N/A</v>
      </c>
      <c r="V119" s="134"/>
      <c r="W119" s="134" t="e">
        <f>+VLOOKUP(V119,Participants!$A$1:$E$2548,2,FALSE)</f>
        <v>#N/A</v>
      </c>
      <c r="X119" s="23"/>
      <c r="Y119" s="23"/>
      <c r="Z119" s="23"/>
      <c r="AA119" s="23"/>
      <c r="AB119" s="23"/>
    </row>
    <row r="120" spans="1:28" ht="15.75" customHeight="1" x14ac:dyDescent="0.25">
      <c r="A120" s="23"/>
      <c r="B120" s="210" t="s">
        <v>997</v>
      </c>
      <c r="C120" s="231"/>
      <c r="D120" s="231"/>
      <c r="E120" s="224"/>
      <c r="F120" s="20" t="e">
        <f>+VLOOKUP(E120,Participants!$A$1:$E$2548,2,FALSE)</f>
        <v>#N/A</v>
      </c>
      <c r="G120" s="20" t="e">
        <f>+VLOOKUP(E120,Participants!$A$1:$E$2548,4,FALSE)</f>
        <v>#N/A</v>
      </c>
      <c r="H120" s="20" t="e">
        <f>+VLOOKUP(E120,Participants!$A$1:$E$2548,5,FALSE)</f>
        <v>#N/A</v>
      </c>
      <c r="I120" s="134" t="e">
        <f>+VLOOKUP(E120,Participants!$A$1:$E$2548,3,FALSE)</f>
        <v>#N/A</v>
      </c>
      <c r="J120" s="134" t="e">
        <f>+VLOOKUP(E120,Participants!$A$1:$G$2548,7,FALSE)</f>
        <v>#N/A</v>
      </c>
      <c r="K120" s="225"/>
      <c r="L120" s="20"/>
      <c r="M120" s="20"/>
      <c r="N120" s="23" t="e">
        <f t="shared" si="1"/>
        <v>#N/A</v>
      </c>
      <c r="O120" s="23"/>
      <c r="P120" s="134"/>
      <c r="Q120" s="134" t="e">
        <f>+VLOOKUP(P120,Participants!$A$1:$E$2548,2,FALSE)</f>
        <v>#N/A</v>
      </c>
      <c r="R120" s="134"/>
      <c r="S120" s="134" t="e">
        <f>+VLOOKUP(R120,Participants!$A$1:$E$2548,2,FALSE)</f>
        <v>#N/A</v>
      </c>
      <c r="T120" s="134"/>
      <c r="U120" s="134" t="e">
        <f>+VLOOKUP(T120,Participants!$A$1:$E$2548,2,FALSE)</f>
        <v>#N/A</v>
      </c>
      <c r="V120" s="134"/>
      <c r="W120" s="134" t="e">
        <f>+VLOOKUP(V120,Participants!$A$1:$E$2548,2,FALSE)</f>
        <v>#N/A</v>
      </c>
      <c r="X120" s="23"/>
      <c r="Y120" s="23"/>
      <c r="Z120" s="23"/>
      <c r="AA120" s="23"/>
      <c r="AB120" s="23"/>
    </row>
    <row r="121" spans="1:28" ht="15.75" customHeight="1" x14ac:dyDescent="0.25">
      <c r="A121" s="23"/>
      <c r="B121" s="210" t="s">
        <v>997</v>
      </c>
      <c r="C121" s="231"/>
      <c r="D121" s="231"/>
      <c r="E121" s="224"/>
      <c r="F121" s="20" t="e">
        <f>+VLOOKUP(E121,Participants!$A$1:$E$2548,2,FALSE)</f>
        <v>#N/A</v>
      </c>
      <c r="G121" s="20" t="e">
        <f>+VLOOKUP(E121,Participants!$A$1:$E$2548,4,FALSE)</f>
        <v>#N/A</v>
      </c>
      <c r="H121" s="20" t="e">
        <f>+VLOOKUP(E121,Participants!$A$1:$E$2548,5,FALSE)</f>
        <v>#N/A</v>
      </c>
      <c r="I121" s="134" t="e">
        <f>+VLOOKUP(E121,Participants!$A$1:$E$2548,3,FALSE)</f>
        <v>#N/A</v>
      </c>
      <c r="J121" s="134" t="e">
        <f>+VLOOKUP(E121,Participants!$A$1:$G$2548,7,FALSE)</f>
        <v>#N/A</v>
      </c>
      <c r="K121" s="225"/>
      <c r="L121" s="20"/>
      <c r="M121" s="20"/>
      <c r="N121" s="23" t="e">
        <f t="shared" si="1"/>
        <v>#N/A</v>
      </c>
      <c r="O121" s="23"/>
      <c r="P121" s="134"/>
      <c r="Q121" s="134" t="e">
        <f>+VLOOKUP(P121,Participants!$A$1:$E$2548,2,FALSE)</f>
        <v>#N/A</v>
      </c>
      <c r="R121" s="134"/>
      <c r="S121" s="134" t="e">
        <f>+VLOOKUP(R121,Participants!$A$1:$E$2548,2,FALSE)</f>
        <v>#N/A</v>
      </c>
      <c r="T121" s="134"/>
      <c r="U121" s="134" t="e">
        <f>+VLOOKUP(T121,Participants!$A$1:$E$2548,2,FALSE)</f>
        <v>#N/A</v>
      </c>
      <c r="V121" s="134"/>
      <c r="W121" s="134" t="e">
        <f>+VLOOKUP(V121,Participants!$A$1:$E$2548,2,FALSE)</f>
        <v>#N/A</v>
      </c>
      <c r="X121" s="23"/>
      <c r="Y121" s="23"/>
      <c r="Z121" s="23"/>
      <c r="AA121" s="23"/>
      <c r="AB121" s="23"/>
    </row>
    <row r="122" spans="1:28" ht="15.75" customHeight="1" x14ac:dyDescent="0.25">
      <c r="A122" s="23"/>
      <c r="B122" s="210" t="s">
        <v>997</v>
      </c>
      <c r="C122" s="231"/>
      <c r="D122" s="231"/>
      <c r="E122" s="224"/>
      <c r="F122" s="20" t="e">
        <f>+VLOOKUP(E122,Participants!$A$1:$E$2548,2,FALSE)</f>
        <v>#N/A</v>
      </c>
      <c r="G122" s="20" t="e">
        <f>+VLOOKUP(E122,Participants!$A$1:$E$2548,4,FALSE)</f>
        <v>#N/A</v>
      </c>
      <c r="H122" s="20" t="e">
        <f>+VLOOKUP(E122,Participants!$A$1:$E$2548,5,FALSE)</f>
        <v>#N/A</v>
      </c>
      <c r="I122" s="134" t="e">
        <f>+VLOOKUP(E122,Participants!$A$1:$E$2548,3,FALSE)</f>
        <v>#N/A</v>
      </c>
      <c r="J122" s="134" t="e">
        <f>+VLOOKUP(E122,Participants!$A$1:$G$2548,7,FALSE)</f>
        <v>#N/A</v>
      </c>
      <c r="K122" s="225"/>
      <c r="L122" s="20"/>
      <c r="M122" s="20"/>
      <c r="N122" s="23" t="e">
        <f t="shared" si="1"/>
        <v>#N/A</v>
      </c>
      <c r="O122" s="23"/>
      <c r="P122" s="134"/>
      <c r="Q122" s="134" t="e">
        <f>+VLOOKUP(P122,Participants!$A$1:$E$2548,2,FALSE)</f>
        <v>#N/A</v>
      </c>
      <c r="R122" s="134"/>
      <c r="S122" s="134" t="e">
        <f>+VLOOKUP(R122,Participants!$A$1:$E$2548,2,FALSE)</f>
        <v>#N/A</v>
      </c>
      <c r="T122" s="134"/>
      <c r="U122" s="134" t="e">
        <f>+VLOOKUP(T122,Participants!$A$1:$E$2548,2,FALSE)</f>
        <v>#N/A</v>
      </c>
      <c r="V122" s="134"/>
      <c r="W122" s="134" t="e">
        <f>+VLOOKUP(V122,Participants!$A$1:$E$2548,2,FALSE)</f>
        <v>#N/A</v>
      </c>
      <c r="X122" s="23"/>
      <c r="Y122" s="23"/>
      <c r="Z122" s="23"/>
      <c r="AA122" s="23"/>
      <c r="AB122" s="23"/>
    </row>
    <row r="123" spans="1:28" ht="15.75" customHeight="1" x14ac:dyDescent="0.25">
      <c r="A123" s="23"/>
      <c r="B123" s="210" t="s">
        <v>997</v>
      </c>
      <c r="C123" s="231"/>
      <c r="D123" s="231"/>
      <c r="E123" s="224"/>
      <c r="F123" s="20" t="e">
        <f>+VLOOKUP(E123,Participants!$A$1:$E$2548,2,FALSE)</f>
        <v>#N/A</v>
      </c>
      <c r="G123" s="20" t="e">
        <f>+VLOOKUP(E123,Participants!$A$1:$E$2548,4,FALSE)</f>
        <v>#N/A</v>
      </c>
      <c r="H123" s="20" t="e">
        <f>+VLOOKUP(E123,Participants!$A$1:$E$2548,5,FALSE)</f>
        <v>#N/A</v>
      </c>
      <c r="I123" s="134" t="e">
        <f>+VLOOKUP(E123,Participants!$A$1:$E$2548,3,FALSE)</f>
        <v>#N/A</v>
      </c>
      <c r="J123" s="134" t="e">
        <f>+VLOOKUP(E123,Participants!$A$1:$G$2548,7,FALSE)</f>
        <v>#N/A</v>
      </c>
      <c r="K123" s="225"/>
      <c r="L123" s="20"/>
      <c r="M123" s="20"/>
      <c r="N123" s="23" t="e">
        <f t="shared" si="1"/>
        <v>#N/A</v>
      </c>
      <c r="O123" s="23"/>
      <c r="P123" s="134"/>
      <c r="Q123" s="134" t="e">
        <f>+VLOOKUP(P123,Participants!$A$1:$E$2548,2,FALSE)</f>
        <v>#N/A</v>
      </c>
      <c r="R123" s="134"/>
      <c r="S123" s="134" t="e">
        <f>+VLOOKUP(R123,Participants!$A$1:$E$2548,2,FALSE)</f>
        <v>#N/A</v>
      </c>
      <c r="T123" s="134"/>
      <c r="U123" s="134" t="e">
        <f>+VLOOKUP(T123,Participants!$A$1:$E$2548,2,FALSE)</f>
        <v>#N/A</v>
      </c>
      <c r="V123" s="134"/>
      <c r="W123" s="134" t="e">
        <f>+VLOOKUP(V123,Participants!$A$1:$E$2548,2,FALSE)</f>
        <v>#N/A</v>
      </c>
      <c r="X123" s="23"/>
      <c r="Y123" s="23"/>
      <c r="Z123" s="23"/>
      <c r="AA123" s="23"/>
      <c r="AB123" s="23"/>
    </row>
    <row r="124" spans="1:28" ht="15.75" customHeight="1" x14ac:dyDescent="0.25">
      <c r="A124" s="23"/>
      <c r="B124" s="210" t="s">
        <v>997</v>
      </c>
      <c r="C124" s="231"/>
      <c r="D124" s="231"/>
      <c r="E124" s="224"/>
      <c r="F124" s="20" t="e">
        <f>+VLOOKUP(E124,Participants!$A$1:$E$2548,2,FALSE)</f>
        <v>#N/A</v>
      </c>
      <c r="G124" s="20" t="e">
        <f>+VLOOKUP(E124,Participants!$A$1:$E$2548,4,FALSE)</f>
        <v>#N/A</v>
      </c>
      <c r="H124" s="20" t="e">
        <f>+VLOOKUP(E124,Participants!$A$1:$E$2548,5,FALSE)</f>
        <v>#N/A</v>
      </c>
      <c r="I124" s="134" t="e">
        <f>+VLOOKUP(E124,Participants!$A$1:$E$2548,3,FALSE)</f>
        <v>#N/A</v>
      </c>
      <c r="J124" s="134" t="e">
        <f>+VLOOKUP(E124,Participants!$A$1:$G$2548,7,FALSE)</f>
        <v>#N/A</v>
      </c>
      <c r="K124" s="225"/>
      <c r="L124" s="20"/>
      <c r="M124" s="20"/>
      <c r="N124" s="23" t="e">
        <f t="shared" si="1"/>
        <v>#N/A</v>
      </c>
      <c r="O124" s="23"/>
      <c r="P124" s="134"/>
      <c r="Q124" s="134" t="e">
        <f>+VLOOKUP(P124,Participants!$A$1:$E$2548,2,FALSE)</f>
        <v>#N/A</v>
      </c>
      <c r="R124" s="134"/>
      <c r="S124" s="134" t="e">
        <f>+VLOOKUP(R124,Participants!$A$1:$E$2548,2,FALSE)</f>
        <v>#N/A</v>
      </c>
      <c r="T124" s="134"/>
      <c r="U124" s="134" t="e">
        <f>+VLOOKUP(T124,Participants!$A$1:$E$2548,2,FALSE)</f>
        <v>#N/A</v>
      </c>
      <c r="V124" s="134"/>
      <c r="W124" s="134" t="e">
        <f>+VLOOKUP(V124,Participants!$A$1:$E$2548,2,FALSE)</f>
        <v>#N/A</v>
      </c>
      <c r="X124" s="23"/>
      <c r="Y124" s="23"/>
      <c r="Z124" s="23"/>
      <c r="AA124" s="23"/>
      <c r="AB124" s="23"/>
    </row>
    <row r="125" spans="1:28" ht="15.75" customHeight="1" x14ac:dyDescent="0.25">
      <c r="A125" s="23"/>
      <c r="B125" s="210" t="s">
        <v>997</v>
      </c>
      <c r="C125" s="231"/>
      <c r="D125" s="231"/>
      <c r="E125" s="224"/>
      <c r="F125" s="20" t="e">
        <f>+VLOOKUP(E125,Participants!$A$1:$E$2548,2,FALSE)</f>
        <v>#N/A</v>
      </c>
      <c r="G125" s="20" t="e">
        <f>+VLOOKUP(E125,Participants!$A$1:$E$2548,4,FALSE)</f>
        <v>#N/A</v>
      </c>
      <c r="H125" s="20" t="e">
        <f>+VLOOKUP(E125,Participants!$A$1:$E$2548,5,FALSE)</f>
        <v>#N/A</v>
      </c>
      <c r="I125" s="134" t="e">
        <f>+VLOOKUP(E125,Participants!$A$1:$E$2548,3,FALSE)</f>
        <v>#N/A</v>
      </c>
      <c r="J125" s="134" t="e">
        <f>+VLOOKUP(E125,Participants!$A$1:$G$2548,7,FALSE)</f>
        <v>#N/A</v>
      </c>
      <c r="K125" s="225"/>
      <c r="L125" s="20"/>
      <c r="M125" s="20"/>
      <c r="N125" s="23" t="e">
        <f t="shared" si="1"/>
        <v>#N/A</v>
      </c>
      <c r="O125" s="23"/>
      <c r="P125" s="134"/>
      <c r="Q125" s="134" t="e">
        <f>+VLOOKUP(P125,Participants!$A$1:$E$2548,2,FALSE)</f>
        <v>#N/A</v>
      </c>
      <c r="R125" s="134"/>
      <c r="S125" s="134" t="e">
        <f>+VLOOKUP(R125,Participants!$A$1:$E$2548,2,FALSE)</f>
        <v>#N/A</v>
      </c>
      <c r="T125" s="134"/>
      <c r="U125" s="134" t="e">
        <f>+VLOOKUP(T125,Participants!$A$1:$E$2548,2,FALSE)</f>
        <v>#N/A</v>
      </c>
      <c r="V125" s="134"/>
      <c r="W125" s="134" t="e">
        <f>+VLOOKUP(V125,Participants!$A$1:$E$2548,2,FALSE)</f>
        <v>#N/A</v>
      </c>
      <c r="X125" s="23"/>
      <c r="Y125" s="23"/>
      <c r="Z125" s="23"/>
      <c r="AA125" s="23"/>
      <c r="AB125" s="23"/>
    </row>
    <row r="126" spans="1:28" ht="15.75" customHeight="1" x14ac:dyDescent="0.25">
      <c r="A126" s="23"/>
      <c r="B126" s="210" t="s">
        <v>997</v>
      </c>
      <c r="C126" s="231"/>
      <c r="D126" s="231"/>
      <c r="E126" s="224"/>
      <c r="F126" s="20" t="e">
        <f>+VLOOKUP(E126,Participants!$A$1:$E$2548,2,FALSE)</f>
        <v>#N/A</v>
      </c>
      <c r="G126" s="20" t="e">
        <f>+VLOOKUP(E126,Participants!$A$1:$E$2548,4,FALSE)</f>
        <v>#N/A</v>
      </c>
      <c r="H126" s="20" t="e">
        <f>+VLOOKUP(E126,Participants!$A$1:$E$2548,5,FALSE)</f>
        <v>#N/A</v>
      </c>
      <c r="I126" s="134" t="e">
        <f>+VLOOKUP(E126,Participants!$A$1:$E$2548,3,FALSE)</f>
        <v>#N/A</v>
      </c>
      <c r="J126" s="134" t="e">
        <f>+VLOOKUP(E126,Participants!$A$1:$G$2548,7,FALSE)</f>
        <v>#N/A</v>
      </c>
      <c r="K126" s="225"/>
      <c r="L126" s="20"/>
      <c r="M126" s="20"/>
      <c r="N126" s="23" t="e">
        <f t="shared" si="1"/>
        <v>#N/A</v>
      </c>
      <c r="O126" s="23"/>
      <c r="P126" s="134"/>
      <c r="Q126" s="134" t="e">
        <f>+VLOOKUP(P126,Participants!$A$1:$E$2548,2,FALSE)</f>
        <v>#N/A</v>
      </c>
      <c r="R126" s="134"/>
      <c r="S126" s="134" t="e">
        <f>+VLOOKUP(R126,Participants!$A$1:$E$2548,2,FALSE)</f>
        <v>#N/A</v>
      </c>
      <c r="T126" s="134"/>
      <c r="U126" s="134" t="e">
        <f>+VLOOKUP(T126,Participants!$A$1:$E$2548,2,FALSE)</f>
        <v>#N/A</v>
      </c>
      <c r="V126" s="134"/>
      <c r="W126" s="134" t="e">
        <f>+VLOOKUP(V126,Participants!$A$1:$E$2548,2,FALSE)</f>
        <v>#N/A</v>
      </c>
      <c r="X126" s="23"/>
      <c r="Y126" s="23"/>
      <c r="Z126" s="23"/>
      <c r="AA126" s="23"/>
      <c r="AB126" s="23"/>
    </row>
    <row r="127" spans="1:28" ht="15.75" customHeight="1" x14ac:dyDescent="0.25">
      <c r="A127" s="23"/>
      <c r="B127" s="210" t="s">
        <v>997</v>
      </c>
      <c r="C127" s="231"/>
      <c r="D127" s="231"/>
      <c r="E127" s="224"/>
      <c r="F127" s="20" t="e">
        <f>+VLOOKUP(E127,Participants!$A$1:$E$2548,2,FALSE)</f>
        <v>#N/A</v>
      </c>
      <c r="G127" s="20" t="e">
        <f>+VLOOKUP(E127,Participants!$A$1:$E$2548,4,FALSE)</f>
        <v>#N/A</v>
      </c>
      <c r="H127" s="20" t="e">
        <f>+VLOOKUP(E127,Participants!$A$1:$E$2548,5,FALSE)</f>
        <v>#N/A</v>
      </c>
      <c r="I127" s="134" t="e">
        <f>+VLOOKUP(E127,Participants!$A$1:$E$2548,3,FALSE)</f>
        <v>#N/A</v>
      </c>
      <c r="J127" s="134" t="e">
        <f>+VLOOKUP(E127,Participants!$A$1:$G$2548,7,FALSE)</f>
        <v>#N/A</v>
      </c>
      <c r="K127" s="225"/>
      <c r="L127" s="20"/>
      <c r="M127" s="20"/>
      <c r="N127" s="23" t="e">
        <f t="shared" si="1"/>
        <v>#N/A</v>
      </c>
      <c r="O127" s="23"/>
      <c r="P127" s="134"/>
      <c r="Q127" s="134" t="e">
        <f>+VLOOKUP(P127,Participants!$A$1:$E$2548,2,FALSE)</f>
        <v>#N/A</v>
      </c>
      <c r="R127" s="134"/>
      <c r="S127" s="134" t="e">
        <f>+VLOOKUP(R127,Participants!$A$1:$E$2548,2,FALSE)</f>
        <v>#N/A</v>
      </c>
      <c r="T127" s="134"/>
      <c r="U127" s="134" t="e">
        <f>+VLOOKUP(T127,Participants!$A$1:$E$2548,2,FALSE)</f>
        <v>#N/A</v>
      </c>
      <c r="V127" s="134"/>
      <c r="W127" s="134" t="e">
        <f>+VLOOKUP(V127,Participants!$A$1:$E$2548,2,FALSE)</f>
        <v>#N/A</v>
      </c>
      <c r="X127" s="23"/>
      <c r="Y127" s="23"/>
      <c r="Z127" s="23"/>
      <c r="AA127" s="23"/>
      <c r="AB127" s="23"/>
    </row>
    <row r="128" spans="1:28" ht="15.75" customHeight="1" x14ac:dyDescent="0.25">
      <c r="A128" s="23"/>
      <c r="B128" s="210" t="s">
        <v>997</v>
      </c>
      <c r="C128" s="231"/>
      <c r="D128" s="231"/>
      <c r="E128" s="224"/>
      <c r="F128" s="20" t="e">
        <f>+VLOOKUP(E128,Participants!$A$1:$E$2548,2,FALSE)</f>
        <v>#N/A</v>
      </c>
      <c r="G128" s="20" t="e">
        <f>+VLOOKUP(E128,Participants!$A$1:$E$2548,4,FALSE)</f>
        <v>#N/A</v>
      </c>
      <c r="H128" s="20" t="e">
        <f>+VLOOKUP(E128,Participants!$A$1:$E$2548,5,FALSE)</f>
        <v>#N/A</v>
      </c>
      <c r="I128" s="134" t="e">
        <f>+VLOOKUP(E128,Participants!$A$1:$E$2548,3,FALSE)</f>
        <v>#N/A</v>
      </c>
      <c r="J128" s="134" t="e">
        <f>+VLOOKUP(E128,Participants!$A$1:$G$2548,7,FALSE)</f>
        <v>#N/A</v>
      </c>
      <c r="K128" s="225"/>
      <c r="L128" s="20"/>
      <c r="M128" s="20"/>
      <c r="N128" s="23" t="e">
        <f t="shared" si="1"/>
        <v>#N/A</v>
      </c>
      <c r="O128" s="23"/>
      <c r="P128" s="134"/>
      <c r="Q128" s="134" t="e">
        <f>+VLOOKUP(P128,Participants!$A$1:$E$2548,2,FALSE)</f>
        <v>#N/A</v>
      </c>
      <c r="R128" s="134"/>
      <c r="S128" s="134" t="e">
        <f>+VLOOKUP(R128,Participants!$A$1:$E$2548,2,FALSE)</f>
        <v>#N/A</v>
      </c>
      <c r="T128" s="134"/>
      <c r="U128" s="134" t="e">
        <f>+VLOOKUP(T128,Participants!$A$1:$E$2548,2,FALSE)</f>
        <v>#N/A</v>
      </c>
      <c r="V128" s="134"/>
      <c r="W128" s="134" t="e">
        <f>+VLOOKUP(V128,Participants!$A$1:$E$2548,2,FALSE)</f>
        <v>#N/A</v>
      </c>
      <c r="X128" s="23"/>
      <c r="Y128" s="23"/>
      <c r="Z128" s="23"/>
      <c r="AA128" s="23"/>
      <c r="AB128" s="23"/>
    </row>
    <row r="129" spans="1:28" ht="15.75" customHeight="1" x14ac:dyDescent="0.25">
      <c r="A129" s="23"/>
      <c r="B129" s="210" t="s">
        <v>997</v>
      </c>
      <c r="C129" s="231"/>
      <c r="D129" s="231"/>
      <c r="E129" s="224"/>
      <c r="F129" s="20" t="e">
        <f>+VLOOKUP(E129,Participants!$A$1:$E$2548,2,FALSE)</f>
        <v>#N/A</v>
      </c>
      <c r="G129" s="20" t="e">
        <f>+VLOOKUP(E129,Participants!$A$1:$E$2548,4,FALSE)</f>
        <v>#N/A</v>
      </c>
      <c r="H129" s="20" t="e">
        <f>+VLOOKUP(E129,Participants!$A$1:$E$2548,5,FALSE)</f>
        <v>#N/A</v>
      </c>
      <c r="I129" s="134" t="e">
        <f>+VLOOKUP(E129,Participants!$A$1:$E$2548,3,FALSE)</f>
        <v>#N/A</v>
      </c>
      <c r="J129" s="134" t="e">
        <f>+VLOOKUP(E129,Participants!$A$1:$G$2548,7,FALSE)</f>
        <v>#N/A</v>
      </c>
      <c r="K129" s="225"/>
      <c r="L129" s="20"/>
      <c r="M129" s="20"/>
      <c r="N129" s="23" t="e">
        <f t="shared" si="1"/>
        <v>#N/A</v>
      </c>
      <c r="O129" s="23"/>
      <c r="P129" s="134"/>
      <c r="Q129" s="134" t="e">
        <f>+VLOOKUP(P129,Participants!$A$1:$E$2548,2,FALSE)</f>
        <v>#N/A</v>
      </c>
      <c r="R129" s="134"/>
      <c r="S129" s="134" t="e">
        <f>+VLOOKUP(R129,Participants!$A$1:$E$2548,2,FALSE)</f>
        <v>#N/A</v>
      </c>
      <c r="T129" s="134"/>
      <c r="U129" s="134" t="e">
        <f>+VLOOKUP(T129,Participants!$A$1:$E$2548,2,FALSE)</f>
        <v>#N/A</v>
      </c>
      <c r="V129" s="134"/>
      <c r="W129" s="134" t="e">
        <f>+VLOOKUP(V129,Participants!$A$1:$E$2548,2,FALSE)</f>
        <v>#N/A</v>
      </c>
      <c r="X129" s="23"/>
      <c r="Y129" s="23"/>
      <c r="Z129" s="23"/>
      <c r="AA129" s="23"/>
      <c r="AB129" s="23"/>
    </row>
    <row r="130" spans="1:28" ht="15.75" customHeight="1" x14ac:dyDescent="0.25">
      <c r="A130" s="23"/>
      <c r="B130" s="210" t="s">
        <v>997</v>
      </c>
      <c r="C130" s="231"/>
      <c r="D130" s="231"/>
      <c r="E130" s="224"/>
      <c r="F130" s="20" t="e">
        <f>+VLOOKUP(E130,Participants!$A$1:$E$2548,2,FALSE)</f>
        <v>#N/A</v>
      </c>
      <c r="G130" s="20" t="e">
        <f>+VLOOKUP(E130,Participants!$A$1:$E$2548,4,FALSE)</f>
        <v>#N/A</v>
      </c>
      <c r="H130" s="20" t="e">
        <f>+VLOOKUP(E130,Participants!$A$1:$E$2548,5,FALSE)</f>
        <v>#N/A</v>
      </c>
      <c r="I130" s="134" t="e">
        <f>+VLOOKUP(E130,Participants!$A$1:$E$2548,3,FALSE)</f>
        <v>#N/A</v>
      </c>
      <c r="J130" s="134" t="e">
        <f>+VLOOKUP(E130,Participants!$A$1:$G$2548,7,FALSE)</f>
        <v>#N/A</v>
      </c>
      <c r="K130" s="225"/>
      <c r="L130" s="20"/>
      <c r="M130" s="20"/>
      <c r="N130" s="23" t="e">
        <f t="shared" si="1"/>
        <v>#N/A</v>
      </c>
      <c r="O130" s="23"/>
      <c r="P130" s="134"/>
      <c r="Q130" s="134" t="e">
        <f>+VLOOKUP(P130,Participants!$A$1:$E$2548,2,FALSE)</f>
        <v>#N/A</v>
      </c>
      <c r="R130" s="134"/>
      <c r="S130" s="134" t="e">
        <f>+VLOOKUP(R130,Participants!$A$1:$E$2548,2,FALSE)</f>
        <v>#N/A</v>
      </c>
      <c r="T130" s="134"/>
      <c r="U130" s="134" t="e">
        <f>+VLOOKUP(T130,Participants!$A$1:$E$2548,2,FALSE)</f>
        <v>#N/A</v>
      </c>
      <c r="V130" s="134"/>
      <c r="W130" s="134" t="e">
        <f>+VLOOKUP(V130,Participants!$A$1:$E$2548,2,FALSE)</f>
        <v>#N/A</v>
      </c>
      <c r="X130" s="23"/>
      <c r="Y130" s="23"/>
      <c r="Z130" s="23"/>
      <c r="AA130" s="23"/>
      <c r="AB130" s="23"/>
    </row>
    <row r="131" spans="1:28" ht="15.75" customHeight="1" x14ac:dyDescent="0.25">
      <c r="A131" s="23"/>
      <c r="B131" s="210" t="s">
        <v>997</v>
      </c>
      <c r="C131" s="231"/>
      <c r="D131" s="231"/>
      <c r="E131" s="224"/>
      <c r="F131" s="20" t="e">
        <f>+VLOOKUP(E131,Participants!$A$1:$E$2548,2,FALSE)</f>
        <v>#N/A</v>
      </c>
      <c r="G131" s="20" t="e">
        <f>+VLOOKUP(E131,Participants!$A$1:$E$2548,4,FALSE)</f>
        <v>#N/A</v>
      </c>
      <c r="H131" s="20" t="e">
        <f>+VLOOKUP(E131,Participants!$A$1:$E$2548,5,FALSE)</f>
        <v>#N/A</v>
      </c>
      <c r="I131" s="134" t="e">
        <f>+VLOOKUP(E131,Participants!$A$1:$E$2548,3,FALSE)</f>
        <v>#N/A</v>
      </c>
      <c r="J131" s="134" t="e">
        <f>+VLOOKUP(E131,Participants!$A$1:$G$2548,7,FALSE)</f>
        <v>#N/A</v>
      </c>
      <c r="K131" s="225"/>
      <c r="L131" s="20"/>
      <c r="M131" s="20"/>
      <c r="N131" s="23" t="e">
        <f t="shared" si="1"/>
        <v>#N/A</v>
      </c>
      <c r="O131" s="23"/>
      <c r="P131" s="134"/>
      <c r="Q131" s="134" t="e">
        <f>+VLOOKUP(P131,Participants!$A$1:$E$2548,2,FALSE)</f>
        <v>#N/A</v>
      </c>
      <c r="R131" s="134"/>
      <c r="S131" s="134" t="e">
        <f>+VLOOKUP(R131,Participants!$A$1:$E$2548,2,FALSE)</f>
        <v>#N/A</v>
      </c>
      <c r="T131" s="134"/>
      <c r="U131" s="134" t="e">
        <f>+VLOOKUP(T131,Participants!$A$1:$E$2548,2,FALSE)</f>
        <v>#N/A</v>
      </c>
      <c r="V131" s="134"/>
      <c r="W131" s="134" t="e">
        <f>+VLOOKUP(V131,Participants!$A$1:$E$2548,2,FALSE)</f>
        <v>#N/A</v>
      </c>
      <c r="X131" s="23"/>
      <c r="Y131" s="23"/>
      <c r="Z131" s="23"/>
      <c r="AA131" s="23"/>
      <c r="AB131" s="23"/>
    </row>
    <row r="132" spans="1:28" ht="15.75" customHeight="1" x14ac:dyDescent="0.25">
      <c r="A132" s="23"/>
      <c r="B132" s="210" t="s">
        <v>997</v>
      </c>
      <c r="C132" s="231"/>
      <c r="D132" s="231"/>
      <c r="E132" s="224"/>
      <c r="F132" s="20" t="e">
        <f>+VLOOKUP(E132,Participants!$A$1:$E$2548,2,FALSE)</f>
        <v>#N/A</v>
      </c>
      <c r="G132" s="20" t="e">
        <f>+VLOOKUP(E132,Participants!$A$1:$E$2548,4,FALSE)</f>
        <v>#N/A</v>
      </c>
      <c r="H132" s="20" t="e">
        <f>+VLOOKUP(E132,Participants!$A$1:$E$2548,5,FALSE)</f>
        <v>#N/A</v>
      </c>
      <c r="I132" s="134" t="e">
        <f>+VLOOKUP(E132,Participants!$A$1:$E$2548,3,FALSE)</f>
        <v>#N/A</v>
      </c>
      <c r="J132" s="134" t="e">
        <f>+VLOOKUP(E132,Participants!$A$1:$G$2548,7,FALSE)</f>
        <v>#N/A</v>
      </c>
      <c r="K132" s="225"/>
      <c r="L132" s="20"/>
      <c r="M132" s="20"/>
      <c r="N132" s="23" t="e">
        <f t="shared" si="1"/>
        <v>#N/A</v>
      </c>
      <c r="O132" s="23"/>
      <c r="P132" s="134"/>
      <c r="Q132" s="134" t="e">
        <f>+VLOOKUP(P132,Participants!$A$1:$E$2548,2,FALSE)</f>
        <v>#N/A</v>
      </c>
      <c r="R132" s="134"/>
      <c r="S132" s="134" t="e">
        <f>+VLOOKUP(R132,Participants!$A$1:$E$2548,2,FALSE)</f>
        <v>#N/A</v>
      </c>
      <c r="T132" s="134"/>
      <c r="U132" s="134" t="e">
        <f>+VLOOKUP(T132,Participants!$A$1:$E$2548,2,FALSE)</f>
        <v>#N/A</v>
      </c>
      <c r="V132" s="134"/>
      <c r="W132" s="134" t="e">
        <f>+VLOOKUP(V132,Participants!$A$1:$E$2548,2,FALSE)</f>
        <v>#N/A</v>
      </c>
      <c r="X132" s="23"/>
      <c r="Y132" s="23"/>
      <c r="Z132" s="23"/>
      <c r="AA132" s="23"/>
      <c r="AB132" s="23"/>
    </row>
    <row r="133" spans="1:28" ht="15.75" customHeight="1" x14ac:dyDescent="0.25">
      <c r="A133" s="23"/>
      <c r="B133" s="210" t="s">
        <v>997</v>
      </c>
      <c r="C133" s="231"/>
      <c r="D133" s="231"/>
      <c r="E133" s="224"/>
      <c r="F133" s="20" t="e">
        <f>+VLOOKUP(E133,Participants!$A$1:$E$2548,2,FALSE)</f>
        <v>#N/A</v>
      </c>
      <c r="G133" s="20" t="e">
        <f>+VLOOKUP(E133,Participants!$A$1:$E$2548,4,FALSE)</f>
        <v>#N/A</v>
      </c>
      <c r="H133" s="20" t="e">
        <f>+VLOOKUP(E133,Participants!$A$1:$E$2548,5,FALSE)</f>
        <v>#N/A</v>
      </c>
      <c r="I133" s="134" t="e">
        <f>+VLOOKUP(E133,Participants!$A$1:$E$2548,3,FALSE)</f>
        <v>#N/A</v>
      </c>
      <c r="J133" s="134" t="e">
        <f>+VLOOKUP(E133,Participants!$A$1:$G$2548,7,FALSE)</f>
        <v>#N/A</v>
      </c>
      <c r="K133" s="225"/>
      <c r="L133" s="20"/>
      <c r="M133" s="20"/>
      <c r="N133" s="23" t="e">
        <f t="shared" si="1"/>
        <v>#N/A</v>
      </c>
      <c r="O133" s="23"/>
      <c r="P133" s="134"/>
      <c r="Q133" s="134" t="e">
        <f>+VLOOKUP(P133,Participants!$A$1:$E$2548,2,FALSE)</f>
        <v>#N/A</v>
      </c>
      <c r="R133" s="134"/>
      <c r="S133" s="134" t="e">
        <f>+VLOOKUP(R133,Participants!$A$1:$E$2548,2,FALSE)</f>
        <v>#N/A</v>
      </c>
      <c r="T133" s="134"/>
      <c r="U133" s="134" t="e">
        <f>+VLOOKUP(T133,Participants!$A$1:$E$2548,2,FALSE)</f>
        <v>#N/A</v>
      </c>
      <c r="V133" s="134"/>
      <c r="W133" s="134" t="e">
        <f>+VLOOKUP(V133,Participants!$A$1:$E$2548,2,FALSE)</f>
        <v>#N/A</v>
      </c>
      <c r="X133" s="23"/>
      <c r="Y133" s="23"/>
      <c r="Z133" s="23"/>
      <c r="AA133" s="23"/>
      <c r="AB133" s="23"/>
    </row>
    <row r="134" spans="1:28" ht="15.75" customHeight="1" x14ac:dyDescent="0.25">
      <c r="A134" s="23"/>
      <c r="B134" s="210"/>
      <c r="C134" s="211"/>
      <c r="D134" s="211"/>
      <c r="E134" s="212"/>
      <c r="F134" s="23"/>
      <c r="G134" s="23"/>
      <c r="H134" s="23"/>
      <c r="I134" s="188"/>
      <c r="J134" s="188"/>
      <c r="K134" s="129"/>
      <c r="L134" s="23"/>
      <c r="M134" s="23"/>
      <c r="N134" s="23"/>
      <c r="O134" s="23"/>
      <c r="P134" s="188"/>
      <c r="Q134" s="188"/>
      <c r="R134" s="188"/>
      <c r="S134" s="188"/>
      <c r="T134" s="188"/>
      <c r="U134" s="188"/>
      <c r="V134" s="188"/>
      <c r="W134" s="188"/>
      <c r="X134" s="23"/>
      <c r="Y134" s="23"/>
      <c r="Z134" s="23"/>
      <c r="AA134" s="23"/>
      <c r="AB134" s="23"/>
    </row>
    <row r="135" spans="1:28" ht="15.75" customHeight="1" x14ac:dyDescent="0.25">
      <c r="A135" s="23"/>
      <c r="B135" s="210"/>
      <c r="C135" s="211"/>
      <c r="D135" s="211"/>
      <c r="E135" s="212"/>
      <c r="F135" s="23"/>
      <c r="G135" s="23"/>
      <c r="H135" s="23"/>
      <c r="I135" s="188"/>
      <c r="J135" s="188"/>
      <c r="K135" s="129"/>
      <c r="L135" s="23"/>
      <c r="M135" s="23"/>
      <c r="N135" s="23"/>
      <c r="O135" s="23"/>
      <c r="P135" s="188"/>
      <c r="Q135" s="188"/>
      <c r="R135" s="188"/>
      <c r="S135" s="188"/>
      <c r="T135" s="188"/>
      <c r="U135" s="188"/>
      <c r="V135" s="188"/>
      <c r="W135" s="188"/>
      <c r="X135" s="23"/>
      <c r="Y135" s="23"/>
      <c r="Z135" s="23"/>
      <c r="AA135" s="23"/>
      <c r="AB135" s="23"/>
    </row>
    <row r="136" spans="1:28" ht="15.75" customHeight="1" x14ac:dyDescent="0.25">
      <c r="A136" s="23"/>
      <c r="B136" s="210"/>
      <c r="C136" s="211"/>
      <c r="D136" s="211"/>
      <c r="E136" s="212"/>
      <c r="F136" s="23"/>
      <c r="G136" s="23"/>
      <c r="H136" s="23"/>
      <c r="I136" s="188"/>
      <c r="J136" s="188"/>
      <c r="K136" s="129"/>
      <c r="L136" s="23"/>
      <c r="M136" s="23"/>
      <c r="N136" s="23"/>
      <c r="O136" s="23"/>
      <c r="P136" s="188"/>
      <c r="Q136" s="188"/>
      <c r="R136" s="188"/>
      <c r="S136" s="188"/>
      <c r="T136" s="188"/>
      <c r="U136" s="188"/>
      <c r="V136" s="188"/>
      <c r="W136" s="188"/>
      <c r="X136" s="23"/>
      <c r="Y136" s="23"/>
      <c r="Z136" s="23"/>
      <c r="AA136" s="23"/>
      <c r="AB136" s="23"/>
    </row>
    <row r="137" spans="1:28" ht="15.75" customHeight="1" x14ac:dyDescent="0.25">
      <c r="A137" s="23"/>
      <c r="B137" s="23"/>
      <c r="C137" s="211"/>
      <c r="D137" s="211"/>
      <c r="E137" s="212"/>
      <c r="F137" s="23"/>
      <c r="G137" s="23"/>
      <c r="H137" s="23"/>
      <c r="I137" s="188"/>
      <c r="J137" s="188"/>
      <c r="K137" s="129"/>
      <c r="L137" s="23"/>
      <c r="M137" s="23"/>
      <c r="N137" s="23"/>
      <c r="O137" s="23"/>
      <c r="P137" s="188"/>
      <c r="Q137" s="188"/>
      <c r="R137" s="188"/>
      <c r="S137" s="188"/>
      <c r="T137" s="188"/>
      <c r="U137" s="188"/>
      <c r="V137" s="188"/>
      <c r="W137" s="188"/>
      <c r="X137" s="23"/>
      <c r="Y137" s="23"/>
      <c r="Z137" s="23"/>
      <c r="AA137" s="23"/>
      <c r="AB137" s="23"/>
    </row>
    <row r="138" spans="1:28" ht="15.75" customHeight="1" x14ac:dyDescent="0.25">
      <c r="A138" s="23"/>
      <c r="B138" s="23"/>
      <c r="C138" s="211"/>
      <c r="D138" s="211"/>
      <c r="E138" s="212"/>
      <c r="F138" s="23"/>
      <c r="G138" s="23"/>
      <c r="H138" s="23"/>
      <c r="I138" s="188"/>
      <c r="J138" s="188"/>
      <c r="K138" s="129"/>
      <c r="L138" s="23"/>
      <c r="M138" s="23"/>
      <c r="N138" s="23"/>
      <c r="O138" s="23"/>
      <c r="P138" s="188"/>
      <c r="Q138" s="188"/>
      <c r="R138" s="188"/>
      <c r="S138" s="188"/>
      <c r="T138" s="188"/>
      <c r="U138" s="188"/>
      <c r="V138" s="188"/>
      <c r="W138" s="188"/>
      <c r="X138" s="23"/>
      <c r="Y138" s="23"/>
      <c r="Z138" s="23"/>
      <c r="AA138" s="23"/>
      <c r="AB138" s="23"/>
    </row>
    <row r="139" spans="1:28" ht="15.75" customHeight="1" x14ac:dyDescent="0.25">
      <c r="A139" s="23"/>
      <c r="B139" s="23"/>
      <c r="C139" s="211"/>
      <c r="D139" s="211"/>
      <c r="E139" s="212"/>
      <c r="F139" s="23"/>
      <c r="G139" s="23"/>
      <c r="H139" s="23"/>
      <c r="I139" s="188"/>
      <c r="J139" s="188"/>
      <c r="K139" s="129"/>
      <c r="L139" s="23"/>
      <c r="M139" s="23"/>
      <c r="N139" s="23"/>
      <c r="O139" s="23"/>
      <c r="P139" s="188"/>
      <c r="Q139" s="188"/>
      <c r="R139" s="188"/>
      <c r="S139" s="188"/>
      <c r="T139" s="188"/>
      <c r="U139" s="188"/>
      <c r="V139" s="188"/>
      <c r="W139" s="188"/>
      <c r="X139" s="23"/>
      <c r="Y139" s="23"/>
      <c r="Z139" s="23"/>
      <c r="AA139" s="23"/>
      <c r="AB139" s="23"/>
    </row>
    <row r="140" spans="1:28" ht="15.75" customHeight="1" x14ac:dyDescent="0.25">
      <c r="A140" s="23"/>
      <c r="B140" s="23"/>
      <c r="C140" s="211"/>
      <c r="D140" s="211"/>
      <c r="E140" s="212"/>
      <c r="F140" s="23"/>
      <c r="G140" s="23"/>
      <c r="H140" s="23"/>
      <c r="I140" s="188"/>
      <c r="J140" s="188"/>
      <c r="K140" s="129"/>
      <c r="L140" s="23"/>
      <c r="M140" s="23"/>
      <c r="N140" s="23"/>
      <c r="O140" s="23"/>
      <c r="P140" s="188"/>
      <c r="Q140" s="188"/>
      <c r="R140" s="188"/>
      <c r="S140" s="188"/>
      <c r="T140" s="188"/>
      <c r="U140" s="188"/>
      <c r="V140" s="188"/>
      <c r="W140" s="188"/>
      <c r="X140" s="23"/>
      <c r="Y140" s="23"/>
      <c r="Z140" s="23"/>
      <c r="AA140" s="23"/>
      <c r="AB140" s="23"/>
    </row>
    <row r="141" spans="1:28" ht="15.75" customHeight="1" x14ac:dyDescent="0.25">
      <c r="A141" s="23"/>
      <c r="B141" s="23"/>
      <c r="C141" s="211"/>
      <c r="D141" s="211"/>
      <c r="E141" s="212"/>
      <c r="F141" s="23"/>
      <c r="G141" s="23"/>
      <c r="H141" s="23"/>
      <c r="I141" s="188"/>
      <c r="J141" s="188"/>
      <c r="K141" s="129"/>
      <c r="L141" s="23"/>
      <c r="M141" s="23"/>
      <c r="N141" s="23"/>
      <c r="O141" s="23"/>
      <c r="P141" s="188"/>
      <c r="Q141" s="188"/>
      <c r="R141" s="188"/>
      <c r="S141" s="188"/>
      <c r="T141" s="188"/>
      <c r="U141" s="188"/>
      <c r="V141" s="188"/>
      <c r="W141" s="188"/>
      <c r="X141" s="23"/>
      <c r="Y141" s="23"/>
      <c r="Z141" s="23"/>
      <c r="AA141" s="23"/>
      <c r="AB141" s="23"/>
    </row>
    <row r="142" spans="1:28" ht="15.75" customHeight="1" x14ac:dyDescent="0.25">
      <c r="A142" s="23"/>
      <c r="B142" s="23"/>
      <c r="C142" s="211"/>
      <c r="D142" s="211"/>
      <c r="E142" s="212"/>
      <c r="F142" s="23"/>
      <c r="G142" s="23"/>
      <c r="H142" s="23"/>
      <c r="I142" s="188"/>
      <c r="J142" s="188"/>
      <c r="K142" s="129"/>
      <c r="L142" s="23"/>
      <c r="M142" s="23"/>
      <c r="N142" s="23"/>
      <c r="O142" s="23"/>
      <c r="P142" s="188"/>
      <c r="Q142" s="188"/>
      <c r="R142" s="188"/>
      <c r="S142" s="188"/>
      <c r="T142" s="188"/>
      <c r="U142" s="188"/>
      <c r="V142" s="188"/>
      <c r="W142" s="188"/>
      <c r="X142" s="23"/>
      <c r="Y142" s="23"/>
      <c r="Z142" s="23"/>
      <c r="AA142" s="23"/>
      <c r="AB142" s="23"/>
    </row>
    <row r="143" spans="1:28" ht="15.75" customHeight="1" x14ac:dyDescent="0.25">
      <c r="A143" s="23"/>
      <c r="B143" s="23"/>
      <c r="C143" s="211"/>
      <c r="D143" s="211"/>
      <c r="E143" s="212"/>
      <c r="F143" s="23"/>
      <c r="G143" s="23"/>
      <c r="H143" s="23"/>
      <c r="I143" s="188"/>
      <c r="J143" s="188"/>
      <c r="K143" s="129"/>
      <c r="L143" s="23"/>
      <c r="M143" s="23"/>
      <c r="N143" s="23"/>
      <c r="O143" s="23"/>
      <c r="P143" s="188"/>
      <c r="Q143" s="188"/>
      <c r="R143" s="188"/>
      <c r="S143" s="188"/>
      <c r="T143" s="188"/>
      <c r="U143" s="188"/>
      <c r="V143" s="188"/>
      <c r="W143" s="188"/>
      <c r="X143" s="23"/>
      <c r="Y143" s="23"/>
      <c r="Z143" s="23"/>
      <c r="AA143" s="23"/>
      <c r="AB143" s="23"/>
    </row>
    <row r="144" spans="1:28" ht="15.75" customHeight="1" x14ac:dyDescent="0.25">
      <c r="A144" s="23"/>
      <c r="B144" s="23"/>
      <c r="C144" s="211"/>
      <c r="D144" s="211"/>
      <c r="E144" s="212"/>
      <c r="F144" s="23"/>
      <c r="G144" s="23"/>
      <c r="H144" s="23"/>
      <c r="I144" s="188"/>
      <c r="J144" s="188"/>
      <c r="K144" s="129"/>
      <c r="L144" s="23"/>
      <c r="M144" s="23"/>
      <c r="N144" s="23"/>
      <c r="O144" s="23"/>
      <c r="P144" s="188"/>
      <c r="Q144" s="188"/>
      <c r="R144" s="188"/>
      <c r="S144" s="188"/>
      <c r="T144" s="188"/>
      <c r="U144" s="188"/>
      <c r="V144" s="188"/>
      <c r="W144" s="188"/>
      <c r="X144" s="23"/>
      <c r="Y144" s="23"/>
      <c r="Z144" s="23"/>
      <c r="AA144" s="23"/>
      <c r="AB144" s="23"/>
    </row>
    <row r="145" spans="1:28" ht="15.75" customHeight="1" x14ac:dyDescent="0.25">
      <c r="A145" s="23"/>
      <c r="B145" s="23"/>
      <c r="C145" s="211"/>
      <c r="D145" s="211"/>
      <c r="E145" s="212"/>
      <c r="F145" s="23"/>
      <c r="G145" s="23"/>
      <c r="H145" s="23"/>
      <c r="I145" s="188"/>
      <c r="J145" s="188"/>
      <c r="K145" s="129"/>
      <c r="L145" s="23"/>
      <c r="M145" s="23"/>
      <c r="N145" s="23"/>
      <c r="O145" s="23"/>
      <c r="P145" s="188"/>
      <c r="Q145" s="188"/>
      <c r="R145" s="188"/>
      <c r="S145" s="188"/>
      <c r="T145" s="188"/>
      <c r="U145" s="188"/>
      <c r="V145" s="188"/>
      <c r="W145" s="188"/>
      <c r="X145" s="23"/>
      <c r="Y145" s="23"/>
      <c r="Z145" s="23"/>
      <c r="AA145" s="23"/>
      <c r="AB145" s="23"/>
    </row>
    <row r="146" spans="1:28" ht="15.75" customHeight="1" x14ac:dyDescent="0.25">
      <c r="A146" s="23"/>
      <c r="B146" s="23"/>
      <c r="C146" s="211"/>
      <c r="D146" s="211"/>
      <c r="E146" s="212"/>
      <c r="F146" s="23"/>
      <c r="G146" s="23"/>
      <c r="H146" s="23"/>
      <c r="I146" s="188"/>
      <c r="J146" s="188"/>
      <c r="K146" s="129"/>
      <c r="L146" s="23"/>
      <c r="M146" s="23"/>
      <c r="N146" s="23"/>
      <c r="O146" s="23"/>
      <c r="P146" s="188"/>
      <c r="Q146" s="188"/>
      <c r="R146" s="188"/>
      <c r="S146" s="188"/>
      <c r="T146" s="188"/>
      <c r="U146" s="188"/>
      <c r="V146" s="188"/>
      <c r="W146" s="188"/>
      <c r="X146" s="23"/>
      <c r="Y146" s="23"/>
      <c r="Z146" s="23"/>
      <c r="AA146" s="23"/>
      <c r="AB146" s="23"/>
    </row>
    <row r="147" spans="1:28" ht="15.75" customHeight="1" x14ac:dyDescent="0.25">
      <c r="A147" s="23"/>
      <c r="B147" s="23"/>
      <c r="C147" s="211"/>
      <c r="D147" s="211"/>
      <c r="E147" s="212"/>
      <c r="F147" s="23"/>
      <c r="G147" s="23"/>
      <c r="H147" s="23"/>
      <c r="I147" s="188"/>
      <c r="J147" s="188"/>
      <c r="K147" s="129"/>
      <c r="L147" s="23"/>
      <c r="M147" s="23"/>
      <c r="N147" s="23"/>
      <c r="O147" s="23"/>
      <c r="P147" s="188"/>
      <c r="Q147" s="188"/>
      <c r="R147" s="188"/>
      <c r="S147" s="188"/>
      <c r="T147" s="188"/>
      <c r="U147" s="188"/>
      <c r="V147" s="188"/>
      <c r="W147" s="188"/>
      <c r="X147" s="23"/>
      <c r="Y147" s="23"/>
      <c r="Z147" s="23"/>
      <c r="AA147" s="23"/>
      <c r="AB147" s="23"/>
    </row>
    <row r="148" spans="1:28" ht="15.75" customHeight="1" x14ac:dyDescent="0.25">
      <c r="A148" s="23"/>
      <c r="B148" s="23"/>
      <c r="C148" s="211"/>
      <c r="D148" s="211"/>
      <c r="E148" s="212"/>
      <c r="F148" s="23"/>
      <c r="G148" s="23"/>
      <c r="H148" s="23"/>
      <c r="I148" s="188"/>
      <c r="J148" s="188"/>
      <c r="K148" s="129"/>
      <c r="L148" s="23"/>
      <c r="M148" s="23"/>
      <c r="N148" s="23"/>
      <c r="O148" s="23"/>
      <c r="P148" s="188"/>
      <c r="Q148" s="188"/>
      <c r="R148" s="188"/>
      <c r="S148" s="188"/>
      <c r="T148" s="188"/>
      <c r="U148" s="188"/>
      <c r="V148" s="188"/>
      <c r="W148" s="188"/>
      <c r="X148" s="23"/>
      <c r="Y148" s="23"/>
      <c r="Z148" s="23"/>
      <c r="AA148" s="23"/>
      <c r="AB148" s="23"/>
    </row>
    <row r="149" spans="1:28" ht="15.75" customHeight="1" x14ac:dyDescent="0.25">
      <c r="A149" s="23"/>
      <c r="B149" s="23"/>
      <c r="C149" s="211"/>
      <c r="D149" s="211"/>
      <c r="E149" s="212"/>
      <c r="F149" s="23"/>
      <c r="G149" s="23"/>
      <c r="H149" s="23"/>
      <c r="I149" s="188"/>
      <c r="J149" s="188"/>
      <c r="K149" s="129"/>
      <c r="L149" s="23"/>
      <c r="M149" s="23"/>
      <c r="N149" s="23"/>
      <c r="O149" s="23"/>
      <c r="P149" s="188"/>
      <c r="Q149" s="188"/>
      <c r="R149" s="188"/>
      <c r="S149" s="188"/>
      <c r="T149" s="188"/>
      <c r="U149" s="188"/>
      <c r="V149" s="188"/>
      <c r="W149" s="188"/>
      <c r="X149" s="23"/>
      <c r="Y149" s="23"/>
      <c r="Z149" s="23"/>
      <c r="AA149" s="23"/>
      <c r="AB149" s="23"/>
    </row>
    <row r="150" spans="1:28" ht="15.75" customHeight="1" x14ac:dyDescent="0.25">
      <c r="A150" s="23"/>
      <c r="B150" s="23"/>
      <c r="C150" s="211"/>
      <c r="D150" s="211"/>
      <c r="E150" s="212"/>
      <c r="F150" s="23"/>
      <c r="G150" s="23"/>
      <c r="H150" s="23"/>
      <c r="I150" s="188"/>
      <c r="J150" s="188"/>
      <c r="K150" s="129"/>
      <c r="L150" s="23"/>
      <c r="M150" s="23"/>
      <c r="N150" s="23"/>
      <c r="O150" s="23"/>
      <c r="P150" s="188"/>
      <c r="Q150" s="188"/>
      <c r="R150" s="188"/>
      <c r="S150" s="188"/>
      <c r="T150" s="188"/>
      <c r="U150" s="188"/>
      <c r="V150" s="188"/>
      <c r="W150" s="188"/>
      <c r="X150" s="23"/>
      <c r="Y150" s="23"/>
      <c r="Z150" s="23"/>
      <c r="AA150" s="23"/>
      <c r="AB150" s="23"/>
    </row>
    <row r="151" spans="1:28" ht="15.75" customHeight="1" x14ac:dyDescent="0.25">
      <c r="A151" s="23"/>
      <c r="B151" s="23"/>
      <c r="C151" s="211"/>
      <c r="D151" s="211"/>
      <c r="E151" s="212"/>
      <c r="F151" s="23"/>
      <c r="G151" s="23"/>
      <c r="H151" s="23"/>
      <c r="I151" s="188"/>
      <c r="J151" s="188"/>
      <c r="K151" s="129"/>
      <c r="L151" s="23"/>
      <c r="M151" s="23"/>
      <c r="N151" s="23"/>
      <c r="O151" s="23"/>
      <c r="P151" s="188"/>
      <c r="Q151" s="188"/>
      <c r="R151" s="188"/>
      <c r="S151" s="188"/>
      <c r="T151" s="188"/>
      <c r="U151" s="188"/>
      <c r="V151" s="188"/>
      <c r="W151" s="188"/>
      <c r="X151" s="23"/>
      <c r="Y151" s="23"/>
      <c r="Z151" s="23"/>
      <c r="AA151" s="23"/>
      <c r="AB151" s="23"/>
    </row>
    <row r="152" spans="1:28" ht="15.75" customHeight="1" x14ac:dyDescent="0.25">
      <c r="A152" s="23"/>
      <c r="B152" s="23"/>
      <c r="C152" s="211"/>
      <c r="D152" s="211"/>
      <c r="E152" s="212"/>
      <c r="F152" s="23"/>
      <c r="G152" s="23"/>
      <c r="H152" s="23"/>
      <c r="I152" s="188"/>
      <c r="J152" s="188"/>
      <c r="K152" s="129"/>
      <c r="L152" s="23"/>
      <c r="M152" s="23"/>
      <c r="N152" s="23"/>
      <c r="O152" s="23"/>
      <c r="P152" s="188"/>
      <c r="Q152" s="188"/>
      <c r="R152" s="188"/>
      <c r="S152" s="188"/>
      <c r="T152" s="188"/>
      <c r="U152" s="188"/>
      <c r="V152" s="188"/>
      <c r="W152" s="188"/>
      <c r="X152" s="23"/>
      <c r="Y152" s="23"/>
      <c r="Z152" s="23"/>
      <c r="AA152" s="23"/>
      <c r="AB152" s="23"/>
    </row>
    <row r="153" spans="1:28" ht="15.75" customHeight="1" x14ac:dyDescent="0.25">
      <c r="A153" s="23"/>
      <c r="B153" s="23"/>
      <c r="C153" s="211"/>
      <c r="D153" s="211"/>
      <c r="E153" s="212"/>
      <c r="F153" s="23"/>
      <c r="G153" s="23"/>
      <c r="H153" s="23"/>
      <c r="I153" s="188"/>
      <c r="J153" s="188"/>
      <c r="K153" s="129"/>
      <c r="L153" s="23"/>
      <c r="M153" s="23"/>
      <c r="N153" s="23"/>
      <c r="O153" s="23"/>
      <c r="P153" s="188"/>
      <c r="Q153" s="188"/>
      <c r="R153" s="188"/>
      <c r="S153" s="188"/>
      <c r="T153" s="188"/>
      <c r="U153" s="188"/>
      <c r="V153" s="188"/>
      <c r="W153" s="188"/>
      <c r="X153" s="23"/>
      <c r="Y153" s="23"/>
      <c r="Z153" s="23"/>
      <c r="AA153" s="23"/>
      <c r="AB153" s="23"/>
    </row>
    <row r="154" spans="1:28" ht="15.75" customHeight="1" x14ac:dyDescent="0.25">
      <c r="A154" s="23"/>
      <c r="B154" s="23"/>
      <c r="C154" s="211"/>
      <c r="D154" s="211"/>
      <c r="E154" s="212"/>
      <c r="F154" s="23"/>
      <c r="G154" s="23"/>
      <c r="H154" s="23"/>
      <c r="I154" s="188"/>
      <c r="J154" s="188"/>
      <c r="K154" s="129"/>
      <c r="L154" s="23"/>
      <c r="M154" s="23"/>
      <c r="N154" s="23"/>
      <c r="O154" s="23"/>
      <c r="P154" s="188"/>
      <c r="Q154" s="188"/>
      <c r="R154" s="188"/>
      <c r="S154" s="188"/>
      <c r="T154" s="188"/>
      <c r="U154" s="188"/>
      <c r="V154" s="188"/>
      <c r="W154" s="188"/>
      <c r="X154" s="23"/>
      <c r="Y154" s="23"/>
      <c r="Z154" s="23"/>
      <c r="AA154" s="23"/>
      <c r="AB154" s="23"/>
    </row>
    <row r="155" spans="1:28" ht="15.75" customHeight="1" x14ac:dyDescent="0.25">
      <c r="A155" s="23"/>
      <c r="B155" s="23"/>
      <c r="C155" s="211"/>
      <c r="D155" s="211"/>
      <c r="E155" s="212"/>
      <c r="F155" s="23"/>
      <c r="G155" s="23"/>
      <c r="H155" s="23"/>
      <c r="I155" s="188"/>
      <c r="J155" s="188"/>
      <c r="K155" s="129"/>
      <c r="L155" s="23"/>
      <c r="M155" s="23"/>
      <c r="N155" s="23"/>
      <c r="O155" s="23"/>
      <c r="P155" s="188"/>
      <c r="Q155" s="188"/>
      <c r="R155" s="188"/>
      <c r="S155" s="188"/>
      <c r="T155" s="188"/>
      <c r="U155" s="188"/>
      <c r="V155" s="188"/>
      <c r="W155" s="188"/>
      <c r="X155" s="23"/>
      <c r="Y155" s="23"/>
      <c r="Z155" s="23"/>
      <c r="AA155" s="23"/>
      <c r="AB155" s="23"/>
    </row>
    <row r="156" spans="1:28" ht="15.75" customHeight="1" x14ac:dyDescent="0.25">
      <c r="A156" s="23"/>
      <c r="B156" s="23"/>
      <c r="C156" s="211"/>
      <c r="D156" s="211"/>
      <c r="E156" s="212"/>
      <c r="F156" s="23"/>
      <c r="G156" s="23"/>
      <c r="H156" s="23"/>
      <c r="I156" s="188"/>
      <c r="J156" s="188"/>
      <c r="K156" s="129"/>
      <c r="L156" s="23"/>
      <c r="M156" s="23"/>
      <c r="N156" s="23"/>
      <c r="O156" s="23"/>
      <c r="P156" s="188"/>
      <c r="Q156" s="188"/>
      <c r="R156" s="188"/>
      <c r="S156" s="188"/>
      <c r="T156" s="188"/>
      <c r="U156" s="188"/>
      <c r="V156" s="188"/>
      <c r="W156" s="188"/>
      <c r="X156" s="23"/>
      <c r="Y156" s="23"/>
      <c r="Z156" s="23"/>
      <c r="AA156" s="23"/>
      <c r="AB156" s="23"/>
    </row>
    <row r="157" spans="1:28" ht="15.75" customHeight="1" x14ac:dyDescent="0.25">
      <c r="A157" s="23"/>
      <c r="B157" s="23"/>
      <c r="C157" s="211"/>
      <c r="D157" s="211"/>
      <c r="E157" s="212"/>
      <c r="F157" s="23"/>
      <c r="G157" s="23"/>
      <c r="H157" s="23"/>
      <c r="I157" s="188"/>
      <c r="J157" s="188"/>
      <c r="K157" s="129"/>
      <c r="L157" s="23"/>
      <c r="M157" s="23"/>
      <c r="N157" s="23"/>
      <c r="O157" s="23"/>
      <c r="P157" s="188"/>
      <c r="Q157" s="188"/>
      <c r="R157" s="188"/>
      <c r="S157" s="188"/>
      <c r="T157" s="188"/>
      <c r="U157" s="188"/>
      <c r="V157" s="188"/>
      <c r="W157" s="188"/>
      <c r="X157" s="23"/>
      <c r="Y157" s="23"/>
      <c r="Z157" s="23"/>
      <c r="AA157" s="23"/>
      <c r="AB157" s="23"/>
    </row>
    <row r="158" spans="1:28" ht="15.75" customHeight="1" x14ac:dyDescent="0.25">
      <c r="A158" s="23"/>
      <c r="B158" s="23"/>
      <c r="C158" s="211"/>
      <c r="D158" s="211"/>
      <c r="E158" s="212"/>
      <c r="F158" s="23"/>
      <c r="G158" s="23"/>
      <c r="H158" s="23"/>
      <c r="I158" s="188"/>
      <c r="J158" s="188"/>
      <c r="K158" s="129"/>
      <c r="L158" s="23"/>
      <c r="M158" s="23"/>
      <c r="N158" s="23"/>
      <c r="O158" s="23"/>
      <c r="P158" s="188"/>
      <c r="Q158" s="188"/>
      <c r="R158" s="188"/>
      <c r="S158" s="188"/>
      <c r="T158" s="188"/>
      <c r="U158" s="188"/>
      <c r="V158" s="188"/>
      <c r="W158" s="188"/>
      <c r="X158" s="23"/>
      <c r="Y158" s="23"/>
      <c r="Z158" s="23"/>
      <c r="AA158" s="23"/>
      <c r="AB158" s="23"/>
    </row>
    <row r="159" spans="1:28" ht="15.75" customHeight="1" x14ac:dyDescent="0.25">
      <c r="A159" s="23"/>
      <c r="B159" s="23"/>
      <c r="C159" s="211"/>
      <c r="D159" s="211"/>
      <c r="E159" s="212"/>
      <c r="F159" s="23"/>
      <c r="G159" s="23"/>
      <c r="H159" s="23"/>
      <c r="I159" s="188"/>
      <c r="J159" s="188"/>
      <c r="K159" s="129"/>
      <c r="L159" s="23"/>
      <c r="M159" s="23"/>
      <c r="N159" s="23"/>
      <c r="O159" s="23"/>
      <c r="P159" s="188"/>
      <c r="Q159" s="188"/>
      <c r="R159" s="188"/>
      <c r="S159" s="188"/>
      <c r="T159" s="188"/>
      <c r="U159" s="188"/>
      <c r="V159" s="188"/>
      <c r="W159" s="188"/>
      <c r="X159" s="23"/>
      <c r="Y159" s="23"/>
      <c r="Z159" s="23"/>
      <c r="AA159" s="23"/>
      <c r="AB159" s="23"/>
    </row>
    <row r="160" spans="1:28" ht="15.75" customHeight="1" x14ac:dyDescent="0.25">
      <c r="A160" s="23"/>
      <c r="B160" s="23"/>
      <c r="C160" s="211"/>
      <c r="D160" s="211"/>
      <c r="E160" s="212"/>
      <c r="F160" s="23"/>
      <c r="G160" s="23"/>
      <c r="H160" s="23"/>
      <c r="I160" s="188"/>
      <c r="J160" s="188"/>
      <c r="K160" s="129"/>
      <c r="L160" s="23"/>
      <c r="M160" s="23"/>
      <c r="N160" s="23"/>
      <c r="O160" s="23"/>
      <c r="P160" s="188"/>
      <c r="Q160" s="188"/>
      <c r="R160" s="188"/>
      <c r="S160" s="188"/>
      <c r="T160" s="188"/>
      <c r="U160" s="188"/>
      <c r="V160" s="188"/>
      <c r="W160" s="188"/>
      <c r="X160" s="23"/>
      <c r="Y160" s="23"/>
      <c r="Z160" s="23"/>
      <c r="AA160" s="23"/>
      <c r="AB160" s="23"/>
    </row>
    <row r="161" spans="1:28" ht="15.75" customHeight="1" x14ac:dyDescent="0.25">
      <c r="A161" s="23"/>
      <c r="B161" s="23"/>
      <c r="C161" s="211"/>
      <c r="D161" s="211"/>
      <c r="E161" s="212"/>
      <c r="F161" s="23"/>
      <c r="G161" s="23"/>
      <c r="H161" s="23"/>
      <c r="I161" s="188"/>
      <c r="J161" s="188"/>
      <c r="K161" s="129"/>
      <c r="L161" s="23"/>
      <c r="M161" s="23"/>
      <c r="N161" s="23"/>
      <c r="O161" s="23"/>
      <c r="P161" s="188"/>
      <c r="Q161" s="188"/>
      <c r="R161" s="188"/>
      <c r="S161" s="188"/>
      <c r="T161" s="188"/>
      <c r="U161" s="188"/>
      <c r="V161" s="188"/>
      <c r="W161" s="188"/>
      <c r="X161" s="23"/>
      <c r="Y161" s="23"/>
      <c r="Z161" s="23"/>
      <c r="AA161" s="23"/>
      <c r="AB161" s="23"/>
    </row>
    <row r="162" spans="1:28" ht="15.75" customHeight="1" x14ac:dyDescent="0.25">
      <c r="A162" s="23"/>
      <c r="B162" s="23"/>
      <c r="C162" s="211"/>
      <c r="D162" s="211"/>
      <c r="E162" s="212"/>
      <c r="F162" s="23"/>
      <c r="G162" s="23"/>
      <c r="H162" s="23"/>
      <c r="I162" s="188"/>
      <c r="J162" s="188"/>
      <c r="K162" s="129"/>
      <c r="L162" s="23"/>
      <c r="M162" s="23"/>
      <c r="N162" s="23"/>
      <c r="O162" s="23"/>
      <c r="P162" s="188"/>
      <c r="Q162" s="188"/>
      <c r="R162" s="188"/>
      <c r="S162" s="188"/>
      <c r="T162" s="188"/>
      <c r="U162" s="188"/>
      <c r="V162" s="188"/>
      <c r="W162" s="188"/>
      <c r="X162" s="23"/>
      <c r="Y162" s="23"/>
      <c r="Z162" s="23"/>
      <c r="AA162" s="23"/>
      <c r="AB162" s="23"/>
    </row>
    <row r="163" spans="1:28" ht="15.75" customHeight="1" x14ac:dyDescent="0.25">
      <c r="A163" s="23"/>
      <c r="B163" s="23"/>
      <c r="C163" s="211"/>
      <c r="D163" s="211"/>
      <c r="E163" s="212"/>
      <c r="F163" s="23"/>
      <c r="G163" s="23"/>
      <c r="H163" s="23"/>
      <c r="I163" s="188"/>
      <c r="J163" s="188"/>
      <c r="K163" s="129"/>
      <c r="L163" s="23"/>
      <c r="M163" s="23"/>
      <c r="N163" s="23"/>
      <c r="O163" s="23"/>
      <c r="P163" s="188"/>
      <c r="Q163" s="188"/>
      <c r="R163" s="188"/>
      <c r="S163" s="188"/>
      <c r="T163" s="188"/>
      <c r="U163" s="188"/>
      <c r="V163" s="188"/>
      <c r="W163" s="188"/>
      <c r="X163" s="23"/>
      <c r="Y163" s="23"/>
      <c r="Z163" s="23"/>
      <c r="AA163" s="23"/>
      <c r="AB163" s="23"/>
    </row>
    <row r="164" spans="1:28" ht="15.75" customHeight="1" x14ac:dyDescent="0.25">
      <c r="A164" s="23"/>
      <c r="B164" s="23"/>
      <c r="C164" s="211"/>
      <c r="D164" s="211"/>
      <c r="E164" s="212"/>
      <c r="F164" s="23"/>
      <c r="G164" s="23"/>
      <c r="H164" s="23"/>
      <c r="I164" s="188"/>
      <c r="J164" s="188"/>
      <c r="K164" s="129"/>
      <c r="L164" s="23"/>
      <c r="M164" s="23"/>
      <c r="N164" s="23"/>
      <c r="O164" s="23"/>
      <c r="P164" s="188"/>
      <c r="Q164" s="188"/>
      <c r="R164" s="188"/>
      <c r="S164" s="188"/>
      <c r="T164" s="188"/>
      <c r="U164" s="188"/>
      <c r="V164" s="188"/>
      <c r="W164" s="188"/>
      <c r="X164" s="23"/>
      <c r="Y164" s="23"/>
      <c r="Z164" s="23"/>
      <c r="AA164" s="23"/>
      <c r="AB164" s="23"/>
    </row>
    <row r="165" spans="1:28" ht="15.75" customHeight="1" x14ac:dyDescent="0.25">
      <c r="A165" s="23"/>
      <c r="B165" s="23"/>
      <c r="C165" s="211"/>
      <c r="D165" s="211"/>
      <c r="E165" s="212"/>
      <c r="F165" s="23"/>
      <c r="G165" s="23"/>
      <c r="H165" s="23"/>
      <c r="I165" s="188"/>
      <c r="J165" s="188"/>
      <c r="K165" s="129"/>
      <c r="L165" s="23"/>
      <c r="M165" s="23"/>
      <c r="N165" s="23"/>
      <c r="O165" s="23"/>
      <c r="P165" s="188"/>
      <c r="Q165" s="188"/>
      <c r="R165" s="188"/>
      <c r="S165" s="188"/>
      <c r="T165" s="188"/>
      <c r="U165" s="188"/>
      <c r="V165" s="188"/>
      <c r="W165" s="188"/>
      <c r="X165" s="23"/>
      <c r="Y165" s="23"/>
      <c r="Z165" s="23"/>
      <c r="AA165" s="23"/>
      <c r="AB165" s="23"/>
    </row>
    <row r="166" spans="1:28" ht="15.75" customHeight="1" x14ac:dyDescent="0.25">
      <c r="A166" s="23"/>
      <c r="B166" s="23"/>
      <c r="C166" s="211"/>
      <c r="D166" s="211"/>
      <c r="E166" s="212"/>
      <c r="F166" s="23"/>
      <c r="G166" s="23"/>
      <c r="H166" s="23"/>
      <c r="I166" s="188"/>
      <c r="J166" s="188"/>
      <c r="K166" s="129"/>
      <c r="L166" s="23"/>
      <c r="M166" s="23"/>
      <c r="N166" s="23"/>
      <c r="O166" s="23"/>
      <c r="P166" s="188"/>
      <c r="Q166" s="188"/>
      <c r="R166" s="188"/>
      <c r="S166" s="188"/>
      <c r="T166" s="188"/>
      <c r="U166" s="188"/>
      <c r="V166" s="188"/>
      <c r="W166" s="188"/>
      <c r="X166" s="23"/>
      <c r="Y166" s="23"/>
      <c r="Z166" s="23"/>
      <c r="AA166" s="23"/>
      <c r="AB166" s="23"/>
    </row>
    <row r="167" spans="1:28" ht="15.75" customHeight="1" x14ac:dyDescent="0.25">
      <c r="A167" s="23"/>
      <c r="B167" s="23"/>
      <c r="C167" s="211"/>
      <c r="D167" s="211"/>
      <c r="E167" s="212"/>
      <c r="F167" s="23"/>
      <c r="G167" s="23"/>
      <c r="H167" s="23"/>
      <c r="I167" s="188"/>
      <c r="J167" s="188"/>
      <c r="K167" s="129"/>
      <c r="L167" s="23"/>
      <c r="M167" s="23"/>
      <c r="N167" s="23"/>
      <c r="O167" s="23"/>
      <c r="P167" s="188"/>
      <c r="Q167" s="188"/>
      <c r="R167" s="188"/>
      <c r="S167" s="188"/>
      <c r="T167" s="188"/>
      <c r="U167" s="188"/>
      <c r="V167" s="188"/>
      <c r="W167" s="188"/>
      <c r="X167" s="23"/>
      <c r="Y167" s="23"/>
      <c r="Z167" s="23"/>
      <c r="AA167" s="23"/>
      <c r="AB167" s="23"/>
    </row>
    <row r="168" spans="1:28" ht="15.75" customHeight="1" x14ac:dyDescent="0.25">
      <c r="A168" s="23"/>
      <c r="B168" s="23"/>
      <c r="C168" s="211"/>
      <c r="D168" s="211"/>
      <c r="E168" s="212"/>
      <c r="F168" s="23"/>
      <c r="G168" s="23"/>
      <c r="H168" s="23"/>
      <c r="I168" s="188"/>
      <c r="J168" s="188"/>
      <c r="K168" s="129"/>
      <c r="L168" s="23"/>
      <c r="M168" s="23"/>
      <c r="N168" s="23"/>
      <c r="O168" s="23"/>
      <c r="P168" s="188"/>
      <c r="Q168" s="188"/>
      <c r="R168" s="188"/>
      <c r="S168" s="188"/>
      <c r="T168" s="188"/>
      <c r="U168" s="188"/>
      <c r="V168" s="188"/>
      <c r="W168" s="188"/>
      <c r="X168" s="23"/>
      <c r="Y168" s="23"/>
      <c r="Z168" s="23"/>
      <c r="AA168" s="23"/>
      <c r="AB168" s="23"/>
    </row>
    <row r="169" spans="1:28" ht="15.75" customHeight="1" x14ac:dyDescent="0.25">
      <c r="A169" s="23"/>
      <c r="B169" s="23"/>
      <c r="C169" s="211"/>
      <c r="D169" s="211"/>
      <c r="E169" s="212"/>
      <c r="F169" s="23"/>
      <c r="G169" s="23"/>
      <c r="H169" s="23"/>
      <c r="I169" s="188"/>
      <c r="J169" s="188"/>
      <c r="K169" s="129"/>
      <c r="L169" s="23"/>
      <c r="M169" s="23"/>
      <c r="N169" s="23"/>
      <c r="O169" s="23"/>
      <c r="P169" s="188"/>
      <c r="Q169" s="188"/>
      <c r="R169" s="188"/>
      <c r="S169" s="188"/>
      <c r="T169" s="188"/>
      <c r="U169" s="188"/>
      <c r="V169" s="188"/>
      <c r="W169" s="188"/>
      <c r="X169" s="23"/>
      <c r="Y169" s="23"/>
      <c r="Z169" s="23"/>
      <c r="AA169" s="23"/>
      <c r="AB169" s="23"/>
    </row>
    <row r="170" spans="1:28" ht="15.75" customHeight="1" x14ac:dyDescent="0.25">
      <c r="A170" s="23"/>
      <c r="B170" s="23"/>
      <c r="C170" s="211"/>
      <c r="D170" s="211"/>
      <c r="E170" s="212"/>
      <c r="F170" s="23"/>
      <c r="G170" s="23"/>
      <c r="H170" s="23"/>
      <c r="I170" s="188"/>
      <c r="J170" s="188"/>
      <c r="K170" s="129"/>
      <c r="L170" s="23"/>
      <c r="M170" s="23"/>
      <c r="N170" s="23"/>
      <c r="O170" s="23"/>
      <c r="P170" s="188"/>
      <c r="Q170" s="188"/>
      <c r="R170" s="188"/>
      <c r="S170" s="188"/>
      <c r="T170" s="188"/>
      <c r="U170" s="188"/>
      <c r="V170" s="188"/>
      <c r="W170" s="188"/>
      <c r="X170" s="23"/>
      <c r="Y170" s="23"/>
      <c r="Z170" s="23"/>
      <c r="AA170" s="23"/>
      <c r="AB170" s="23"/>
    </row>
    <row r="171" spans="1:28" ht="15.75" customHeight="1" x14ac:dyDescent="0.25">
      <c r="A171" s="23"/>
      <c r="B171" s="23"/>
      <c r="C171" s="211"/>
      <c r="D171" s="211"/>
      <c r="E171" s="212"/>
      <c r="F171" s="23"/>
      <c r="G171" s="23"/>
      <c r="H171" s="23"/>
      <c r="I171" s="188"/>
      <c r="J171" s="188"/>
      <c r="K171" s="129"/>
      <c r="L171" s="23"/>
      <c r="M171" s="23"/>
      <c r="N171" s="23"/>
      <c r="O171" s="23"/>
      <c r="P171" s="188"/>
      <c r="Q171" s="188"/>
      <c r="R171" s="188"/>
      <c r="S171" s="188"/>
      <c r="T171" s="188"/>
      <c r="U171" s="188"/>
      <c r="V171" s="188"/>
      <c r="W171" s="188"/>
      <c r="X171" s="23"/>
      <c r="Y171" s="23"/>
      <c r="Z171" s="23"/>
      <c r="AA171" s="23"/>
      <c r="AB171" s="23"/>
    </row>
    <row r="172" spans="1:28" ht="15.75" customHeight="1" x14ac:dyDescent="0.25">
      <c r="A172" s="23"/>
      <c r="B172" s="23"/>
      <c r="C172" s="211"/>
      <c r="D172" s="211"/>
      <c r="E172" s="212"/>
      <c r="F172" s="23"/>
      <c r="G172" s="23"/>
      <c r="H172" s="23"/>
      <c r="I172" s="188"/>
      <c r="J172" s="188"/>
      <c r="K172" s="129"/>
      <c r="L172" s="23"/>
      <c r="M172" s="23"/>
      <c r="N172" s="23"/>
      <c r="O172" s="23"/>
      <c r="P172" s="188"/>
      <c r="Q172" s="188"/>
      <c r="R172" s="188"/>
      <c r="S172" s="188"/>
      <c r="T172" s="188"/>
      <c r="U172" s="188"/>
      <c r="V172" s="188"/>
      <c r="W172" s="188"/>
      <c r="X172" s="23"/>
      <c r="Y172" s="23"/>
      <c r="Z172" s="23"/>
      <c r="AA172" s="23"/>
      <c r="AB172" s="23"/>
    </row>
    <row r="173" spans="1:28" ht="15.75" customHeight="1" x14ac:dyDescent="0.25">
      <c r="A173" s="23"/>
      <c r="B173" s="23"/>
      <c r="C173" s="211"/>
      <c r="D173" s="211"/>
      <c r="E173" s="212"/>
      <c r="F173" s="23"/>
      <c r="G173" s="23"/>
      <c r="H173" s="23"/>
      <c r="I173" s="188"/>
      <c r="J173" s="188"/>
      <c r="K173" s="129"/>
      <c r="L173" s="23"/>
      <c r="M173" s="23"/>
      <c r="N173" s="23"/>
      <c r="O173" s="23"/>
      <c r="P173" s="188"/>
      <c r="Q173" s="188"/>
      <c r="R173" s="188"/>
      <c r="S173" s="188"/>
      <c r="T173" s="188"/>
      <c r="U173" s="188"/>
      <c r="V173" s="188"/>
      <c r="W173" s="188"/>
      <c r="X173" s="23"/>
      <c r="Y173" s="23"/>
      <c r="Z173" s="23"/>
      <c r="AA173" s="23"/>
      <c r="AB173" s="23"/>
    </row>
    <row r="174" spans="1:28" ht="15.75" customHeight="1" x14ac:dyDescent="0.25">
      <c r="A174" s="23"/>
      <c r="B174" s="23"/>
      <c r="C174" s="211"/>
      <c r="D174" s="211"/>
      <c r="E174" s="212"/>
      <c r="F174" s="23"/>
      <c r="G174" s="23"/>
      <c r="H174" s="23"/>
      <c r="I174" s="188"/>
      <c r="J174" s="188"/>
      <c r="K174" s="129"/>
      <c r="L174" s="23"/>
      <c r="M174" s="23"/>
      <c r="N174" s="23"/>
      <c r="O174" s="23"/>
      <c r="P174" s="188"/>
      <c r="Q174" s="188"/>
      <c r="R174" s="188"/>
      <c r="S174" s="188"/>
      <c r="T174" s="188"/>
      <c r="U174" s="188"/>
      <c r="V174" s="188"/>
      <c r="W174" s="188"/>
      <c r="X174" s="23"/>
      <c r="Y174" s="23"/>
      <c r="Z174" s="23"/>
      <c r="AA174" s="23"/>
      <c r="AB174" s="23"/>
    </row>
    <row r="175" spans="1:28" ht="15.75" customHeight="1" x14ac:dyDescent="0.25">
      <c r="A175" s="23"/>
      <c r="B175" s="23"/>
      <c r="C175" s="211"/>
      <c r="D175" s="211"/>
      <c r="E175" s="212"/>
      <c r="F175" s="23"/>
      <c r="G175" s="23"/>
      <c r="H175" s="23"/>
      <c r="I175" s="188"/>
      <c r="J175" s="188"/>
      <c r="K175" s="129"/>
      <c r="L175" s="23"/>
      <c r="M175" s="23"/>
      <c r="N175" s="23"/>
      <c r="O175" s="23"/>
      <c r="P175" s="188"/>
      <c r="Q175" s="188"/>
      <c r="R175" s="188"/>
      <c r="S175" s="188"/>
      <c r="T175" s="188"/>
      <c r="U175" s="188"/>
      <c r="V175" s="188"/>
      <c r="W175" s="188"/>
      <c r="X175" s="23"/>
      <c r="Y175" s="23"/>
      <c r="Z175" s="23"/>
      <c r="AA175" s="23"/>
      <c r="AB175" s="23"/>
    </row>
    <row r="176" spans="1:28" ht="15.75" customHeight="1" x14ac:dyDescent="0.25">
      <c r="A176" s="23"/>
      <c r="B176" s="23"/>
      <c r="C176" s="211"/>
      <c r="D176" s="211"/>
      <c r="E176" s="212"/>
      <c r="F176" s="23"/>
      <c r="G176" s="23"/>
      <c r="H176" s="23"/>
      <c r="I176" s="188"/>
      <c r="J176" s="188"/>
      <c r="K176" s="129"/>
      <c r="L176" s="23"/>
      <c r="M176" s="23"/>
      <c r="N176" s="23"/>
      <c r="O176" s="23"/>
      <c r="P176" s="188"/>
      <c r="Q176" s="188"/>
      <c r="R176" s="188"/>
      <c r="S176" s="188"/>
      <c r="T176" s="188"/>
      <c r="U176" s="188"/>
      <c r="V176" s="188"/>
      <c r="W176" s="188"/>
      <c r="X176" s="23"/>
      <c r="Y176" s="23"/>
      <c r="Z176" s="23"/>
      <c r="AA176" s="23"/>
      <c r="AB176" s="23"/>
    </row>
    <row r="177" spans="1:28" ht="15.75" customHeight="1" x14ac:dyDescent="0.25">
      <c r="A177" s="23"/>
      <c r="B177" s="23"/>
      <c r="C177" s="211"/>
      <c r="D177" s="211"/>
      <c r="E177" s="212"/>
      <c r="F177" s="23"/>
      <c r="G177" s="23"/>
      <c r="H177" s="23"/>
      <c r="I177" s="188"/>
      <c r="J177" s="188"/>
      <c r="K177" s="129"/>
      <c r="L177" s="23"/>
      <c r="M177" s="23"/>
      <c r="N177" s="23"/>
      <c r="O177" s="23"/>
      <c r="P177" s="188"/>
      <c r="Q177" s="188"/>
      <c r="R177" s="188"/>
      <c r="S177" s="188"/>
      <c r="T177" s="188"/>
      <c r="U177" s="188"/>
      <c r="V177" s="188"/>
      <c r="W177" s="188"/>
      <c r="X177" s="23"/>
      <c r="Y177" s="23"/>
      <c r="Z177" s="23"/>
      <c r="AA177" s="23"/>
      <c r="AB177" s="23"/>
    </row>
    <row r="178" spans="1:28" ht="15.75" customHeight="1" x14ac:dyDescent="0.25">
      <c r="A178" s="23"/>
      <c r="B178" s="23"/>
      <c r="C178" s="211"/>
      <c r="D178" s="211"/>
      <c r="E178" s="212"/>
      <c r="F178" s="23"/>
      <c r="G178" s="23"/>
      <c r="H178" s="23"/>
      <c r="I178" s="188"/>
      <c r="J178" s="188"/>
      <c r="K178" s="129"/>
      <c r="L178" s="23"/>
      <c r="M178" s="23"/>
      <c r="N178" s="23"/>
      <c r="O178" s="23"/>
      <c r="P178" s="188"/>
      <c r="Q178" s="188"/>
      <c r="R178" s="188"/>
      <c r="S178" s="188"/>
      <c r="T178" s="188"/>
      <c r="U178" s="188"/>
      <c r="V178" s="188"/>
      <c r="W178" s="188"/>
      <c r="X178" s="23"/>
      <c r="Y178" s="23"/>
      <c r="Z178" s="23"/>
      <c r="AA178" s="23"/>
      <c r="AB178" s="23"/>
    </row>
    <row r="179" spans="1:28" ht="15.75" customHeight="1" x14ac:dyDescent="0.25">
      <c r="A179" s="23"/>
      <c r="B179" s="23"/>
      <c r="C179" s="211"/>
      <c r="D179" s="211"/>
      <c r="E179" s="212"/>
      <c r="F179" s="23"/>
      <c r="G179" s="23"/>
      <c r="H179" s="23"/>
      <c r="I179" s="188"/>
      <c r="J179" s="188"/>
      <c r="K179" s="129"/>
      <c r="L179" s="23"/>
      <c r="M179" s="23"/>
      <c r="N179" s="23"/>
      <c r="O179" s="23"/>
      <c r="P179" s="188"/>
      <c r="Q179" s="188"/>
      <c r="R179" s="188"/>
      <c r="S179" s="188"/>
      <c r="T179" s="188"/>
      <c r="U179" s="188"/>
      <c r="V179" s="188"/>
      <c r="W179" s="188"/>
      <c r="X179" s="23"/>
      <c r="Y179" s="23"/>
      <c r="Z179" s="23"/>
      <c r="AA179" s="23"/>
      <c r="AB179" s="23"/>
    </row>
    <row r="180" spans="1:28" ht="15.75" customHeight="1" x14ac:dyDescent="0.25">
      <c r="A180" s="23"/>
      <c r="B180" s="23"/>
      <c r="C180" s="211"/>
      <c r="D180" s="211"/>
      <c r="E180" s="212"/>
      <c r="F180" s="23"/>
      <c r="G180" s="23"/>
      <c r="H180" s="23"/>
      <c r="I180" s="188"/>
      <c r="J180" s="188"/>
      <c r="K180" s="129"/>
      <c r="L180" s="23"/>
      <c r="M180" s="23"/>
      <c r="N180" s="23"/>
      <c r="O180" s="23"/>
      <c r="P180" s="188"/>
      <c r="Q180" s="188"/>
      <c r="R180" s="188"/>
      <c r="S180" s="188"/>
      <c r="T180" s="188"/>
      <c r="U180" s="188"/>
      <c r="V180" s="188"/>
      <c r="W180" s="188"/>
      <c r="X180" s="23"/>
      <c r="Y180" s="23"/>
      <c r="Z180" s="23"/>
      <c r="AA180" s="23"/>
      <c r="AB180" s="23"/>
    </row>
    <row r="181" spans="1:28" ht="15.75" customHeight="1" x14ac:dyDescent="0.25">
      <c r="A181" s="23"/>
      <c r="B181" s="23"/>
      <c r="C181" s="211"/>
      <c r="D181" s="211"/>
      <c r="E181" s="212"/>
      <c r="F181" s="23"/>
      <c r="G181" s="23"/>
      <c r="H181" s="23"/>
      <c r="I181" s="188"/>
      <c r="J181" s="188"/>
      <c r="K181" s="129"/>
      <c r="L181" s="23"/>
      <c r="M181" s="23"/>
      <c r="N181" s="23"/>
      <c r="O181" s="23"/>
      <c r="P181" s="188"/>
      <c r="Q181" s="188"/>
      <c r="R181" s="188"/>
      <c r="S181" s="188"/>
      <c r="T181" s="188"/>
      <c r="U181" s="188"/>
      <c r="V181" s="188"/>
      <c r="W181" s="188"/>
      <c r="X181" s="23"/>
      <c r="Y181" s="23"/>
      <c r="Z181" s="23"/>
      <c r="AA181" s="23"/>
      <c r="AB181" s="23"/>
    </row>
    <row r="182" spans="1:28" ht="15.75" customHeight="1" x14ac:dyDescent="0.25">
      <c r="A182" s="23"/>
      <c r="B182" s="23"/>
      <c r="C182" s="211"/>
      <c r="D182" s="211"/>
      <c r="E182" s="212"/>
      <c r="F182" s="23"/>
      <c r="G182" s="23"/>
      <c r="H182" s="23"/>
      <c r="I182" s="188"/>
      <c r="J182" s="188"/>
      <c r="K182" s="129"/>
      <c r="L182" s="23"/>
      <c r="M182" s="23"/>
      <c r="N182" s="23"/>
      <c r="O182" s="23"/>
      <c r="P182" s="188"/>
      <c r="Q182" s="188"/>
      <c r="R182" s="188"/>
      <c r="S182" s="188"/>
      <c r="T182" s="188"/>
      <c r="U182" s="188"/>
      <c r="V182" s="188"/>
      <c r="W182" s="188"/>
      <c r="X182" s="23"/>
      <c r="Y182" s="23"/>
      <c r="Z182" s="23"/>
      <c r="AA182" s="23"/>
      <c r="AB182" s="23"/>
    </row>
    <row r="183" spans="1:28" ht="15.75" customHeight="1" x14ac:dyDescent="0.25">
      <c r="A183" s="23"/>
      <c r="B183" s="23"/>
      <c r="C183" s="211"/>
      <c r="D183" s="211"/>
      <c r="E183" s="212"/>
      <c r="F183" s="23"/>
      <c r="G183" s="23"/>
      <c r="H183" s="23"/>
      <c r="I183" s="188"/>
      <c r="J183" s="188"/>
      <c r="K183" s="129"/>
      <c r="L183" s="23"/>
      <c r="M183" s="23"/>
      <c r="N183" s="23"/>
      <c r="O183" s="23"/>
      <c r="P183" s="188"/>
      <c r="Q183" s="188"/>
      <c r="R183" s="188"/>
      <c r="S183" s="188"/>
      <c r="T183" s="188"/>
      <c r="U183" s="188"/>
      <c r="V183" s="188"/>
      <c r="W183" s="188"/>
      <c r="X183" s="23"/>
      <c r="Y183" s="23"/>
      <c r="Z183" s="23"/>
      <c r="AA183" s="23"/>
      <c r="AB183" s="23"/>
    </row>
    <row r="184" spans="1:28" ht="15.75" customHeight="1" x14ac:dyDescent="0.25">
      <c r="A184" s="23"/>
      <c r="B184" s="23"/>
      <c r="C184" s="211"/>
      <c r="D184" s="211"/>
      <c r="E184" s="212"/>
      <c r="F184" s="23"/>
      <c r="G184" s="23"/>
      <c r="H184" s="23"/>
      <c r="I184" s="188"/>
      <c r="J184" s="188"/>
      <c r="K184" s="129"/>
      <c r="L184" s="23"/>
      <c r="M184" s="23"/>
      <c r="N184" s="23"/>
      <c r="O184" s="23"/>
      <c r="P184" s="188"/>
      <c r="Q184" s="188"/>
      <c r="R184" s="188"/>
      <c r="S184" s="188"/>
      <c r="T184" s="188"/>
      <c r="U184" s="188"/>
      <c r="V184" s="188"/>
      <c r="W184" s="188"/>
      <c r="X184" s="23"/>
      <c r="Y184" s="23"/>
      <c r="Z184" s="23"/>
      <c r="AA184" s="23"/>
      <c r="AB184" s="23"/>
    </row>
    <row r="185" spans="1:28" ht="15.75" customHeight="1" x14ac:dyDescent="0.25">
      <c r="A185" s="23"/>
      <c r="B185" s="23"/>
      <c r="C185" s="211"/>
      <c r="D185" s="211"/>
      <c r="E185" s="212"/>
      <c r="F185" s="23"/>
      <c r="G185" s="23"/>
      <c r="H185" s="23"/>
      <c r="I185" s="188"/>
      <c r="J185" s="188"/>
      <c r="K185" s="129"/>
      <c r="L185" s="23"/>
      <c r="M185" s="23"/>
      <c r="N185" s="23"/>
      <c r="O185" s="23"/>
      <c r="P185" s="188"/>
      <c r="Q185" s="188"/>
      <c r="R185" s="188"/>
      <c r="S185" s="188"/>
      <c r="T185" s="188"/>
      <c r="U185" s="188"/>
      <c r="V185" s="188"/>
      <c r="W185" s="188"/>
      <c r="X185" s="23"/>
      <c r="Y185" s="23"/>
      <c r="Z185" s="23"/>
      <c r="AA185" s="23"/>
      <c r="AB185" s="23"/>
    </row>
    <row r="186" spans="1:28" ht="15.75" customHeight="1" x14ac:dyDescent="0.25">
      <c r="A186" s="23"/>
      <c r="B186" s="23"/>
      <c r="C186" s="211"/>
      <c r="D186" s="211"/>
      <c r="E186" s="212"/>
      <c r="F186" s="23"/>
      <c r="G186" s="23"/>
      <c r="H186" s="23"/>
      <c r="I186" s="188"/>
      <c r="J186" s="188"/>
      <c r="K186" s="129"/>
      <c r="L186" s="23"/>
      <c r="M186" s="23"/>
      <c r="N186" s="23"/>
      <c r="O186" s="23"/>
      <c r="P186" s="188"/>
      <c r="Q186" s="188"/>
      <c r="R186" s="188"/>
      <c r="S186" s="188"/>
      <c r="T186" s="188"/>
      <c r="U186" s="188"/>
      <c r="V186" s="188"/>
      <c r="W186" s="188"/>
      <c r="X186" s="23"/>
      <c r="Y186" s="23"/>
      <c r="Z186" s="23"/>
      <c r="AA186" s="23"/>
      <c r="AB186" s="23"/>
    </row>
    <row r="187" spans="1:28" ht="15.75" customHeight="1" x14ac:dyDescent="0.25">
      <c r="A187" s="23"/>
      <c r="B187" s="23"/>
      <c r="C187" s="211"/>
      <c r="D187" s="211"/>
      <c r="E187" s="212"/>
      <c r="F187" s="23"/>
      <c r="G187" s="23"/>
      <c r="H187" s="23"/>
      <c r="I187" s="188"/>
      <c r="J187" s="188"/>
      <c r="K187" s="129"/>
      <c r="L187" s="23"/>
      <c r="M187" s="23"/>
      <c r="N187" s="23"/>
      <c r="O187" s="23"/>
      <c r="P187" s="188"/>
      <c r="Q187" s="188"/>
      <c r="R187" s="188"/>
      <c r="S187" s="188"/>
      <c r="T187" s="188"/>
      <c r="U187" s="188"/>
      <c r="V187" s="188"/>
      <c r="W187" s="188"/>
      <c r="X187" s="23"/>
      <c r="Y187" s="23"/>
      <c r="Z187" s="23"/>
      <c r="AA187" s="23"/>
      <c r="AB187" s="23"/>
    </row>
    <row r="188" spans="1:28" ht="15.75" customHeight="1" x14ac:dyDescent="0.25">
      <c r="A188" s="23"/>
      <c r="B188" s="23"/>
      <c r="C188" s="211"/>
      <c r="D188" s="211"/>
      <c r="E188" s="212"/>
      <c r="F188" s="23"/>
      <c r="G188" s="23"/>
      <c r="H188" s="23"/>
      <c r="I188" s="188"/>
      <c r="J188" s="188"/>
      <c r="K188" s="129"/>
      <c r="L188" s="23"/>
      <c r="M188" s="23"/>
      <c r="N188" s="23"/>
      <c r="O188" s="23"/>
      <c r="P188" s="188"/>
      <c r="Q188" s="188"/>
      <c r="R188" s="188"/>
      <c r="S188" s="188"/>
      <c r="T188" s="188"/>
      <c r="U188" s="188"/>
      <c r="V188" s="188"/>
      <c r="W188" s="188"/>
      <c r="X188" s="23"/>
      <c r="Y188" s="23"/>
      <c r="Z188" s="23"/>
      <c r="AA188" s="23"/>
      <c r="AB188" s="23"/>
    </row>
    <row r="189" spans="1:28" ht="15.75" customHeight="1" x14ac:dyDescent="0.25">
      <c r="A189" s="23"/>
      <c r="B189" s="23"/>
      <c r="C189" s="211"/>
      <c r="D189" s="211"/>
      <c r="E189" s="212"/>
      <c r="F189" s="23"/>
      <c r="G189" s="23"/>
      <c r="H189" s="23"/>
      <c r="I189" s="188"/>
      <c r="J189" s="188"/>
      <c r="K189" s="129"/>
      <c r="L189" s="23"/>
      <c r="M189" s="23"/>
      <c r="N189" s="23"/>
      <c r="O189" s="23"/>
      <c r="P189" s="188"/>
      <c r="Q189" s="188"/>
      <c r="R189" s="188"/>
      <c r="S189" s="188"/>
      <c r="T189" s="188"/>
      <c r="U189" s="188"/>
      <c r="V189" s="188"/>
      <c r="W189" s="188"/>
      <c r="X189" s="23"/>
      <c r="Y189" s="23"/>
      <c r="Z189" s="23"/>
      <c r="AA189" s="23"/>
      <c r="AB189" s="23"/>
    </row>
    <row r="190" spans="1:28" ht="15.75" customHeight="1" x14ac:dyDescent="0.25">
      <c r="A190" s="23"/>
      <c r="B190" s="23"/>
      <c r="C190" s="211"/>
      <c r="D190" s="211"/>
      <c r="E190" s="212"/>
      <c r="F190" s="23"/>
      <c r="G190" s="23"/>
      <c r="H190" s="23"/>
      <c r="I190" s="188"/>
      <c r="J190" s="188"/>
      <c r="K190" s="129"/>
      <c r="L190" s="23"/>
      <c r="M190" s="23"/>
      <c r="N190" s="23"/>
      <c r="O190" s="23"/>
      <c r="P190" s="188"/>
      <c r="Q190" s="188"/>
      <c r="R190" s="188"/>
      <c r="S190" s="188"/>
      <c r="T190" s="188"/>
      <c r="U190" s="188"/>
      <c r="V190" s="188"/>
      <c r="W190" s="188"/>
      <c r="X190" s="23"/>
      <c r="Y190" s="23"/>
      <c r="Z190" s="23"/>
      <c r="AA190" s="23"/>
      <c r="AB190" s="23"/>
    </row>
    <row r="191" spans="1:28" ht="15.75" customHeight="1" x14ac:dyDescent="0.25">
      <c r="A191" s="23"/>
      <c r="B191" s="23"/>
      <c r="C191" s="211"/>
      <c r="D191" s="211"/>
      <c r="E191" s="212"/>
      <c r="F191" s="23"/>
      <c r="G191" s="23"/>
      <c r="H191" s="23"/>
      <c r="I191" s="188"/>
      <c r="J191" s="188"/>
      <c r="K191" s="129"/>
      <c r="L191" s="23"/>
      <c r="M191" s="23"/>
      <c r="N191" s="23"/>
      <c r="O191" s="23"/>
      <c r="P191" s="188"/>
      <c r="Q191" s="188"/>
      <c r="R191" s="188"/>
      <c r="S191" s="188"/>
      <c r="T191" s="188"/>
      <c r="U191" s="188"/>
      <c r="V191" s="188"/>
      <c r="W191" s="188"/>
      <c r="X191" s="23"/>
      <c r="Y191" s="23"/>
      <c r="Z191" s="23"/>
      <c r="AA191" s="23"/>
      <c r="AB191" s="23"/>
    </row>
    <row r="192" spans="1:28" ht="15.75" customHeight="1" x14ac:dyDescent="0.25">
      <c r="A192" s="23"/>
      <c r="B192" s="23"/>
      <c r="C192" s="211"/>
      <c r="D192" s="211"/>
      <c r="E192" s="212"/>
      <c r="F192" s="23"/>
      <c r="G192" s="23"/>
      <c r="H192" s="23"/>
      <c r="I192" s="188"/>
      <c r="J192" s="188"/>
      <c r="K192" s="129"/>
      <c r="L192" s="23"/>
      <c r="M192" s="23"/>
      <c r="N192" s="23"/>
      <c r="O192" s="23"/>
      <c r="P192" s="188"/>
      <c r="Q192" s="188"/>
      <c r="R192" s="188"/>
      <c r="S192" s="188"/>
      <c r="T192" s="188"/>
      <c r="U192" s="188"/>
      <c r="V192" s="188"/>
      <c r="W192" s="188"/>
      <c r="X192" s="23"/>
      <c r="Y192" s="23"/>
      <c r="Z192" s="23"/>
      <c r="AA192" s="23"/>
      <c r="AB192" s="23"/>
    </row>
    <row r="193" spans="1:28" ht="15.75" customHeight="1" x14ac:dyDescent="0.25">
      <c r="A193" s="23"/>
      <c r="B193" s="23"/>
      <c r="C193" s="211"/>
      <c r="D193" s="211"/>
      <c r="E193" s="212"/>
      <c r="F193" s="23"/>
      <c r="G193" s="23"/>
      <c r="H193" s="23"/>
      <c r="I193" s="188"/>
      <c r="J193" s="188"/>
      <c r="K193" s="129"/>
      <c r="L193" s="23"/>
      <c r="M193" s="23"/>
      <c r="N193" s="23"/>
      <c r="O193" s="23"/>
      <c r="P193" s="188"/>
      <c r="Q193" s="188"/>
      <c r="R193" s="188"/>
      <c r="S193" s="188"/>
      <c r="T193" s="188"/>
      <c r="U193" s="188"/>
      <c r="V193" s="188"/>
      <c r="W193" s="188"/>
      <c r="X193" s="23"/>
      <c r="Y193" s="23"/>
      <c r="Z193" s="23"/>
      <c r="AA193" s="23"/>
      <c r="AB193" s="23"/>
    </row>
    <row r="194" spans="1:28" ht="15.75" customHeight="1" x14ac:dyDescent="0.25">
      <c r="A194" s="23"/>
      <c r="B194" s="23"/>
      <c r="C194" s="211"/>
      <c r="D194" s="211"/>
      <c r="E194" s="212"/>
      <c r="F194" s="23"/>
      <c r="G194" s="23"/>
      <c r="H194" s="23"/>
      <c r="I194" s="188"/>
      <c r="J194" s="188"/>
      <c r="K194" s="129"/>
      <c r="L194" s="23"/>
      <c r="M194" s="23"/>
      <c r="N194" s="23"/>
      <c r="O194" s="23"/>
      <c r="P194" s="188"/>
      <c r="Q194" s="188"/>
      <c r="R194" s="188"/>
      <c r="S194" s="188"/>
      <c r="T194" s="188"/>
      <c r="U194" s="188"/>
      <c r="V194" s="188"/>
      <c r="W194" s="188"/>
      <c r="X194" s="23"/>
      <c r="Y194" s="23"/>
      <c r="Z194" s="23"/>
      <c r="AA194" s="23"/>
      <c r="AB194" s="23"/>
    </row>
    <row r="195" spans="1:28" ht="15.75" customHeight="1" x14ac:dyDescent="0.25">
      <c r="A195" s="23"/>
      <c r="B195" s="23"/>
      <c r="C195" s="211"/>
      <c r="D195" s="211"/>
      <c r="E195" s="212"/>
      <c r="F195" s="23"/>
      <c r="G195" s="23"/>
      <c r="H195" s="23"/>
      <c r="I195" s="188"/>
      <c r="J195" s="188"/>
      <c r="K195" s="129"/>
      <c r="L195" s="23"/>
      <c r="M195" s="23"/>
      <c r="N195" s="23"/>
      <c r="O195" s="23"/>
      <c r="P195" s="188"/>
      <c r="Q195" s="188"/>
      <c r="R195" s="188"/>
      <c r="S195" s="188"/>
      <c r="T195" s="188"/>
      <c r="U195" s="188"/>
      <c r="V195" s="188"/>
      <c r="W195" s="188"/>
      <c r="X195" s="23"/>
      <c r="Y195" s="23"/>
      <c r="Z195" s="23"/>
      <c r="AA195" s="23"/>
      <c r="AB195" s="23"/>
    </row>
    <row r="196" spans="1:28" ht="15.75" customHeight="1" x14ac:dyDescent="0.25">
      <c r="A196" s="23"/>
      <c r="B196" s="23"/>
      <c r="C196" s="211"/>
      <c r="D196" s="211"/>
      <c r="E196" s="212"/>
      <c r="F196" s="23"/>
      <c r="G196" s="23"/>
      <c r="H196" s="23"/>
      <c r="I196" s="188"/>
      <c r="J196" s="188"/>
      <c r="K196" s="129"/>
      <c r="L196" s="23"/>
      <c r="M196" s="23"/>
      <c r="N196" s="23"/>
      <c r="O196" s="23"/>
      <c r="P196" s="188"/>
      <c r="Q196" s="188"/>
      <c r="R196" s="188"/>
      <c r="S196" s="188"/>
      <c r="T196" s="188"/>
      <c r="U196" s="188"/>
      <c r="V196" s="188"/>
      <c r="W196" s="188"/>
      <c r="X196" s="23"/>
      <c r="Y196" s="23"/>
      <c r="Z196" s="23"/>
      <c r="AA196" s="23"/>
      <c r="AB196" s="23"/>
    </row>
    <row r="197" spans="1:28" ht="15.75" customHeight="1" x14ac:dyDescent="0.25">
      <c r="A197" s="23"/>
      <c r="B197" s="23"/>
      <c r="C197" s="211"/>
      <c r="D197" s="211"/>
      <c r="E197" s="212"/>
      <c r="F197" s="23"/>
      <c r="G197" s="23"/>
      <c r="H197" s="23"/>
      <c r="I197" s="188"/>
      <c r="J197" s="188"/>
      <c r="K197" s="129"/>
      <c r="L197" s="23"/>
      <c r="M197" s="23"/>
      <c r="N197" s="23"/>
      <c r="O197" s="23"/>
      <c r="P197" s="188"/>
      <c r="Q197" s="188"/>
      <c r="R197" s="188"/>
      <c r="S197" s="188"/>
      <c r="T197" s="188"/>
      <c r="U197" s="188"/>
      <c r="V197" s="188"/>
      <c r="W197" s="188"/>
      <c r="X197" s="23"/>
      <c r="Y197" s="23"/>
      <c r="Z197" s="23"/>
      <c r="AA197" s="23"/>
      <c r="AB197" s="23"/>
    </row>
    <row r="198" spans="1:28" ht="15.75" customHeight="1" x14ac:dyDescent="0.25">
      <c r="A198" s="23"/>
      <c r="B198" s="23"/>
      <c r="C198" s="211"/>
      <c r="D198" s="211"/>
      <c r="E198" s="212"/>
      <c r="F198" s="23"/>
      <c r="G198" s="23"/>
      <c r="H198" s="23"/>
      <c r="I198" s="188"/>
      <c r="J198" s="188"/>
      <c r="K198" s="129"/>
      <c r="L198" s="23"/>
      <c r="M198" s="23"/>
      <c r="N198" s="23"/>
      <c r="O198" s="23"/>
      <c r="P198" s="188"/>
      <c r="Q198" s="188"/>
      <c r="R198" s="188"/>
      <c r="S198" s="188"/>
      <c r="T198" s="188"/>
      <c r="U198" s="188"/>
      <c r="V198" s="188"/>
      <c r="W198" s="188"/>
      <c r="X198" s="23"/>
      <c r="Y198" s="23"/>
      <c r="Z198" s="23"/>
      <c r="AA198" s="23"/>
      <c r="AB198" s="23"/>
    </row>
    <row r="199" spans="1:28" ht="15.75" customHeight="1" x14ac:dyDescent="0.25">
      <c r="A199" s="23"/>
      <c r="B199" s="23"/>
      <c r="C199" s="211"/>
      <c r="D199" s="211"/>
      <c r="E199" s="212"/>
      <c r="F199" s="23"/>
      <c r="G199" s="23"/>
      <c r="H199" s="23"/>
      <c r="I199" s="188"/>
      <c r="J199" s="188"/>
      <c r="K199" s="129"/>
      <c r="L199" s="23"/>
      <c r="M199" s="23"/>
      <c r="N199" s="23"/>
      <c r="O199" s="23"/>
      <c r="P199" s="188"/>
      <c r="Q199" s="188"/>
      <c r="R199" s="188"/>
      <c r="S199" s="188"/>
      <c r="T199" s="188"/>
      <c r="U199" s="188"/>
      <c r="V199" s="188"/>
      <c r="W199" s="188"/>
      <c r="X199" s="23"/>
      <c r="Y199" s="23"/>
      <c r="Z199" s="23"/>
      <c r="AA199" s="23"/>
      <c r="AB199" s="23"/>
    </row>
    <row r="200" spans="1:28" ht="15.75" customHeight="1" x14ac:dyDescent="0.25">
      <c r="A200" s="23"/>
      <c r="B200" s="23"/>
      <c r="C200" s="211"/>
      <c r="D200" s="211"/>
      <c r="E200" s="212"/>
      <c r="F200" s="23"/>
      <c r="G200" s="23"/>
      <c r="H200" s="23"/>
      <c r="I200" s="188"/>
      <c r="J200" s="188"/>
      <c r="K200" s="129"/>
      <c r="L200" s="23"/>
      <c r="M200" s="23"/>
      <c r="N200" s="23"/>
      <c r="O200" s="23"/>
      <c r="P200" s="188"/>
      <c r="Q200" s="188"/>
      <c r="R200" s="188"/>
      <c r="S200" s="188"/>
      <c r="T200" s="188"/>
      <c r="U200" s="188"/>
      <c r="V200" s="188"/>
      <c r="W200" s="188"/>
      <c r="X200" s="23"/>
      <c r="Y200" s="23"/>
      <c r="Z200" s="23"/>
      <c r="AA200" s="23"/>
      <c r="AB200" s="23"/>
    </row>
    <row r="201" spans="1:28" ht="15.75" customHeight="1" x14ac:dyDescent="0.25">
      <c r="A201" s="23"/>
      <c r="B201" s="23"/>
      <c r="C201" s="211"/>
      <c r="D201" s="211"/>
      <c r="E201" s="212"/>
      <c r="F201" s="23"/>
      <c r="G201" s="23"/>
      <c r="H201" s="23"/>
      <c r="I201" s="188"/>
      <c r="J201" s="188"/>
      <c r="K201" s="129"/>
      <c r="L201" s="23"/>
      <c r="M201" s="23"/>
      <c r="N201" s="23"/>
      <c r="O201" s="23"/>
      <c r="P201" s="188"/>
      <c r="Q201" s="188"/>
      <c r="R201" s="188"/>
      <c r="S201" s="188"/>
      <c r="T201" s="188"/>
      <c r="U201" s="188"/>
      <c r="V201" s="188"/>
      <c r="W201" s="188"/>
      <c r="X201" s="23"/>
      <c r="Y201" s="23"/>
      <c r="Z201" s="23"/>
      <c r="AA201" s="23"/>
      <c r="AB201" s="23"/>
    </row>
    <row r="202" spans="1:28" ht="15.75" customHeight="1" x14ac:dyDescent="0.25">
      <c r="A202" s="23"/>
      <c r="B202" s="23"/>
      <c r="C202" s="211"/>
      <c r="D202" s="211"/>
      <c r="E202" s="212"/>
      <c r="F202" s="23"/>
      <c r="G202" s="23"/>
      <c r="H202" s="23"/>
      <c r="I202" s="188"/>
      <c r="J202" s="188"/>
      <c r="K202" s="129"/>
      <c r="L202" s="23"/>
      <c r="M202" s="23"/>
      <c r="N202" s="23"/>
      <c r="O202" s="23"/>
      <c r="P202" s="188"/>
      <c r="Q202" s="188"/>
      <c r="R202" s="188"/>
      <c r="S202" s="188"/>
      <c r="T202" s="188"/>
      <c r="U202" s="188"/>
      <c r="V202" s="188"/>
      <c r="W202" s="188"/>
      <c r="X202" s="23"/>
      <c r="Y202" s="23"/>
      <c r="Z202" s="23"/>
      <c r="AA202" s="23"/>
      <c r="AB202" s="23"/>
    </row>
    <row r="203" spans="1:28" ht="15.75" customHeight="1" x14ac:dyDescent="0.25">
      <c r="A203" s="23"/>
      <c r="B203" s="23"/>
      <c r="C203" s="211"/>
      <c r="D203" s="211"/>
      <c r="E203" s="212"/>
      <c r="F203" s="23"/>
      <c r="G203" s="23"/>
      <c r="H203" s="23"/>
      <c r="I203" s="188"/>
      <c r="J203" s="188"/>
      <c r="K203" s="129"/>
      <c r="L203" s="23"/>
      <c r="M203" s="23"/>
      <c r="N203" s="23"/>
      <c r="O203" s="23"/>
      <c r="P203" s="188"/>
      <c r="Q203" s="188"/>
      <c r="R203" s="188"/>
      <c r="S203" s="188"/>
      <c r="T203" s="188"/>
      <c r="U203" s="188"/>
      <c r="V203" s="188"/>
      <c r="W203" s="188"/>
      <c r="X203" s="23"/>
      <c r="Y203" s="23"/>
      <c r="Z203" s="23"/>
      <c r="AA203" s="23"/>
      <c r="AB203" s="23"/>
    </row>
    <row r="204" spans="1:28" ht="15.75" customHeight="1" x14ac:dyDescent="0.25">
      <c r="A204" s="23"/>
      <c r="B204" s="23"/>
      <c r="C204" s="211"/>
      <c r="D204" s="211"/>
      <c r="E204" s="212"/>
      <c r="F204" s="23"/>
      <c r="G204" s="23"/>
      <c r="H204" s="23"/>
      <c r="I204" s="188"/>
      <c r="J204" s="188"/>
      <c r="K204" s="129"/>
      <c r="L204" s="23"/>
      <c r="M204" s="23"/>
      <c r="N204" s="23"/>
      <c r="O204" s="23"/>
      <c r="P204" s="188"/>
      <c r="Q204" s="188"/>
      <c r="R204" s="188"/>
      <c r="S204" s="188"/>
      <c r="T204" s="188"/>
      <c r="U204" s="188"/>
      <c r="V204" s="188"/>
      <c r="W204" s="188"/>
      <c r="X204" s="23"/>
      <c r="Y204" s="23"/>
      <c r="Z204" s="23"/>
      <c r="AA204" s="23"/>
      <c r="AB204" s="23"/>
    </row>
    <row r="205" spans="1:28" ht="15.75" customHeight="1" x14ac:dyDescent="0.25">
      <c r="A205" s="23"/>
      <c r="B205" s="23"/>
      <c r="C205" s="211"/>
      <c r="D205" s="211"/>
      <c r="E205" s="212"/>
      <c r="F205" s="23"/>
      <c r="G205" s="23"/>
      <c r="H205" s="23"/>
      <c r="I205" s="188"/>
      <c r="J205" s="188"/>
      <c r="K205" s="129"/>
      <c r="L205" s="23"/>
      <c r="M205" s="23"/>
      <c r="N205" s="23"/>
      <c r="O205" s="23"/>
      <c r="P205" s="188"/>
      <c r="Q205" s="188"/>
      <c r="R205" s="188"/>
      <c r="S205" s="188"/>
      <c r="T205" s="188"/>
      <c r="U205" s="188"/>
      <c r="V205" s="188"/>
      <c r="W205" s="188"/>
      <c r="X205" s="23"/>
      <c r="Y205" s="23"/>
      <c r="Z205" s="23"/>
      <c r="AA205" s="23"/>
      <c r="AB205" s="23"/>
    </row>
    <row r="206" spans="1:28" ht="15.75" customHeight="1" x14ac:dyDescent="0.25">
      <c r="A206" s="23"/>
      <c r="B206" s="23"/>
      <c r="C206" s="211"/>
      <c r="D206" s="211"/>
      <c r="E206" s="212"/>
      <c r="F206" s="23"/>
      <c r="G206" s="23"/>
      <c r="H206" s="23"/>
      <c r="I206" s="188"/>
      <c r="J206" s="188"/>
      <c r="K206" s="129"/>
      <c r="L206" s="23"/>
      <c r="M206" s="23"/>
      <c r="N206" s="23"/>
      <c r="O206" s="23"/>
      <c r="P206" s="188"/>
      <c r="Q206" s="188"/>
      <c r="R206" s="188"/>
      <c r="S206" s="188"/>
      <c r="T206" s="188"/>
      <c r="U206" s="188"/>
      <c r="V206" s="188"/>
      <c r="W206" s="188"/>
      <c r="X206" s="23"/>
      <c r="Y206" s="23"/>
      <c r="Z206" s="23"/>
      <c r="AA206" s="23"/>
      <c r="AB206" s="23"/>
    </row>
    <row r="207" spans="1:28" ht="15.75" customHeight="1" x14ac:dyDescent="0.25">
      <c r="A207" s="23"/>
      <c r="B207" s="23"/>
      <c r="C207" s="211"/>
      <c r="D207" s="211"/>
      <c r="E207" s="212"/>
      <c r="F207" s="23"/>
      <c r="G207" s="23"/>
      <c r="H207" s="23"/>
      <c r="I207" s="188"/>
      <c r="J207" s="188"/>
      <c r="K207" s="129"/>
      <c r="L207" s="23"/>
      <c r="M207" s="23"/>
      <c r="N207" s="23"/>
      <c r="O207" s="23"/>
      <c r="P207" s="188"/>
      <c r="Q207" s="188"/>
      <c r="R207" s="188"/>
      <c r="S207" s="188"/>
      <c r="T207" s="188"/>
      <c r="U207" s="188"/>
      <c r="V207" s="188"/>
      <c r="W207" s="188"/>
      <c r="X207" s="23"/>
      <c r="Y207" s="23"/>
      <c r="Z207" s="23"/>
      <c r="AA207" s="23"/>
      <c r="AB207" s="23"/>
    </row>
    <row r="208" spans="1:28" ht="15.75" customHeight="1" x14ac:dyDescent="0.25">
      <c r="A208" s="23"/>
      <c r="B208" s="23"/>
      <c r="C208" s="211"/>
      <c r="D208" s="211"/>
      <c r="E208" s="212"/>
      <c r="F208" s="23"/>
      <c r="G208" s="23"/>
      <c r="H208" s="23"/>
      <c r="I208" s="188"/>
      <c r="J208" s="188"/>
      <c r="K208" s="129"/>
      <c r="L208" s="23"/>
      <c r="M208" s="23"/>
      <c r="N208" s="23"/>
      <c r="O208" s="23"/>
      <c r="P208" s="188"/>
      <c r="Q208" s="188"/>
      <c r="R208" s="188"/>
      <c r="S208" s="188"/>
      <c r="T208" s="188"/>
      <c r="U208" s="188"/>
      <c r="V208" s="188"/>
      <c r="W208" s="188"/>
      <c r="X208" s="23"/>
      <c r="Y208" s="23"/>
      <c r="Z208" s="23"/>
      <c r="AA208" s="23"/>
      <c r="AB208" s="23"/>
    </row>
    <row r="209" spans="1:28" ht="15.75" customHeight="1" x14ac:dyDescent="0.25">
      <c r="A209" s="23"/>
      <c r="B209" s="23"/>
      <c r="C209" s="211"/>
      <c r="D209" s="211"/>
      <c r="E209" s="212"/>
      <c r="F209" s="23"/>
      <c r="G209" s="23"/>
      <c r="H209" s="23"/>
      <c r="I209" s="188"/>
      <c r="J209" s="188"/>
      <c r="K209" s="129"/>
      <c r="L209" s="23"/>
      <c r="M209" s="23"/>
      <c r="N209" s="23"/>
      <c r="O209" s="23"/>
      <c r="P209" s="188"/>
      <c r="Q209" s="188"/>
      <c r="R209" s="188"/>
      <c r="S209" s="188"/>
      <c r="T209" s="188"/>
      <c r="U209" s="188"/>
      <c r="V209" s="188"/>
      <c r="W209" s="188"/>
      <c r="X209" s="23"/>
      <c r="Y209" s="23"/>
      <c r="Z209" s="23"/>
      <c r="AA209" s="23"/>
      <c r="AB209" s="23"/>
    </row>
    <row r="210" spans="1:28" ht="15.75" customHeight="1" x14ac:dyDescent="0.25">
      <c r="A210" s="23"/>
      <c r="B210" s="23"/>
      <c r="C210" s="211"/>
      <c r="D210" s="211"/>
      <c r="E210" s="212"/>
      <c r="F210" s="23"/>
      <c r="G210" s="23"/>
      <c r="H210" s="23"/>
      <c r="I210" s="188"/>
      <c r="J210" s="188"/>
      <c r="K210" s="129"/>
      <c r="L210" s="23"/>
      <c r="M210" s="23"/>
      <c r="N210" s="23"/>
      <c r="O210" s="23"/>
      <c r="P210" s="188"/>
      <c r="Q210" s="188"/>
      <c r="R210" s="188"/>
      <c r="S210" s="188"/>
      <c r="T210" s="188"/>
      <c r="U210" s="188"/>
      <c r="V210" s="188"/>
      <c r="W210" s="188"/>
      <c r="X210" s="23"/>
      <c r="Y210" s="23"/>
      <c r="Z210" s="23"/>
      <c r="AA210" s="23"/>
      <c r="AB210" s="23"/>
    </row>
    <row r="211" spans="1:28" ht="15.75" customHeight="1" x14ac:dyDescent="0.25">
      <c r="A211" s="23"/>
      <c r="B211" s="23"/>
      <c r="C211" s="211"/>
      <c r="D211" s="211"/>
      <c r="E211" s="212"/>
      <c r="F211" s="23"/>
      <c r="G211" s="23"/>
      <c r="H211" s="23"/>
      <c r="I211" s="188"/>
      <c r="J211" s="188"/>
      <c r="K211" s="129"/>
      <c r="L211" s="23"/>
      <c r="M211" s="23"/>
      <c r="N211" s="23"/>
      <c r="O211" s="23"/>
      <c r="P211" s="188"/>
      <c r="Q211" s="188"/>
      <c r="R211" s="188"/>
      <c r="S211" s="188"/>
      <c r="T211" s="188"/>
      <c r="U211" s="188"/>
      <c r="V211" s="188"/>
      <c r="W211" s="188"/>
      <c r="X211" s="23"/>
      <c r="Y211" s="23"/>
      <c r="Z211" s="23"/>
      <c r="AA211" s="23"/>
      <c r="AB211" s="23"/>
    </row>
    <row r="212" spans="1:28" ht="15.75" customHeight="1" x14ac:dyDescent="0.25">
      <c r="A212" s="23"/>
      <c r="B212" s="23"/>
      <c r="C212" s="211"/>
      <c r="D212" s="211"/>
      <c r="E212" s="212"/>
      <c r="F212" s="23"/>
      <c r="G212" s="23"/>
      <c r="H212" s="23"/>
      <c r="I212" s="188"/>
      <c r="J212" s="188"/>
      <c r="K212" s="129"/>
      <c r="L212" s="23"/>
      <c r="M212" s="23"/>
      <c r="N212" s="23"/>
      <c r="O212" s="23"/>
      <c r="P212" s="188"/>
      <c r="Q212" s="188"/>
      <c r="R212" s="188"/>
      <c r="S212" s="188"/>
      <c r="T212" s="188"/>
      <c r="U212" s="188"/>
      <c r="V212" s="188"/>
      <c r="W212" s="188"/>
      <c r="X212" s="23"/>
      <c r="Y212" s="23"/>
      <c r="Z212" s="23"/>
      <c r="AA212" s="23"/>
      <c r="AB212" s="23"/>
    </row>
    <row r="213" spans="1:28" ht="15.75" customHeight="1" x14ac:dyDescent="0.25">
      <c r="A213" s="23"/>
      <c r="B213" s="23"/>
      <c r="C213" s="211"/>
      <c r="D213" s="211"/>
      <c r="E213" s="212"/>
      <c r="F213" s="23"/>
      <c r="G213" s="23"/>
      <c r="H213" s="23"/>
      <c r="I213" s="188"/>
      <c r="J213" s="188"/>
      <c r="K213" s="129"/>
      <c r="L213" s="23"/>
      <c r="M213" s="23"/>
      <c r="N213" s="23"/>
      <c r="O213" s="23"/>
      <c r="P213" s="188"/>
      <c r="Q213" s="188"/>
      <c r="R213" s="188"/>
      <c r="S213" s="188"/>
      <c r="T213" s="188"/>
      <c r="U213" s="188"/>
      <c r="V213" s="188"/>
      <c r="W213" s="188"/>
      <c r="X213" s="23"/>
      <c r="Y213" s="23"/>
      <c r="Z213" s="23"/>
      <c r="AA213" s="23"/>
      <c r="AB213" s="23"/>
    </row>
    <row r="214" spans="1:28" ht="15.75" customHeight="1" x14ac:dyDescent="0.25">
      <c r="A214" s="23"/>
      <c r="B214" s="23"/>
      <c r="C214" s="211"/>
      <c r="D214" s="211"/>
      <c r="E214" s="212"/>
      <c r="F214" s="23"/>
      <c r="G214" s="23"/>
      <c r="H214" s="23"/>
      <c r="I214" s="188"/>
      <c r="J214" s="188"/>
      <c r="K214" s="129"/>
      <c r="L214" s="23"/>
      <c r="M214" s="23"/>
      <c r="N214" s="23"/>
      <c r="O214" s="23"/>
      <c r="P214" s="188"/>
      <c r="Q214" s="188"/>
      <c r="R214" s="188"/>
      <c r="S214" s="188"/>
      <c r="T214" s="188"/>
      <c r="U214" s="188"/>
      <c r="V214" s="188"/>
      <c r="W214" s="188"/>
      <c r="X214" s="23"/>
      <c r="Y214" s="23"/>
      <c r="Z214" s="23"/>
      <c r="AA214" s="23"/>
      <c r="AB214" s="23"/>
    </row>
    <row r="215" spans="1:28" ht="15.75" customHeight="1" x14ac:dyDescent="0.25">
      <c r="A215" s="23"/>
      <c r="B215" s="23"/>
      <c r="C215" s="211"/>
      <c r="D215" s="211"/>
      <c r="E215" s="212"/>
      <c r="F215" s="23"/>
      <c r="G215" s="23"/>
      <c r="H215" s="23"/>
      <c r="I215" s="188"/>
      <c r="J215" s="188"/>
      <c r="K215" s="129"/>
      <c r="L215" s="23"/>
      <c r="M215" s="23"/>
      <c r="N215" s="23"/>
      <c r="O215" s="23"/>
      <c r="P215" s="188"/>
      <c r="Q215" s="188"/>
      <c r="R215" s="188"/>
      <c r="S215" s="188"/>
      <c r="T215" s="188"/>
      <c r="U215" s="188"/>
      <c r="V215" s="188"/>
      <c r="W215" s="188"/>
      <c r="X215" s="23"/>
      <c r="Y215" s="23"/>
      <c r="Z215" s="23"/>
      <c r="AA215" s="23"/>
      <c r="AB215" s="23"/>
    </row>
    <row r="216" spans="1:28" ht="15.75" customHeight="1" x14ac:dyDescent="0.25">
      <c r="A216" s="23"/>
      <c r="B216" s="23"/>
      <c r="C216" s="211"/>
      <c r="D216" s="211"/>
      <c r="E216" s="212"/>
      <c r="F216" s="23"/>
      <c r="G216" s="23"/>
      <c r="H216" s="23"/>
      <c r="I216" s="188"/>
      <c r="J216" s="188"/>
      <c r="K216" s="129"/>
      <c r="L216" s="23"/>
      <c r="M216" s="23"/>
      <c r="N216" s="23"/>
      <c r="O216" s="23"/>
      <c r="P216" s="188"/>
      <c r="Q216" s="188"/>
      <c r="R216" s="188"/>
      <c r="S216" s="188"/>
      <c r="T216" s="188"/>
      <c r="U216" s="188"/>
      <c r="V216" s="188"/>
      <c r="W216" s="188"/>
      <c r="X216" s="23"/>
      <c r="Y216" s="23"/>
      <c r="Z216" s="23"/>
      <c r="AA216" s="23"/>
      <c r="AB216" s="23"/>
    </row>
    <row r="217" spans="1:28" ht="15.75" customHeight="1" x14ac:dyDescent="0.25">
      <c r="A217" s="23"/>
      <c r="B217" s="23"/>
      <c r="C217" s="211"/>
      <c r="D217" s="211"/>
      <c r="E217" s="212"/>
      <c r="F217" s="23"/>
      <c r="G217" s="23"/>
      <c r="H217" s="23"/>
      <c r="I217" s="188"/>
      <c r="J217" s="188"/>
      <c r="K217" s="129"/>
      <c r="L217" s="23"/>
      <c r="M217" s="23"/>
      <c r="N217" s="23"/>
      <c r="O217" s="23"/>
      <c r="P217" s="188"/>
      <c r="Q217" s="188"/>
      <c r="R217" s="188"/>
      <c r="S217" s="188"/>
      <c r="T217" s="188"/>
      <c r="U217" s="188"/>
      <c r="V217" s="188"/>
      <c r="W217" s="188"/>
      <c r="X217" s="23"/>
      <c r="Y217" s="23"/>
      <c r="Z217" s="23"/>
      <c r="AA217" s="23"/>
      <c r="AB217" s="23"/>
    </row>
    <row r="218" spans="1:28" ht="15.75" customHeight="1" x14ac:dyDescent="0.25">
      <c r="A218" s="23"/>
      <c r="B218" s="23"/>
      <c r="C218" s="211"/>
      <c r="D218" s="211"/>
      <c r="E218" s="212"/>
      <c r="F218" s="23"/>
      <c r="G218" s="23"/>
      <c r="H218" s="23"/>
      <c r="I218" s="188"/>
      <c r="J218" s="188"/>
      <c r="K218" s="129"/>
      <c r="L218" s="23"/>
      <c r="M218" s="23"/>
      <c r="N218" s="23"/>
      <c r="O218" s="23"/>
      <c r="P218" s="188"/>
      <c r="Q218" s="188"/>
      <c r="R218" s="188"/>
      <c r="S218" s="188"/>
      <c r="T218" s="188"/>
      <c r="U218" s="188"/>
      <c r="V218" s="188"/>
      <c r="W218" s="188"/>
      <c r="X218" s="23"/>
      <c r="Y218" s="23"/>
      <c r="Z218" s="23"/>
      <c r="AA218" s="23"/>
      <c r="AB218" s="23"/>
    </row>
    <row r="219" spans="1:28" ht="15.75" customHeight="1" x14ac:dyDescent="0.25">
      <c r="A219" s="23"/>
      <c r="B219" s="23"/>
      <c r="C219" s="211"/>
      <c r="D219" s="211"/>
      <c r="E219" s="212"/>
      <c r="F219" s="23"/>
      <c r="G219" s="23"/>
      <c r="H219" s="23"/>
      <c r="I219" s="188"/>
      <c r="J219" s="188"/>
      <c r="K219" s="129"/>
      <c r="L219" s="23"/>
      <c r="M219" s="23"/>
      <c r="N219" s="23"/>
      <c r="O219" s="23"/>
      <c r="P219" s="188"/>
      <c r="Q219" s="188"/>
      <c r="R219" s="188"/>
      <c r="S219" s="188"/>
      <c r="T219" s="188"/>
      <c r="U219" s="188"/>
      <c r="V219" s="188"/>
      <c r="W219" s="188"/>
      <c r="X219" s="23"/>
      <c r="Y219" s="23"/>
      <c r="Z219" s="23"/>
      <c r="AA219" s="23"/>
      <c r="AB219" s="23"/>
    </row>
    <row r="220" spans="1:28" ht="15.75" customHeight="1" x14ac:dyDescent="0.25">
      <c r="A220" s="23"/>
      <c r="B220" s="23"/>
      <c r="C220" s="211"/>
      <c r="D220" s="211"/>
      <c r="E220" s="212"/>
      <c r="F220" s="23"/>
      <c r="G220" s="23"/>
      <c r="H220" s="23"/>
      <c r="I220" s="188"/>
      <c r="J220" s="188"/>
      <c r="K220" s="129"/>
      <c r="L220" s="23"/>
      <c r="M220" s="23"/>
      <c r="N220" s="23"/>
      <c r="O220" s="23"/>
      <c r="P220" s="188"/>
      <c r="Q220" s="188"/>
      <c r="R220" s="188"/>
      <c r="S220" s="188"/>
      <c r="T220" s="188"/>
      <c r="U220" s="188"/>
      <c r="V220" s="188"/>
      <c r="W220" s="188"/>
      <c r="X220" s="23"/>
      <c r="Y220" s="23"/>
      <c r="Z220" s="23"/>
      <c r="AA220" s="23"/>
      <c r="AB220" s="23"/>
    </row>
    <row r="221" spans="1:28" ht="15.75" customHeight="1" x14ac:dyDescent="0.25">
      <c r="A221" s="23"/>
      <c r="B221" s="23"/>
      <c r="C221" s="211"/>
      <c r="D221" s="211"/>
      <c r="E221" s="212"/>
      <c r="F221" s="23"/>
      <c r="G221" s="23"/>
      <c r="H221" s="23"/>
      <c r="I221" s="188"/>
      <c r="J221" s="188"/>
      <c r="K221" s="129"/>
      <c r="L221" s="23"/>
      <c r="M221" s="23"/>
      <c r="N221" s="23"/>
      <c r="O221" s="23"/>
      <c r="P221" s="188"/>
      <c r="Q221" s="188"/>
      <c r="R221" s="188"/>
      <c r="S221" s="188"/>
      <c r="T221" s="188"/>
      <c r="U221" s="188"/>
      <c r="V221" s="188"/>
      <c r="W221" s="188"/>
      <c r="X221" s="23"/>
      <c r="Y221" s="23"/>
      <c r="Z221" s="23"/>
      <c r="AA221" s="23"/>
      <c r="AB221" s="23"/>
    </row>
    <row r="222" spans="1:28" ht="15.75" customHeight="1" x14ac:dyDescent="0.25">
      <c r="A222" s="23"/>
      <c r="B222" s="23"/>
      <c r="C222" s="211"/>
      <c r="D222" s="211"/>
      <c r="E222" s="212"/>
      <c r="F222" s="23"/>
      <c r="G222" s="23"/>
      <c r="H222" s="23"/>
      <c r="I222" s="188"/>
      <c r="J222" s="188"/>
      <c r="K222" s="129"/>
      <c r="L222" s="23"/>
      <c r="M222" s="23"/>
      <c r="N222" s="23"/>
      <c r="O222" s="23"/>
      <c r="P222" s="188"/>
      <c r="Q222" s="188"/>
      <c r="R222" s="188"/>
      <c r="S222" s="188"/>
      <c r="T222" s="188"/>
      <c r="U222" s="188"/>
      <c r="V222" s="188"/>
      <c r="W222" s="188"/>
      <c r="X222" s="23"/>
      <c r="Y222" s="23"/>
      <c r="Z222" s="23"/>
      <c r="AA222" s="23"/>
      <c r="AB222" s="23"/>
    </row>
    <row r="223" spans="1:28" ht="15.75" customHeight="1" x14ac:dyDescent="0.25">
      <c r="A223" s="23"/>
      <c r="B223" s="23"/>
      <c r="C223" s="211"/>
      <c r="D223" s="211"/>
      <c r="E223" s="212"/>
      <c r="F223" s="23"/>
      <c r="G223" s="23"/>
      <c r="H223" s="23"/>
      <c r="I223" s="188"/>
      <c r="J223" s="188"/>
      <c r="K223" s="129"/>
      <c r="L223" s="23"/>
      <c r="M223" s="23"/>
      <c r="N223" s="23"/>
      <c r="O223" s="23"/>
      <c r="P223" s="188"/>
      <c r="Q223" s="188"/>
      <c r="R223" s="188"/>
      <c r="S223" s="188"/>
      <c r="T223" s="188"/>
      <c r="U223" s="188"/>
      <c r="V223" s="188"/>
      <c r="W223" s="188"/>
      <c r="X223" s="23"/>
      <c r="Y223" s="23"/>
      <c r="Z223" s="23"/>
      <c r="AA223" s="23"/>
      <c r="AB223" s="23"/>
    </row>
    <row r="224" spans="1:28" ht="15.75" customHeight="1" x14ac:dyDescent="0.25">
      <c r="A224" s="23"/>
      <c r="B224" s="23"/>
      <c r="C224" s="211"/>
      <c r="D224" s="211"/>
      <c r="E224" s="212"/>
      <c r="F224" s="23"/>
      <c r="G224" s="23"/>
      <c r="H224" s="23"/>
      <c r="I224" s="188"/>
      <c r="J224" s="188"/>
      <c r="K224" s="129"/>
      <c r="L224" s="23"/>
      <c r="M224" s="23"/>
      <c r="N224" s="23"/>
      <c r="O224" s="23"/>
      <c r="P224" s="188"/>
      <c r="Q224" s="188"/>
      <c r="R224" s="188"/>
      <c r="S224" s="188"/>
      <c r="T224" s="188"/>
      <c r="U224" s="188"/>
      <c r="V224" s="188"/>
      <c r="W224" s="188"/>
      <c r="X224" s="23"/>
      <c r="Y224" s="23"/>
      <c r="Z224" s="23"/>
      <c r="AA224" s="23"/>
      <c r="AB224" s="23"/>
    </row>
    <row r="225" spans="1:28" ht="15.75" customHeight="1" x14ac:dyDescent="0.25">
      <c r="A225" s="23"/>
      <c r="B225" s="23"/>
      <c r="C225" s="211"/>
      <c r="D225" s="211"/>
      <c r="E225" s="212"/>
      <c r="F225" s="23"/>
      <c r="G225" s="23"/>
      <c r="H225" s="23"/>
      <c r="I225" s="188"/>
      <c r="J225" s="188"/>
      <c r="K225" s="129"/>
      <c r="L225" s="23"/>
      <c r="M225" s="23"/>
      <c r="N225" s="23"/>
      <c r="O225" s="23"/>
      <c r="P225" s="188"/>
      <c r="Q225" s="188"/>
      <c r="R225" s="188"/>
      <c r="S225" s="188"/>
      <c r="T225" s="188"/>
      <c r="U225" s="188"/>
      <c r="V225" s="188"/>
      <c r="W225" s="188"/>
      <c r="X225" s="23"/>
      <c r="Y225" s="23"/>
      <c r="Z225" s="23"/>
      <c r="AA225" s="23"/>
      <c r="AB225" s="23"/>
    </row>
    <row r="226" spans="1:28" ht="15.75" customHeight="1" x14ac:dyDescent="0.25">
      <c r="A226" s="23"/>
      <c r="B226" s="23"/>
      <c r="C226" s="211"/>
      <c r="D226" s="211"/>
      <c r="E226" s="212"/>
      <c r="F226" s="23"/>
      <c r="G226" s="23"/>
      <c r="H226" s="23"/>
      <c r="I226" s="188"/>
      <c r="J226" s="188"/>
      <c r="K226" s="129"/>
      <c r="L226" s="23"/>
      <c r="M226" s="23"/>
      <c r="N226" s="23"/>
      <c r="O226" s="23"/>
      <c r="P226" s="188"/>
      <c r="Q226" s="188"/>
      <c r="R226" s="188"/>
      <c r="S226" s="188"/>
      <c r="T226" s="188"/>
      <c r="U226" s="188"/>
      <c r="V226" s="188"/>
      <c r="W226" s="188"/>
      <c r="X226" s="23"/>
      <c r="Y226" s="23"/>
      <c r="Z226" s="23"/>
      <c r="AA226" s="23"/>
      <c r="AB226" s="23"/>
    </row>
    <row r="227" spans="1:28" ht="15.75" customHeight="1" x14ac:dyDescent="0.25">
      <c r="A227" s="23"/>
      <c r="B227" s="23"/>
      <c r="C227" s="211"/>
      <c r="D227" s="211"/>
      <c r="E227" s="212"/>
      <c r="F227" s="23"/>
      <c r="G227" s="23"/>
      <c r="H227" s="23"/>
      <c r="I227" s="188"/>
      <c r="J227" s="188"/>
      <c r="K227" s="129"/>
      <c r="L227" s="23"/>
      <c r="M227" s="23"/>
      <c r="N227" s="23"/>
      <c r="O227" s="23"/>
      <c r="P227" s="188"/>
      <c r="Q227" s="188"/>
      <c r="R227" s="188"/>
      <c r="S227" s="188"/>
      <c r="T227" s="188"/>
      <c r="U227" s="188"/>
      <c r="V227" s="188"/>
      <c r="W227" s="188"/>
      <c r="X227" s="23"/>
      <c r="Y227" s="23"/>
      <c r="Z227" s="23"/>
      <c r="AA227" s="23"/>
      <c r="AB227" s="23"/>
    </row>
    <row r="228" spans="1:28" ht="15.75" customHeight="1" x14ac:dyDescent="0.25">
      <c r="A228" s="23"/>
      <c r="B228" s="23"/>
      <c r="C228" s="211"/>
      <c r="D228" s="211"/>
      <c r="E228" s="212"/>
      <c r="F228" s="23"/>
      <c r="G228" s="23"/>
      <c r="H228" s="23"/>
      <c r="I228" s="188"/>
      <c r="J228" s="188"/>
      <c r="K228" s="129"/>
      <c r="L228" s="23"/>
      <c r="M228" s="23"/>
      <c r="N228" s="23"/>
      <c r="O228" s="23"/>
      <c r="P228" s="188"/>
      <c r="Q228" s="188"/>
      <c r="R228" s="188"/>
      <c r="S228" s="188"/>
      <c r="T228" s="188"/>
      <c r="U228" s="188"/>
      <c r="V228" s="188"/>
      <c r="W228" s="188"/>
      <c r="X228" s="23"/>
      <c r="Y228" s="23"/>
      <c r="Z228" s="23"/>
      <c r="AA228" s="23"/>
      <c r="AB228" s="23"/>
    </row>
    <row r="229" spans="1:28" ht="15.75" customHeight="1" x14ac:dyDescent="0.25">
      <c r="A229" s="23"/>
      <c r="B229" s="23"/>
      <c r="C229" s="211"/>
      <c r="D229" s="211"/>
      <c r="E229" s="212"/>
      <c r="F229" s="23"/>
      <c r="G229" s="23"/>
      <c r="H229" s="23"/>
      <c r="I229" s="188"/>
      <c r="J229" s="188"/>
      <c r="K229" s="129"/>
      <c r="L229" s="23"/>
      <c r="M229" s="23"/>
      <c r="N229" s="23"/>
      <c r="O229" s="23"/>
      <c r="P229" s="188"/>
      <c r="Q229" s="188"/>
      <c r="R229" s="188"/>
      <c r="S229" s="188"/>
      <c r="T229" s="188"/>
      <c r="U229" s="188"/>
      <c r="V229" s="188"/>
      <c r="W229" s="188"/>
      <c r="X229" s="23"/>
      <c r="Y229" s="23"/>
      <c r="Z229" s="23"/>
      <c r="AA229" s="23"/>
      <c r="AB229" s="23"/>
    </row>
    <row r="230" spans="1:28" ht="15.75" customHeight="1" x14ac:dyDescent="0.25">
      <c r="A230" s="23"/>
      <c r="B230" s="23"/>
      <c r="C230" s="211"/>
      <c r="D230" s="211"/>
      <c r="E230" s="212"/>
      <c r="F230" s="23"/>
      <c r="G230" s="23"/>
      <c r="H230" s="23"/>
      <c r="I230" s="188"/>
      <c r="J230" s="188"/>
      <c r="K230" s="129"/>
      <c r="L230" s="23"/>
      <c r="M230" s="23"/>
      <c r="N230" s="23"/>
      <c r="O230" s="23"/>
      <c r="P230" s="188"/>
      <c r="Q230" s="188"/>
      <c r="R230" s="188"/>
      <c r="S230" s="188"/>
      <c r="T230" s="188"/>
      <c r="U230" s="188"/>
      <c r="V230" s="188"/>
      <c r="W230" s="188"/>
      <c r="X230" s="23"/>
      <c r="Y230" s="23"/>
      <c r="Z230" s="23"/>
      <c r="AA230" s="23"/>
      <c r="AB230" s="23"/>
    </row>
    <row r="231" spans="1:28" ht="15.75" customHeight="1" x14ac:dyDescent="0.25">
      <c r="A231" s="23"/>
      <c r="B231" s="23"/>
      <c r="C231" s="211"/>
      <c r="D231" s="211"/>
      <c r="E231" s="212"/>
      <c r="F231" s="23"/>
      <c r="G231" s="23"/>
      <c r="H231" s="23"/>
      <c r="I231" s="188"/>
      <c r="J231" s="188"/>
      <c r="K231" s="129"/>
      <c r="L231" s="23"/>
      <c r="M231" s="23"/>
      <c r="N231" s="23"/>
      <c r="O231" s="23"/>
      <c r="P231" s="188"/>
      <c r="Q231" s="188"/>
      <c r="R231" s="188"/>
      <c r="S231" s="188"/>
      <c r="T231" s="188"/>
      <c r="U231" s="188"/>
      <c r="V231" s="188"/>
      <c r="W231" s="188"/>
      <c r="X231" s="23"/>
      <c r="Y231" s="23"/>
      <c r="Z231" s="23"/>
      <c r="AA231" s="23"/>
      <c r="AB231" s="23"/>
    </row>
    <row r="232" spans="1:28" ht="15.75" customHeight="1" x14ac:dyDescent="0.25">
      <c r="A232" s="23"/>
      <c r="B232" s="23"/>
      <c r="C232" s="211"/>
      <c r="D232" s="211"/>
      <c r="E232" s="212"/>
      <c r="F232" s="23"/>
      <c r="G232" s="23"/>
      <c r="H232" s="23"/>
      <c r="I232" s="188"/>
      <c r="J232" s="188"/>
      <c r="K232" s="129"/>
      <c r="L232" s="23"/>
      <c r="M232" s="23"/>
      <c r="N232" s="23"/>
      <c r="O232" s="23"/>
      <c r="P232" s="188"/>
      <c r="Q232" s="188"/>
      <c r="R232" s="188"/>
      <c r="S232" s="188"/>
      <c r="T232" s="188"/>
      <c r="U232" s="188"/>
      <c r="V232" s="188"/>
      <c r="W232" s="188"/>
      <c r="X232" s="23"/>
      <c r="Y232" s="23"/>
      <c r="Z232" s="23"/>
      <c r="AA232" s="23"/>
      <c r="AB232" s="23"/>
    </row>
    <row r="233" spans="1:28" ht="15.75" customHeight="1" x14ac:dyDescent="0.25">
      <c r="A233" s="23"/>
      <c r="B233" s="23"/>
      <c r="C233" s="211"/>
      <c r="D233" s="211"/>
      <c r="E233" s="212"/>
      <c r="F233" s="23"/>
      <c r="G233" s="23"/>
      <c r="H233" s="23"/>
      <c r="I233" s="188"/>
      <c r="J233" s="188"/>
      <c r="K233" s="129"/>
      <c r="L233" s="23"/>
      <c r="M233" s="23"/>
      <c r="N233" s="23"/>
      <c r="O233" s="23"/>
      <c r="P233" s="188"/>
      <c r="Q233" s="188"/>
      <c r="R233" s="188"/>
      <c r="S233" s="188"/>
      <c r="T233" s="188"/>
      <c r="U233" s="188"/>
      <c r="V233" s="188"/>
      <c r="W233" s="188"/>
      <c r="X233" s="23"/>
      <c r="Y233" s="23"/>
      <c r="Z233" s="23"/>
      <c r="AA233" s="23"/>
      <c r="AB233" s="23"/>
    </row>
    <row r="234" spans="1:28" ht="15.75" customHeight="1" x14ac:dyDescent="0.25">
      <c r="A234" s="23"/>
      <c r="B234" s="23"/>
      <c r="C234" s="211"/>
      <c r="D234" s="211"/>
      <c r="E234" s="212"/>
      <c r="F234" s="23"/>
      <c r="G234" s="23"/>
      <c r="H234" s="23"/>
      <c r="I234" s="188"/>
      <c r="J234" s="188"/>
      <c r="K234" s="129"/>
      <c r="L234" s="23"/>
      <c r="M234" s="23"/>
      <c r="N234" s="23"/>
      <c r="O234" s="23"/>
      <c r="P234" s="188"/>
      <c r="Q234" s="188"/>
      <c r="R234" s="188"/>
      <c r="S234" s="188"/>
      <c r="T234" s="188"/>
      <c r="U234" s="188"/>
      <c r="V234" s="188"/>
      <c r="W234" s="188"/>
      <c r="X234" s="23"/>
      <c r="Y234" s="23"/>
      <c r="Z234" s="23"/>
      <c r="AA234" s="23"/>
      <c r="AB234" s="23"/>
    </row>
    <row r="235" spans="1:28" ht="15.75" customHeight="1" x14ac:dyDescent="0.25">
      <c r="A235" s="23"/>
      <c r="B235" s="23"/>
      <c r="C235" s="211"/>
      <c r="D235" s="211"/>
      <c r="E235" s="212"/>
      <c r="F235" s="23"/>
      <c r="G235" s="23"/>
      <c r="H235" s="23"/>
      <c r="I235" s="188"/>
      <c r="J235" s="188"/>
      <c r="K235" s="129"/>
      <c r="L235" s="23"/>
      <c r="M235" s="23"/>
      <c r="N235" s="23"/>
      <c r="O235" s="23"/>
      <c r="P235" s="188"/>
      <c r="Q235" s="188"/>
      <c r="R235" s="188"/>
      <c r="S235" s="188"/>
      <c r="T235" s="188"/>
      <c r="U235" s="188"/>
      <c r="V235" s="188"/>
      <c r="W235" s="188"/>
      <c r="X235" s="23"/>
      <c r="Y235" s="23"/>
      <c r="Z235" s="23"/>
      <c r="AA235" s="23"/>
      <c r="AB235" s="23"/>
    </row>
    <row r="236" spans="1:28" ht="15.75" customHeight="1" x14ac:dyDescent="0.25">
      <c r="A236" s="23"/>
      <c r="B236" s="23"/>
      <c r="C236" s="211"/>
      <c r="D236" s="211"/>
      <c r="E236" s="212"/>
      <c r="F236" s="23"/>
      <c r="G236" s="23"/>
      <c r="H236" s="23"/>
      <c r="I236" s="188"/>
      <c r="J236" s="188"/>
      <c r="K236" s="129"/>
      <c r="L236" s="23"/>
      <c r="M236" s="23"/>
      <c r="N236" s="23"/>
      <c r="O236" s="23"/>
      <c r="P236" s="188"/>
      <c r="Q236" s="188"/>
      <c r="R236" s="188"/>
      <c r="S236" s="188"/>
      <c r="T236" s="188"/>
      <c r="U236" s="188"/>
      <c r="V236" s="188"/>
      <c r="W236" s="188"/>
      <c r="X236" s="23"/>
      <c r="Y236" s="23"/>
      <c r="Z236" s="23"/>
      <c r="AA236" s="23"/>
      <c r="AB236" s="23"/>
    </row>
    <row r="237" spans="1:28" ht="15.75" customHeight="1" x14ac:dyDescent="0.25">
      <c r="A237" s="23"/>
      <c r="B237" s="23"/>
      <c r="C237" s="211"/>
      <c r="D237" s="211"/>
      <c r="E237" s="212"/>
      <c r="F237" s="23"/>
      <c r="G237" s="23"/>
      <c r="H237" s="23"/>
      <c r="I237" s="188"/>
      <c r="J237" s="188"/>
      <c r="K237" s="129"/>
      <c r="L237" s="23"/>
      <c r="M237" s="23"/>
      <c r="N237" s="23"/>
      <c r="O237" s="23"/>
      <c r="P237" s="188"/>
      <c r="Q237" s="188"/>
      <c r="R237" s="188"/>
      <c r="S237" s="188"/>
      <c r="T237" s="188"/>
      <c r="U237" s="188"/>
      <c r="V237" s="188"/>
      <c r="W237" s="188"/>
      <c r="X237" s="23"/>
      <c r="Y237" s="23"/>
      <c r="Z237" s="23"/>
      <c r="AA237" s="23"/>
      <c r="AB237" s="23"/>
    </row>
    <row r="238" spans="1:28" ht="15.75" customHeight="1" x14ac:dyDescent="0.25">
      <c r="A238" s="23"/>
      <c r="B238" s="23"/>
      <c r="C238" s="211"/>
      <c r="D238" s="211"/>
      <c r="E238" s="212"/>
      <c r="F238" s="23"/>
      <c r="G238" s="23"/>
      <c r="H238" s="23"/>
      <c r="I238" s="188"/>
      <c r="J238" s="188"/>
      <c r="K238" s="129"/>
      <c r="L238" s="23"/>
      <c r="M238" s="23"/>
      <c r="N238" s="23"/>
      <c r="O238" s="23"/>
      <c r="P238" s="188"/>
      <c r="Q238" s="188"/>
      <c r="R238" s="188"/>
      <c r="S238" s="188"/>
      <c r="T238" s="188"/>
      <c r="U238" s="188"/>
      <c r="V238" s="188"/>
      <c r="W238" s="188"/>
      <c r="X238" s="23"/>
      <c r="Y238" s="23"/>
      <c r="Z238" s="23"/>
      <c r="AA238" s="23"/>
      <c r="AB238" s="23"/>
    </row>
    <row r="239" spans="1:28" ht="15.75" customHeight="1" x14ac:dyDescent="0.25">
      <c r="A239" s="23"/>
      <c r="B239" s="23"/>
      <c r="C239" s="211"/>
      <c r="D239" s="211"/>
      <c r="E239" s="212"/>
      <c r="F239" s="23"/>
      <c r="G239" s="23"/>
      <c r="H239" s="23"/>
      <c r="I239" s="188"/>
      <c r="J239" s="188"/>
      <c r="K239" s="129"/>
      <c r="L239" s="23"/>
      <c r="M239" s="23"/>
      <c r="N239" s="23"/>
      <c r="O239" s="23"/>
      <c r="P239" s="188"/>
      <c r="Q239" s="188"/>
      <c r="R239" s="188"/>
      <c r="S239" s="188"/>
      <c r="T239" s="188"/>
      <c r="U239" s="188"/>
      <c r="V239" s="188"/>
      <c r="W239" s="188"/>
      <c r="X239" s="23"/>
      <c r="Y239" s="23"/>
      <c r="Z239" s="23"/>
      <c r="AA239" s="23"/>
      <c r="AB239" s="23"/>
    </row>
    <row r="240" spans="1:28" ht="15.75" customHeight="1" x14ac:dyDescent="0.25">
      <c r="A240" s="23"/>
      <c r="B240" s="23"/>
      <c r="C240" s="211"/>
      <c r="D240" s="211"/>
      <c r="E240" s="212"/>
      <c r="F240" s="23"/>
      <c r="G240" s="23"/>
      <c r="H240" s="23"/>
      <c r="I240" s="188"/>
      <c r="J240" s="188"/>
      <c r="K240" s="129"/>
      <c r="L240" s="23"/>
      <c r="M240" s="23"/>
      <c r="N240" s="23"/>
      <c r="O240" s="23"/>
      <c r="P240" s="188"/>
      <c r="Q240" s="188"/>
      <c r="R240" s="188"/>
      <c r="S240" s="188"/>
      <c r="T240" s="188"/>
      <c r="U240" s="188"/>
      <c r="V240" s="188"/>
      <c r="W240" s="188"/>
      <c r="X240" s="23"/>
      <c r="Y240" s="23"/>
      <c r="Z240" s="23"/>
      <c r="AA240" s="23"/>
      <c r="AB240" s="23"/>
    </row>
    <row r="241" spans="1:28" ht="15.75" customHeight="1" x14ac:dyDescent="0.25">
      <c r="A241" s="23"/>
      <c r="B241" s="23"/>
      <c r="C241" s="211"/>
      <c r="D241" s="211"/>
      <c r="E241" s="212"/>
      <c r="F241" s="23"/>
      <c r="G241" s="23"/>
      <c r="H241" s="23"/>
      <c r="I241" s="188"/>
      <c r="J241" s="188"/>
      <c r="K241" s="129"/>
      <c r="L241" s="23"/>
      <c r="M241" s="23"/>
      <c r="N241" s="23"/>
      <c r="O241" s="23"/>
      <c r="P241" s="188"/>
      <c r="Q241" s="188"/>
      <c r="R241" s="188"/>
      <c r="S241" s="188"/>
      <c r="T241" s="188"/>
      <c r="U241" s="188"/>
      <c r="V241" s="188"/>
      <c r="W241" s="188"/>
      <c r="X241" s="23"/>
      <c r="Y241" s="23"/>
      <c r="Z241" s="23"/>
      <c r="AA241" s="23"/>
      <c r="AB241" s="23"/>
    </row>
    <row r="242" spans="1:28" ht="15.75" customHeight="1" x14ac:dyDescent="0.25">
      <c r="A242" s="23"/>
      <c r="B242" s="23"/>
      <c r="C242" s="211"/>
      <c r="D242" s="211"/>
      <c r="E242" s="212"/>
      <c r="F242" s="23"/>
      <c r="G242" s="23"/>
      <c r="H242" s="23"/>
      <c r="I242" s="188"/>
      <c r="J242" s="188"/>
      <c r="K242" s="129"/>
      <c r="L242" s="23"/>
      <c r="M242" s="23"/>
      <c r="N242" s="23"/>
      <c r="O242" s="23"/>
      <c r="P242" s="188"/>
      <c r="Q242" s="188"/>
      <c r="R242" s="188"/>
      <c r="S242" s="188"/>
      <c r="T242" s="188"/>
      <c r="U242" s="188"/>
      <c r="V242" s="188"/>
      <c r="W242" s="188"/>
      <c r="X242" s="23"/>
      <c r="Y242" s="23"/>
      <c r="Z242" s="23"/>
      <c r="AA242" s="23"/>
      <c r="AB242" s="23"/>
    </row>
    <row r="243" spans="1:28" ht="15.75" customHeight="1" x14ac:dyDescent="0.25">
      <c r="A243" s="23"/>
      <c r="B243" s="23"/>
      <c r="C243" s="211"/>
      <c r="D243" s="211"/>
      <c r="E243" s="212"/>
      <c r="F243" s="23"/>
      <c r="G243" s="23"/>
      <c r="H243" s="23"/>
      <c r="I243" s="188"/>
      <c r="J243" s="188"/>
      <c r="K243" s="129"/>
      <c r="L243" s="23"/>
      <c r="M243" s="23"/>
      <c r="N243" s="23"/>
      <c r="O243" s="23"/>
      <c r="P243" s="188"/>
      <c r="Q243" s="188"/>
      <c r="R243" s="188"/>
      <c r="S243" s="188"/>
      <c r="T243" s="188"/>
      <c r="U243" s="188"/>
      <c r="V243" s="188"/>
      <c r="W243" s="188"/>
      <c r="X243" s="23"/>
      <c r="Y243" s="23"/>
      <c r="Z243" s="23"/>
      <c r="AA243" s="23"/>
      <c r="AB243" s="23"/>
    </row>
    <row r="244" spans="1:28" ht="15.75" customHeight="1" x14ac:dyDescent="0.25">
      <c r="A244" s="23"/>
      <c r="B244" s="23"/>
      <c r="C244" s="211"/>
      <c r="D244" s="211"/>
      <c r="E244" s="212"/>
      <c r="F244" s="23"/>
      <c r="G244" s="23"/>
      <c r="H244" s="23"/>
      <c r="I244" s="188"/>
      <c r="J244" s="188"/>
      <c r="K244" s="129"/>
      <c r="L244" s="23"/>
      <c r="M244" s="23"/>
      <c r="N244" s="23"/>
      <c r="O244" s="23"/>
      <c r="P244" s="188"/>
      <c r="Q244" s="188"/>
      <c r="R244" s="188"/>
      <c r="S244" s="188"/>
      <c r="T244" s="188"/>
      <c r="U244" s="188"/>
      <c r="V244" s="188"/>
      <c r="W244" s="188"/>
      <c r="X244" s="23"/>
      <c r="Y244" s="23"/>
      <c r="Z244" s="23"/>
      <c r="AA244" s="23"/>
      <c r="AB244" s="23"/>
    </row>
    <row r="245" spans="1:28" ht="15.75" customHeight="1" x14ac:dyDescent="0.25">
      <c r="A245" s="23"/>
      <c r="B245" s="23"/>
      <c r="C245" s="211"/>
      <c r="D245" s="211"/>
      <c r="E245" s="212"/>
      <c r="F245" s="23"/>
      <c r="G245" s="23"/>
      <c r="H245" s="23"/>
      <c r="I245" s="188"/>
      <c r="J245" s="188"/>
      <c r="K245" s="129"/>
      <c r="L245" s="23"/>
      <c r="M245" s="23"/>
      <c r="N245" s="23"/>
      <c r="O245" s="23"/>
      <c r="P245" s="188"/>
      <c r="Q245" s="188"/>
      <c r="R245" s="188"/>
      <c r="S245" s="188"/>
      <c r="T245" s="188"/>
      <c r="U245" s="188"/>
      <c r="V245" s="188"/>
      <c r="W245" s="188"/>
      <c r="X245" s="23"/>
      <c r="Y245" s="23"/>
      <c r="Z245" s="23"/>
      <c r="AA245" s="23"/>
      <c r="AB245" s="23"/>
    </row>
    <row r="246" spans="1:28" ht="15.75" customHeight="1" x14ac:dyDescent="0.25">
      <c r="A246" s="23"/>
      <c r="B246" s="23"/>
      <c r="C246" s="211"/>
      <c r="D246" s="211"/>
      <c r="E246" s="212"/>
      <c r="F246" s="23"/>
      <c r="G246" s="23"/>
      <c r="H246" s="23"/>
      <c r="I246" s="188"/>
      <c r="J246" s="188"/>
      <c r="K246" s="129"/>
      <c r="L246" s="23"/>
      <c r="M246" s="23"/>
      <c r="N246" s="23"/>
      <c r="O246" s="23"/>
      <c r="P246" s="188"/>
      <c r="Q246" s="188"/>
      <c r="R246" s="188"/>
      <c r="S246" s="188"/>
      <c r="T246" s="188"/>
      <c r="U246" s="188"/>
      <c r="V246" s="188"/>
      <c r="W246" s="188"/>
      <c r="X246" s="23"/>
      <c r="Y246" s="23"/>
      <c r="Z246" s="23"/>
      <c r="AA246" s="23"/>
      <c r="AB246" s="23"/>
    </row>
    <row r="247" spans="1:28" ht="15.75" customHeight="1" x14ac:dyDescent="0.25">
      <c r="A247" s="23"/>
      <c r="B247" s="23"/>
      <c r="C247" s="211"/>
      <c r="D247" s="211"/>
      <c r="E247" s="212"/>
      <c r="F247" s="23"/>
      <c r="G247" s="23"/>
      <c r="H247" s="23"/>
      <c r="I247" s="188"/>
      <c r="J247" s="188"/>
      <c r="K247" s="129"/>
      <c r="L247" s="23"/>
      <c r="M247" s="23"/>
      <c r="N247" s="23"/>
      <c r="O247" s="23"/>
      <c r="P247" s="188"/>
      <c r="Q247" s="188"/>
      <c r="R247" s="188"/>
      <c r="S247" s="188"/>
      <c r="T247" s="188"/>
      <c r="U247" s="188"/>
      <c r="V247" s="188"/>
      <c r="W247" s="188"/>
      <c r="X247" s="23"/>
      <c r="Y247" s="23"/>
      <c r="Z247" s="23"/>
      <c r="AA247" s="23"/>
      <c r="AB247" s="23"/>
    </row>
    <row r="248" spans="1:28" ht="15.75" customHeight="1" x14ac:dyDescent="0.25">
      <c r="A248" s="23"/>
      <c r="B248" s="23"/>
      <c r="C248" s="211"/>
      <c r="D248" s="211"/>
      <c r="E248" s="212"/>
      <c r="F248" s="23"/>
      <c r="G248" s="23"/>
      <c r="H248" s="23"/>
      <c r="I248" s="188"/>
      <c r="J248" s="188"/>
      <c r="K248" s="129"/>
      <c r="L248" s="23"/>
      <c r="M248" s="23"/>
      <c r="N248" s="23"/>
      <c r="O248" s="23"/>
      <c r="P248" s="188"/>
      <c r="Q248" s="188"/>
      <c r="R248" s="188"/>
      <c r="S248" s="188"/>
      <c r="T248" s="188"/>
      <c r="U248" s="188"/>
      <c r="V248" s="188"/>
      <c r="W248" s="188"/>
      <c r="X248" s="23"/>
      <c r="Y248" s="23"/>
      <c r="Z248" s="23"/>
      <c r="AA248" s="23"/>
      <c r="AB248" s="23"/>
    </row>
    <row r="249" spans="1:28" ht="15.75" customHeight="1" x14ac:dyDescent="0.25">
      <c r="A249" s="23"/>
      <c r="B249" s="23"/>
      <c r="C249" s="211"/>
      <c r="D249" s="211"/>
      <c r="E249" s="212"/>
      <c r="F249" s="23"/>
      <c r="G249" s="23"/>
      <c r="H249" s="23"/>
      <c r="I249" s="188"/>
      <c r="J249" s="188"/>
      <c r="K249" s="129"/>
      <c r="L249" s="23"/>
      <c r="M249" s="23"/>
      <c r="N249" s="23"/>
      <c r="O249" s="23"/>
      <c r="P249" s="188"/>
      <c r="Q249" s="188"/>
      <c r="R249" s="188"/>
      <c r="S249" s="188"/>
      <c r="T249" s="188"/>
      <c r="U249" s="188"/>
      <c r="V249" s="188"/>
      <c r="W249" s="188"/>
      <c r="X249" s="23"/>
      <c r="Y249" s="23"/>
      <c r="Z249" s="23"/>
      <c r="AA249" s="23"/>
      <c r="AB249" s="23"/>
    </row>
    <row r="250" spans="1:28" ht="15.75" customHeight="1" x14ac:dyDescent="0.25">
      <c r="A250" s="23"/>
      <c r="B250" s="23"/>
      <c r="C250" s="211"/>
      <c r="D250" s="211"/>
      <c r="E250" s="212"/>
      <c r="F250" s="23"/>
      <c r="G250" s="23"/>
      <c r="H250" s="23"/>
      <c r="I250" s="188"/>
      <c r="J250" s="188"/>
      <c r="K250" s="129"/>
      <c r="L250" s="23"/>
      <c r="M250" s="23"/>
      <c r="N250" s="23"/>
      <c r="O250" s="23"/>
      <c r="P250" s="188"/>
      <c r="Q250" s="188"/>
      <c r="R250" s="188"/>
      <c r="S250" s="188"/>
      <c r="T250" s="188"/>
      <c r="U250" s="188"/>
      <c r="V250" s="188"/>
      <c r="W250" s="188"/>
      <c r="X250" s="23"/>
      <c r="Y250" s="23"/>
      <c r="Z250" s="23"/>
      <c r="AA250" s="23"/>
      <c r="AB250" s="23"/>
    </row>
    <row r="251" spans="1:28" ht="15.75" customHeight="1" x14ac:dyDescent="0.25">
      <c r="A251" s="23"/>
      <c r="B251" s="23"/>
      <c r="C251" s="211"/>
      <c r="D251" s="211"/>
      <c r="E251" s="212"/>
      <c r="F251" s="23"/>
      <c r="G251" s="23"/>
      <c r="H251" s="23"/>
      <c r="I251" s="188"/>
      <c r="J251" s="188"/>
      <c r="K251" s="129"/>
      <c r="L251" s="23"/>
      <c r="M251" s="23"/>
      <c r="N251" s="23"/>
      <c r="O251" s="23"/>
      <c r="P251" s="188"/>
      <c r="Q251" s="188"/>
      <c r="R251" s="188"/>
      <c r="S251" s="188"/>
      <c r="T251" s="188"/>
      <c r="U251" s="188"/>
      <c r="V251" s="188"/>
      <c r="W251" s="188"/>
      <c r="X251" s="23"/>
      <c r="Y251" s="23"/>
      <c r="Z251" s="23"/>
      <c r="AA251" s="23"/>
      <c r="AB251" s="23"/>
    </row>
    <row r="252" spans="1:28" ht="15.75" customHeight="1" x14ac:dyDescent="0.25">
      <c r="A252" s="23"/>
      <c r="B252" s="23"/>
      <c r="C252" s="211"/>
      <c r="D252" s="211"/>
      <c r="E252" s="212"/>
      <c r="F252" s="23"/>
      <c r="G252" s="23"/>
      <c r="H252" s="23"/>
      <c r="I252" s="188"/>
      <c r="J252" s="188"/>
      <c r="K252" s="129"/>
      <c r="L252" s="23"/>
      <c r="M252" s="23"/>
      <c r="N252" s="23"/>
      <c r="O252" s="23"/>
      <c r="P252" s="188"/>
      <c r="Q252" s="188"/>
      <c r="R252" s="188"/>
      <c r="S252" s="188"/>
      <c r="T252" s="188"/>
      <c r="U252" s="188"/>
      <c r="V252" s="188"/>
      <c r="W252" s="188"/>
      <c r="X252" s="23"/>
      <c r="Y252" s="23"/>
      <c r="Z252" s="23"/>
      <c r="AA252" s="23"/>
      <c r="AB252" s="23"/>
    </row>
    <row r="253" spans="1:28" ht="15.75" customHeight="1" x14ac:dyDescent="0.25">
      <c r="A253" s="23"/>
      <c r="B253" s="23"/>
      <c r="C253" s="211"/>
      <c r="D253" s="211"/>
      <c r="E253" s="212"/>
      <c r="F253" s="23"/>
      <c r="G253" s="23"/>
      <c r="H253" s="23"/>
      <c r="I253" s="188"/>
      <c r="J253" s="188"/>
      <c r="K253" s="129"/>
      <c r="L253" s="23"/>
      <c r="M253" s="23"/>
      <c r="N253" s="23"/>
      <c r="O253" s="23"/>
      <c r="P253" s="188"/>
      <c r="Q253" s="188"/>
      <c r="R253" s="188"/>
      <c r="S253" s="188"/>
      <c r="T253" s="188"/>
      <c r="U253" s="188"/>
      <c r="V253" s="188"/>
      <c r="W253" s="188"/>
      <c r="X253" s="23"/>
      <c r="Y253" s="23"/>
      <c r="Z253" s="23"/>
      <c r="AA253" s="23"/>
      <c r="AB253" s="23"/>
    </row>
    <row r="254" spans="1:28" ht="15.75" customHeight="1" x14ac:dyDescent="0.25">
      <c r="A254" s="23"/>
      <c r="B254" s="23"/>
      <c r="C254" s="211"/>
      <c r="D254" s="211"/>
      <c r="E254" s="212"/>
      <c r="F254" s="23"/>
      <c r="G254" s="23"/>
      <c r="H254" s="23"/>
      <c r="I254" s="188"/>
      <c r="J254" s="188"/>
      <c r="K254" s="129"/>
      <c r="L254" s="23"/>
      <c r="M254" s="23"/>
      <c r="N254" s="23"/>
      <c r="O254" s="23"/>
      <c r="P254" s="188"/>
      <c r="Q254" s="188"/>
      <c r="R254" s="188"/>
      <c r="S254" s="188"/>
      <c r="T254" s="188"/>
      <c r="U254" s="188"/>
      <c r="V254" s="188"/>
      <c r="W254" s="188"/>
      <c r="X254" s="23"/>
      <c r="Y254" s="23"/>
      <c r="Z254" s="23"/>
      <c r="AA254" s="23"/>
      <c r="AB254" s="23"/>
    </row>
    <row r="255" spans="1:28" ht="15.75" customHeight="1" x14ac:dyDescent="0.25">
      <c r="A255" s="23"/>
      <c r="B255" s="23"/>
      <c r="C255" s="211"/>
      <c r="D255" s="211"/>
      <c r="E255" s="212"/>
      <c r="F255" s="23"/>
      <c r="G255" s="23"/>
      <c r="H255" s="23"/>
      <c r="I255" s="188"/>
      <c r="J255" s="188"/>
      <c r="K255" s="129"/>
      <c r="L255" s="23"/>
      <c r="M255" s="23"/>
      <c r="N255" s="23"/>
      <c r="O255" s="23"/>
      <c r="P255" s="188"/>
      <c r="Q255" s="188"/>
      <c r="R255" s="188"/>
      <c r="S255" s="188"/>
      <c r="T255" s="188"/>
      <c r="U255" s="188"/>
      <c r="V255" s="188"/>
      <c r="W255" s="188"/>
      <c r="X255" s="23"/>
      <c r="Y255" s="23"/>
      <c r="Z255" s="23"/>
      <c r="AA255" s="23"/>
      <c r="AB255" s="23"/>
    </row>
    <row r="256" spans="1:28" ht="15.75" customHeight="1" x14ac:dyDescent="0.25">
      <c r="A256" s="23"/>
      <c r="B256" s="23"/>
      <c r="C256" s="211"/>
      <c r="D256" s="211"/>
      <c r="E256" s="212"/>
      <c r="F256" s="23"/>
      <c r="G256" s="23"/>
      <c r="H256" s="23"/>
      <c r="I256" s="188"/>
      <c r="J256" s="188"/>
      <c r="K256" s="129"/>
      <c r="L256" s="23"/>
      <c r="M256" s="23"/>
      <c r="N256" s="23"/>
      <c r="O256" s="23"/>
      <c r="P256" s="188"/>
      <c r="Q256" s="188"/>
      <c r="R256" s="188"/>
      <c r="S256" s="188"/>
      <c r="T256" s="188"/>
      <c r="U256" s="188"/>
      <c r="V256" s="188"/>
      <c r="W256" s="188"/>
      <c r="X256" s="23"/>
      <c r="Y256" s="23"/>
      <c r="Z256" s="23"/>
      <c r="AA256" s="23"/>
      <c r="AB256" s="23"/>
    </row>
    <row r="257" spans="1:28" ht="15.75" customHeight="1" x14ac:dyDescent="0.25">
      <c r="A257" s="23"/>
      <c r="B257" s="23"/>
      <c r="C257" s="211"/>
      <c r="D257" s="211"/>
      <c r="E257" s="212"/>
      <c r="F257" s="23"/>
      <c r="G257" s="23"/>
      <c r="H257" s="23"/>
      <c r="I257" s="188"/>
      <c r="J257" s="188"/>
      <c r="K257" s="129"/>
      <c r="L257" s="23"/>
      <c r="M257" s="23"/>
      <c r="N257" s="23"/>
      <c r="O257" s="23"/>
      <c r="P257" s="188"/>
      <c r="Q257" s="188"/>
      <c r="R257" s="188"/>
      <c r="S257" s="188"/>
      <c r="T257" s="188"/>
      <c r="U257" s="188"/>
      <c r="V257" s="188"/>
      <c r="W257" s="188"/>
      <c r="X257" s="23"/>
      <c r="Y257" s="23"/>
      <c r="Z257" s="23"/>
      <c r="AA257" s="23"/>
      <c r="AB257" s="23"/>
    </row>
    <row r="258" spans="1:28" ht="15.75" customHeight="1" x14ac:dyDescent="0.25">
      <c r="A258" s="23"/>
      <c r="B258" s="23"/>
      <c r="C258" s="211"/>
      <c r="D258" s="211"/>
      <c r="E258" s="212"/>
      <c r="F258" s="23"/>
      <c r="G258" s="23"/>
      <c r="H258" s="23"/>
      <c r="I258" s="188"/>
      <c r="J258" s="188"/>
      <c r="K258" s="129"/>
      <c r="L258" s="23"/>
      <c r="M258" s="23"/>
      <c r="N258" s="23"/>
      <c r="O258" s="23"/>
      <c r="P258" s="188"/>
      <c r="Q258" s="188"/>
      <c r="R258" s="188"/>
      <c r="S258" s="188"/>
      <c r="T258" s="188"/>
      <c r="U258" s="188"/>
      <c r="V258" s="188"/>
      <c r="W258" s="188"/>
      <c r="X258" s="23"/>
      <c r="Y258" s="23"/>
      <c r="Z258" s="23"/>
      <c r="AA258" s="23"/>
      <c r="AB258" s="23"/>
    </row>
    <row r="259" spans="1:28" ht="15.75" customHeight="1" x14ac:dyDescent="0.25">
      <c r="A259" s="23"/>
      <c r="B259" s="23"/>
      <c r="C259" s="211"/>
      <c r="D259" s="211"/>
      <c r="E259" s="212"/>
      <c r="F259" s="23"/>
      <c r="G259" s="23"/>
      <c r="H259" s="23"/>
      <c r="I259" s="188"/>
      <c r="J259" s="188"/>
      <c r="K259" s="129"/>
      <c r="L259" s="23"/>
      <c r="M259" s="23"/>
      <c r="N259" s="23"/>
      <c r="O259" s="23"/>
      <c r="P259" s="188"/>
      <c r="Q259" s="188"/>
      <c r="R259" s="188"/>
      <c r="S259" s="188"/>
      <c r="T259" s="188"/>
      <c r="U259" s="188"/>
      <c r="V259" s="188"/>
      <c r="W259" s="188"/>
      <c r="X259" s="23"/>
      <c r="Y259" s="23"/>
      <c r="Z259" s="23"/>
      <c r="AA259" s="23"/>
      <c r="AB259" s="23"/>
    </row>
    <row r="260" spans="1:28" ht="15.75" customHeight="1" x14ac:dyDescent="0.25">
      <c r="A260" s="23"/>
      <c r="B260" s="23"/>
      <c r="C260" s="211"/>
      <c r="D260" s="211"/>
      <c r="E260" s="212"/>
      <c r="F260" s="23"/>
      <c r="G260" s="23"/>
      <c r="H260" s="23"/>
      <c r="I260" s="188"/>
      <c r="J260" s="188"/>
      <c r="K260" s="129"/>
      <c r="L260" s="23"/>
      <c r="M260" s="23"/>
      <c r="N260" s="23"/>
      <c r="O260" s="23"/>
      <c r="P260" s="188"/>
      <c r="Q260" s="188"/>
      <c r="R260" s="188"/>
      <c r="S260" s="188"/>
      <c r="T260" s="188"/>
      <c r="U260" s="188"/>
      <c r="V260" s="188"/>
      <c r="W260" s="188"/>
      <c r="X260" s="23"/>
      <c r="Y260" s="23"/>
      <c r="Z260" s="23"/>
      <c r="AA260" s="23"/>
      <c r="AB260" s="23"/>
    </row>
    <row r="261" spans="1:28" ht="15.75" customHeight="1" x14ac:dyDescent="0.25">
      <c r="A261" s="23"/>
      <c r="B261" s="23"/>
      <c r="C261" s="211"/>
      <c r="D261" s="211"/>
      <c r="E261" s="212"/>
      <c r="F261" s="23"/>
      <c r="G261" s="23"/>
      <c r="H261" s="23"/>
      <c r="I261" s="188"/>
      <c r="J261" s="188"/>
      <c r="K261" s="129"/>
      <c r="L261" s="23"/>
      <c r="M261" s="23"/>
      <c r="N261" s="23"/>
      <c r="O261" s="23"/>
      <c r="P261" s="188"/>
      <c r="Q261" s="188"/>
      <c r="R261" s="188"/>
      <c r="S261" s="188"/>
      <c r="T261" s="188"/>
      <c r="U261" s="188"/>
      <c r="V261" s="188"/>
      <c r="W261" s="188"/>
      <c r="X261" s="23"/>
      <c r="Y261" s="23"/>
      <c r="Z261" s="23"/>
      <c r="AA261" s="23"/>
      <c r="AB261" s="23"/>
    </row>
    <row r="262" spans="1:28" ht="15.75" customHeight="1" x14ac:dyDescent="0.25">
      <c r="A262" s="23"/>
      <c r="B262" s="23"/>
      <c r="C262" s="211"/>
      <c r="D262" s="211"/>
      <c r="E262" s="212"/>
      <c r="F262" s="23"/>
      <c r="G262" s="23"/>
      <c r="H262" s="23"/>
      <c r="I262" s="188"/>
      <c r="J262" s="188"/>
      <c r="K262" s="129"/>
      <c r="L262" s="23"/>
      <c r="M262" s="23"/>
      <c r="N262" s="23"/>
      <c r="O262" s="23"/>
      <c r="P262" s="188"/>
      <c r="Q262" s="188"/>
      <c r="R262" s="188"/>
      <c r="S262" s="188"/>
      <c r="T262" s="188"/>
      <c r="U262" s="188"/>
      <c r="V262" s="188"/>
      <c r="W262" s="188"/>
      <c r="X262" s="23"/>
      <c r="Y262" s="23"/>
      <c r="Z262" s="23"/>
      <c r="AA262" s="23"/>
      <c r="AB262" s="23"/>
    </row>
    <row r="263" spans="1:28" ht="15.75" customHeight="1" x14ac:dyDescent="0.25">
      <c r="A263" s="23"/>
      <c r="B263" s="23"/>
      <c r="C263" s="211"/>
      <c r="D263" s="211"/>
      <c r="E263" s="212"/>
      <c r="F263" s="23"/>
      <c r="G263" s="23"/>
      <c r="H263" s="23"/>
      <c r="I263" s="188"/>
      <c r="J263" s="188"/>
      <c r="K263" s="129"/>
      <c r="L263" s="23"/>
      <c r="M263" s="23"/>
      <c r="N263" s="23"/>
      <c r="O263" s="23"/>
      <c r="P263" s="188"/>
      <c r="Q263" s="188"/>
      <c r="R263" s="188"/>
      <c r="S263" s="188"/>
      <c r="T263" s="188"/>
      <c r="U263" s="188"/>
      <c r="V263" s="188"/>
      <c r="W263" s="188"/>
      <c r="X263" s="23"/>
      <c r="Y263" s="23"/>
      <c r="Z263" s="23"/>
      <c r="AA263" s="23"/>
      <c r="AB263" s="23"/>
    </row>
    <row r="264" spans="1:28" ht="15.75" customHeight="1" x14ac:dyDescent="0.25">
      <c r="A264" s="23"/>
      <c r="B264" s="23"/>
      <c r="C264" s="211"/>
      <c r="D264" s="211"/>
      <c r="E264" s="212"/>
      <c r="F264" s="23"/>
      <c r="G264" s="23"/>
      <c r="H264" s="23"/>
      <c r="I264" s="188"/>
      <c r="J264" s="188"/>
      <c r="K264" s="129"/>
      <c r="L264" s="23"/>
      <c r="M264" s="23"/>
      <c r="N264" s="23"/>
      <c r="O264" s="23"/>
      <c r="P264" s="188"/>
      <c r="Q264" s="188"/>
      <c r="R264" s="188"/>
      <c r="S264" s="188"/>
      <c r="T264" s="188"/>
      <c r="U264" s="188"/>
      <c r="V264" s="188"/>
      <c r="W264" s="188"/>
      <c r="X264" s="23"/>
      <c r="Y264" s="23"/>
      <c r="Z264" s="23"/>
      <c r="AA264" s="23"/>
      <c r="AB264" s="23"/>
    </row>
    <row r="265" spans="1:28" ht="15.75" customHeight="1" x14ac:dyDescent="0.25">
      <c r="A265" s="23"/>
      <c r="B265" s="23"/>
      <c r="C265" s="211"/>
      <c r="D265" s="211"/>
      <c r="E265" s="212"/>
      <c r="F265" s="23"/>
      <c r="G265" s="23"/>
      <c r="H265" s="23"/>
      <c r="I265" s="188"/>
      <c r="J265" s="188"/>
      <c r="K265" s="129"/>
      <c r="L265" s="23"/>
      <c r="M265" s="23"/>
      <c r="N265" s="23"/>
      <c r="O265" s="23"/>
      <c r="P265" s="188"/>
      <c r="Q265" s="188"/>
      <c r="R265" s="188"/>
      <c r="S265" s="188"/>
      <c r="T265" s="188"/>
      <c r="U265" s="188"/>
      <c r="V265" s="188"/>
      <c r="W265" s="188"/>
      <c r="X265" s="23"/>
      <c r="Y265" s="23"/>
      <c r="Z265" s="23"/>
      <c r="AA265" s="23"/>
      <c r="AB265" s="23"/>
    </row>
    <row r="266" spans="1:28" ht="15.75" customHeight="1" x14ac:dyDescent="0.25">
      <c r="A266" s="23"/>
      <c r="B266" s="23"/>
      <c r="C266" s="211"/>
      <c r="D266" s="211"/>
      <c r="E266" s="212"/>
      <c r="F266" s="23"/>
      <c r="G266" s="23"/>
      <c r="H266" s="23"/>
      <c r="I266" s="188"/>
      <c r="J266" s="188"/>
      <c r="K266" s="129"/>
      <c r="L266" s="23"/>
      <c r="M266" s="23"/>
      <c r="N266" s="23"/>
      <c r="O266" s="23"/>
      <c r="P266" s="188"/>
      <c r="Q266" s="188"/>
      <c r="R266" s="188"/>
      <c r="S266" s="188"/>
      <c r="T266" s="188"/>
      <c r="U266" s="188"/>
      <c r="V266" s="188"/>
      <c r="W266" s="188"/>
      <c r="X266" s="23"/>
      <c r="Y266" s="23"/>
      <c r="Z266" s="23"/>
      <c r="AA266" s="23"/>
      <c r="AB266" s="23"/>
    </row>
    <row r="267" spans="1:28" ht="15.75" customHeight="1" x14ac:dyDescent="0.25">
      <c r="A267" s="23"/>
      <c r="B267" s="23"/>
      <c r="C267" s="211"/>
      <c r="D267" s="211"/>
      <c r="E267" s="212"/>
      <c r="F267" s="23"/>
      <c r="G267" s="23"/>
      <c r="H267" s="23"/>
      <c r="I267" s="188"/>
      <c r="J267" s="188"/>
      <c r="K267" s="129"/>
      <c r="L267" s="23"/>
      <c r="M267" s="23"/>
      <c r="N267" s="23"/>
      <c r="O267" s="23"/>
      <c r="P267" s="188"/>
      <c r="Q267" s="188"/>
      <c r="R267" s="188"/>
      <c r="S267" s="188"/>
      <c r="T267" s="188"/>
      <c r="U267" s="188"/>
      <c r="V267" s="188"/>
      <c r="W267" s="188"/>
      <c r="X267" s="23"/>
      <c r="Y267" s="23"/>
      <c r="Z267" s="23"/>
      <c r="AA267" s="23"/>
      <c r="AB267" s="23"/>
    </row>
    <row r="268" spans="1:28" ht="15.75" customHeight="1" x14ac:dyDescent="0.25">
      <c r="A268" s="23"/>
      <c r="B268" s="23"/>
      <c r="C268" s="211"/>
      <c r="D268" s="211"/>
      <c r="E268" s="212"/>
      <c r="F268" s="23"/>
      <c r="G268" s="23"/>
      <c r="H268" s="23"/>
      <c r="I268" s="188"/>
      <c r="J268" s="188"/>
      <c r="K268" s="129"/>
      <c r="L268" s="23"/>
      <c r="M268" s="23"/>
      <c r="N268" s="23"/>
      <c r="O268" s="23"/>
      <c r="P268" s="188"/>
      <c r="Q268" s="188"/>
      <c r="R268" s="188"/>
      <c r="S268" s="188"/>
      <c r="T268" s="188"/>
      <c r="U268" s="188"/>
      <c r="V268" s="188"/>
      <c r="W268" s="188"/>
      <c r="X268" s="23"/>
      <c r="Y268" s="23"/>
      <c r="Z268" s="23"/>
      <c r="AA268" s="23"/>
      <c r="AB268" s="23"/>
    </row>
    <row r="269" spans="1:28" ht="15.75" customHeight="1" x14ac:dyDescent="0.25">
      <c r="A269" s="23"/>
      <c r="B269" s="23"/>
      <c r="C269" s="211"/>
      <c r="D269" s="211"/>
      <c r="E269" s="212"/>
      <c r="F269" s="23"/>
      <c r="G269" s="23"/>
      <c r="H269" s="23"/>
      <c r="I269" s="188"/>
      <c r="J269" s="188"/>
      <c r="K269" s="129"/>
      <c r="L269" s="23"/>
      <c r="M269" s="23"/>
      <c r="N269" s="23"/>
      <c r="O269" s="23"/>
      <c r="P269" s="188"/>
      <c r="Q269" s="188"/>
      <c r="R269" s="188"/>
      <c r="S269" s="188"/>
      <c r="T269" s="188"/>
      <c r="U269" s="188"/>
      <c r="V269" s="188"/>
      <c r="W269" s="188"/>
      <c r="X269" s="23"/>
      <c r="Y269" s="23"/>
      <c r="Z269" s="23"/>
      <c r="AA269" s="23"/>
      <c r="AB269" s="23"/>
    </row>
    <row r="270" spans="1:28" ht="15.75" customHeight="1" x14ac:dyDescent="0.25">
      <c r="A270" s="23"/>
      <c r="B270" s="23"/>
      <c r="C270" s="211"/>
      <c r="D270" s="211"/>
      <c r="E270" s="212"/>
      <c r="F270" s="23"/>
      <c r="G270" s="23"/>
      <c r="H270" s="23"/>
      <c r="I270" s="188"/>
      <c r="J270" s="188"/>
      <c r="K270" s="129"/>
      <c r="L270" s="23"/>
      <c r="M270" s="23"/>
      <c r="N270" s="23"/>
      <c r="O270" s="23"/>
      <c r="P270" s="188"/>
      <c r="Q270" s="188"/>
      <c r="R270" s="188"/>
      <c r="S270" s="188"/>
      <c r="T270" s="188"/>
      <c r="U270" s="188"/>
      <c r="V270" s="188"/>
      <c r="W270" s="188"/>
      <c r="X270" s="23"/>
      <c r="Y270" s="23"/>
      <c r="Z270" s="23"/>
      <c r="AA270" s="23"/>
      <c r="AB270" s="23"/>
    </row>
    <row r="271" spans="1:28" ht="15.75" customHeight="1" x14ac:dyDescent="0.25">
      <c r="A271" s="23"/>
      <c r="B271" s="23"/>
      <c r="C271" s="211"/>
      <c r="D271" s="211"/>
      <c r="E271" s="212"/>
      <c r="F271" s="23"/>
      <c r="G271" s="23"/>
      <c r="H271" s="23"/>
      <c r="I271" s="188"/>
      <c r="J271" s="188"/>
      <c r="K271" s="129"/>
      <c r="L271" s="23"/>
      <c r="M271" s="23"/>
      <c r="N271" s="23"/>
      <c r="O271" s="23"/>
      <c r="P271" s="188"/>
      <c r="Q271" s="188"/>
      <c r="R271" s="188"/>
      <c r="S271" s="188"/>
      <c r="T271" s="188"/>
      <c r="U271" s="188"/>
      <c r="V271" s="188"/>
      <c r="W271" s="188"/>
      <c r="X271" s="23"/>
      <c r="Y271" s="23"/>
      <c r="Z271" s="23"/>
      <c r="AA271" s="23"/>
      <c r="AB271" s="23"/>
    </row>
    <row r="272" spans="1:28" ht="15.75" customHeight="1" x14ac:dyDescent="0.25">
      <c r="A272" s="23"/>
      <c r="B272" s="23"/>
      <c r="C272" s="211"/>
      <c r="D272" s="211"/>
      <c r="E272" s="212"/>
      <c r="F272" s="23"/>
      <c r="G272" s="23"/>
      <c r="H272" s="23"/>
      <c r="I272" s="188"/>
      <c r="J272" s="188"/>
      <c r="K272" s="129"/>
      <c r="L272" s="23"/>
      <c r="M272" s="23"/>
      <c r="N272" s="23"/>
      <c r="O272" s="23"/>
      <c r="P272" s="188"/>
      <c r="Q272" s="188"/>
      <c r="R272" s="188"/>
      <c r="S272" s="188"/>
      <c r="T272" s="188"/>
      <c r="U272" s="188"/>
      <c r="V272" s="188"/>
      <c r="W272" s="188"/>
      <c r="X272" s="23"/>
      <c r="Y272" s="23"/>
      <c r="Z272" s="23"/>
      <c r="AA272" s="23"/>
      <c r="AB272" s="23"/>
    </row>
    <row r="273" spans="1:28" ht="15.75" customHeight="1" x14ac:dyDescent="0.25">
      <c r="A273" s="23"/>
      <c r="B273" s="23"/>
      <c r="C273" s="211"/>
      <c r="D273" s="211"/>
      <c r="E273" s="212"/>
      <c r="F273" s="23"/>
      <c r="G273" s="23"/>
      <c r="H273" s="23"/>
      <c r="I273" s="188"/>
      <c r="J273" s="188"/>
      <c r="K273" s="129"/>
      <c r="L273" s="23"/>
      <c r="M273" s="23"/>
      <c r="N273" s="23"/>
      <c r="O273" s="23"/>
      <c r="P273" s="188"/>
      <c r="Q273" s="188"/>
      <c r="R273" s="188"/>
      <c r="S273" s="188"/>
      <c r="T273" s="188"/>
      <c r="U273" s="188"/>
      <c r="V273" s="188"/>
      <c r="W273" s="188"/>
      <c r="X273" s="23"/>
      <c r="Y273" s="23"/>
      <c r="Z273" s="23"/>
      <c r="AA273" s="23"/>
      <c r="AB273" s="23"/>
    </row>
    <row r="274" spans="1:28" ht="15.75" customHeight="1" x14ac:dyDescent="0.25">
      <c r="A274" s="23"/>
      <c r="B274" s="23"/>
      <c r="C274" s="211"/>
      <c r="D274" s="211"/>
      <c r="E274" s="212"/>
      <c r="F274" s="23"/>
      <c r="G274" s="23"/>
      <c r="H274" s="23"/>
      <c r="I274" s="188"/>
      <c r="J274" s="188"/>
      <c r="K274" s="129"/>
      <c r="L274" s="23"/>
      <c r="M274" s="23"/>
      <c r="N274" s="23"/>
      <c r="O274" s="23"/>
      <c r="P274" s="188"/>
      <c r="Q274" s="188"/>
      <c r="R274" s="188"/>
      <c r="S274" s="188"/>
      <c r="T274" s="188"/>
      <c r="U274" s="188"/>
      <c r="V274" s="188"/>
      <c r="W274" s="188"/>
      <c r="X274" s="23"/>
      <c r="Y274" s="23"/>
      <c r="Z274" s="23"/>
      <c r="AA274" s="23"/>
      <c r="AB274" s="23"/>
    </row>
    <row r="275" spans="1:28" ht="15.75" customHeight="1" x14ac:dyDescent="0.25">
      <c r="A275" s="23"/>
      <c r="B275" s="23"/>
      <c r="C275" s="211"/>
      <c r="D275" s="211"/>
      <c r="E275" s="212"/>
      <c r="F275" s="23"/>
      <c r="G275" s="23"/>
      <c r="H275" s="23"/>
      <c r="I275" s="188"/>
      <c r="J275" s="188"/>
      <c r="K275" s="129"/>
      <c r="L275" s="23"/>
      <c r="M275" s="23"/>
      <c r="N275" s="23"/>
      <c r="O275" s="23"/>
      <c r="P275" s="188"/>
      <c r="Q275" s="188"/>
      <c r="R275" s="188"/>
      <c r="S275" s="188"/>
      <c r="T275" s="188"/>
      <c r="U275" s="188"/>
      <c r="V275" s="188"/>
      <c r="W275" s="188"/>
      <c r="X275" s="23"/>
      <c r="Y275" s="23"/>
      <c r="Z275" s="23"/>
      <c r="AA275" s="23"/>
      <c r="AB275" s="23"/>
    </row>
    <row r="276" spans="1:28" ht="15.75" customHeight="1" x14ac:dyDescent="0.25">
      <c r="A276" s="23"/>
      <c r="B276" s="23"/>
      <c r="C276" s="211"/>
      <c r="D276" s="211"/>
      <c r="E276" s="212"/>
      <c r="F276" s="23"/>
      <c r="G276" s="23"/>
      <c r="H276" s="23"/>
      <c r="I276" s="188"/>
      <c r="J276" s="188"/>
      <c r="K276" s="129"/>
      <c r="L276" s="23"/>
      <c r="M276" s="23"/>
      <c r="N276" s="23"/>
      <c r="O276" s="23"/>
      <c r="P276" s="188"/>
      <c r="Q276" s="188"/>
      <c r="R276" s="188"/>
      <c r="S276" s="188"/>
      <c r="T276" s="188"/>
      <c r="U276" s="188"/>
      <c r="V276" s="188"/>
      <c r="W276" s="188"/>
      <c r="X276" s="23"/>
      <c r="Y276" s="23"/>
      <c r="Z276" s="23"/>
      <c r="AA276" s="23"/>
      <c r="AB276" s="23"/>
    </row>
    <row r="277" spans="1:28" ht="15.75" customHeight="1" x14ac:dyDescent="0.25">
      <c r="A277" s="23"/>
      <c r="B277" s="23"/>
      <c r="C277" s="211"/>
      <c r="D277" s="211"/>
      <c r="E277" s="212"/>
      <c r="F277" s="23"/>
      <c r="G277" s="23"/>
      <c r="H277" s="23"/>
      <c r="I277" s="188"/>
      <c r="J277" s="188"/>
      <c r="K277" s="129"/>
      <c r="L277" s="23"/>
      <c r="M277" s="23"/>
      <c r="N277" s="23"/>
      <c r="O277" s="23"/>
      <c r="P277" s="188"/>
      <c r="Q277" s="188"/>
      <c r="R277" s="188"/>
      <c r="S277" s="188"/>
      <c r="T277" s="188"/>
      <c r="U277" s="188"/>
      <c r="V277" s="188"/>
      <c r="W277" s="188"/>
      <c r="X277" s="23"/>
      <c r="Y277" s="23"/>
      <c r="Z277" s="23"/>
      <c r="AA277" s="23"/>
      <c r="AB277" s="23"/>
    </row>
    <row r="278" spans="1:28" ht="15.75" customHeight="1" x14ac:dyDescent="0.25">
      <c r="A278" s="23"/>
      <c r="B278" s="23"/>
      <c r="C278" s="211"/>
      <c r="D278" s="211"/>
      <c r="E278" s="212"/>
      <c r="F278" s="23"/>
      <c r="G278" s="23"/>
      <c r="H278" s="23"/>
      <c r="I278" s="188"/>
      <c r="J278" s="188"/>
      <c r="K278" s="129"/>
      <c r="L278" s="23"/>
      <c r="M278" s="23"/>
      <c r="N278" s="23"/>
      <c r="O278" s="23"/>
      <c r="P278" s="188"/>
      <c r="Q278" s="188"/>
      <c r="R278" s="188"/>
      <c r="S278" s="188"/>
      <c r="T278" s="188"/>
      <c r="U278" s="188"/>
      <c r="V278" s="188"/>
      <c r="W278" s="188"/>
      <c r="X278" s="23"/>
      <c r="Y278" s="23"/>
      <c r="Z278" s="23"/>
      <c r="AA278" s="23"/>
      <c r="AB278" s="23"/>
    </row>
    <row r="279" spans="1:28" ht="15.75" customHeight="1" x14ac:dyDescent="0.25">
      <c r="A279" s="23"/>
      <c r="B279" s="23"/>
      <c r="C279" s="211"/>
      <c r="D279" s="211"/>
      <c r="E279" s="212"/>
      <c r="F279" s="23"/>
      <c r="G279" s="23"/>
      <c r="H279" s="23"/>
      <c r="I279" s="188"/>
      <c r="J279" s="188"/>
      <c r="K279" s="129"/>
      <c r="L279" s="23"/>
      <c r="M279" s="23"/>
      <c r="N279" s="23"/>
      <c r="O279" s="23"/>
      <c r="P279" s="188"/>
      <c r="Q279" s="188"/>
      <c r="R279" s="188"/>
      <c r="S279" s="188"/>
      <c r="T279" s="188"/>
      <c r="U279" s="188"/>
      <c r="V279" s="188"/>
      <c r="W279" s="188"/>
      <c r="X279" s="23"/>
      <c r="Y279" s="23"/>
      <c r="Z279" s="23"/>
      <c r="AA279" s="23"/>
      <c r="AB279" s="23"/>
    </row>
    <row r="280" spans="1:28" ht="15.75" customHeight="1" x14ac:dyDescent="0.25">
      <c r="A280" s="23"/>
      <c r="B280" s="23"/>
      <c r="C280" s="211"/>
      <c r="D280" s="211"/>
      <c r="E280" s="212"/>
      <c r="F280" s="23"/>
      <c r="G280" s="23"/>
      <c r="H280" s="23"/>
      <c r="I280" s="188"/>
      <c r="J280" s="188"/>
      <c r="K280" s="129"/>
      <c r="L280" s="23"/>
      <c r="M280" s="23"/>
      <c r="N280" s="23"/>
      <c r="O280" s="23"/>
      <c r="P280" s="188"/>
      <c r="Q280" s="188"/>
      <c r="R280" s="188"/>
      <c r="S280" s="188"/>
      <c r="T280" s="188"/>
      <c r="U280" s="188"/>
      <c r="V280" s="188"/>
      <c r="W280" s="188"/>
      <c r="X280" s="23"/>
      <c r="Y280" s="23"/>
      <c r="Z280" s="23"/>
      <c r="AA280" s="23"/>
      <c r="AB280" s="23"/>
    </row>
    <row r="281" spans="1:28" ht="15.75" customHeight="1" x14ac:dyDescent="0.25">
      <c r="A281" s="23"/>
      <c r="B281" s="23"/>
      <c r="C281" s="211"/>
      <c r="D281" s="211"/>
      <c r="E281" s="212"/>
      <c r="F281" s="23"/>
      <c r="G281" s="23"/>
      <c r="H281" s="23"/>
      <c r="I281" s="188"/>
      <c r="J281" s="188"/>
      <c r="K281" s="129"/>
      <c r="L281" s="23"/>
      <c r="M281" s="23"/>
      <c r="N281" s="23"/>
      <c r="O281" s="23"/>
      <c r="P281" s="188"/>
      <c r="Q281" s="188"/>
      <c r="R281" s="188"/>
      <c r="S281" s="188"/>
      <c r="T281" s="188"/>
      <c r="U281" s="188"/>
      <c r="V281" s="188"/>
      <c r="W281" s="188"/>
      <c r="X281" s="23"/>
      <c r="Y281" s="23"/>
      <c r="Z281" s="23"/>
      <c r="AA281" s="23"/>
      <c r="AB281" s="23"/>
    </row>
    <row r="282" spans="1:28" ht="15.75" customHeight="1" x14ac:dyDescent="0.25">
      <c r="A282" s="23"/>
      <c r="B282" s="23"/>
      <c r="C282" s="211"/>
      <c r="D282" s="211"/>
      <c r="E282" s="212"/>
      <c r="F282" s="23"/>
      <c r="G282" s="23"/>
      <c r="H282" s="23"/>
      <c r="I282" s="188"/>
      <c r="J282" s="188"/>
      <c r="K282" s="129"/>
      <c r="L282" s="23"/>
      <c r="M282" s="23"/>
      <c r="N282" s="23"/>
      <c r="O282" s="23"/>
      <c r="P282" s="188"/>
      <c r="Q282" s="188"/>
      <c r="R282" s="188"/>
      <c r="S282" s="188"/>
      <c r="T282" s="188"/>
      <c r="U282" s="188"/>
      <c r="V282" s="188"/>
      <c r="W282" s="188"/>
      <c r="X282" s="23"/>
      <c r="Y282" s="23"/>
      <c r="Z282" s="23"/>
      <c r="AA282" s="23"/>
      <c r="AB282" s="23"/>
    </row>
    <row r="283" spans="1:28" ht="15.75" customHeight="1" x14ac:dyDescent="0.25">
      <c r="A283" s="23"/>
      <c r="B283" s="23"/>
      <c r="C283" s="211"/>
      <c r="D283" s="211"/>
      <c r="E283" s="212"/>
      <c r="F283" s="23"/>
      <c r="G283" s="23"/>
      <c r="H283" s="23"/>
      <c r="I283" s="188"/>
      <c r="J283" s="188"/>
      <c r="K283" s="129"/>
      <c r="L283" s="23"/>
      <c r="M283" s="23"/>
      <c r="N283" s="23"/>
      <c r="O283" s="23"/>
      <c r="P283" s="188"/>
      <c r="Q283" s="188"/>
      <c r="R283" s="188"/>
      <c r="S283" s="188"/>
      <c r="T283" s="188"/>
      <c r="U283" s="188"/>
      <c r="V283" s="188"/>
      <c r="W283" s="188"/>
      <c r="X283" s="23"/>
      <c r="Y283" s="23"/>
      <c r="Z283" s="23"/>
      <c r="AA283" s="23"/>
      <c r="AB283" s="23"/>
    </row>
    <row r="284" spans="1:28" ht="15.75" customHeight="1" x14ac:dyDescent="0.25">
      <c r="A284" s="23"/>
      <c r="B284" s="23"/>
      <c r="C284" s="211"/>
      <c r="D284" s="211"/>
      <c r="E284" s="212"/>
      <c r="F284" s="23"/>
      <c r="G284" s="23"/>
      <c r="H284" s="23"/>
      <c r="I284" s="188"/>
      <c r="J284" s="188"/>
      <c r="K284" s="129"/>
      <c r="L284" s="23"/>
      <c r="M284" s="23"/>
      <c r="N284" s="23"/>
      <c r="O284" s="23"/>
      <c r="P284" s="188"/>
      <c r="Q284" s="188"/>
      <c r="R284" s="188"/>
      <c r="S284" s="188"/>
      <c r="T284" s="188"/>
      <c r="U284" s="188"/>
      <c r="V284" s="188"/>
      <c r="W284" s="188"/>
      <c r="X284" s="23"/>
      <c r="Y284" s="23"/>
      <c r="Z284" s="23"/>
      <c r="AA284" s="23"/>
      <c r="AB284" s="23"/>
    </row>
    <row r="285" spans="1:28" ht="15.75" customHeight="1" x14ac:dyDescent="0.25">
      <c r="A285" s="23"/>
      <c r="B285" s="23"/>
      <c r="C285" s="211"/>
      <c r="D285" s="211"/>
      <c r="E285" s="212"/>
      <c r="F285" s="23"/>
      <c r="G285" s="23"/>
      <c r="H285" s="23"/>
      <c r="I285" s="188"/>
      <c r="J285" s="188"/>
      <c r="K285" s="129"/>
      <c r="L285" s="23"/>
      <c r="M285" s="23"/>
      <c r="N285" s="23"/>
      <c r="O285" s="23"/>
      <c r="P285" s="188"/>
      <c r="Q285" s="188"/>
      <c r="R285" s="188"/>
      <c r="S285" s="188"/>
      <c r="T285" s="188"/>
      <c r="U285" s="188"/>
      <c r="V285" s="188"/>
      <c r="W285" s="188"/>
      <c r="X285" s="23"/>
      <c r="Y285" s="23"/>
      <c r="Z285" s="23"/>
      <c r="AA285" s="23"/>
      <c r="AB285" s="23"/>
    </row>
    <row r="286" spans="1:28" ht="15.75" customHeight="1" x14ac:dyDescent="0.25">
      <c r="A286" s="23"/>
      <c r="B286" s="23"/>
      <c r="C286" s="211"/>
      <c r="D286" s="211"/>
      <c r="E286" s="212"/>
      <c r="F286" s="23"/>
      <c r="G286" s="23"/>
      <c r="H286" s="23"/>
      <c r="I286" s="188"/>
      <c r="J286" s="188"/>
      <c r="K286" s="129"/>
      <c r="L286" s="23"/>
      <c r="M286" s="23"/>
      <c r="N286" s="23"/>
      <c r="O286" s="23"/>
      <c r="P286" s="188"/>
      <c r="Q286" s="188"/>
      <c r="R286" s="188"/>
      <c r="S286" s="188"/>
      <c r="T286" s="188"/>
      <c r="U286" s="188"/>
      <c r="V286" s="188"/>
      <c r="W286" s="188"/>
      <c r="X286" s="23"/>
      <c r="Y286" s="23"/>
      <c r="Z286" s="23"/>
      <c r="AA286" s="23"/>
      <c r="AB286" s="23"/>
    </row>
    <row r="287" spans="1:28" ht="15.75" customHeight="1" x14ac:dyDescent="0.25">
      <c r="A287" s="23"/>
      <c r="B287" s="23"/>
      <c r="C287" s="211"/>
      <c r="D287" s="211"/>
      <c r="E287" s="212"/>
      <c r="F287" s="23"/>
      <c r="G287" s="23"/>
      <c r="H287" s="23"/>
      <c r="I287" s="188"/>
      <c r="J287" s="188"/>
      <c r="K287" s="129"/>
      <c r="L287" s="23"/>
      <c r="M287" s="23"/>
      <c r="N287" s="23"/>
      <c r="O287" s="23"/>
      <c r="P287" s="188"/>
      <c r="Q287" s="188"/>
      <c r="R287" s="188"/>
      <c r="S287" s="188"/>
      <c r="T287" s="188"/>
      <c r="U287" s="188"/>
      <c r="V287" s="188"/>
      <c r="W287" s="188"/>
      <c r="X287" s="23"/>
      <c r="Y287" s="23"/>
      <c r="Z287" s="23"/>
      <c r="AA287" s="23"/>
      <c r="AB287" s="23"/>
    </row>
    <row r="288" spans="1:28" ht="15.75" customHeight="1" x14ac:dyDescent="0.25">
      <c r="A288" s="23"/>
      <c r="B288" s="23"/>
      <c r="C288" s="211"/>
      <c r="D288" s="211"/>
      <c r="E288" s="212"/>
      <c r="F288" s="23"/>
      <c r="G288" s="23"/>
      <c r="H288" s="23"/>
      <c r="I288" s="188"/>
      <c r="J288" s="188"/>
      <c r="K288" s="129"/>
      <c r="L288" s="23"/>
      <c r="M288" s="23"/>
      <c r="N288" s="23"/>
      <c r="O288" s="23"/>
      <c r="P288" s="188"/>
      <c r="Q288" s="188"/>
      <c r="R288" s="188"/>
      <c r="S288" s="188"/>
      <c r="T288" s="188"/>
      <c r="U288" s="188"/>
      <c r="V288" s="188"/>
      <c r="W288" s="188"/>
      <c r="X288" s="23"/>
      <c r="Y288" s="23"/>
      <c r="Z288" s="23"/>
      <c r="AA288" s="23"/>
      <c r="AB288" s="23"/>
    </row>
    <row r="289" spans="1:28" ht="15.75" customHeight="1" x14ac:dyDescent="0.25">
      <c r="A289" s="23"/>
      <c r="B289" s="23"/>
      <c r="C289" s="211"/>
      <c r="D289" s="211"/>
      <c r="E289" s="212"/>
      <c r="F289" s="23"/>
      <c r="G289" s="23"/>
      <c r="H289" s="23"/>
      <c r="I289" s="188"/>
      <c r="J289" s="188"/>
      <c r="K289" s="129"/>
      <c r="L289" s="23"/>
      <c r="M289" s="23"/>
      <c r="N289" s="23"/>
      <c r="O289" s="23"/>
      <c r="P289" s="188"/>
      <c r="Q289" s="188"/>
      <c r="R289" s="188"/>
      <c r="S289" s="188"/>
      <c r="T289" s="188"/>
      <c r="U289" s="188"/>
      <c r="V289" s="188"/>
      <c r="W289" s="188"/>
      <c r="X289" s="23"/>
      <c r="Y289" s="23"/>
      <c r="Z289" s="23"/>
      <c r="AA289" s="23"/>
      <c r="AB289" s="23"/>
    </row>
    <row r="290" spans="1:28" ht="15.75" customHeight="1" x14ac:dyDescent="0.25">
      <c r="A290" s="23"/>
      <c r="B290" s="23"/>
      <c r="C290" s="211"/>
      <c r="D290" s="211"/>
      <c r="E290" s="212"/>
      <c r="F290" s="23"/>
      <c r="G290" s="23"/>
      <c r="H290" s="23"/>
      <c r="I290" s="188"/>
      <c r="J290" s="188"/>
      <c r="K290" s="129"/>
      <c r="L290" s="23"/>
      <c r="M290" s="23"/>
      <c r="N290" s="23"/>
      <c r="O290" s="23"/>
      <c r="P290" s="188"/>
      <c r="Q290" s="188"/>
      <c r="R290" s="188"/>
      <c r="S290" s="188"/>
      <c r="T290" s="188"/>
      <c r="U290" s="188"/>
      <c r="V290" s="188"/>
      <c r="W290" s="188"/>
      <c r="X290" s="23"/>
      <c r="Y290" s="23"/>
      <c r="Z290" s="23"/>
      <c r="AA290" s="23"/>
      <c r="AB290" s="23"/>
    </row>
    <row r="291" spans="1:28" ht="15.75" customHeight="1" x14ac:dyDescent="0.25">
      <c r="A291" s="23"/>
      <c r="B291" s="23"/>
      <c r="C291" s="211"/>
      <c r="D291" s="211"/>
      <c r="E291" s="212"/>
      <c r="F291" s="23"/>
      <c r="G291" s="23"/>
      <c r="H291" s="23"/>
      <c r="I291" s="188"/>
      <c r="J291" s="188"/>
      <c r="K291" s="129"/>
      <c r="L291" s="23"/>
      <c r="M291" s="23"/>
      <c r="N291" s="23"/>
      <c r="O291" s="23"/>
      <c r="P291" s="188"/>
      <c r="Q291" s="188"/>
      <c r="R291" s="188"/>
      <c r="S291" s="188"/>
      <c r="T291" s="188"/>
      <c r="U291" s="188"/>
      <c r="V291" s="188"/>
      <c r="W291" s="188"/>
      <c r="X291" s="23"/>
      <c r="Y291" s="23"/>
      <c r="Z291" s="23"/>
      <c r="AA291" s="23"/>
      <c r="AB291" s="23"/>
    </row>
    <row r="292" spans="1:28" ht="15.75" customHeight="1" x14ac:dyDescent="0.25">
      <c r="A292" s="23"/>
      <c r="B292" s="23"/>
      <c r="C292" s="211"/>
      <c r="D292" s="211"/>
      <c r="E292" s="212"/>
      <c r="F292" s="23"/>
      <c r="G292" s="23"/>
      <c r="H292" s="23"/>
      <c r="I292" s="188"/>
      <c r="J292" s="188"/>
      <c r="K292" s="129"/>
      <c r="L292" s="23"/>
      <c r="M292" s="23"/>
      <c r="N292" s="23"/>
      <c r="O292" s="23"/>
      <c r="P292" s="188"/>
      <c r="Q292" s="188"/>
      <c r="R292" s="188"/>
      <c r="S292" s="188"/>
      <c r="T292" s="188"/>
      <c r="U292" s="188"/>
      <c r="V292" s="188"/>
      <c r="W292" s="188"/>
      <c r="X292" s="23"/>
      <c r="Y292" s="23"/>
      <c r="Z292" s="23"/>
      <c r="AA292" s="23"/>
      <c r="AB292" s="23"/>
    </row>
    <row r="293" spans="1:28" ht="15.75" customHeight="1" x14ac:dyDescent="0.25">
      <c r="A293" s="23"/>
      <c r="B293" s="23"/>
      <c r="C293" s="211"/>
      <c r="D293" s="211"/>
      <c r="E293" s="212"/>
      <c r="F293" s="23"/>
      <c r="G293" s="23"/>
      <c r="H293" s="23"/>
      <c r="I293" s="188"/>
      <c r="J293" s="188"/>
      <c r="K293" s="129"/>
      <c r="L293" s="23"/>
      <c r="M293" s="23"/>
      <c r="N293" s="23"/>
      <c r="O293" s="23"/>
      <c r="P293" s="188"/>
      <c r="Q293" s="188"/>
      <c r="R293" s="188"/>
      <c r="S293" s="188"/>
      <c r="T293" s="188"/>
      <c r="U293" s="188"/>
      <c r="V293" s="188"/>
      <c r="W293" s="188"/>
      <c r="X293" s="23"/>
      <c r="Y293" s="23"/>
      <c r="Z293" s="23"/>
      <c r="AA293" s="23"/>
      <c r="AB293" s="23"/>
    </row>
    <row r="294" spans="1:28" ht="15.75" customHeight="1" x14ac:dyDescent="0.25">
      <c r="A294" s="23"/>
      <c r="B294" s="23"/>
      <c r="C294" s="211"/>
      <c r="D294" s="211"/>
      <c r="E294" s="212"/>
      <c r="F294" s="23"/>
      <c r="G294" s="23"/>
      <c r="H294" s="23"/>
      <c r="I294" s="188"/>
      <c r="J294" s="188"/>
      <c r="K294" s="129"/>
      <c r="L294" s="23"/>
      <c r="M294" s="23"/>
      <c r="N294" s="23"/>
      <c r="O294" s="23"/>
      <c r="P294" s="188"/>
      <c r="Q294" s="188"/>
      <c r="R294" s="188"/>
      <c r="S294" s="188"/>
      <c r="T294" s="188"/>
      <c r="U294" s="188"/>
      <c r="V294" s="188"/>
      <c r="W294" s="188"/>
      <c r="X294" s="23"/>
      <c r="Y294" s="23"/>
      <c r="Z294" s="23"/>
      <c r="AA294" s="23"/>
      <c r="AB294" s="23"/>
    </row>
    <row r="295" spans="1:28" ht="15.75" customHeight="1" x14ac:dyDescent="0.25">
      <c r="A295" s="23"/>
      <c r="B295" s="23"/>
      <c r="C295" s="211"/>
      <c r="D295" s="211"/>
      <c r="E295" s="212"/>
      <c r="F295" s="23"/>
      <c r="G295" s="23"/>
      <c r="H295" s="23"/>
      <c r="I295" s="188"/>
      <c r="J295" s="188"/>
      <c r="K295" s="129"/>
      <c r="L295" s="23"/>
      <c r="M295" s="23"/>
      <c r="N295" s="23"/>
      <c r="O295" s="23"/>
      <c r="P295" s="188"/>
      <c r="Q295" s="188"/>
      <c r="R295" s="188"/>
      <c r="S295" s="188"/>
      <c r="T295" s="188"/>
      <c r="U295" s="188"/>
      <c r="V295" s="188"/>
      <c r="W295" s="188"/>
      <c r="X295" s="23"/>
      <c r="Y295" s="23"/>
      <c r="Z295" s="23"/>
      <c r="AA295" s="23"/>
      <c r="AB295" s="23"/>
    </row>
    <row r="296" spans="1:28" ht="15.75" customHeight="1" x14ac:dyDescent="0.25">
      <c r="A296" s="23"/>
      <c r="B296" s="23"/>
      <c r="C296" s="211"/>
      <c r="D296" s="211"/>
      <c r="E296" s="212"/>
      <c r="F296" s="23"/>
      <c r="G296" s="23"/>
      <c r="H296" s="23"/>
      <c r="I296" s="188"/>
      <c r="J296" s="188"/>
      <c r="K296" s="129"/>
      <c r="L296" s="23"/>
      <c r="M296" s="23"/>
      <c r="N296" s="23"/>
      <c r="O296" s="23"/>
      <c r="P296" s="188"/>
      <c r="Q296" s="188"/>
      <c r="R296" s="188"/>
      <c r="S296" s="188"/>
      <c r="T296" s="188"/>
      <c r="U296" s="188"/>
      <c r="V296" s="188"/>
      <c r="W296" s="188"/>
      <c r="X296" s="23"/>
      <c r="Y296" s="23"/>
      <c r="Z296" s="23"/>
      <c r="AA296" s="23"/>
      <c r="AB296" s="23"/>
    </row>
    <row r="297" spans="1:28" ht="15.75" customHeight="1" x14ac:dyDescent="0.25">
      <c r="A297" s="23"/>
      <c r="B297" s="23"/>
      <c r="C297" s="211"/>
      <c r="D297" s="211"/>
      <c r="E297" s="212"/>
      <c r="F297" s="23"/>
      <c r="G297" s="23"/>
      <c r="H297" s="23"/>
      <c r="I297" s="188"/>
      <c r="J297" s="188"/>
      <c r="K297" s="129"/>
      <c r="L297" s="23"/>
      <c r="M297" s="23"/>
      <c r="N297" s="23"/>
      <c r="O297" s="23"/>
      <c r="P297" s="188"/>
      <c r="Q297" s="188"/>
      <c r="R297" s="188"/>
      <c r="S297" s="188"/>
      <c r="T297" s="188"/>
      <c r="U297" s="188"/>
      <c r="V297" s="188"/>
      <c r="W297" s="188"/>
      <c r="X297" s="23"/>
      <c r="Y297" s="23"/>
      <c r="Z297" s="23"/>
      <c r="AA297" s="23"/>
      <c r="AB297" s="23"/>
    </row>
    <row r="298" spans="1:28" ht="15.75" customHeight="1" x14ac:dyDescent="0.25">
      <c r="A298" s="23"/>
      <c r="B298" s="23"/>
      <c r="C298" s="211"/>
      <c r="D298" s="211"/>
      <c r="E298" s="212"/>
      <c r="F298" s="23"/>
      <c r="G298" s="23"/>
      <c r="H298" s="23"/>
      <c r="I298" s="188"/>
      <c r="J298" s="188"/>
      <c r="K298" s="129"/>
      <c r="L298" s="23"/>
      <c r="M298" s="23"/>
      <c r="N298" s="23"/>
      <c r="O298" s="23"/>
      <c r="P298" s="188"/>
      <c r="Q298" s="188"/>
      <c r="R298" s="188"/>
      <c r="S298" s="188"/>
      <c r="T298" s="188"/>
      <c r="U298" s="188"/>
      <c r="V298" s="188"/>
      <c r="W298" s="188"/>
      <c r="X298" s="23"/>
      <c r="Y298" s="23"/>
      <c r="Z298" s="23"/>
      <c r="AA298" s="23"/>
      <c r="AB298" s="23"/>
    </row>
    <row r="299" spans="1:28" ht="15.75" customHeight="1" x14ac:dyDescent="0.25">
      <c r="A299" s="23"/>
      <c r="B299" s="23"/>
      <c r="C299" s="211"/>
      <c r="D299" s="211"/>
      <c r="E299" s="212"/>
      <c r="F299" s="23"/>
      <c r="G299" s="23"/>
      <c r="H299" s="23"/>
      <c r="I299" s="188"/>
      <c r="J299" s="188"/>
      <c r="K299" s="129"/>
      <c r="L299" s="23"/>
      <c r="M299" s="23"/>
      <c r="N299" s="23"/>
      <c r="O299" s="23"/>
      <c r="P299" s="188"/>
      <c r="Q299" s="188"/>
      <c r="R299" s="188"/>
      <c r="S299" s="188"/>
      <c r="T299" s="188"/>
      <c r="U299" s="188"/>
      <c r="V299" s="188"/>
      <c r="W299" s="188"/>
      <c r="X299" s="23"/>
      <c r="Y299" s="23"/>
      <c r="Z299" s="23"/>
      <c r="AA299" s="23"/>
      <c r="AB299" s="23"/>
    </row>
    <row r="300" spans="1:28" ht="15.75" customHeight="1" x14ac:dyDescent="0.25">
      <c r="A300" s="23"/>
      <c r="B300" s="23"/>
      <c r="C300" s="211"/>
      <c r="D300" s="211"/>
      <c r="E300" s="212"/>
      <c r="F300" s="23"/>
      <c r="G300" s="23"/>
      <c r="H300" s="23"/>
      <c r="I300" s="188"/>
      <c r="J300" s="188"/>
      <c r="K300" s="129"/>
      <c r="L300" s="23"/>
      <c r="M300" s="23"/>
      <c r="N300" s="23"/>
      <c r="O300" s="23"/>
      <c r="P300" s="188"/>
      <c r="Q300" s="188"/>
      <c r="R300" s="188"/>
      <c r="S300" s="188"/>
      <c r="T300" s="188"/>
      <c r="U300" s="188"/>
      <c r="V300" s="188"/>
      <c r="W300" s="188"/>
      <c r="X300" s="23"/>
      <c r="Y300" s="23"/>
      <c r="Z300" s="23"/>
      <c r="AA300" s="23"/>
      <c r="AB300" s="23"/>
    </row>
    <row r="301" spans="1:28" ht="15.75" customHeight="1" x14ac:dyDescent="0.25">
      <c r="A301" s="23"/>
      <c r="B301" s="23"/>
      <c r="C301" s="211"/>
      <c r="D301" s="211"/>
      <c r="E301" s="212"/>
      <c r="F301" s="23"/>
      <c r="G301" s="23"/>
      <c r="H301" s="23"/>
      <c r="I301" s="188"/>
      <c r="J301" s="188"/>
      <c r="K301" s="129"/>
      <c r="L301" s="23"/>
      <c r="M301" s="23"/>
      <c r="N301" s="23"/>
      <c r="O301" s="23"/>
      <c r="P301" s="188"/>
      <c r="Q301" s="188"/>
      <c r="R301" s="188"/>
      <c r="S301" s="188"/>
      <c r="T301" s="188"/>
      <c r="U301" s="188"/>
      <c r="V301" s="188"/>
      <c r="W301" s="188"/>
      <c r="X301" s="23"/>
      <c r="Y301" s="23"/>
      <c r="Z301" s="23"/>
      <c r="AA301" s="23"/>
      <c r="AB301" s="23"/>
    </row>
    <row r="302" spans="1:28" ht="15.75" customHeight="1" x14ac:dyDescent="0.25">
      <c r="A302" s="23"/>
      <c r="B302" s="23"/>
      <c r="C302" s="211"/>
      <c r="D302" s="211"/>
      <c r="E302" s="212"/>
      <c r="F302" s="23"/>
      <c r="G302" s="23"/>
      <c r="H302" s="23"/>
      <c r="I302" s="188"/>
      <c r="J302" s="188"/>
      <c r="K302" s="129"/>
      <c r="L302" s="23"/>
      <c r="M302" s="23"/>
      <c r="N302" s="23"/>
      <c r="O302" s="23"/>
      <c r="P302" s="188"/>
      <c r="Q302" s="188"/>
      <c r="R302" s="188"/>
      <c r="S302" s="188"/>
      <c r="T302" s="188"/>
      <c r="U302" s="188"/>
      <c r="V302" s="188"/>
      <c r="W302" s="188"/>
      <c r="X302" s="23"/>
      <c r="Y302" s="23"/>
      <c r="Z302" s="23"/>
      <c r="AA302" s="23"/>
      <c r="AB302" s="23"/>
    </row>
    <row r="303" spans="1:28" ht="15.75" customHeight="1" x14ac:dyDescent="0.25">
      <c r="A303" s="23"/>
      <c r="B303" s="23"/>
      <c r="C303" s="211"/>
      <c r="D303" s="211"/>
      <c r="E303" s="212"/>
      <c r="F303" s="23"/>
      <c r="G303" s="23"/>
      <c r="H303" s="23"/>
      <c r="I303" s="188"/>
      <c r="J303" s="188"/>
      <c r="K303" s="129"/>
      <c r="L303" s="23"/>
      <c r="M303" s="23"/>
      <c r="N303" s="23"/>
      <c r="O303" s="23"/>
      <c r="P303" s="188"/>
      <c r="Q303" s="188"/>
      <c r="R303" s="188"/>
      <c r="S303" s="188"/>
      <c r="T303" s="188"/>
      <c r="U303" s="188"/>
      <c r="V303" s="188"/>
      <c r="W303" s="188"/>
      <c r="X303" s="23"/>
      <c r="Y303" s="23"/>
      <c r="Z303" s="23"/>
      <c r="AA303" s="23"/>
      <c r="AB303" s="23"/>
    </row>
    <row r="304" spans="1:28" ht="15.75" customHeight="1" x14ac:dyDescent="0.25">
      <c r="A304" s="23"/>
      <c r="B304" s="23"/>
      <c r="C304" s="211"/>
      <c r="D304" s="211"/>
      <c r="E304" s="212"/>
      <c r="F304" s="23"/>
      <c r="G304" s="23"/>
      <c r="H304" s="23"/>
      <c r="I304" s="188"/>
      <c r="J304" s="188"/>
      <c r="K304" s="129"/>
      <c r="L304" s="23"/>
      <c r="M304" s="23"/>
      <c r="N304" s="23"/>
      <c r="O304" s="23"/>
      <c r="P304" s="188"/>
      <c r="Q304" s="188"/>
      <c r="R304" s="188"/>
      <c r="S304" s="188"/>
      <c r="T304" s="188"/>
      <c r="U304" s="188"/>
      <c r="V304" s="188"/>
      <c r="W304" s="188"/>
      <c r="X304" s="23"/>
      <c r="Y304" s="23"/>
      <c r="Z304" s="23"/>
      <c r="AA304" s="23"/>
      <c r="AB304" s="23"/>
    </row>
    <row r="305" spans="1:28" ht="15.75" customHeight="1" x14ac:dyDescent="0.25">
      <c r="A305" s="23"/>
      <c r="B305" s="23"/>
      <c r="C305" s="211"/>
      <c r="D305" s="211"/>
      <c r="E305" s="212"/>
      <c r="F305" s="23"/>
      <c r="G305" s="23"/>
      <c r="H305" s="23"/>
      <c r="I305" s="188"/>
      <c r="J305" s="188"/>
      <c r="K305" s="129"/>
      <c r="L305" s="23"/>
      <c r="M305" s="23"/>
      <c r="N305" s="23"/>
      <c r="O305" s="23"/>
      <c r="P305" s="188"/>
      <c r="Q305" s="188"/>
      <c r="R305" s="188"/>
      <c r="S305" s="188"/>
      <c r="T305" s="188"/>
      <c r="U305" s="188"/>
      <c r="V305" s="188"/>
      <c r="W305" s="188"/>
      <c r="X305" s="23"/>
      <c r="Y305" s="23"/>
      <c r="Z305" s="23"/>
      <c r="AA305" s="23"/>
      <c r="AB305" s="23"/>
    </row>
    <row r="306" spans="1:28" ht="15.75" customHeight="1" x14ac:dyDescent="0.25">
      <c r="A306" s="23"/>
      <c r="B306" s="23"/>
      <c r="C306" s="211"/>
      <c r="D306" s="211"/>
      <c r="E306" s="212"/>
      <c r="F306" s="23"/>
      <c r="G306" s="23"/>
      <c r="H306" s="23"/>
      <c r="I306" s="188"/>
      <c r="J306" s="188"/>
      <c r="K306" s="129"/>
      <c r="L306" s="23"/>
      <c r="M306" s="23"/>
      <c r="N306" s="23"/>
      <c r="O306" s="23"/>
      <c r="P306" s="188"/>
      <c r="Q306" s="188"/>
      <c r="R306" s="188"/>
      <c r="S306" s="188"/>
      <c r="T306" s="188"/>
      <c r="U306" s="188"/>
      <c r="V306" s="188"/>
      <c r="W306" s="188"/>
      <c r="X306" s="23"/>
      <c r="Y306" s="23"/>
      <c r="Z306" s="23"/>
      <c r="AA306" s="23"/>
      <c r="AB306" s="23"/>
    </row>
    <row r="307" spans="1:28" ht="15.75" customHeight="1" x14ac:dyDescent="0.25">
      <c r="A307" s="23"/>
      <c r="B307" s="23"/>
      <c r="C307" s="211"/>
      <c r="D307" s="211"/>
      <c r="E307" s="212"/>
      <c r="F307" s="23"/>
      <c r="G307" s="23"/>
      <c r="H307" s="23"/>
      <c r="I307" s="188"/>
      <c r="J307" s="188"/>
      <c r="K307" s="129"/>
      <c r="L307" s="23"/>
      <c r="M307" s="23"/>
      <c r="N307" s="23"/>
      <c r="O307" s="23"/>
      <c r="P307" s="188"/>
      <c r="Q307" s="188"/>
      <c r="R307" s="188"/>
      <c r="S307" s="188"/>
      <c r="T307" s="188"/>
      <c r="U307" s="188"/>
      <c r="V307" s="188"/>
      <c r="W307" s="188"/>
      <c r="X307" s="23"/>
      <c r="Y307" s="23"/>
      <c r="Z307" s="23"/>
      <c r="AA307" s="23"/>
      <c r="AB307" s="23"/>
    </row>
    <row r="308" spans="1:28" ht="15.75" customHeight="1" x14ac:dyDescent="0.25">
      <c r="A308" s="23"/>
      <c r="B308" s="23"/>
      <c r="C308" s="211"/>
      <c r="D308" s="211"/>
      <c r="E308" s="212"/>
      <c r="F308" s="23"/>
      <c r="G308" s="23"/>
      <c r="H308" s="23"/>
      <c r="I308" s="188"/>
      <c r="J308" s="188"/>
      <c r="K308" s="129"/>
      <c r="L308" s="23"/>
      <c r="M308" s="23"/>
      <c r="N308" s="23"/>
      <c r="O308" s="23"/>
      <c r="P308" s="188"/>
      <c r="Q308" s="188"/>
      <c r="R308" s="188"/>
      <c r="S308" s="188"/>
      <c r="T308" s="188"/>
      <c r="U308" s="188"/>
      <c r="V308" s="188"/>
      <c r="W308" s="188"/>
      <c r="X308" s="23"/>
      <c r="Y308" s="23"/>
      <c r="Z308" s="23"/>
      <c r="AA308" s="23"/>
      <c r="AB308" s="23"/>
    </row>
    <row r="309" spans="1:28" ht="15.75" customHeight="1" x14ac:dyDescent="0.25">
      <c r="A309" s="23"/>
      <c r="B309" s="23"/>
      <c r="C309" s="211"/>
      <c r="D309" s="211"/>
      <c r="E309" s="212"/>
      <c r="F309" s="23"/>
      <c r="G309" s="23"/>
      <c r="H309" s="23"/>
      <c r="I309" s="188"/>
      <c r="J309" s="188"/>
      <c r="K309" s="129"/>
      <c r="L309" s="23"/>
      <c r="M309" s="23"/>
      <c r="N309" s="23"/>
      <c r="O309" s="23"/>
      <c r="P309" s="188"/>
      <c r="Q309" s="188"/>
      <c r="R309" s="188"/>
      <c r="S309" s="188"/>
      <c r="T309" s="188"/>
      <c r="U309" s="188"/>
      <c r="V309" s="188"/>
      <c r="W309" s="188"/>
      <c r="X309" s="23"/>
      <c r="Y309" s="23"/>
      <c r="Z309" s="23"/>
      <c r="AA309" s="23"/>
      <c r="AB309" s="23"/>
    </row>
    <row r="310" spans="1:28" ht="15.75" customHeight="1" x14ac:dyDescent="0.25">
      <c r="A310" s="23"/>
      <c r="B310" s="23"/>
      <c r="C310" s="211"/>
      <c r="D310" s="211"/>
      <c r="E310" s="212"/>
      <c r="F310" s="23"/>
      <c r="G310" s="23"/>
      <c r="H310" s="23"/>
      <c r="I310" s="188"/>
      <c r="J310" s="188"/>
      <c r="K310" s="129"/>
      <c r="L310" s="23"/>
      <c r="M310" s="23"/>
      <c r="N310" s="23"/>
      <c r="O310" s="23"/>
      <c r="P310" s="188"/>
      <c r="Q310" s="188"/>
      <c r="R310" s="188"/>
      <c r="S310" s="188"/>
      <c r="T310" s="188"/>
      <c r="U310" s="188"/>
      <c r="V310" s="188"/>
      <c r="W310" s="188"/>
      <c r="X310" s="23"/>
      <c r="Y310" s="23"/>
      <c r="Z310" s="23"/>
      <c r="AA310" s="23"/>
      <c r="AB310" s="23"/>
    </row>
    <row r="311" spans="1:28" ht="15.75" customHeight="1" x14ac:dyDescent="0.25">
      <c r="A311" s="23"/>
      <c r="B311" s="23"/>
      <c r="C311" s="211"/>
      <c r="D311" s="211"/>
      <c r="E311" s="212"/>
      <c r="F311" s="23"/>
      <c r="G311" s="23"/>
      <c r="H311" s="23"/>
      <c r="I311" s="188"/>
      <c r="J311" s="188"/>
      <c r="K311" s="129"/>
      <c r="L311" s="23"/>
      <c r="M311" s="23"/>
      <c r="N311" s="23"/>
      <c r="O311" s="23"/>
      <c r="P311" s="188"/>
      <c r="Q311" s="188"/>
      <c r="R311" s="188"/>
      <c r="S311" s="188"/>
      <c r="T311" s="188"/>
      <c r="U311" s="188"/>
      <c r="V311" s="188"/>
      <c r="W311" s="188"/>
      <c r="X311" s="23"/>
      <c r="Y311" s="23"/>
      <c r="Z311" s="23"/>
      <c r="AA311" s="23"/>
      <c r="AB311" s="23"/>
    </row>
    <row r="312" spans="1:28" ht="15.75" customHeight="1" x14ac:dyDescent="0.25">
      <c r="A312" s="23"/>
      <c r="B312" s="23"/>
      <c r="C312" s="211"/>
      <c r="D312" s="211"/>
      <c r="E312" s="212"/>
      <c r="F312" s="23"/>
      <c r="G312" s="23"/>
      <c r="H312" s="23"/>
      <c r="I312" s="188"/>
      <c r="J312" s="188"/>
      <c r="K312" s="129"/>
      <c r="L312" s="23"/>
      <c r="M312" s="23"/>
      <c r="N312" s="23"/>
      <c r="O312" s="23"/>
      <c r="P312" s="188"/>
      <c r="Q312" s="188"/>
      <c r="R312" s="188"/>
      <c r="S312" s="188"/>
      <c r="T312" s="188"/>
      <c r="U312" s="188"/>
      <c r="V312" s="188"/>
      <c r="W312" s="188"/>
      <c r="X312" s="23"/>
      <c r="Y312" s="23"/>
      <c r="Z312" s="23"/>
      <c r="AA312" s="23"/>
      <c r="AB312" s="23"/>
    </row>
    <row r="313" spans="1:28" ht="15.75" customHeight="1" x14ac:dyDescent="0.25">
      <c r="A313" s="23"/>
      <c r="B313" s="23"/>
      <c r="C313" s="211"/>
      <c r="D313" s="211"/>
      <c r="E313" s="212"/>
      <c r="F313" s="23"/>
      <c r="G313" s="23"/>
      <c r="H313" s="23"/>
      <c r="I313" s="188"/>
      <c r="J313" s="188"/>
      <c r="K313" s="129"/>
      <c r="L313" s="23"/>
      <c r="M313" s="23"/>
      <c r="N313" s="23"/>
      <c r="O313" s="23"/>
      <c r="P313" s="188"/>
      <c r="Q313" s="188"/>
      <c r="R313" s="188"/>
      <c r="S313" s="188"/>
      <c r="T313" s="188"/>
      <c r="U313" s="188"/>
      <c r="V313" s="188"/>
      <c r="W313" s="188"/>
      <c r="X313" s="23"/>
      <c r="Y313" s="23"/>
      <c r="Z313" s="23"/>
      <c r="AA313" s="23"/>
      <c r="AB313" s="23"/>
    </row>
    <row r="314" spans="1:28" ht="15.75" customHeight="1" x14ac:dyDescent="0.25">
      <c r="A314" s="23"/>
      <c r="B314" s="23"/>
      <c r="C314" s="211"/>
      <c r="D314" s="211"/>
      <c r="E314" s="212"/>
      <c r="F314" s="23"/>
      <c r="G314" s="23"/>
      <c r="H314" s="23"/>
      <c r="I314" s="188"/>
      <c r="J314" s="188"/>
      <c r="K314" s="129"/>
      <c r="L314" s="23"/>
      <c r="M314" s="23"/>
      <c r="N314" s="23"/>
      <c r="O314" s="23"/>
      <c r="P314" s="188"/>
      <c r="Q314" s="188"/>
      <c r="R314" s="188"/>
      <c r="S314" s="188"/>
      <c r="T314" s="188"/>
      <c r="U314" s="188"/>
      <c r="V314" s="188"/>
      <c r="W314" s="188"/>
      <c r="X314" s="23"/>
      <c r="Y314" s="23"/>
      <c r="Z314" s="23"/>
      <c r="AA314" s="23"/>
      <c r="AB314" s="23"/>
    </row>
    <row r="315" spans="1:28" ht="15.75" customHeight="1" x14ac:dyDescent="0.25">
      <c r="A315" s="23"/>
      <c r="B315" s="23"/>
      <c r="C315" s="211"/>
      <c r="D315" s="211"/>
      <c r="E315" s="212"/>
      <c r="F315" s="23"/>
      <c r="G315" s="23"/>
      <c r="H315" s="23"/>
      <c r="I315" s="188"/>
      <c r="J315" s="188"/>
      <c r="K315" s="129"/>
      <c r="L315" s="23"/>
      <c r="M315" s="23"/>
      <c r="N315" s="23"/>
      <c r="O315" s="23"/>
      <c r="P315" s="188"/>
      <c r="Q315" s="188"/>
      <c r="R315" s="188"/>
      <c r="S315" s="188"/>
      <c r="T315" s="188"/>
      <c r="U315" s="188"/>
      <c r="V315" s="188"/>
      <c r="W315" s="188"/>
      <c r="X315" s="23"/>
      <c r="Y315" s="23"/>
      <c r="Z315" s="23"/>
      <c r="AA315" s="23"/>
      <c r="AB315" s="23"/>
    </row>
    <row r="316" spans="1:28" ht="15.75" customHeight="1" x14ac:dyDescent="0.25">
      <c r="A316" s="23"/>
      <c r="B316" s="23"/>
      <c r="C316" s="211"/>
      <c r="D316" s="211"/>
      <c r="E316" s="212"/>
      <c r="F316" s="23"/>
      <c r="G316" s="23"/>
      <c r="H316" s="23"/>
      <c r="I316" s="188"/>
      <c r="J316" s="188"/>
      <c r="K316" s="129"/>
      <c r="L316" s="23"/>
      <c r="M316" s="23"/>
      <c r="N316" s="23"/>
      <c r="O316" s="23"/>
      <c r="P316" s="188"/>
      <c r="Q316" s="188"/>
      <c r="R316" s="188"/>
      <c r="S316" s="188"/>
      <c r="T316" s="188"/>
      <c r="U316" s="188"/>
      <c r="V316" s="188"/>
      <c r="W316" s="188"/>
      <c r="X316" s="23"/>
      <c r="Y316" s="23"/>
      <c r="Z316" s="23"/>
      <c r="AA316" s="23"/>
      <c r="AB316" s="23"/>
    </row>
    <row r="317" spans="1:28" ht="15.75" customHeight="1" x14ac:dyDescent="0.25">
      <c r="A317" s="23"/>
      <c r="B317" s="23"/>
      <c r="C317" s="211"/>
      <c r="D317" s="211"/>
      <c r="E317" s="212"/>
      <c r="F317" s="23"/>
      <c r="G317" s="23"/>
      <c r="H317" s="23"/>
      <c r="I317" s="188"/>
      <c r="J317" s="188"/>
      <c r="K317" s="129"/>
      <c r="L317" s="23"/>
      <c r="M317" s="23"/>
      <c r="N317" s="23"/>
      <c r="O317" s="23"/>
      <c r="P317" s="188"/>
      <c r="Q317" s="188"/>
      <c r="R317" s="188"/>
      <c r="S317" s="188"/>
      <c r="T317" s="188"/>
      <c r="U317" s="188"/>
      <c r="V317" s="188"/>
      <c r="W317" s="188"/>
      <c r="X317" s="23"/>
      <c r="Y317" s="23"/>
      <c r="Z317" s="23"/>
      <c r="AA317" s="23"/>
      <c r="AB317" s="23"/>
    </row>
    <row r="318" spans="1:28" ht="15.75" customHeight="1" x14ac:dyDescent="0.25">
      <c r="A318" s="23"/>
      <c r="B318" s="23"/>
      <c r="C318" s="211"/>
      <c r="D318" s="211"/>
      <c r="E318" s="212"/>
      <c r="F318" s="23"/>
      <c r="G318" s="23"/>
      <c r="H318" s="23"/>
      <c r="I318" s="188"/>
      <c r="J318" s="188"/>
      <c r="K318" s="129"/>
      <c r="L318" s="23"/>
      <c r="M318" s="23"/>
      <c r="N318" s="23"/>
      <c r="O318" s="23"/>
      <c r="P318" s="188"/>
      <c r="Q318" s="188"/>
      <c r="R318" s="188"/>
      <c r="S318" s="188"/>
      <c r="T318" s="188"/>
      <c r="U318" s="188"/>
      <c r="V318" s="188"/>
      <c r="W318" s="188"/>
      <c r="X318" s="23"/>
      <c r="Y318" s="23"/>
      <c r="Z318" s="23"/>
      <c r="AA318" s="23"/>
      <c r="AB318" s="23"/>
    </row>
    <row r="319" spans="1:28" ht="15.75" customHeight="1" x14ac:dyDescent="0.25">
      <c r="A319" s="23"/>
      <c r="B319" s="23"/>
      <c r="C319" s="211"/>
      <c r="D319" s="211"/>
      <c r="E319" s="212"/>
      <c r="F319" s="23"/>
      <c r="G319" s="23"/>
      <c r="H319" s="23"/>
      <c r="I319" s="188"/>
      <c r="J319" s="188"/>
      <c r="K319" s="129"/>
      <c r="L319" s="23"/>
      <c r="M319" s="23"/>
      <c r="N319" s="23"/>
      <c r="O319" s="23"/>
      <c r="P319" s="188"/>
      <c r="Q319" s="188"/>
      <c r="R319" s="188"/>
      <c r="S319" s="188"/>
      <c r="T319" s="188"/>
      <c r="U319" s="188"/>
      <c r="V319" s="188"/>
      <c r="W319" s="188"/>
      <c r="X319" s="23"/>
      <c r="Y319" s="23"/>
      <c r="Z319" s="23"/>
      <c r="AA319" s="23"/>
      <c r="AB319" s="23"/>
    </row>
    <row r="320" spans="1:28" ht="15.75" customHeight="1" x14ac:dyDescent="0.25">
      <c r="A320" s="23"/>
      <c r="B320" s="23"/>
      <c r="C320" s="211"/>
      <c r="D320" s="211"/>
      <c r="E320" s="212"/>
      <c r="F320" s="23"/>
      <c r="G320" s="23"/>
      <c r="H320" s="23"/>
      <c r="I320" s="188"/>
      <c r="J320" s="188"/>
      <c r="K320" s="129"/>
      <c r="L320" s="23"/>
      <c r="M320" s="23"/>
      <c r="N320" s="23"/>
      <c r="O320" s="23"/>
      <c r="P320" s="188"/>
      <c r="Q320" s="188"/>
      <c r="R320" s="188"/>
      <c r="S320" s="188"/>
      <c r="T320" s="188"/>
      <c r="U320" s="188"/>
      <c r="V320" s="188"/>
      <c r="W320" s="188"/>
      <c r="X320" s="23"/>
      <c r="Y320" s="23"/>
      <c r="Z320" s="23"/>
      <c r="AA320" s="23"/>
      <c r="AB320" s="23"/>
    </row>
    <row r="321" spans="1:28" ht="15.75" customHeight="1" x14ac:dyDescent="0.25">
      <c r="A321" s="23"/>
      <c r="B321" s="23"/>
      <c r="C321" s="211"/>
      <c r="D321" s="211"/>
      <c r="E321" s="212"/>
      <c r="F321" s="23"/>
      <c r="G321" s="23"/>
      <c r="H321" s="23"/>
      <c r="I321" s="188"/>
      <c r="J321" s="188"/>
      <c r="K321" s="129"/>
      <c r="L321" s="23"/>
      <c r="M321" s="23"/>
      <c r="N321" s="23"/>
      <c r="O321" s="23"/>
      <c r="P321" s="188"/>
      <c r="Q321" s="188"/>
      <c r="R321" s="188"/>
      <c r="S321" s="188"/>
      <c r="T321" s="188"/>
      <c r="U321" s="188"/>
      <c r="V321" s="188"/>
      <c r="W321" s="188"/>
      <c r="X321" s="23"/>
      <c r="Y321" s="23"/>
      <c r="Z321" s="23"/>
      <c r="AA321" s="23"/>
      <c r="AB321" s="23"/>
    </row>
    <row r="322" spans="1:28" ht="15.75" customHeight="1" x14ac:dyDescent="0.25">
      <c r="A322" s="23"/>
      <c r="B322" s="23"/>
      <c r="C322" s="211"/>
      <c r="D322" s="211"/>
      <c r="E322" s="212"/>
      <c r="F322" s="23"/>
      <c r="G322" s="23"/>
      <c r="H322" s="23"/>
      <c r="I322" s="188"/>
      <c r="J322" s="188"/>
      <c r="K322" s="129"/>
      <c r="L322" s="23"/>
      <c r="M322" s="23"/>
      <c r="N322" s="23"/>
      <c r="O322" s="23"/>
      <c r="P322" s="188"/>
      <c r="Q322" s="188"/>
      <c r="R322" s="188"/>
      <c r="S322" s="188"/>
      <c r="T322" s="188"/>
      <c r="U322" s="188"/>
      <c r="V322" s="188"/>
      <c r="W322" s="188"/>
      <c r="X322" s="23"/>
      <c r="Y322" s="23"/>
      <c r="Z322" s="23"/>
      <c r="AA322" s="23"/>
      <c r="AB322" s="23"/>
    </row>
    <row r="323" spans="1:28" ht="15.75" customHeight="1" x14ac:dyDescent="0.25">
      <c r="A323" s="23"/>
      <c r="B323" s="23"/>
      <c r="C323" s="211"/>
      <c r="D323" s="211"/>
      <c r="E323" s="212"/>
      <c r="F323" s="23"/>
      <c r="G323" s="23"/>
      <c r="H323" s="23"/>
      <c r="I323" s="188"/>
      <c r="J323" s="188"/>
      <c r="K323" s="129"/>
      <c r="L323" s="23"/>
      <c r="M323" s="23"/>
      <c r="N323" s="23"/>
      <c r="O323" s="23"/>
      <c r="P323" s="188"/>
      <c r="Q323" s="188"/>
      <c r="R323" s="188"/>
      <c r="S323" s="188"/>
      <c r="T323" s="188"/>
      <c r="U323" s="188"/>
      <c r="V323" s="188"/>
      <c r="W323" s="188"/>
      <c r="X323" s="23"/>
      <c r="Y323" s="23"/>
      <c r="Z323" s="23"/>
      <c r="AA323" s="23"/>
      <c r="AB323" s="23"/>
    </row>
    <row r="324" spans="1:28" ht="15.75" customHeight="1" x14ac:dyDescent="0.25">
      <c r="A324" s="23"/>
      <c r="B324" s="23"/>
      <c r="C324" s="211"/>
      <c r="D324" s="211"/>
      <c r="E324" s="212"/>
      <c r="F324" s="23"/>
      <c r="G324" s="23"/>
      <c r="H324" s="23"/>
      <c r="I324" s="188"/>
      <c r="J324" s="188"/>
      <c r="K324" s="129"/>
      <c r="L324" s="23"/>
      <c r="M324" s="23"/>
      <c r="N324" s="23"/>
      <c r="O324" s="23"/>
      <c r="P324" s="188"/>
      <c r="Q324" s="188"/>
      <c r="R324" s="188"/>
      <c r="S324" s="188"/>
      <c r="T324" s="188"/>
      <c r="U324" s="188"/>
      <c r="V324" s="188"/>
      <c r="W324" s="188"/>
      <c r="X324" s="23"/>
      <c r="Y324" s="23"/>
      <c r="Z324" s="23"/>
      <c r="AA324" s="23"/>
      <c r="AB324" s="23"/>
    </row>
    <row r="325" spans="1:28" ht="15.75" customHeight="1" x14ac:dyDescent="0.25">
      <c r="A325" s="23"/>
      <c r="B325" s="23"/>
      <c r="C325" s="211"/>
      <c r="D325" s="211"/>
      <c r="E325" s="212"/>
      <c r="F325" s="23"/>
      <c r="G325" s="23"/>
      <c r="H325" s="23"/>
      <c r="I325" s="188"/>
      <c r="J325" s="188"/>
      <c r="K325" s="129"/>
      <c r="L325" s="23"/>
      <c r="M325" s="23"/>
      <c r="N325" s="23"/>
      <c r="O325" s="23"/>
      <c r="P325" s="188"/>
      <c r="Q325" s="188"/>
      <c r="R325" s="188"/>
      <c r="S325" s="188"/>
      <c r="T325" s="188"/>
      <c r="U325" s="188"/>
      <c r="V325" s="188"/>
      <c r="W325" s="188"/>
      <c r="X325" s="23"/>
      <c r="Y325" s="23"/>
      <c r="Z325" s="23"/>
      <c r="AA325" s="23"/>
      <c r="AB325" s="23"/>
    </row>
    <row r="326" spans="1:28" ht="15.75" customHeight="1" x14ac:dyDescent="0.25">
      <c r="A326" s="23"/>
      <c r="B326" s="23"/>
      <c r="C326" s="211"/>
      <c r="D326" s="211"/>
      <c r="E326" s="212"/>
      <c r="F326" s="23"/>
      <c r="G326" s="23"/>
      <c r="H326" s="23"/>
      <c r="I326" s="188"/>
      <c r="J326" s="188"/>
      <c r="K326" s="129"/>
      <c r="L326" s="23"/>
      <c r="M326" s="23"/>
      <c r="N326" s="23"/>
      <c r="O326" s="23"/>
      <c r="P326" s="188"/>
      <c r="Q326" s="188"/>
      <c r="R326" s="188"/>
      <c r="S326" s="188"/>
      <c r="T326" s="188"/>
      <c r="U326" s="188"/>
      <c r="V326" s="188"/>
      <c r="W326" s="188"/>
      <c r="X326" s="23"/>
      <c r="Y326" s="23"/>
      <c r="Z326" s="23"/>
      <c r="AA326" s="23"/>
      <c r="AB326" s="23"/>
    </row>
    <row r="327" spans="1:28" ht="15.75" customHeight="1" x14ac:dyDescent="0.25">
      <c r="A327" s="23"/>
      <c r="B327" s="23"/>
      <c r="C327" s="211"/>
      <c r="D327" s="211"/>
      <c r="E327" s="212"/>
      <c r="F327" s="23"/>
      <c r="G327" s="23"/>
      <c r="H327" s="23"/>
      <c r="I327" s="188"/>
      <c r="J327" s="188"/>
      <c r="K327" s="129"/>
      <c r="L327" s="23"/>
      <c r="M327" s="23"/>
      <c r="N327" s="23"/>
      <c r="O327" s="23"/>
      <c r="P327" s="188"/>
      <c r="Q327" s="188"/>
      <c r="R327" s="188"/>
      <c r="S327" s="188"/>
      <c r="T327" s="188"/>
      <c r="U327" s="188"/>
      <c r="V327" s="188"/>
      <c r="W327" s="188"/>
      <c r="X327" s="23"/>
      <c r="Y327" s="23"/>
      <c r="Z327" s="23"/>
      <c r="AA327" s="23"/>
      <c r="AB327" s="23"/>
    </row>
    <row r="328" spans="1:28" ht="15.75" customHeight="1" x14ac:dyDescent="0.25">
      <c r="A328" s="23"/>
      <c r="B328" s="23"/>
      <c r="C328" s="211"/>
      <c r="D328" s="211"/>
      <c r="E328" s="212"/>
      <c r="F328" s="23"/>
      <c r="G328" s="23"/>
      <c r="H328" s="23"/>
      <c r="I328" s="188"/>
      <c r="J328" s="188"/>
      <c r="K328" s="129"/>
      <c r="L328" s="23"/>
      <c r="M328" s="23"/>
      <c r="N328" s="23"/>
      <c r="O328" s="23"/>
      <c r="P328" s="188"/>
      <c r="Q328" s="188"/>
      <c r="R328" s="188"/>
      <c r="S328" s="188"/>
      <c r="T328" s="188"/>
      <c r="U328" s="188"/>
      <c r="V328" s="188"/>
      <c r="W328" s="188"/>
      <c r="X328" s="23"/>
      <c r="Y328" s="23"/>
      <c r="Z328" s="23"/>
      <c r="AA328" s="23"/>
      <c r="AB328" s="23"/>
    </row>
    <row r="329" spans="1:28" ht="15.75" customHeight="1" x14ac:dyDescent="0.25">
      <c r="A329" s="23"/>
      <c r="B329" s="23"/>
      <c r="C329" s="211"/>
      <c r="D329" s="211"/>
      <c r="E329" s="212"/>
      <c r="F329" s="23"/>
      <c r="G329" s="23"/>
      <c r="H329" s="23"/>
      <c r="I329" s="188"/>
      <c r="J329" s="188"/>
      <c r="K329" s="129"/>
      <c r="L329" s="23"/>
      <c r="M329" s="23"/>
      <c r="N329" s="23"/>
      <c r="O329" s="23"/>
      <c r="P329" s="188"/>
      <c r="Q329" s="188"/>
      <c r="R329" s="188"/>
      <c r="S329" s="188"/>
      <c r="T329" s="188"/>
      <c r="U329" s="188"/>
      <c r="V329" s="188"/>
      <c r="W329" s="188"/>
      <c r="X329" s="23"/>
      <c r="Y329" s="23"/>
      <c r="Z329" s="23"/>
      <c r="AA329" s="23"/>
      <c r="AB329" s="23"/>
    </row>
    <row r="330" spans="1:28" ht="15.75" customHeight="1" x14ac:dyDescent="0.25">
      <c r="A330" s="23"/>
      <c r="B330" s="23"/>
      <c r="C330" s="211"/>
      <c r="D330" s="211"/>
      <c r="E330" s="212"/>
      <c r="F330" s="23"/>
      <c r="G330" s="23"/>
      <c r="H330" s="23"/>
      <c r="I330" s="188"/>
      <c r="J330" s="188"/>
      <c r="K330" s="129"/>
      <c r="L330" s="23"/>
      <c r="M330" s="23"/>
      <c r="N330" s="23"/>
      <c r="O330" s="23"/>
      <c r="P330" s="188"/>
      <c r="Q330" s="188"/>
      <c r="R330" s="188"/>
      <c r="S330" s="188"/>
      <c r="T330" s="188"/>
      <c r="U330" s="188"/>
      <c r="V330" s="188"/>
      <c r="W330" s="188"/>
      <c r="X330" s="23"/>
      <c r="Y330" s="23"/>
      <c r="Z330" s="23"/>
      <c r="AA330" s="23"/>
      <c r="AB330" s="23"/>
    </row>
    <row r="331" spans="1:28" ht="15.75" customHeight="1" x14ac:dyDescent="0.25">
      <c r="A331" s="23"/>
      <c r="B331" s="23"/>
      <c r="C331" s="211"/>
      <c r="D331" s="211"/>
      <c r="E331" s="212"/>
      <c r="F331" s="23"/>
      <c r="G331" s="23"/>
      <c r="H331" s="23"/>
      <c r="I331" s="188"/>
      <c r="J331" s="188"/>
      <c r="K331" s="129"/>
      <c r="L331" s="23"/>
      <c r="M331" s="23"/>
      <c r="N331" s="23"/>
      <c r="O331" s="23"/>
      <c r="P331" s="188"/>
      <c r="Q331" s="188"/>
      <c r="R331" s="188"/>
      <c r="S331" s="188"/>
      <c r="T331" s="188"/>
      <c r="U331" s="188"/>
      <c r="V331" s="188"/>
      <c r="W331" s="188"/>
      <c r="X331" s="23"/>
      <c r="Y331" s="23"/>
      <c r="Z331" s="23"/>
      <c r="AA331" s="23"/>
      <c r="AB331" s="23"/>
    </row>
    <row r="332" spans="1:28" ht="15.75" customHeight="1" x14ac:dyDescent="0.25">
      <c r="A332" s="23"/>
      <c r="B332" s="23"/>
      <c r="C332" s="211"/>
      <c r="D332" s="211"/>
      <c r="E332" s="212"/>
      <c r="F332" s="23"/>
      <c r="G332" s="23"/>
      <c r="H332" s="23"/>
      <c r="I332" s="188"/>
      <c r="J332" s="188"/>
      <c r="K332" s="129"/>
      <c r="L332" s="23"/>
      <c r="M332" s="23"/>
      <c r="N332" s="23"/>
      <c r="O332" s="23"/>
      <c r="P332" s="188"/>
      <c r="Q332" s="188"/>
      <c r="R332" s="188"/>
      <c r="S332" s="188"/>
      <c r="T332" s="188"/>
      <c r="U332" s="188"/>
      <c r="V332" s="188"/>
      <c r="W332" s="188"/>
      <c r="X332" s="23"/>
      <c r="Y332" s="23"/>
      <c r="Z332" s="23"/>
      <c r="AA332" s="23"/>
      <c r="AB332" s="23"/>
    </row>
    <row r="333" spans="1:28" ht="15.75" customHeight="1" x14ac:dyDescent="0.25">
      <c r="A333" s="23"/>
      <c r="B333" s="23"/>
      <c r="C333" s="211"/>
      <c r="D333" s="211"/>
      <c r="E333" s="212"/>
      <c r="F333" s="23"/>
      <c r="G333" s="23"/>
      <c r="H333" s="23"/>
      <c r="I333" s="188"/>
      <c r="J333" s="188"/>
      <c r="K333" s="129"/>
      <c r="L333" s="23"/>
      <c r="M333" s="23"/>
      <c r="N333" s="23"/>
      <c r="O333" s="23"/>
      <c r="P333" s="188"/>
      <c r="Q333" s="188"/>
      <c r="R333" s="188"/>
      <c r="S333" s="188"/>
      <c r="T333" s="188"/>
      <c r="U333" s="188"/>
      <c r="V333" s="188"/>
      <c r="W333" s="188"/>
      <c r="X333" s="23"/>
      <c r="Y333" s="23"/>
      <c r="Z333" s="23"/>
      <c r="AA333" s="23"/>
      <c r="AB333" s="23"/>
    </row>
    <row r="334" spans="1:28" ht="15.75" customHeight="1" x14ac:dyDescent="0.25">
      <c r="C334" s="119"/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</row>
    <row r="335" spans="1:28" ht="15.75" customHeight="1" x14ac:dyDescent="0.25">
      <c r="C335" s="119"/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</row>
    <row r="336" spans="1:28" ht="15.75" customHeight="1" x14ac:dyDescent="0.25">
      <c r="C336" s="119"/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</row>
    <row r="337" spans="3:15" ht="15.75" customHeight="1" x14ac:dyDescent="0.25">
      <c r="C337" s="119"/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</row>
    <row r="338" spans="3:15" ht="15.75" customHeight="1" x14ac:dyDescent="0.25">
      <c r="C338" s="119"/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</row>
    <row r="339" spans="3:15" ht="15.75" customHeight="1" x14ac:dyDescent="0.25">
      <c r="C339" s="119"/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</row>
    <row r="340" spans="3:15" ht="15.75" customHeight="1" x14ac:dyDescent="0.25">
      <c r="C340" s="119"/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</row>
    <row r="341" spans="3:15" ht="15.75" customHeight="1" x14ac:dyDescent="0.25">
      <c r="C341" s="119"/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</row>
    <row r="342" spans="3:15" ht="15.75" customHeight="1" x14ac:dyDescent="0.25">
      <c r="C342" s="119"/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</row>
    <row r="343" spans="3:15" ht="15.75" customHeight="1" x14ac:dyDescent="0.25">
      <c r="C343" s="119"/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</row>
    <row r="344" spans="3:15" ht="15.75" customHeight="1" x14ac:dyDescent="0.25">
      <c r="C344" s="119"/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</row>
    <row r="345" spans="3:15" ht="15.75" customHeight="1" x14ac:dyDescent="0.25">
      <c r="C345" s="119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</row>
    <row r="346" spans="3:15" ht="15.75" customHeight="1" x14ac:dyDescent="0.25">
      <c r="C346" s="119"/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</row>
    <row r="347" spans="3:15" ht="15.75" customHeight="1" x14ac:dyDescent="0.25">
      <c r="C347" s="119"/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</row>
    <row r="348" spans="3:15" ht="15.75" customHeight="1" x14ac:dyDescent="0.25">
      <c r="C348" s="119"/>
      <c r="D348" s="119"/>
      <c r="E348" s="11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</row>
    <row r="349" spans="3:15" ht="15.75" customHeight="1" x14ac:dyDescent="0.25">
      <c r="C349" s="119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</row>
    <row r="350" spans="3:15" ht="15.75" customHeight="1" x14ac:dyDescent="0.25">
      <c r="C350" s="119"/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</row>
    <row r="351" spans="3:15" ht="15.75" customHeight="1" x14ac:dyDescent="0.25">
      <c r="C351" s="119"/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</row>
    <row r="352" spans="3:15" ht="15.75" customHeight="1" x14ac:dyDescent="0.25">
      <c r="C352" s="119"/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</row>
    <row r="353" spans="3:15" ht="15.75" customHeight="1" x14ac:dyDescent="0.25">
      <c r="C353" s="119"/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</row>
    <row r="354" spans="3:15" ht="15.75" customHeight="1" x14ac:dyDescent="0.25">
      <c r="C354" s="119"/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</row>
    <row r="355" spans="3:15" ht="15.75" customHeight="1" x14ac:dyDescent="0.25">
      <c r="C355" s="119"/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</row>
    <row r="356" spans="3:15" ht="15.75" customHeight="1" x14ac:dyDescent="0.25">
      <c r="C356" s="119"/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</row>
    <row r="357" spans="3:15" ht="15.75" customHeight="1" x14ac:dyDescent="0.25">
      <c r="C357" s="119"/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</row>
    <row r="358" spans="3:15" ht="15.75" customHeight="1" x14ac:dyDescent="0.25"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</row>
    <row r="359" spans="3:15" ht="15.75" customHeight="1" x14ac:dyDescent="0.25">
      <c r="C359" s="119"/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</row>
    <row r="360" spans="3:15" ht="15.75" customHeight="1" x14ac:dyDescent="0.25">
      <c r="C360" s="119"/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</row>
    <row r="361" spans="3:15" ht="15.75" customHeight="1" x14ac:dyDescent="0.25">
      <c r="C361" s="119"/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</row>
    <row r="362" spans="3:15" ht="15.75" customHeight="1" x14ac:dyDescent="0.25">
      <c r="C362" s="119"/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</row>
    <row r="363" spans="3:15" ht="15.75" customHeight="1" x14ac:dyDescent="0.25">
      <c r="C363" s="119"/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</row>
    <row r="364" spans="3:15" ht="15.75" customHeight="1" x14ac:dyDescent="0.25">
      <c r="C364" s="119"/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</row>
    <row r="365" spans="3:15" ht="15.75" customHeight="1" x14ac:dyDescent="0.25">
      <c r="C365" s="119"/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</row>
    <row r="366" spans="3:15" ht="15.75" customHeight="1" x14ac:dyDescent="0.25">
      <c r="C366" s="119"/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</row>
    <row r="367" spans="3:15" ht="15.75" customHeight="1" x14ac:dyDescent="0.25">
      <c r="C367" s="119"/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</row>
    <row r="368" spans="3:15" ht="15.75" customHeight="1" x14ac:dyDescent="0.25">
      <c r="C368" s="119"/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</row>
    <row r="369" spans="3:15" ht="15.75" customHeight="1" x14ac:dyDescent="0.25">
      <c r="C369" s="119"/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</row>
    <row r="370" spans="3:15" ht="15.75" customHeight="1" x14ac:dyDescent="0.25">
      <c r="C370" s="119"/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</row>
    <row r="371" spans="3:15" ht="15.75" customHeight="1" x14ac:dyDescent="0.25">
      <c r="C371" s="119"/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</row>
    <row r="372" spans="3:15" ht="15.75" customHeight="1" x14ac:dyDescent="0.25">
      <c r="C372" s="119"/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</row>
    <row r="373" spans="3:15" ht="15.75" customHeight="1" x14ac:dyDescent="0.25">
      <c r="C373" s="119"/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</row>
    <row r="374" spans="3:15" ht="15.75" customHeight="1" x14ac:dyDescent="0.25">
      <c r="C374" s="119"/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</row>
    <row r="375" spans="3:15" ht="15.75" customHeight="1" x14ac:dyDescent="0.25">
      <c r="C375" s="119"/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</row>
    <row r="376" spans="3:15" ht="15.75" customHeight="1" x14ac:dyDescent="0.25">
      <c r="C376" s="119"/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</row>
    <row r="377" spans="3:15" ht="15.75" customHeight="1" x14ac:dyDescent="0.25">
      <c r="C377" s="119"/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</row>
    <row r="378" spans="3:15" ht="15.75" customHeight="1" x14ac:dyDescent="0.25">
      <c r="C378" s="119"/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</row>
    <row r="379" spans="3:15" ht="15.75" customHeight="1" x14ac:dyDescent="0.25">
      <c r="C379" s="119"/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</row>
    <row r="380" spans="3:15" ht="15.75" customHeight="1" x14ac:dyDescent="0.25">
      <c r="C380" s="119"/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</row>
    <row r="381" spans="3:15" ht="15.75" customHeight="1" x14ac:dyDescent="0.25">
      <c r="C381" s="119"/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</row>
    <row r="382" spans="3:15" ht="15.75" customHeight="1" x14ac:dyDescent="0.25"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</row>
    <row r="383" spans="3:15" ht="15.75" customHeight="1" x14ac:dyDescent="0.25">
      <c r="C383" s="119"/>
      <c r="D383" s="119"/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</row>
    <row r="384" spans="3:15" ht="15.75" customHeight="1" x14ac:dyDescent="0.25">
      <c r="C384" s="119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</row>
    <row r="385" spans="3:15" ht="15.75" customHeight="1" x14ac:dyDescent="0.25">
      <c r="C385" s="119"/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</row>
    <row r="386" spans="3:15" ht="15.75" customHeight="1" x14ac:dyDescent="0.25">
      <c r="C386" s="119"/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</row>
    <row r="387" spans="3:15" ht="15.75" customHeight="1" x14ac:dyDescent="0.25">
      <c r="C387" s="119"/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</row>
    <row r="388" spans="3:15" ht="15.75" customHeight="1" x14ac:dyDescent="0.25">
      <c r="C388" s="119"/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</row>
    <row r="389" spans="3:15" ht="15.75" customHeight="1" x14ac:dyDescent="0.25">
      <c r="C389" s="119"/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</row>
    <row r="390" spans="3:15" ht="15.75" customHeight="1" x14ac:dyDescent="0.25">
      <c r="C390" s="119"/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</row>
    <row r="391" spans="3:15" ht="15.75" customHeight="1" x14ac:dyDescent="0.25">
      <c r="C391" s="119"/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</row>
    <row r="392" spans="3:15" ht="15.75" customHeight="1" x14ac:dyDescent="0.25">
      <c r="C392" s="119"/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</row>
    <row r="393" spans="3:15" ht="15.75" customHeight="1" x14ac:dyDescent="0.25">
      <c r="C393" s="119"/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</row>
    <row r="394" spans="3:15" ht="15.75" customHeight="1" x14ac:dyDescent="0.25">
      <c r="C394" s="119"/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</row>
    <row r="395" spans="3:15" ht="15.75" customHeight="1" x14ac:dyDescent="0.25">
      <c r="C395" s="119"/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</row>
    <row r="396" spans="3:15" ht="15.75" customHeight="1" x14ac:dyDescent="0.25">
      <c r="C396" s="119"/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</row>
    <row r="397" spans="3:15" ht="15.75" customHeight="1" x14ac:dyDescent="0.25">
      <c r="C397" s="119"/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</row>
    <row r="398" spans="3:15" ht="15.75" customHeight="1" x14ac:dyDescent="0.25">
      <c r="C398" s="119"/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</row>
    <row r="399" spans="3:15" ht="15.75" customHeight="1" x14ac:dyDescent="0.25">
      <c r="C399" s="119"/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</row>
    <row r="400" spans="3:15" ht="15.75" customHeight="1" x14ac:dyDescent="0.25">
      <c r="C400" s="119"/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</row>
    <row r="401" spans="3:15" ht="15.75" customHeight="1" x14ac:dyDescent="0.25">
      <c r="C401" s="119"/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</row>
    <row r="402" spans="3:15" ht="15.75" customHeight="1" x14ac:dyDescent="0.25"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</row>
    <row r="403" spans="3:15" ht="15.75" customHeight="1" x14ac:dyDescent="0.25">
      <c r="C403" s="119"/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</row>
    <row r="404" spans="3:15" ht="15.75" customHeight="1" x14ac:dyDescent="0.25">
      <c r="C404" s="119"/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</row>
    <row r="405" spans="3:15" ht="15.75" customHeight="1" x14ac:dyDescent="0.25">
      <c r="C405" s="119"/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</row>
    <row r="406" spans="3:15" ht="15.75" customHeight="1" x14ac:dyDescent="0.25">
      <c r="C406" s="119"/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</row>
    <row r="407" spans="3:15" ht="15.75" customHeight="1" x14ac:dyDescent="0.25">
      <c r="C407" s="119"/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</row>
    <row r="408" spans="3:15" ht="15.75" customHeight="1" x14ac:dyDescent="0.25"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</row>
    <row r="409" spans="3:15" ht="15.75" customHeight="1" x14ac:dyDescent="0.25">
      <c r="C409" s="119"/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</row>
    <row r="410" spans="3:15" ht="15.75" customHeight="1" x14ac:dyDescent="0.25">
      <c r="C410" s="119"/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</row>
    <row r="411" spans="3:15" ht="15.75" customHeight="1" x14ac:dyDescent="0.25">
      <c r="C411" s="119"/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</row>
    <row r="412" spans="3:15" ht="15.75" customHeight="1" x14ac:dyDescent="0.25">
      <c r="C412" s="119"/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</row>
    <row r="413" spans="3:15" ht="15.75" customHeight="1" x14ac:dyDescent="0.25"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</row>
    <row r="414" spans="3:15" ht="15.75" customHeight="1" x14ac:dyDescent="0.25">
      <c r="C414" s="119"/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</row>
    <row r="415" spans="3:15" ht="15.75" customHeight="1" x14ac:dyDescent="0.25">
      <c r="C415" s="119"/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</row>
    <row r="416" spans="3:15" ht="15.75" customHeight="1" x14ac:dyDescent="0.25"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</row>
    <row r="417" spans="3:15" ht="15.75" customHeight="1" x14ac:dyDescent="0.25">
      <c r="C417" s="119"/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</row>
    <row r="418" spans="3:15" ht="15.75" customHeight="1" x14ac:dyDescent="0.25">
      <c r="C418" s="119"/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</row>
    <row r="419" spans="3:15" ht="15.75" customHeight="1" x14ac:dyDescent="0.25">
      <c r="C419" s="119"/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</row>
    <row r="420" spans="3:15" ht="15.75" customHeight="1" x14ac:dyDescent="0.25">
      <c r="C420" s="119"/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</row>
    <row r="421" spans="3:15" ht="15.75" customHeight="1" x14ac:dyDescent="0.25">
      <c r="C421" s="119"/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</row>
    <row r="422" spans="3:15" ht="15.75" customHeight="1" x14ac:dyDescent="0.25">
      <c r="C422" s="119"/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</row>
    <row r="423" spans="3:15" ht="15.75" customHeight="1" x14ac:dyDescent="0.25">
      <c r="C423" s="119"/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</row>
    <row r="424" spans="3:15" ht="15.75" customHeight="1" x14ac:dyDescent="0.25">
      <c r="C424" s="119"/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</row>
    <row r="425" spans="3:15" ht="15.75" customHeight="1" x14ac:dyDescent="0.25">
      <c r="C425" s="119"/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</row>
    <row r="426" spans="3:15" ht="15.75" customHeight="1" x14ac:dyDescent="0.25">
      <c r="C426" s="119"/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</row>
    <row r="427" spans="3:15" ht="15.75" customHeight="1" x14ac:dyDescent="0.25">
      <c r="C427" s="119"/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</row>
    <row r="428" spans="3:15" ht="15.75" customHeight="1" x14ac:dyDescent="0.25"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</row>
    <row r="429" spans="3:15" ht="15.75" customHeight="1" x14ac:dyDescent="0.25"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</row>
    <row r="430" spans="3:15" ht="15.75" customHeight="1" x14ac:dyDescent="0.25"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</row>
    <row r="431" spans="3:15" ht="15.75" customHeight="1" x14ac:dyDescent="0.25"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</row>
    <row r="432" spans="3:15" ht="15.75" customHeight="1" x14ac:dyDescent="0.25">
      <c r="C432" s="119"/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</row>
    <row r="433" spans="3:15" ht="15.75" customHeight="1" x14ac:dyDescent="0.25"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</row>
    <row r="434" spans="3:15" ht="15.75" customHeight="1" x14ac:dyDescent="0.25">
      <c r="C434" s="119"/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</row>
    <row r="435" spans="3:15" ht="15.75" customHeight="1" x14ac:dyDescent="0.25">
      <c r="C435" s="119"/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</row>
    <row r="436" spans="3:15" ht="15.75" customHeight="1" x14ac:dyDescent="0.25">
      <c r="C436" s="119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</row>
    <row r="437" spans="3:15" ht="15.75" customHeight="1" x14ac:dyDescent="0.25"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</row>
    <row r="438" spans="3:15" ht="15.75" customHeight="1" x14ac:dyDescent="0.25"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</row>
    <row r="439" spans="3:15" ht="15.75" customHeight="1" x14ac:dyDescent="0.25"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</row>
    <row r="440" spans="3:15" ht="15.75" customHeight="1" x14ac:dyDescent="0.25"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</row>
    <row r="441" spans="3:15" ht="15.75" customHeight="1" x14ac:dyDescent="0.25"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</row>
    <row r="442" spans="3:15" ht="15.75" customHeight="1" x14ac:dyDescent="0.25"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</row>
    <row r="443" spans="3:15" ht="15.75" customHeight="1" x14ac:dyDescent="0.25">
      <c r="C443" s="119"/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</row>
    <row r="444" spans="3:15" ht="15.75" customHeight="1" x14ac:dyDescent="0.25">
      <c r="C444" s="119"/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</row>
    <row r="445" spans="3:15" ht="15.75" customHeight="1" x14ac:dyDescent="0.25">
      <c r="C445" s="119"/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</row>
    <row r="446" spans="3:15" ht="15.75" customHeight="1" x14ac:dyDescent="0.25"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</row>
    <row r="447" spans="3:15" ht="15.75" customHeight="1" x14ac:dyDescent="0.25"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</row>
    <row r="448" spans="3:15" ht="15.75" customHeight="1" x14ac:dyDescent="0.25"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</row>
    <row r="449" spans="3:15" ht="15.75" customHeight="1" x14ac:dyDescent="0.25"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</row>
    <row r="450" spans="3:15" ht="15.75" customHeight="1" x14ac:dyDescent="0.25"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</row>
    <row r="451" spans="3:15" ht="15.75" customHeight="1" x14ac:dyDescent="0.25"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</row>
    <row r="452" spans="3:15" ht="15.75" customHeight="1" x14ac:dyDescent="0.25">
      <c r="C452" s="119"/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</row>
    <row r="453" spans="3:15" ht="15.75" customHeight="1" x14ac:dyDescent="0.25"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</row>
    <row r="454" spans="3:15" ht="15.75" customHeight="1" x14ac:dyDescent="0.25"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</row>
    <row r="455" spans="3:15" ht="15.75" customHeight="1" x14ac:dyDescent="0.25"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</row>
    <row r="456" spans="3:15" ht="15.75" customHeight="1" x14ac:dyDescent="0.25"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</row>
    <row r="457" spans="3:15" ht="15.75" customHeight="1" x14ac:dyDescent="0.25"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</row>
    <row r="458" spans="3:15" ht="15.75" customHeight="1" x14ac:dyDescent="0.25">
      <c r="C458" s="119"/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</row>
    <row r="459" spans="3:15" ht="15.75" customHeight="1" x14ac:dyDescent="0.25"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</row>
    <row r="460" spans="3:15" ht="15.75" customHeight="1" x14ac:dyDescent="0.25">
      <c r="C460" s="119"/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</row>
    <row r="461" spans="3:15" ht="15.75" customHeight="1" x14ac:dyDescent="0.25">
      <c r="C461" s="119"/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</row>
    <row r="462" spans="3:15" ht="15.75" customHeight="1" x14ac:dyDescent="0.25"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</row>
    <row r="463" spans="3:15" ht="15.75" customHeight="1" x14ac:dyDescent="0.25"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</row>
    <row r="464" spans="3:15" ht="15.75" customHeight="1" x14ac:dyDescent="0.25"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</row>
    <row r="465" spans="3:15" ht="15.75" customHeight="1" x14ac:dyDescent="0.25"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</row>
    <row r="466" spans="3:15" ht="15.75" customHeight="1" x14ac:dyDescent="0.25"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</row>
    <row r="467" spans="3:15" ht="15.75" customHeight="1" x14ac:dyDescent="0.25">
      <c r="C467" s="119"/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</row>
    <row r="468" spans="3:15" ht="15.75" customHeight="1" x14ac:dyDescent="0.25"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</row>
    <row r="469" spans="3:15" ht="15.75" customHeight="1" x14ac:dyDescent="0.25">
      <c r="C469" s="119"/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</row>
    <row r="470" spans="3:15" ht="15.75" customHeight="1" x14ac:dyDescent="0.25">
      <c r="C470" s="119"/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</row>
    <row r="471" spans="3:15" ht="15.75" customHeight="1" x14ac:dyDescent="0.25"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</row>
    <row r="472" spans="3:15" ht="15.75" customHeight="1" x14ac:dyDescent="0.25"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</row>
    <row r="473" spans="3:15" ht="15.75" customHeight="1" x14ac:dyDescent="0.25"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</row>
    <row r="474" spans="3:15" ht="15.75" customHeight="1" x14ac:dyDescent="0.25"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</row>
    <row r="475" spans="3:15" ht="15.75" customHeight="1" x14ac:dyDescent="0.25"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</row>
    <row r="476" spans="3:15" ht="15.75" customHeight="1" x14ac:dyDescent="0.25"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</row>
    <row r="477" spans="3:15" ht="15.75" customHeight="1" x14ac:dyDescent="0.25"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</row>
    <row r="478" spans="3:15" ht="15.75" customHeight="1" x14ac:dyDescent="0.25"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</row>
    <row r="479" spans="3:15" ht="15.75" customHeight="1" x14ac:dyDescent="0.25"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</row>
    <row r="480" spans="3:15" ht="15.75" customHeight="1" x14ac:dyDescent="0.25"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</row>
    <row r="481" spans="3:15" ht="15.75" customHeight="1" x14ac:dyDescent="0.25"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</row>
    <row r="482" spans="3:15" ht="15.75" customHeight="1" x14ac:dyDescent="0.25"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</row>
    <row r="483" spans="3:15" ht="15.75" customHeight="1" x14ac:dyDescent="0.25"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</row>
    <row r="484" spans="3:15" ht="15.75" customHeight="1" x14ac:dyDescent="0.25"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</row>
    <row r="485" spans="3:15" ht="15.75" customHeight="1" x14ac:dyDescent="0.25"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</row>
    <row r="486" spans="3:15" ht="15.75" customHeight="1" x14ac:dyDescent="0.25"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</row>
    <row r="487" spans="3:15" ht="15.75" customHeight="1" x14ac:dyDescent="0.25"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</row>
    <row r="488" spans="3:15" ht="15.75" customHeight="1" x14ac:dyDescent="0.25"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</row>
    <row r="489" spans="3:15" ht="15.75" customHeight="1" x14ac:dyDescent="0.25"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</row>
    <row r="490" spans="3:15" ht="15.75" customHeight="1" x14ac:dyDescent="0.25"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</row>
    <row r="491" spans="3:15" ht="15.75" customHeight="1" x14ac:dyDescent="0.25"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</row>
    <row r="492" spans="3:15" ht="15.75" customHeight="1" x14ac:dyDescent="0.25"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</row>
    <row r="493" spans="3:15" ht="15.75" customHeight="1" x14ac:dyDescent="0.25"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</row>
    <row r="494" spans="3:15" ht="15.75" customHeight="1" x14ac:dyDescent="0.25"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</row>
    <row r="495" spans="3:15" ht="15.75" customHeight="1" x14ac:dyDescent="0.25"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</row>
    <row r="496" spans="3:15" ht="15.75" customHeight="1" x14ac:dyDescent="0.25"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</row>
    <row r="497" spans="3:15" ht="15.75" customHeight="1" x14ac:dyDescent="0.25"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</row>
    <row r="498" spans="3:15" ht="15.75" customHeight="1" x14ac:dyDescent="0.25"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</row>
    <row r="499" spans="3:15" ht="15.75" customHeight="1" x14ac:dyDescent="0.25"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</row>
    <row r="500" spans="3:15" ht="15.75" customHeight="1" x14ac:dyDescent="0.25"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</row>
    <row r="501" spans="3:15" ht="15.75" customHeight="1" x14ac:dyDescent="0.25"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</row>
    <row r="502" spans="3:15" ht="15.75" customHeight="1" x14ac:dyDescent="0.25"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</row>
    <row r="503" spans="3:15" ht="15.75" customHeight="1" x14ac:dyDescent="0.25"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</row>
    <row r="504" spans="3:15" ht="15.75" customHeight="1" x14ac:dyDescent="0.25"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</row>
    <row r="505" spans="3:15" ht="15.75" customHeight="1" x14ac:dyDescent="0.25"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</row>
    <row r="506" spans="3:15" ht="15.75" customHeight="1" x14ac:dyDescent="0.25"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</row>
    <row r="507" spans="3:15" ht="15.75" customHeight="1" x14ac:dyDescent="0.25"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</row>
    <row r="508" spans="3:15" ht="15.75" customHeight="1" x14ac:dyDescent="0.25"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</row>
    <row r="509" spans="3:15" ht="15.75" customHeight="1" x14ac:dyDescent="0.25"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</row>
    <row r="510" spans="3:15" ht="15.75" customHeight="1" x14ac:dyDescent="0.25"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</row>
    <row r="511" spans="3:15" ht="15.75" customHeight="1" x14ac:dyDescent="0.25"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</row>
    <row r="512" spans="3:15" ht="15.75" customHeight="1" x14ac:dyDescent="0.25"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</row>
    <row r="513" spans="3:15" ht="15.75" customHeight="1" x14ac:dyDescent="0.25"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</row>
    <row r="514" spans="3:15" ht="15.75" customHeight="1" x14ac:dyDescent="0.25"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</row>
    <row r="515" spans="3:15" ht="15.75" customHeight="1" x14ac:dyDescent="0.25"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</row>
    <row r="516" spans="3:15" ht="15.75" customHeight="1" x14ac:dyDescent="0.25"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</row>
    <row r="517" spans="3:15" ht="15.75" customHeight="1" x14ac:dyDescent="0.25"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</row>
    <row r="518" spans="3:15" ht="15.75" customHeight="1" x14ac:dyDescent="0.25"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</row>
    <row r="519" spans="3:15" ht="15.75" customHeight="1" x14ac:dyDescent="0.25"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</row>
    <row r="520" spans="3:15" ht="15.75" customHeight="1" x14ac:dyDescent="0.25"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</row>
    <row r="521" spans="3:15" ht="15.75" customHeight="1" x14ac:dyDescent="0.25"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</row>
    <row r="522" spans="3:15" ht="15.75" customHeight="1" x14ac:dyDescent="0.25"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</row>
    <row r="523" spans="3:15" ht="15.75" customHeight="1" x14ac:dyDescent="0.25"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</row>
    <row r="524" spans="3:15" ht="15.75" customHeight="1" x14ac:dyDescent="0.25"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</row>
    <row r="525" spans="3:15" ht="15.75" customHeight="1" x14ac:dyDescent="0.25"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</row>
    <row r="526" spans="3:15" ht="15.75" customHeight="1" x14ac:dyDescent="0.25"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</row>
    <row r="527" spans="3:15" ht="15.75" customHeight="1" x14ac:dyDescent="0.25"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</row>
    <row r="528" spans="3:15" ht="15.75" customHeight="1" x14ac:dyDescent="0.25"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</row>
    <row r="529" spans="3:15" ht="15.75" customHeight="1" x14ac:dyDescent="0.25"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</row>
    <row r="530" spans="3:15" ht="15.75" customHeight="1" x14ac:dyDescent="0.25"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</row>
    <row r="531" spans="3:15" ht="15.75" customHeight="1" x14ac:dyDescent="0.25"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</row>
    <row r="532" spans="3:15" ht="15.75" customHeight="1" x14ac:dyDescent="0.25"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</row>
    <row r="533" spans="3:15" ht="15.75" customHeight="1" x14ac:dyDescent="0.25"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</row>
    <row r="534" spans="3:15" ht="15.75" customHeight="1" x14ac:dyDescent="0.25"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</row>
    <row r="535" spans="3:15" ht="15.75" customHeight="1" x14ac:dyDescent="0.25"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</row>
    <row r="536" spans="3:15" ht="15.75" customHeight="1" x14ac:dyDescent="0.25"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</row>
    <row r="537" spans="3:15" ht="15.75" customHeight="1" x14ac:dyDescent="0.25"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</row>
    <row r="538" spans="3:15" ht="15.75" customHeight="1" x14ac:dyDescent="0.25"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</row>
    <row r="539" spans="3:15" ht="15.75" customHeight="1" x14ac:dyDescent="0.25"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</row>
    <row r="540" spans="3:15" ht="15.75" customHeight="1" x14ac:dyDescent="0.25"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</row>
    <row r="541" spans="3:15" ht="15.75" customHeight="1" x14ac:dyDescent="0.25"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</row>
    <row r="542" spans="3:15" ht="15.75" customHeight="1" x14ac:dyDescent="0.25"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</row>
    <row r="543" spans="3:15" ht="15.75" customHeight="1" x14ac:dyDescent="0.25"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</row>
    <row r="544" spans="3:15" ht="15.75" customHeight="1" x14ac:dyDescent="0.25"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</row>
    <row r="545" spans="3:15" ht="15.75" customHeight="1" x14ac:dyDescent="0.25"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</row>
    <row r="546" spans="3:15" ht="15.75" customHeight="1" x14ac:dyDescent="0.25"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</row>
    <row r="547" spans="3:15" ht="15.75" customHeight="1" x14ac:dyDescent="0.25"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</row>
    <row r="548" spans="3:15" ht="15.75" customHeight="1" x14ac:dyDescent="0.25"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</row>
    <row r="549" spans="3:15" ht="15.75" customHeight="1" x14ac:dyDescent="0.25"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</row>
    <row r="550" spans="3:15" ht="15.75" customHeight="1" x14ac:dyDescent="0.25"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</row>
    <row r="551" spans="3:15" ht="15.75" customHeight="1" x14ac:dyDescent="0.25"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</row>
    <row r="552" spans="3:15" ht="15.75" customHeight="1" x14ac:dyDescent="0.25"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</row>
    <row r="553" spans="3:15" ht="15.75" customHeight="1" x14ac:dyDescent="0.25"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</row>
    <row r="554" spans="3:15" ht="15.75" customHeight="1" x14ac:dyDescent="0.25"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</row>
    <row r="555" spans="3:15" ht="15.75" customHeight="1" x14ac:dyDescent="0.25"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</row>
    <row r="556" spans="3:15" ht="15.75" customHeight="1" x14ac:dyDescent="0.25"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</row>
    <row r="557" spans="3:15" ht="15.75" customHeight="1" x14ac:dyDescent="0.25"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</row>
    <row r="558" spans="3:15" ht="15.75" customHeight="1" x14ac:dyDescent="0.25"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</row>
    <row r="559" spans="3:15" ht="15.75" customHeight="1" x14ac:dyDescent="0.25"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</row>
    <row r="560" spans="3:15" ht="15.75" customHeight="1" x14ac:dyDescent="0.25"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</row>
    <row r="561" spans="3:15" ht="15.75" customHeight="1" x14ac:dyDescent="0.25"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</row>
    <row r="562" spans="3:15" ht="15.75" customHeight="1" x14ac:dyDescent="0.25"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</row>
    <row r="563" spans="3:15" ht="15.75" customHeight="1" x14ac:dyDescent="0.25"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</row>
    <row r="564" spans="3:15" ht="15.75" customHeight="1" x14ac:dyDescent="0.25"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</row>
    <row r="565" spans="3:15" ht="15.75" customHeight="1" x14ac:dyDescent="0.25"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</row>
    <row r="566" spans="3:15" ht="15.75" customHeight="1" x14ac:dyDescent="0.25"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</row>
    <row r="567" spans="3:15" ht="15.75" customHeight="1" x14ac:dyDescent="0.25"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</row>
    <row r="568" spans="3:15" ht="15.75" customHeight="1" x14ac:dyDescent="0.25"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</row>
    <row r="569" spans="3:15" ht="15.75" customHeight="1" x14ac:dyDescent="0.25"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</row>
    <row r="570" spans="3:15" ht="15.75" customHeight="1" x14ac:dyDescent="0.25"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</row>
    <row r="571" spans="3:15" ht="15.75" customHeight="1" x14ac:dyDescent="0.25"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</row>
    <row r="572" spans="3:15" ht="15.75" customHeight="1" x14ac:dyDescent="0.25"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</row>
    <row r="573" spans="3:15" ht="15.75" customHeight="1" x14ac:dyDescent="0.25"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</row>
    <row r="574" spans="3:15" ht="15.75" customHeight="1" x14ac:dyDescent="0.25"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</row>
    <row r="575" spans="3:15" ht="15.75" customHeight="1" x14ac:dyDescent="0.25"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</row>
    <row r="576" spans="3:15" ht="15.75" customHeight="1" x14ac:dyDescent="0.25"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</row>
    <row r="577" spans="3:15" ht="15.75" customHeight="1" x14ac:dyDescent="0.25"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</row>
    <row r="578" spans="3:15" ht="15.75" customHeight="1" x14ac:dyDescent="0.25"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</row>
    <row r="579" spans="3:15" ht="15.75" customHeight="1" x14ac:dyDescent="0.25"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</row>
    <row r="580" spans="3:15" ht="15.75" customHeight="1" x14ac:dyDescent="0.25"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</row>
    <row r="581" spans="3:15" ht="15.75" customHeight="1" x14ac:dyDescent="0.25"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</row>
    <row r="582" spans="3:15" ht="15.75" customHeight="1" x14ac:dyDescent="0.25"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</row>
    <row r="583" spans="3:15" ht="15.75" customHeight="1" x14ac:dyDescent="0.25"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</row>
    <row r="584" spans="3:15" ht="15.75" customHeight="1" x14ac:dyDescent="0.25"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</row>
    <row r="585" spans="3:15" ht="15.75" customHeight="1" x14ac:dyDescent="0.25"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</row>
    <row r="586" spans="3:15" ht="15.75" customHeight="1" x14ac:dyDescent="0.25"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</row>
    <row r="587" spans="3:15" ht="15.75" customHeight="1" x14ac:dyDescent="0.25"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</row>
    <row r="588" spans="3:15" ht="15.75" customHeight="1" x14ac:dyDescent="0.25"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</row>
    <row r="589" spans="3:15" ht="15.75" customHeight="1" x14ac:dyDescent="0.25"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</row>
    <row r="590" spans="3:15" ht="15.75" customHeight="1" x14ac:dyDescent="0.25"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</row>
    <row r="591" spans="3:15" ht="15.75" customHeight="1" x14ac:dyDescent="0.25"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</row>
    <row r="592" spans="3:15" ht="15.75" customHeight="1" x14ac:dyDescent="0.25"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</row>
    <row r="593" spans="3:15" ht="15.75" customHeight="1" x14ac:dyDescent="0.25"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</row>
    <row r="594" spans="3:15" ht="15.75" customHeight="1" x14ac:dyDescent="0.25"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</row>
    <row r="595" spans="3:15" ht="15.75" customHeight="1" x14ac:dyDescent="0.25"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</row>
    <row r="596" spans="3:15" ht="15.75" customHeight="1" x14ac:dyDescent="0.25"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</row>
    <row r="597" spans="3:15" ht="15.75" customHeight="1" x14ac:dyDescent="0.25"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</row>
    <row r="598" spans="3:15" ht="15.75" customHeight="1" x14ac:dyDescent="0.25"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</row>
    <row r="599" spans="3:15" ht="15.75" customHeight="1" x14ac:dyDescent="0.25"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</row>
    <row r="600" spans="3:15" ht="15.75" customHeight="1" x14ac:dyDescent="0.25"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</row>
    <row r="601" spans="3:15" ht="15.75" customHeight="1" x14ac:dyDescent="0.25"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</row>
    <row r="602" spans="3:15" ht="15.75" customHeight="1" x14ac:dyDescent="0.25"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</row>
    <row r="603" spans="3:15" ht="15.75" customHeight="1" x14ac:dyDescent="0.25"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</row>
    <row r="604" spans="3:15" ht="15.75" customHeight="1" x14ac:dyDescent="0.25"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</row>
    <row r="605" spans="3:15" ht="15.75" customHeight="1" x14ac:dyDescent="0.25"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</row>
    <row r="606" spans="3:15" ht="15.75" customHeight="1" x14ac:dyDescent="0.25"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</row>
    <row r="607" spans="3:15" ht="15.75" customHeight="1" x14ac:dyDescent="0.25"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</row>
    <row r="608" spans="3:15" ht="15.75" customHeight="1" x14ac:dyDescent="0.25"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</row>
    <row r="609" spans="3:15" ht="15.75" customHeight="1" x14ac:dyDescent="0.25"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</row>
    <row r="610" spans="3:15" ht="15.75" customHeight="1" x14ac:dyDescent="0.25"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</row>
    <row r="611" spans="3:15" ht="15.75" customHeight="1" x14ac:dyDescent="0.25"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</row>
    <row r="612" spans="3:15" ht="15.75" customHeight="1" x14ac:dyDescent="0.25"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</row>
    <row r="613" spans="3:15" ht="15.75" customHeight="1" x14ac:dyDescent="0.25"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</row>
    <row r="614" spans="3:15" ht="15.75" customHeight="1" x14ac:dyDescent="0.25"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</row>
    <row r="615" spans="3:15" ht="15.75" customHeight="1" x14ac:dyDescent="0.25"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</row>
    <row r="616" spans="3:15" ht="15.75" customHeight="1" x14ac:dyDescent="0.25"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</row>
    <row r="617" spans="3:15" ht="15.75" customHeight="1" x14ac:dyDescent="0.25"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</row>
    <row r="618" spans="3:15" ht="15.75" customHeight="1" x14ac:dyDescent="0.25"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</row>
    <row r="619" spans="3:15" ht="15.75" customHeight="1" x14ac:dyDescent="0.25"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</row>
    <row r="620" spans="3:15" ht="15.75" customHeight="1" x14ac:dyDescent="0.25"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</row>
    <row r="621" spans="3:15" ht="15.75" customHeight="1" x14ac:dyDescent="0.25"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</row>
    <row r="622" spans="3:15" ht="15.75" customHeight="1" x14ac:dyDescent="0.25"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</row>
    <row r="623" spans="3:15" ht="15.75" customHeight="1" x14ac:dyDescent="0.25"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</row>
    <row r="624" spans="3:15" ht="15.75" customHeight="1" x14ac:dyDescent="0.25"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</row>
    <row r="625" spans="3:15" ht="15.75" customHeight="1" x14ac:dyDescent="0.25"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</row>
    <row r="626" spans="3:15" ht="15.75" customHeight="1" x14ac:dyDescent="0.25"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</row>
    <row r="627" spans="3:15" ht="15.75" customHeight="1" x14ac:dyDescent="0.25"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</row>
    <row r="628" spans="3:15" ht="15.75" customHeight="1" x14ac:dyDescent="0.25"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</row>
    <row r="629" spans="3:15" ht="15.75" customHeight="1" x14ac:dyDescent="0.25"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</row>
    <row r="630" spans="3:15" ht="15.75" customHeight="1" x14ac:dyDescent="0.25"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</row>
    <row r="631" spans="3:15" ht="15.75" customHeight="1" x14ac:dyDescent="0.25"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</row>
    <row r="632" spans="3:15" ht="15.75" customHeight="1" x14ac:dyDescent="0.25"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</row>
    <row r="633" spans="3:15" ht="15.75" customHeight="1" x14ac:dyDescent="0.25"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</row>
    <row r="634" spans="3:15" ht="15.75" customHeight="1" x14ac:dyDescent="0.25"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</row>
    <row r="635" spans="3:15" ht="15.75" customHeight="1" x14ac:dyDescent="0.25"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</row>
    <row r="636" spans="3:15" ht="15.75" customHeight="1" x14ac:dyDescent="0.25"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</row>
    <row r="637" spans="3:15" ht="15.75" customHeight="1" x14ac:dyDescent="0.25"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</row>
    <row r="638" spans="3:15" ht="15.75" customHeight="1" x14ac:dyDescent="0.25"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</row>
    <row r="639" spans="3:15" ht="15.75" customHeight="1" x14ac:dyDescent="0.25"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</row>
    <row r="640" spans="3:15" ht="15.75" customHeight="1" x14ac:dyDescent="0.25"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</row>
    <row r="641" spans="3:15" ht="15.75" customHeight="1" x14ac:dyDescent="0.25"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</row>
    <row r="642" spans="3:15" ht="15.75" customHeight="1" x14ac:dyDescent="0.25"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</row>
    <row r="643" spans="3:15" ht="15.75" customHeight="1" x14ac:dyDescent="0.25"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</row>
    <row r="644" spans="3:15" ht="15.75" customHeight="1" x14ac:dyDescent="0.25"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</row>
    <row r="645" spans="3:15" ht="15.75" customHeight="1" x14ac:dyDescent="0.25"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</row>
    <row r="646" spans="3:15" ht="15.75" customHeight="1" x14ac:dyDescent="0.25"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</row>
    <row r="647" spans="3:15" ht="15.75" customHeight="1" x14ac:dyDescent="0.25"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</row>
    <row r="648" spans="3:15" ht="15.75" customHeight="1" x14ac:dyDescent="0.25"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</row>
    <row r="649" spans="3:15" ht="15.75" customHeight="1" x14ac:dyDescent="0.25"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</row>
    <row r="650" spans="3:15" ht="15.75" customHeight="1" x14ac:dyDescent="0.25"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</row>
    <row r="651" spans="3:15" ht="15.75" customHeight="1" x14ac:dyDescent="0.25"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</row>
    <row r="652" spans="3:15" ht="15.75" customHeight="1" x14ac:dyDescent="0.25"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</row>
    <row r="653" spans="3:15" ht="15.75" customHeight="1" x14ac:dyDescent="0.25"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</row>
    <row r="654" spans="3:15" ht="15.75" customHeight="1" x14ac:dyDescent="0.25"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</row>
    <row r="655" spans="3:15" ht="15.75" customHeight="1" x14ac:dyDescent="0.25"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</row>
    <row r="656" spans="3:15" ht="15.75" customHeight="1" x14ac:dyDescent="0.25"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</row>
    <row r="657" spans="3:15" ht="15.75" customHeight="1" x14ac:dyDescent="0.25"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</row>
    <row r="658" spans="3:15" ht="15.75" customHeight="1" x14ac:dyDescent="0.25"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</row>
    <row r="659" spans="3:15" ht="15.75" customHeight="1" x14ac:dyDescent="0.25"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</row>
    <row r="660" spans="3:15" ht="15.75" customHeight="1" x14ac:dyDescent="0.25"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</row>
    <row r="661" spans="3:15" ht="15.75" customHeight="1" x14ac:dyDescent="0.25"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</row>
    <row r="662" spans="3:15" ht="15.75" customHeight="1" x14ac:dyDescent="0.25"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</row>
    <row r="663" spans="3:15" ht="15.75" customHeight="1" x14ac:dyDescent="0.25"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</row>
    <row r="664" spans="3:15" ht="15.75" customHeight="1" x14ac:dyDescent="0.25"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</row>
    <row r="665" spans="3:15" ht="15.75" customHeight="1" x14ac:dyDescent="0.25"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</row>
    <row r="666" spans="3:15" ht="15.75" customHeight="1" x14ac:dyDescent="0.25"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</row>
    <row r="667" spans="3:15" ht="15.75" customHeight="1" x14ac:dyDescent="0.25"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</row>
    <row r="668" spans="3:15" ht="15.75" customHeight="1" x14ac:dyDescent="0.25"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</row>
    <row r="669" spans="3:15" ht="15.75" customHeight="1" x14ac:dyDescent="0.25"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</row>
    <row r="670" spans="3:15" ht="15.75" customHeight="1" x14ac:dyDescent="0.25"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</row>
    <row r="671" spans="3:15" ht="15.75" customHeight="1" x14ac:dyDescent="0.25"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</row>
    <row r="672" spans="3:15" ht="15.75" customHeight="1" x14ac:dyDescent="0.25"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</row>
    <row r="673" spans="3:15" ht="15.75" customHeight="1" x14ac:dyDescent="0.25"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</row>
    <row r="674" spans="3:15" ht="15.75" customHeight="1" x14ac:dyDescent="0.25"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</row>
    <row r="675" spans="3:15" ht="15.75" customHeight="1" x14ac:dyDescent="0.25"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</row>
    <row r="676" spans="3:15" ht="15.75" customHeight="1" x14ac:dyDescent="0.25"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</row>
    <row r="677" spans="3:15" ht="15.75" customHeight="1" x14ac:dyDescent="0.25"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</row>
    <row r="678" spans="3:15" ht="15.75" customHeight="1" x14ac:dyDescent="0.25"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</row>
    <row r="679" spans="3:15" ht="15.75" customHeight="1" x14ac:dyDescent="0.25"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</row>
    <row r="680" spans="3:15" ht="15.75" customHeight="1" x14ac:dyDescent="0.25"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</row>
    <row r="681" spans="3:15" ht="15.75" customHeight="1" x14ac:dyDescent="0.25"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</row>
    <row r="682" spans="3:15" ht="15.75" customHeight="1" x14ac:dyDescent="0.25"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</row>
    <row r="683" spans="3:15" ht="15.75" customHeight="1" x14ac:dyDescent="0.25"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</row>
    <row r="684" spans="3:15" ht="15.75" customHeight="1" x14ac:dyDescent="0.25"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</row>
    <row r="685" spans="3:15" ht="15.75" customHeight="1" x14ac:dyDescent="0.25"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</row>
    <row r="686" spans="3:15" ht="15.75" customHeight="1" x14ac:dyDescent="0.25"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</row>
    <row r="687" spans="3:15" ht="15.75" customHeight="1" x14ac:dyDescent="0.25"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</row>
    <row r="688" spans="3:15" ht="15.75" customHeight="1" x14ac:dyDescent="0.25"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</row>
    <row r="689" spans="3:15" ht="15.75" customHeight="1" x14ac:dyDescent="0.25"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</row>
    <row r="690" spans="3:15" ht="15.75" customHeight="1" x14ac:dyDescent="0.25"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</row>
    <row r="691" spans="3:15" ht="15.75" customHeight="1" x14ac:dyDescent="0.25"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</row>
    <row r="692" spans="3:15" ht="15.75" customHeight="1" x14ac:dyDescent="0.25"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</row>
    <row r="693" spans="3:15" ht="15.75" customHeight="1" x14ac:dyDescent="0.25"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</row>
    <row r="694" spans="3:15" ht="15.75" customHeight="1" x14ac:dyDescent="0.25"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</row>
    <row r="695" spans="3:15" ht="15.75" customHeight="1" x14ac:dyDescent="0.25"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</row>
    <row r="696" spans="3:15" ht="15.75" customHeight="1" x14ac:dyDescent="0.25"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</row>
    <row r="697" spans="3:15" ht="15.75" customHeight="1" x14ac:dyDescent="0.25"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</row>
    <row r="698" spans="3:15" ht="15.75" customHeight="1" x14ac:dyDescent="0.25"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</row>
    <row r="699" spans="3:15" ht="15.75" customHeight="1" x14ac:dyDescent="0.25"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</row>
    <row r="700" spans="3:15" ht="15.75" customHeight="1" x14ac:dyDescent="0.25"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</row>
    <row r="701" spans="3:15" ht="15.75" customHeight="1" x14ac:dyDescent="0.25"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</row>
    <row r="702" spans="3:15" ht="15.75" customHeight="1" x14ac:dyDescent="0.25"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</row>
    <row r="703" spans="3:15" ht="15.75" customHeight="1" x14ac:dyDescent="0.25"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</row>
    <row r="704" spans="3:15" ht="15.75" customHeight="1" x14ac:dyDescent="0.25"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</row>
    <row r="705" spans="3:15" ht="15.75" customHeight="1" x14ac:dyDescent="0.25"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</row>
    <row r="706" spans="3:15" ht="15.75" customHeight="1" x14ac:dyDescent="0.25"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</row>
    <row r="707" spans="3:15" ht="15.75" customHeight="1" x14ac:dyDescent="0.25"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</row>
    <row r="708" spans="3:15" ht="15.75" customHeight="1" x14ac:dyDescent="0.25"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</row>
    <row r="709" spans="3:15" ht="15.75" customHeight="1" x14ac:dyDescent="0.25"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</row>
    <row r="710" spans="3:15" ht="15.75" customHeight="1" x14ac:dyDescent="0.25"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</row>
    <row r="711" spans="3:15" ht="15.75" customHeight="1" x14ac:dyDescent="0.25"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</row>
    <row r="712" spans="3:15" ht="15.75" customHeight="1" x14ac:dyDescent="0.25"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</row>
    <row r="713" spans="3:15" ht="15.75" customHeight="1" x14ac:dyDescent="0.25"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</row>
    <row r="714" spans="3:15" ht="15.75" customHeight="1" x14ac:dyDescent="0.25"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</row>
    <row r="715" spans="3:15" ht="15.75" customHeight="1" x14ac:dyDescent="0.25"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</row>
    <row r="716" spans="3:15" ht="15.75" customHeight="1" x14ac:dyDescent="0.25"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</row>
    <row r="717" spans="3:15" ht="15.75" customHeight="1" x14ac:dyDescent="0.25"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</row>
    <row r="718" spans="3:15" ht="15.75" customHeight="1" x14ac:dyDescent="0.25"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</row>
    <row r="719" spans="3:15" ht="15.75" customHeight="1" x14ac:dyDescent="0.25"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</row>
    <row r="720" spans="3:15" ht="15.75" customHeight="1" x14ac:dyDescent="0.25"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</row>
    <row r="721" spans="3:15" ht="15.75" customHeight="1" x14ac:dyDescent="0.25"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</row>
    <row r="722" spans="3:15" ht="15.75" customHeight="1" x14ac:dyDescent="0.25"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</row>
    <row r="723" spans="3:15" ht="15.75" customHeight="1" x14ac:dyDescent="0.25"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</row>
    <row r="724" spans="3:15" ht="15.75" customHeight="1" x14ac:dyDescent="0.25"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</row>
    <row r="725" spans="3:15" ht="15.75" customHeight="1" x14ac:dyDescent="0.25"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</row>
    <row r="726" spans="3:15" ht="15.75" customHeight="1" x14ac:dyDescent="0.25"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</row>
    <row r="727" spans="3:15" ht="15.75" customHeight="1" x14ac:dyDescent="0.25"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</row>
    <row r="728" spans="3:15" ht="15.75" customHeight="1" x14ac:dyDescent="0.25"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</row>
    <row r="729" spans="3:15" ht="15.75" customHeight="1" x14ac:dyDescent="0.25"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</row>
    <row r="730" spans="3:15" ht="15.75" customHeight="1" x14ac:dyDescent="0.25"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3:15" ht="15.75" customHeight="1" x14ac:dyDescent="0.25"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</row>
    <row r="732" spans="3:15" ht="15.75" customHeight="1" x14ac:dyDescent="0.25"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</row>
    <row r="733" spans="3:15" ht="15.75" customHeight="1" x14ac:dyDescent="0.25"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</row>
    <row r="734" spans="3:15" ht="15.75" customHeight="1" x14ac:dyDescent="0.25"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</row>
    <row r="735" spans="3:15" ht="15.75" customHeight="1" x14ac:dyDescent="0.25"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</row>
    <row r="736" spans="3:15" ht="15.75" customHeight="1" x14ac:dyDescent="0.25"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</row>
    <row r="737" spans="3:15" ht="15.75" customHeight="1" x14ac:dyDescent="0.25"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</row>
    <row r="738" spans="3:15" ht="15.75" customHeight="1" x14ac:dyDescent="0.25"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</row>
    <row r="739" spans="3:15" ht="15.75" customHeight="1" x14ac:dyDescent="0.25"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</row>
    <row r="740" spans="3:15" ht="15.75" customHeight="1" x14ac:dyDescent="0.25"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</row>
    <row r="741" spans="3:15" ht="15.75" customHeight="1" x14ac:dyDescent="0.25"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</row>
    <row r="742" spans="3:15" ht="15.75" customHeight="1" x14ac:dyDescent="0.25"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</row>
    <row r="743" spans="3:15" ht="15.75" customHeight="1" x14ac:dyDescent="0.25"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</row>
    <row r="744" spans="3:15" ht="15.75" customHeight="1" x14ac:dyDescent="0.25"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</row>
    <row r="745" spans="3:15" ht="15.75" customHeight="1" x14ac:dyDescent="0.25"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</row>
    <row r="746" spans="3:15" ht="15.75" customHeight="1" x14ac:dyDescent="0.25"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</row>
    <row r="747" spans="3:15" ht="15.75" customHeight="1" x14ac:dyDescent="0.25"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</row>
    <row r="748" spans="3:15" ht="15.75" customHeight="1" x14ac:dyDescent="0.25"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</row>
    <row r="749" spans="3:15" ht="15.75" customHeight="1" x14ac:dyDescent="0.25"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</row>
    <row r="750" spans="3:15" ht="15.75" customHeight="1" x14ac:dyDescent="0.25"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</row>
    <row r="751" spans="3:15" ht="15.75" customHeight="1" x14ac:dyDescent="0.25"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</row>
    <row r="752" spans="3:15" ht="15.75" customHeight="1" x14ac:dyDescent="0.25"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</row>
    <row r="753" spans="3:15" ht="15.75" customHeight="1" x14ac:dyDescent="0.25"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</row>
    <row r="754" spans="3:15" ht="15.75" customHeight="1" x14ac:dyDescent="0.25"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</row>
    <row r="755" spans="3:15" ht="15.75" customHeight="1" x14ac:dyDescent="0.25"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</row>
    <row r="756" spans="3:15" ht="15.75" customHeight="1" x14ac:dyDescent="0.25"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</row>
    <row r="757" spans="3:15" ht="15.75" customHeight="1" x14ac:dyDescent="0.25"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</row>
    <row r="758" spans="3:15" ht="15.75" customHeight="1" x14ac:dyDescent="0.25"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</row>
    <row r="759" spans="3:15" ht="15.75" customHeight="1" x14ac:dyDescent="0.25"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</row>
    <row r="760" spans="3:15" ht="15.75" customHeight="1" x14ac:dyDescent="0.25"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</row>
    <row r="761" spans="3:15" ht="15.75" customHeight="1" x14ac:dyDescent="0.25"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</row>
    <row r="762" spans="3:15" ht="15.75" customHeight="1" x14ac:dyDescent="0.25"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</row>
    <row r="763" spans="3:15" ht="15.75" customHeight="1" x14ac:dyDescent="0.25"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</row>
    <row r="764" spans="3:15" ht="15.75" customHeight="1" x14ac:dyDescent="0.25"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</row>
    <row r="765" spans="3:15" ht="15.75" customHeight="1" x14ac:dyDescent="0.25"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</row>
    <row r="766" spans="3:15" ht="15.75" customHeight="1" x14ac:dyDescent="0.25"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</row>
    <row r="767" spans="3:15" ht="15.75" customHeight="1" x14ac:dyDescent="0.25"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</row>
    <row r="768" spans="3:15" ht="15.75" customHeight="1" x14ac:dyDescent="0.25"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</row>
    <row r="769" spans="3:15" ht="15.75" customHeight="1" x14ac:dyDescent="0.25"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</row>
    <row r="770" spans="3:15" ht="15.75" customHeight="1" x14ac:dyDescent="0.25"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</row>
    <row r="771" spans="3:15" ht="15.75" customHeight="1" x14ac:dyDescent="0.25"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</row>
    <row r="772" spans="3:15" ht="15.75" customHeight="1" x14ac:dyDescent="0.25"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</row>
    <row r="773" spans="3:15" ht="15.75" customHeight="1" x14ac:dyDescent="0.25"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</row>
    <row r="774" spans="3:15" ht="15.75" customHeight="1" x14ac:dyDescent="0.25"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</row>
    <row r="775" spans="3:15" ht="15.75" customHeight="1" x14ac:dyDescent="0.25"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</row>
    <row r="776" spans="3:15" ht="15.75" customHeight="1" x14ac:dyDescent="0.25"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</row>
    <row r="777" spans="3:15" ht="15.75" customHeight="1" x14ac:dyDescent="0.25"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</row>
    <row r="778" spans="3:15" ht="15.75" customHeight="1" x14ac:dyDescent="0.25"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</row>
    <row r="779" spans="3:15" ht="15.75" customHeight="1" x14ac:dyDescent="0.25"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</row>
    <row r="780" spans="3:15" ht="15.75" customHeight="1" x14ac:dyDescent="0.25"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</row>
    <row r="781" spans="3:15" ht="15.75" customHeight="1" x14ac:dyDescent="0.25"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</row>
    <row r="782" spans="3:15" ht="15.75" customHeight="1" x14ac:dyDescent="0.25"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</row>
    <row r="783" spans="3:15" ht="15.75" customHeight="1" x14ac:dyDescent="0.25"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</row>
    <row r="784" spans="3:15" ht="15.75" customHeight="1" x14ac:dyDescent="0.25"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</row>
    <row r="785" spans="3:15" ht="15.75" customHeight="1" x14ac:dyDescent="0.25"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</row>
    <row r="786" spans="3:15" ht="15.75" customHeight="1" x14ac:dyDescent="0.25"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</row>
    <row r="787" spans="3:15" ht="15.75" customHeight="1" x14ac:dyDescent="0.25"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</row>
    <row r="788" spans="3:15" ht="15.75" customHeight="1" x14ac:dyDescent="0.25"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</row>
    <row r="789" spans="3:15" ht="15.75" customHeight="1" x14ac:dyDescent="0.25"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</row>
    <row r="790" spans="3:15" ht="15.75" customHeight="1" x14ac:dyDescent="0.25"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</row>
    <row r="791" spans="3:15" ht="15.75" customHeight="1" x14ac:dyDescent="0.25"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</row>
    <row r="792" spans="3:15" ht="15.75" customHeight="1" x14ac:dyDescent="0.25"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</row>
    <row r="793" spans="3:15" ht="15.75" customHeight="1" x14ac:dyDescent="0.25"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</row>
    <row r="794" spans="3:15" ht="15.75" customHeight="1" x14ac:dyDescent="0.25"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</row>
    <row r="795" spans="3:15" ht="15.75" customHeight="1" x14ac:dyDescent="0.25"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</row>
    <row r="796" spans="3:15" ht="15.75" customHeight="1" x14ac:dyDescent="0.25"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</row>
    <row r="797" spans="3:15" ht="15.75" customHeight="1" x14ac:dyDescent="0.25"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</row>
    <row r="798" spans="3:15" ht="15.75" customHeight="1" x14ac:dyDescent="0.25"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</row>
    <row r="799" spans="3:15" ht="15.75" customHeight="1" x14ac:dyDescent="0.25"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</row>
    <row r="800" spans="3:15" ht="15.75" customHeight="1" x14ac:dyDescent="0.25"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</row>
    <row r="801" spans="3:15" ht="15.75" customHeight="1" x14ac:dyDescent="0.25"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</row>
    <row r="802" spans="3:15" ht="15.75" customHeight="1" x14ac:dyDescent="0.25"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</row>
    <row r="803" spans="3:15" ht="15.75" customHeight="1" x14ac:dyDescent="0.25"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</row>
    <row r="804" spans="3:15" ht="15.75" customHeight="1" x14ac:dyDescent="0.25"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</row>
    <row r="805" spans="3:15" ht="15.75" customHeight="1" x14ac:dyDescent="0.25"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</row>
    <row r="806" spans="3:15" ht="15.75" customHeight="1" x14ac:dyDescent="0.25"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</row>
    <row r="807" spans="3:15" ht="15.75" customHeight="1" x14ac:dyDescent="0.25"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</row>
    <row r="808" spans="3:15" ht="15.75" customHeight="1" x14ac:dyDescent="0.25"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</row>
    <row r="809" spans="3:15" ht="15.75" customHeight="1" x14ac:dyDescent="0.25"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3:15" ht="15.75" customHeight="1" x14ac:dyDescent="0.25"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</row>
    <row r="811" spans="3:15" ht="15.75" customHeight="1" x14ac:dyDescent="0.25"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</row>
    <row r="812" spans="3:15" ht="15.75" customHeight="1" x14ac:dyDescent="0.25"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</row>
    <row r="813" spans="3:15" ht="15.75" customHeight="1" x14ac:dyDescent="0.25"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</row>
    <row r="814" spans="3:15" ht="15.75" customHeight="1" x14ac:dyDescent="0.25"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</row>
    <row r="815" spans="3:15" ht="15.75" customHeight="1" x14ac:dyDescent="0.25"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</row>
    <row r="816" spans="3:15" ht="15.75" customHeight="1" x14ac:dyDescent="0.25"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</row>
    <row r="817" spans="3:15" ht="15.75" customHeight="1" x14ac:dyDescent="0.25"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</row>
    <row r="818" spans="3:15" ht="15.75" customHeight="1" x14ac:dyDescent="0.25"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</row>
    <row r="819" spans="3:15" ht="15.75" customHeight="1" x14ac:dyDescent="0.25"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</row>
    <row r="820" spans="3:15" ht="15.75" customHeight="1" x14ac:dyDescent="0.25"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</row>
    <row r="821" spans="3:15" ht="15.75" customHeight="1" x14ac:dyDescent="0.25"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</row>
    <row r="822" spans="3:15" ht="15.75" customHeight="1" x14ac:dyDescent="0.25"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</row>
    <row r="823" spans="3:15" ht="15.75" customHeight="1" x14ac:dyDescent="0.25"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</row>
    <row r="824" spans="3:15" ht="15.75" customHeight="1" x14ac:dyDescent="0.25"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</row>
    <row r="825" spans="3:15" ht="15.75" customHeight="1" x14ac:dyDescent="0.25"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</row>
    <row r="826" spans="3:15" ht="15.75" customHeight="1" x14ac:dyDescent="0.25"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</row>
    <row r="827" spans="3:15" ht="15.75" customHeight="1" x14ac:dyDescent="0.25"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</row>
    <row r="828" spans="3:15" ht="15.75" customHeight="1" x14ac:dyDescent="0.25"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</row>
    <row r="829" spans="3:15" ht="15.75" customHeight="1" x14ac:dyDescent="0.25"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</row>
    <row r="830" spans="3:15" ht="15.75" customHeight="1" x14ac:dyDescent="0.25"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</row>
    <row r="831" spans="3:15" ht="15.75" customHeight="1" x14ac:dyDescent="0.25"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</row>
    <row r="832" spans="3:15" ht="15.75" customHeight="1" x14ac:dyDescent="0.25"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</row>
    <row r="833" spans="3:15" ht="15.75" customHeight="1" x14ac:dyDescent="0.25"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</row>
    <row r="834" spans="3:15" ht="15.75" customHeight="1" x14ac:dyDescent="0.25"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</row>
    <row r="835" spans="3:15" ht="15.75" customHeight="1" x14ac:dyDescent="0.25"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</row>
    <row r="836" spans="3:15" ht="15.75" customHeight="1" x14ac:dyDescent="0.25"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</row>
    <row r="837" spans="3:15" ht="15.75" customHeight="1" x14ac:dyDescent="0.25"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</row>
    <row r="838" spans="3:15" ht="15.75" customHeight="1" x14ac:dyDescent="0.25"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</row>
    <row r="839" spans="3:15" ht="15.75" customHeight="1" x14ac:dyDescent="0.25"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</row>
    <row r="840" spans="3:15" ht="15.75" customHeight="1" x14ac:dyDescent="0.25"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</row>
    <row r="841" spans="3:15" ht="15.75" customHeight="1" x14ac:dyDescent="0.25"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</row>
    <row r="842" spans="3:15" ht="15.75" customHeight="1" x14ac:dyDescent="0.25"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</row>
    <row r="843" spans="3:15" ht="15.75" customHeight="1" x14ac:dyDescent="0.25"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</row>
    <row r="844" spans="3:15" ht="15.75" customHeight="1" x14ac:dyDescent="0.25"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</row>
    <row r="845" spans="3:15" ht="15.75" customHeight="1" x14ac:dyDescent="0.25"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</row>
    <row r="846" spans="3:15" ht="15.75" customHeight="1" x14ac:dyDescent="0.25"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</row>
    <row r="847" spans="3:15" ht="15.75" customHeight="1" x14ac:dyDescent="0.25"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</row>
    <row r="848" spans="3:15" ht="15.75" customHeight="1" x14ac:dyDescent="0.25"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</row>
    <row r="849" spans="3:15" ht="15.75" customHeight="1" x14ac:dyDescent="0.25"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</row>
    <row r="850" spans="3:15" ht="15.75" customHeight="1" x14ac:dyDescent="0.25"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</row>
    <row r="851" spans="3:15" ht="15.75" customHeight="1" x14ac:dyDescent="0.25"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</row>
    <row r="852" spans="3:15" ht="15.75" customHeight="1" x14ac:dyDescent="0.25"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</row>
    <row r="853" spans="3:15" ht="15.75" customHeight="1" x14ac:dyDescent="0.25"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</row>
    <row r="854" spans="3:15" ht="15.75" customHeight="1" x14ac:dyDescent="0.25"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</row>
    <row r="855" spans="3:15" ht="15.75" customHeight="1" x14ac:dyDescent="0.25"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</row>
    <row r="856" spans="3:15" ht="15.75" customHeight="1" x14ac:dyDescent="0.25"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</row>
    <row r="857" spans="3:15" ht="15.75" customHeight="1" x14ac:dyDescent="0.25"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</row>
    <row r="858" spans="3:15" ht="15.75" customHeight="1" x14ac:dyDescent="0.25"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</row>
    <row r="859" spans="3:15" ht="15.75" customHeight="1" x14ac:dyDescent="0.25"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</row>
    <row r="860" spans="3:15" ht="15.75" customHeight="1" x14ac:dyDescent="0.25"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</row>
    <row r="861" spans="3:15" ht="15.75" customHeight="1" x14ac:dyDescent="0.25"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</row>
    <row r="862" spans="3:15" ht="15.75" customHeight="1" x14ac:dyDescent="0.25"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</row>
    <row r="863" spans="3:15" ht="15.75" customHeight="1" x14ac:dyDescent="0.25"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</row>
    <row r="864" spans="3:15" ht="15.75" customHeight="1" x14ac:dyDescent="0.25"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</row>
    <row r="865" spans="3:15" ht="15.75" customHeight="1" x14ac:dyDescent="0.25"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</row>
    <row r="866" spans="3:15" ht="15.75" customHeight="1" x14ac:dyDescent="0.25"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</row>
    <row r="867" spans="3:15" ht="15.75" customHeight="1" x14ac:dyDescent="0.25"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</row>
    <row r="868" spans="3:15" ht="15.75" customHeight="1" x14ac:dyDescent="0.25"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</row>
    <row r="869" spans="3:15" ht="15.75" customHeight="1" x14ac:dyDescent="0.25"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</row>
    <row r="870" spans="3:15" ht="15.75" customHeight="1" x14ac:dyDescent="0.25"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</row>
    <row r="871" spans="3:15" ht="15.75" customHeight="1" x14ac:dyDescent="0.25"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</row>
    <row r="872" spans="3:15" ht="15.75" customHeight="1" x14ac:dyDescent="0.25"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</row>
    <row r="873" spans="3:15" ht="15.75" customHeight="1" x14ac:dyDescent="0.25"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</row>
    <row r="874" spans="3:15" ht="15.75" customHeight="1" x14ac:dyDescent="0.25"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</row>
    <row r="875" spans="3:15" ht="15.75" customHeight="1" x14ac:dyDescent="0.25"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</row>
    <row r="876" spans="3:15" ht="15.75" customHeight="1" x14ac:dyDescent="0.25"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</row>
    <row r="877" spans="3:15" ht="15.75" customHeight="1" x14ac:dyDescent="0.25"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</row>
    <row r="878" spans="3:15" ht="15.75" customHeight="1" x14ac:dyDescent="0.25"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</row>
    <row r="879" spans="3:15" ht="15.75" customHeight="1" x14ac:dyDescent="0.25"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</row>
    <row r="880" spans="3:15" ht="15.75" customHeight="1" x14ac:dyDescent="0.25"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</row>
    <row r="881" spans="3:15" ht="15.75" customHeight="1" x14ac:dyDescent="0.25"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</row>
    <row r="882" spans="3:15" ht="15.75" customHeight="1" x14ac:dyDescent="0.25"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</row>
    <row r="883" spans="3:15" ht="15.75" customHeight="1" x14ac:dyDescent="0.25"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</row>
    <row r="884" spans="3:15" ht="15.75" customHeight="1" x14ac:dyDescent="0.25"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</row>
    <row r="885" spans="3:15" ht="15.75" customHeight="1" x14ac:dyDescent="0.25"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</row>
    <row r="886" spans="3:15" ht="15.75" customHeight="1" x14ac:dyDescent="0.25"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</row>
    <row r="887" spans="3:15" ht="15.75" customHeight="1" x14ac:dyDescent="0.25"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</row>
    <row r="888" spans="3:15" ht="15.75" customHeight="1" x14ac:dyDescent="0.25"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</row>
    <row r="889" spans="3:15" ht="15.75" customHeight="1" x14ac:dyDescent="0.25"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</row>
    <row r="890" spans="3:15" ht="15.75" customHeight="1" x14ac:dyDescent="0.25"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</row>
    <row r="891" spans="3:15" ht="15.75" customHeight="1" x14ac:dyDescent="0.25"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</row>
    <row r="892" spans="3:15" ht="15.75" customHeight="1" x14ac:dyDescent="0.25"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</row>
    <row r="893" spans="3:15" ht="15.75" customHeight="1" x14ac:dyDescent="0.25"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</row>
    <row r="894" spans="3:15" ht="15.75" customHeight="1" x14ac:dyDescent="0.25"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</row>
    <row r="895" spans="3:15" ht="15.75" customHeight="1" x14ac:dyDescent="0.25"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</row>
    <row r="896" spans="3:15" ht="15.75" customHeight="1" x14ac:dyDescent="0.25"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</row>
    <row r="897" spans="3:15" ht="15.75" customHeight="1" x14ac:dyDescent="0.25"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</row>
    <row r="898" spans="3:15" ht="15.75" customHeight="1" x14ac:dyDescent="0.25"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</row>
    <row r="899" spans="3:15" ht="15.75" customHeight="1" x14ac:dyDescent="0.25"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</row>
    <row r="900" spans="3:15" ht="15.75" customHeight="1" x14ac:dyDescent="0.25"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</row>
    <row r="901" spans="3:15" ht="15.75" customHeight="1" x14ac:dyDescent="0.25"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</row>
    <row r="902" spans="3:15" ht="15.75" customHeight="1" x14ac:dyDescent="0.25"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</row>
    <row r="903" spans="3:15" ht="15.75" customHeight="1" x14ac:dyDescent="0.25"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</row>
    <row r="904" spans="3:15" ht="15.75" customHeight="1" x14ac:dyDescent="0.25"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</row>
    <row r="905" spans="3:15" ht="15.75" customHeight="1" x14ac:dyDescent="0.25"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</row>
    <row r="906" spans="3:15" ht="15.75" customHeight="1" x14ac:dyDescent="0.25"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</row>
    <row r="907" spans="3:15" ht="15.75" customHeight="1" x14ac:dyDescent="0.25"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</row>
    <row r="908" spans="3:15" ht="15.75" customHeight="1" x14ac:dyDescent="0.25"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</row>
    <row r="909" spans="3:15" ht="15.75" customHeight="1" x14ac:dyDescent="0.25"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</row>
    <row r="910" spans="3:15" ht="15.75" customHeight="1" x14ac:dyDescent="0.25"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</row>
    <row r="911" spans="3:15" ht="15.75" customHeight="1" x14ac:dyDescent="0.25"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</row>
    <row r="912" spans="3:15" ht="15.75" customHeight="1" x14ac:dyDescent="0.25"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</row>
    <row r="913" spans="3:15" ht="15.75" customHeight="1" x14ac:dyDescent="0.25"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</row>
    <row r="914" spans="3:15" ht="15.75" customHeight="1" x14ac:dyDescent="0.25"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</row>
    <row r="915" spans="3:15" ht="15.75" customHeight="1" x14ac:dyDescent="0.25"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</row>
    <row r="916" spans="3:15" ht="15.75" customHeight="1" x14ac:dyDescent="0.25"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</row>
    <row r="917" spans="3:15" ht="15.75" customHeight="1" x14ac:dyDescent="0.25"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</row>
    <row r="918" spans="3:15" ht="15.75" customHeight="1" x14ac:dyDescent="0.25"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</row>
    <row r="919" spans="3:15" ht="15.75" customHeight="1" x14ac:dyDescent="0.25"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</row>
    <row r="920" spans="3:15" ht="15.75" customHeight="1" x14ac:dyDescent="0.25"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</row>
    <row r="921" spans="3:15" ht="15.75" customHeight="1" x14ac:dyDescent="0.25"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</row>
    <row r="922" spans="3:15" ht="15.75" customHeight="1" x14ac:dyDescent="0.25"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</row>
    <row r="923" spans="3:15" ht="15.75" customHeight="1" x14ac:dyDescent="0.25"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</row>
    <row r="924" spans="3:15" ht="15.75" customHeight="1" x14ac:dyDescent="0.25"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</row>
    <row r="925" spans="3:15" ht="15.75" customHeight="1" x14ac:dyDescent="0.25"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</row>
    <row r="926" spans="3:15" ht="15.75" customHeight="1" x14ac:dyDescent="0.25"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</row>
    <row r="927" spans="3:15" ht="15.75" customHeight="1" x14ac:dyDescent="0.25"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</row>
    <row r="928" spans="3:15" ht="15.75" customHeight="1" x14ac:dyDescent="0.25"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</row>
    <row r="929" spans="3:15" ht="15.75" customHeight="1" x14ac:dyDescent="0.25"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</row>
    <row r="930" spans="3:15" ht="15.75" customHeight="1" x14ac:dyDescent="0.25"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</row>
    <row r="931" spans="3:15" ht="15.75" customHeight="1" x14ac:dyDescent="0.25"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</row>
    <row r="932" spans="3:15" ht="15.75" customHeight="1" x14ac:dyDescent="0.25"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</row>
    <row r="933" spans="3:15" ht="15.75" customHeight="1" x14ac:dyDescent="0.25"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</row>
    <row r="934" spans="3:15" ht="15.75" customHeight="1" x14ac:dyDescent="0.25"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</row>
    <row r="935" spans="3:15" ht="15.75" customHeight="1" x14ac:dyDescent="0.25"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</row>
    <row r="936" spans="3:15" ht="15.75" customHeight="1" x14ac:dyDescent="0.25"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</row>
    <row r="937" spans="3:15" ht="15.75" customHeight="1" x14ac:dyDescent="0.25"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</row>
    <row r="938" spans="3:15" ht="15.75" customHeight="1" x14ac:dyDescent="0.25"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</row>
    <row r="939" spans="3:15" ht="15.75" customHeight="1" x14ac:dyDescent="0.25"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</row>
    <row r="940" spans="3:15" ht="15.75" customHeight="1" x14ac:dyDescent="0.25"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</row>
    <row r="941" spans="3:15" ht="15.75" customHeight="1" x14ac:dyDescent="0.25"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</row>
    <row r="942" spans="3:15" ht="15.75" customHeight="1" x14ac:dyDescent="0.25"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</row>
    <row r="943" spans="3:15" ht="15.75" customHeight="1" x14ac:dyDescent="0.25"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</row>
    <row r="944" spans="3:15" ht="15.75" customHeight="1" x14ac:dyDescent="0.25"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</row>
    <row r="945" spans="3:15" ht="15.75" customHeight="1" x14ac:dyDescent="0.25"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</row>
    <row r="946" spans="3:15" ht="15.75" customHeight="1" x14ac:dyDescent="0.25"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</row>
    <row r="947" spans="3:15" ht="15.75" customHeight="1" x14ac:dyDescent="0.25"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</row>
    <row r="948" spans="3:15" ht="15.75" customHeight="1" x14ac:dyDescent="0.25"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</row>
    <row r="949" spans="3:15" ht="15.75" customHeight="1" x14ac:dyDescent="0.25"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</row>
    <row r="950" spans="3:15" ht="15.75" customHeight="1" x14ac:dyDescent="0.25"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</row>
    <row r="951" spans="3:15" ht="15.75" customHeight="1" x14ac:dyDescent="0.25"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</row>
    <row r="952" spans="3:15" ht="15.75" customHeight="1" x14ac:dyDescent="0.25"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</row>
    <row r="953" spans="3:15" ht="15.75" customHeight="1" x14ac:dyDescent="0.25"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</row>
    <row r="954" spans="3:15" ht="15.75" customHeight="1" x14ac:dyDescent="0.25"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</row>
    <row r="955" spans="3:15" ht="15.75" customHeight="1" x14ac:dyDescent="0.25"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</row>
    <row r="956" spans="3:15" ht="15.75" customHeight="1" x14ac:dyDescent="0.25"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</row>
    <row r="957" spans="3:15" ht="15.75" customHeight="1" x14ac:dyDescent="0.25"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</row>
    <row r="958" spans="3:15" ht="15.75" customHeight="1" x14ac:dyDescent="0.25"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</row>
    <row r="959" spans="3:15" ht="15.75" customHeight="1" x14ac:dyDescent="0.25"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</row>
    <row r="960" spans="3:15" ht="15.75" customHeight="1" x14ac:dyDescent="0.25"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</row>
    <row r="961" spans="3:15" ht="15.75" customHeight="1" x14ac:dyDescent="0.25"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</row>
    <row r="962" spans="3:15" ht="15.75" customHeight="1" x14ac:dyDescent="0.25"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</row>
    <row r="963" spans="3:15" ht="15.75" customHeight="1" x14ac:dyDescent="0.25"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</row>
    <row r="964" spans="3:15" ht="15.75" customHeight="1" x14ac:dyDescent="0.25"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</row>
    <row r="965" spans="3:15" ht="15.75" customHeight="1" x14ac:dyDescent="0.25"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</row>
    <row r="966" spans="3:15" ht="15.75" customHeight="1" x14ac:dyDescent="0.25"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</row>
    <row r="967" spans="3:15" ht="15.75" customHeight="1" x14ac:dyDescent="0.25"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</row>
    <row r="968" spans="3:15" ht="15.75" customHeight="1" x14ac:dyDescent="0.25"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</row>
    <row r="969" spans="3:15" ht="15.75" customHeight="1" x14ac:dyDescent="0.25"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</row>
    <row r="970" spans="3:15" ht="15.75" customHeight="1" x14ac:dyDescent="0.25"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</row>
    <row r="971" spans="3:15" ht="15.75" customHeight="1" x14ac:dyDescent="0.25"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</row>
    <row r="972" spans="3:15" ht="15.75" customHeight="1" x14ac:dyDescent="0.25"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</row>
    <row r="973" spans="3:15" ht="15.75" customHeight="1" x14ac:dyDescent="0.25"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</row>
    <row r="974" spans="3:15" ht="15.75" customHeight="1" x14ac:dyDescent="0.25"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</row>
    <row r="975" spans="3:15" ht="15.75" customHeight="1" x14ac:dyDescent="0.25"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</row>
    <row r="976" spans="3:15" ht="15.75" customHeight="1" x14ac:dyDescent="0.25"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</row>
    <row r="977" spans="3:15" ht="15.75" customHeight="1" x14ac:dyDescent="0.25"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</row>
    <row r="978" spans="3:15" ht="15.75" customHeight="1" x14ac:dyDescent="0.25"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</row>
    <row r="979" spans="3:15" ht="15.75" customHeight="1" x14ac:dyDescent="0.25"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</row>
    <row r="980" spans="3:15" ht="15.75" customHeight="1" x14ac:dyDescent="0.25"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</row>
    <row r="981" spans="3:15" ht="15.75" customHeight="1" x14ac:dyDescent="0.25"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</row>
    <row r="982" spans="3:15" ht="15.75" customHeight="1" x14ac:dyDescent="0.25"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</row>
    <row r="983" spans="3:15" ht="15.75" customHeight="1" x14ac:dyDescent="0.25"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</row>
    <row r="984" spans="3:15" ht="15.75" customHeight="1" x14ac:dyDescent="0.25"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</row>
    <row r="985" spans="3:15" ht="15.75" customHeight="1" x14ac:dyDescent="0.25"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</row>
    <row r="986" spans="3:15" ht="15.75" customHeight="1" x14ac:dyDescent="0.25"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</row>
    <row r="987" spans="3:15" ht="15.75" customHeight="1" x14ac:dyDescent="0.25"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</row>
    <row r="988" spans="3:15" ht="15.75" customHeight="1" x14ac:dyDescent="0.25"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</row>
    <row r="989" spans="3:15" ht="15.75" customHeight="1" x14ac:dyDescent="0.25"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</row>
    <row r="990" spans="3:15" ht="15.75" customHeight="1" x14ac:dyDescent="0.25"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  <c r="M990" s="119"/>
      <c r="N990" s="119"/>
      <c r="O990" s="119"/>
    </row>
    <row r="991" spans="3:15" ht="15.75" customHeight="1" x14ac:dyDescent="0.25"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  <c r="M991" s="119"/>
      <c r="N991" s="119"/>
      <c r="O991" s="119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FF"/>
  </sheetPr>
  <dimension ref="A1:O989"/>
  <sheetViews>
    <sheetView workbookViewId="0">
      <pane ySplit="2" topLeftCell="A3" activePane="bottomLeft" state="frozen"/>
      <selection pane="bottomLeft" activeCell="B4" sqref="B4"/>
    </sheetView>
  </sheetViews>
  <sheetFormatPr defaultColWidth="12.625" defaultRowHeight="15" customHeight="1" x14ac:dyDescent="0.2"/>
  <cols>
    <col min="1" max="1" width="17.125" customWidth="1"/>
    <col min="2" max="5" width="9.625" customWidth="1"/>
    <col min="6" max="6" width="7.875" customWidth="1"/>
    <col min="7" max="7" width="18.5" customWidth="1"/>
    <col min="8" max="10" width="7.5" customWidth="1"/>
    <col min="11" max="11" width="12" customWidth="1"/>
    <col min="12" max="16" width="7.5" customWidth="1"/>
  </cols>
  <sheetData>
    <row r="1" spans="1:15" x14ac:dyDescent="0.25">
      <c r="A1" s="232" t="s">
        <v>1033</v>
      </c>
      <c r="B1" s="233"/>
      <c r="C1" s="233"/>
      <c r="D1" s="234"/>
      <c r="E1" s="235"/>
      <c r="F1" s="188"/>
      <c r="G1" s="131"/>
      <c r="H1" s="131"/>
      <c r="I1" s="188"/>
      <c r="J1" s="188"/>
      <c r="K1" s="188"/>
      <c r="L1" s="119"/>
      <c r="M1" s="119"/>
      <c r="N1" s="371" t="s">
        <v>1034</v>
      </c>
      <c r="O1" s="372"/>
    </row>
    <row r="2" spans="1:15" x14ac:dyDescent="0.25">
      <c r="A2" s="236" t="s">
        <v>1033</v>
      </c>
      <c r="B2" s="237" t="s">
        <v>1035</v>
      </c>
      <c r="C2" s="237" t="s">
        <v>1036</v>
      </c>
      <c r="D2" s="237" t="s">
        <v>1037</v>
      </c>
      <c r="E2" s="237"/>
      <c r="F2" s="238" t="s">
        <v>1038</v>
      </c>
      <c r="G2" s="239" t="s">
        <v>1</v>
      </c>
      <c r="H2" s="239" t="s">
        <v>3</v>
      </c>
      <c r="I2" s="231" t="s">
        <v>680</v>
      </c>
      <c r="J2" s="231" t="s">
        <v>2</v>
      </c>
      <c r="K2" s="231" t="s">
        <v>5</v>
      </c>
      <c r="L2" s="224" t="s">
        <v>681</v>
      </c>
      <c r="M2" s="240" t="s">
        <v>682</v>
      </c>
      <c r="N2" s="241" t="s">
        <v>1039</v>
      </c>
      <c r="O2" s="241" t="s">
        <v>1040</v>
      </c>
    </row>
    <row r="3" spans="1:15" x14ac:dyDescent="0.25">
      <c r="A3" s="242" t="s">
        <v>1033</v>
      </c>
      <c r="B3" s="243"/>
      <c r="C3" s="243"/>
      <c r="D3" s="122"/>
      <c r="E3" s="122"/>
      <c r="F3" s="244">
        <v>341</v>
      </c>
      <c r="G3" s="122" t="str">
        <f>+VLOOKUP(F3,Participants!$A$1:$E$2548,2,FALSE)</f>
        <v>Alex Startare</v>
      </c>
      <c r="H3" s="122" t="str">
        <f>+VLOOKUP(F3,Participants!$A$1:$E$2548,4,FALSE)</f>
        <v>JFK</v>
      </c>
      <c r="I3" s="134" t="str">
        <f>+VLOOKUP(F3,Participants!$A$1:$E$2548,5,FALSE)</f>
        <v>M</v>
      </c>
      <c r="J3" s="134">
        <f>+VLOOKUP(F3,Participants!$A$1:$E$2548,3,FALSE)</f>
        <v>4</v>
      </c>
      <c r="K3" s="134" t="str">
        <f>+VLOOKUP(F3,Participants!$A$1:$G$2548,7,FALSE)</f>
        <v>DEV BOYS</v>
      </c>
      <c r="L3" s="111">
        <v>1</v>
      </c>
      <c r="M3" s="111">
        <v>10</v>
      </c>
      <c r="N3" s="245">
        <v>11</v>
      </c>
      <c r="O3" s="245">
        <v>0</v>
      </c>
    </row>
    <row r="4" spans="1:15" x14ac:dyDescent="0.25">
      <c r="A4" s="242" t="s">
        <v>1033</v>
      </c>
      <c r="B4" s="243"/>
      <c r="C4" s="243"/>
      <c r="D4" s="122"/>
      <c r="E4" s="122"/>
      <c r="F4" s="244">
        <v>161</v>
      </c>
      <c r="G4" s="122" t="str">
        <f>+VLOOKUP(F4,Participants!$A$1:$E$2548,2,FALSE)</f>
        <v>Noah Latouf</v>
      </c>
      <c r="H4" s="122" t="str">
        <f>+VLOOKUP(F4,Participants!$A$1:$E$2548,4,FALSE)</f>
        <v>AMA</v>
      </c>
      <c r="I4" s="134" t="str">
        <f>+VLOOKUP(F4,Participants!$A$1:$E$2548,5,FALSE)</f>
        <v>M</v>
      </c>
      <c r="J4" s="134">
        <f>+VLOOKUP(F4,Participants!$A$1:$E$2548,3,FALSE)</f>
        <v>4</v>
      </c>
      <c r="K4" s="134" t="str">
        <f>+VLOOKUP(F4,Participants!$A$1:$G$2548,7,FALSE)</f>
        <v>DEV BOYS</v>
      </c>
      <c r="L4" s="111">
        <v>2</v>
      </c>
      <c r="M4" s="111">
        <v>8</v>
      </c>
      <c r="N4" s="245">
        <v>10</v>
      </c>
      <c r="O4" s="245">
        <v>11.5</v>
      </c>
    </row>
    <row r="5" spans="1:15" x14ac:dyDescent="0.25">
      <c r="A5" s="242" t="s">
        <v>1033</v>
      </c>
      <c r="B5" s="20"/>
      <c r="C5" s="20"/>
      <c r="D5" s="20"/>
      <c r="E5" s="20"/>
      <c r="F5" s="244">
        <v>250</v>
      </c>
      <c r="G5" s="122" t="str">
        <f>+VLOOKUP(F5,Participants!$A$1:$E$2548,2,FALSE)</f>
        <v>Cole Donnelly</v>
      </c>
      <c r="H5" s="122" t="str">
        <f>+VLOOKUP(F5,Participants!$A$1:$E$2548,4,FALSE)</f>
        <v>ELZ</v>
      </c>
      <c r="I5" s="134" t="str">
        <f>+VLOOKUP(F5,Participants!$A$1:$E$2548,5,FALSE)</f>
        <v>M</v>
      </c>
      <c r="J5" s="134">
        <f>+VLOOKUP(F5,Participants!$A$1:$E$2548,3,FALSE)</f>
        <v>4</v>
      </c>
      <c r="K5" s="134" t="str">
        <f>+VLOOKUP(F5,Participants!$A$1:$G$2548,7,FALSE)</f>
        <v>DEV BOYS</v>
      </c>
      <c r="L5" s="120">
        <v>3</v>
      </c>
      <c r="M5" s="120">
        <v>6</v>
      </c>
      <c r="N5" s="245">
        <v>10</v>
      </c>
      <c r="O5" s="245">
        <v>5</v>
      </c>
    </row>
    <row r="6" spans="1:15" x14ac:dyDescent="0.25">
      <c r="A6" s="242" t="s">
        <v>1033</v>
      </c>
      <c r="B6" s="20"/>
      <c r="C6" s="20"/>
      <c r="D6" s="20"/>
      <c r="E6" s="20"/>
      <c r="F6" s="244">
        <v>252</v>
      </c>
      <c r="G6" s="122" t="str">
        <f>+VLOOKUP(F6,Participants!$A$1:$E$2548,2,FALSE)</f>
        <v>Garin Goob</v>
      </c>
      <c r="H6" s="122" t="str">
        <f>+VLOOKUP(F6,Participants!$A$1:$E$2548,4,FALSE)</f>
        <v>ELZ</v>
      </c>
      <c r="I6" s="134" t="str">
        <f>+VLOOKUP(F6,Participants!$A$1:$E$2548,5,FALSE)</f>
        <v>M</v>
      </c>
      <c r="J6" s="134">
        <f>+VLOOKUP(F6,Participants!$A$1:$E$2548,3,FALSE)</f>
        <v>4</v>
      </c>
      <c r="K6" s="134" t="str">
        <f>+VLOOKUP(F6,Participants!$A$1:$G$2548,7,FALSE)</f>
        <v>DEV BOYS</v>
      </c>
      <c r="L6" s="111">
        <v>4</v>
      </c>
      <c r="M6" s="111">
        <v>5</v>
      </c>
      <c r="N6" s="245">
        <v>10</v>
      </c>
      <c r="O6" s="245">
        <v>4.5</v>
      </c>
    </row>
    <row r="7" spans="1:15" x14ac:dyDescent="0.25">
      <c r="A7" s="242" t="s">
        <v>1033</v>
      </c>
      <c r="B7" s="243"/>
      <c r="C7" s="243"/>
      <c r="D7" s="122"/>
      <c r="E7" s="122"/>
      <c r="F7" s="244">
        <v>359</v>
      </c>
      <c r="G7" s="122" t="str">
        <f>+VLOOKUP(F7,Participants!$A$1:$E$2548,2,FALSE)</f>
        <v>Thomas McVey</v>
      </c>
      <c r="H7" s="122" t="str">
        <f>+VLOOKUP(F7,Participants!$A$1:$E$2548,4,FALSE)</f>
        <v>JFK</v>
      </c>
      <c r="I7" s="134" t="str">
        <f>+VLOOKUP(F7,Participants!$A$1:$E$2548,5,FALSE)</f>
        <v>M</v>
      </c>
      <c r="J7" s="134">
        <f>+VLOOKUP(F7,Participants!$A$1:$E$2548,3,FALSE)</f>
        <v>4</v>
      </c>
      <c r="K7" s="134" t="str">
        <f>+VLOOKUP(F7,Participants!$A$1:$G$2548,7,FALSE)</f>
        <v>DEV BOYS</v>
      </c>
      <c r="L7" s="111">
        <v>5</v>
      </c>
      <c r="M7" s="111">
        <v>4</v>
      </c>
      <c r="N7" s="245">
        <v>10</v>
      </c>
      <c r="O7" s="245">
        <v>2</v>
      </c>
    </row>
    <row r="8" spans="1:15" x14ac:dyDescent="0.25">
      <c r="A8" s="242" t="s">
        <v>1033</v>
      </c>
      <c r="B8" s="20"/>
      <c r="C8" s="20"/>
      <c r="D8" s="20"/>
      <c r="E8" s="20"/>
      <c r="F8" s="244">
        <v>256</v>
      </c>
      <c r="G8" s="122" t="str">
        <f>+VLOOKUP(F8,Participants!$A$1:$E$2548,2,FALSE)</f>
        <v>Max Lorentz</v>
      </c>
      <c r="H8" s="122" t="str">
        <f>+VLOOKUP(F8,Participants!$A$1:$E$2548,4,FALSE)</f>
        <v>ELZ</v>
      </c>
      <c r="I8" s="134" t="str">
        <f>+VLOOKUP(F8,Participants!$A$1:$E$2548,5,FALSE)</f>
        <v>M</v>
      </c>
      <c r="J8" s="134">
        <f>+VLOOKUP(F8,Participants!$A$1:$E$2548,3,FALSE)</f>
        <v>4</v>
      </c>
      <c r="K8" s="134" t="str">
        <f>+VLOOKUP(F8,Participants!$A$1:$G$2548,7,FALSE)</f>
        <v>DEV BOYS</v>
      </c>
      <c r="L8" s="111">
        <v>6</v>
      </c>
      <c r="M8" s="111">
        <v>2.5</v>
      </c>
      <c r="N8" s="245">
        <v>10</v>
      </c>
      <c r="O8" s="245">
        <v>0</v>
      </c>
    </row>
    <row r="9" spans="1:15" x14ac:dyDescent="0.25">
      <c r="A9" s="242" t="s">
        <v>1033</v>
      </c>
      <c r="B9" s="246"/>
      <c r="C9" s="246"/>
      <c r="D9" s="20"/>
      <c r="E9" s="20"/>
      <c r="F9" s="244">
        <v>320</v>
      </c>
      <c r="G9" s="122" t="str">
        <f>+VLOOKUP(F9,Participants!$A$1:$E$2548,2,FALSE)</f>
        <v>Ian Hamilton</v>
      </c>
      <c r="H9" s="122" t="str">
        <f>+VLOOKUP(F9,Participants!$A$1:$E$2548,4,FALSE)</f>
        <v>JAM</v>
      </c>
      <c r="I9" s="134" t="str">
        <f>+VLOOKUP(F9,Participants!$A$1:$E$2548,5,FALSE)</f>
        <v>M</v>
      </c>
      <c r="J9" s="134">
        <f>+VLOOKUP(F9,Participants!$A$1:$E$2548,3,FALSE)</f>
        <v>2</v>
      </c>
      <c r="K9" s="134" t="str">
        <f>+VLOOKUP(F9,Participants!$A$1:$G$2548,7,FALSE)</f>
        <v>DEV BOYS</v>
      </c>
      <c r="L9" s="111">
        <v>6</v>
      </c>
      <c r="M9" s="111">
        <v>2.5</v>
      </c>
      <c r="N9" s="245">
        <v>10</v>
      </c>
      <c r="O9" s="245">
        <v>0</v>
      </c>
    </row>
    <row r="10" spans="1:15" x14ac:dyDescent="0.25">
      <c r="A10" s="242" t="s">
        <v>1033</v>
      </c>
      <c r="B10" s="20"/>
      <c r="C10" s="20"/>
      <c r="D10" s="20"/>
      <c r="E10" s="20"/>
      <c r="F10" s="244">
        <v>346</v>
      </c>
      <c r="G10" s="122" t="str">
        <f>+VLOOKUP(F10,Participants!$A$1:$E$2548,2,FALSE)</f>
        <v>Brock Morgan</v>
      </c>
      <c r="H10" s="122" t="str">
        <f>+VLOOKUP(F10,Participants!$A$1:$E$2548,4,FALSE)</f>
        <v>JFK</v>
      </c>
      <c r="I10" s="134" t="str">
        <f>+VLOOKUP(F10,Participants!$A$1:$E$2548,5,FALSE)</f>
        <v>M</v>
      </c>
      <c r="J10" s="134">
        <f>+VLOOKUP(F10,Participants!$A$1:$E$2548,3,FALSE)</f>
        <v>3</v>
      </c>
      <c r="K10" s="134" t="str">
        <f>+VLOOKUP(F10,Participants!$A$1:$G$2548,7,FALSE)</f>
        <v>DEV BOYS</v>
      </c>
      <c r="L10" s="111">
        <v>8</v>
      </c>
      <c r="M10" s="111">
        <v>1</v>
      </c>
      <c r="N10" s="245">
        <v>9</v>
      </c>
      <c r="O10" s="245">
        <v>11</v>
      </c>
    </row>
    <row r="11" spans="1:15" x14ac:dyDescent="0.25">
      <c r="A11" s="242" t="s">
        <v>1033</v>
      </c>
      <c r="B11" s="243"/>
      <c r="C11" s="243"/>
      <c r="D11" s="122"/>
      <c r="E11" s="122"/>
      <c r="F11" s="244">
        <v>550</v>
      </c>
      <c r="G11" s="122" t="str">
        <f>+VLOOKUP(F11,Participants!$A$1:$E$2548,2,FALSE)</f>
        <v>Jackson Kollar</v>
      </c>
      <c r="H11" s="122" t="str">
        <f>+VLOOKUP(F11,Participants!$A$1:$E$2548,4,FALSE)</f>
        <v>STL</v>
      </c>
      <c r="I11" s="134" t="str">
        <f>+VLOOKUP(F11,Participants!$A$1:$E$2548,5,FALSE)</f>
        <v>M</v>
      </c>
      <c r="J11" s="134">
        <f>+VLOOKUP(F11,Participants!$A$1:$E$2548,3,FALSE)</f>
        <v>3</v>
      </c>
      <c r="K11" s="134" t="str">
        <f>+VLOOKUP(F11,Participants!$A$1:$G$2548,7,FALSE)</f>
        <v>DEV BOYS</v>
      </c>
      <c r="L11" s="20"/>
      <c r="M11" s="20"/>
      <c r="N11" s="245">
        <v>9</v>
      </c>
      <c r="O11" s="245">
        <v>10</v>
      </c>
    </row>
    <row r="12" spans="1:15" ht="15.75" customHeight="1" x14ac:dyDescent="0.25">
      <c r="A12" s="242" t="s">
        <v>1033</v>
      </c>
      <c r="B12" s="246"/>
      <c r="C12" s="246"/>
      <c r="D12" s="20"/>
      <c r="E12" s="20"/>
      <c r="F12" s="244">
        <v>489</v>
      </c>
      <c r="G12" s="122" t="str">
        <f>+VLOOKUP(F12,Participants!$A$1:$E$2548,2,FALSE)</f>
        <v>Grady Molinero</v>
      </c>
      <c r="H12" s="122" t="str">
        <f>+VLOOKUP(F12,Participants!$A$1:$E$2548,4,FALSE)</f>
        <v>SPS</v>
      </c>
      <c r="I12" s="134" t="str">
        <f>+VLOOKUP(F12,Participants!$A$1:$E$2548,5,FALSE)</f>
        <v>M</v>
      </c>
      <c r="J12" s="134">
        <f>+VLOOKUP(F12,Participants!$A$1:$E$2548,3,FALSE)</f>
        <v>3</v>
      </c>
      <c r="K12" s="134" t="str">
        <f>+VLOOKUP(F12,Participants!$A$1:$G$2548,7,FALSE)</f>
        <v>DEV BOYS</v>
      </c>
      <c r="L12" s="20"/>
      <c r="M12" s="20"/>
      <c r="N12" s="245">
        <v>9</v>
      </c>
      <c r="O12" s="245">
        <v>8.5</v>
      </c>
    </row>
    <row r="13" spans="1:15" ht="15.75" customHeight="1" x14ac:dyDescent="0.25">
      <c r="A13" s="242" t="s">
        <v>1033</v>
      </c>
      <c r="B13" s="20"/>
      <c r="C13" s="20"/>
      <c r="D13" s="20"/>
      <c r="E13" s="20"/>
      <c r="F13" s="244">
        <v>131</v>
      </c>
      <c r="G13" s="122" t="str">
        <f>+VLOOKUP(F13,Participants!$A$1:$E$2548,2,FALSE)</f>
        <v>Charles Morris</v>
      </c>
      <c r="H13" s="122" t="str">
        <f>+VLOOKUP(F13,Participants!$A$1:$E$2548,4,FALSE)</f>
        <v>AMA</v>
      </c>
      <c r="I13" s="134" t="str">
        <f>+VLOOKUP(F13,Participants!$A$1:$E$2548,5,FALSE)</f>
        <v>M</v>
      </c>
      <c r="J13" s="134">
        <f>+VLOOKUP(F13,Participants!$A$1:$E$2548,3,FALSE)</f>
        <v>3</v>
      </c>
      <c r="K13" s="134" t="str">
        <f>+VLOOKUP(F13,Participants!$A$1:$G$2548,7,FALSE)</f>
        <v>DEV BOYS</v>
      </c>
      <c r="L13" s="110"/>
      <c r="M13" s="110"/>
      <c r="N13" s="245">
        <v>9</v>
      </c>
      <c r="O13" s="245">
        <v>7</v>
      </c>
    </row>
    <row r="14" spans="1:15" ht="15.75" customHeight="1" x14ac:dyDescent="0.25">
      <c r="A14" s="242" t="s">
        <v>1033</v>
      </c>
      <c r="B14" s="246"/>
      <c r="C14" s="246"/>
      <c r="D14" s="20"/>
      <c r="E14" s="20"/>
      <c r="F14" s="244">
        <v>544</v>
      </c>
      <c r="G14" s="122" t="str">
        <f>+VLOOKUP(F14,Participants!$A$1:$E$2548,2,FALSE)</f>
        <v>Griffin Betz</v>
      </c>
      <c r="H14" s="122" t="str">
        <f>+VLOOKUP(F14,Participants!$A$1:$E$2548,4,FALSE)</f>
        <v>STL</v>
      </c>
      <c r="I14" s="134" t="str">
        <f>+VLOOKUP(F14,Participants!$A$1:$E$2548,5,FALSE)</f>
        <v>M</v>
      </c>
      <c r="J14" s="134">
        <f>+VLOOKUP(F14,Participants!$A$1:$E$2548,3,FALSE)</f>
        <v>4</v>
      </c>
      <c r="K14" s="134" t="str">
        <f>+VLOOKUP(F14,Participants!$A$1:$G$2548,7,FALSE)</f>
        <v>DEV BOYS</v>
      </c>
      <c r="L14" s="20"/>
      <c r="M14" s="20"/>
      <c r="N14" s="245">
        <v>9</v>
      </c>
      <c r="O14" s="245">
        <v>4</v>
      </c>
    </row>
    <row r="15" spans="1:15" ht="15.75" customHeight="1" x14ac:dyDescent="0.25">
      <c r="A15" s="242" t="s">
        <v>1033</v>
      </c>
      <c r="B15" s="243"/>
      <c r="C15" s="243"/>
      <c r="D15" s="122"/>
      <c r="E15" s="122"/>
      <c r="F15" s="244">
        <v>541</v>
      </c>
      <c r="G15" s="122" t="str">
        <f>+VLOOKUP(F15,Participants!$A$1:$E$2548,2,FALSE)</f>
        <v>Gabriel Peretin</v>
      </c>
      <c r="H15" s="122" t="str">
        <f>+VLOOKUP(F15,Participants!$A$1:$E$2548,4,FALSE)</f>
        <v>STL</v>
      </c>
      <c r="I15" s="134" t="str">
        <f>+VLOOKUP(F15,Participants!$A$1:$E$2548,5,FALSE)</f>
        <v>M</v>
      </c>
      <c r="J15" s="134">
        <f>+VLOOKUP(F15,Participants!$A$1:$E$2548,3,FALSE)</f>
        <v>4</v>
      </c>
      <c r="K15" s="134" t="str">
        <f>+VLOOKUP(F15,Participants!$A$1:$G$2548,7,FALSE)</f>
        <v>DEV BOYS</v>
      </c>
      <c r="L15" s="20"/>
      <c r="M15" s="20"/>
      <c r="N15" s="245">
        <v>9</v>
      </c>
      <c r="O15" s="245">
        <v>3</v>
      </c>
    </row>
    <row r="16" spans="1:15" ht="15.75" customHeight="1" x14ac:dyDescent="0.25">
      <c r="A16" s="242" t="s">
        <v>1033</v>
      </c>
      <c r="B16" s="246"/>
      <c r="C16" s="246"/>
      <c r="D16" s="20"/>
      <c r="E16" s="20"/>
      <c r="F16" s="244">
        <v>342</v>
      </c>
      <c r="G16" s="122" t="str">
        <f>+VLOOKUP(F16,Participants!$A$1:$E$2548,2,FALSE)</f>
        <v>Alex Weaver</v>
      </c>
      <c r="H16" s="122" t="str">
        <f>+VLOOKUP(F16,Participants!$A$1:$E$2548,4,FALSE)</f>
        <v>JFK</v>
      </c>
      <c r="I16" s="134" t="str">
        <f>+VLOOKUP(F16,Participants!$A$1:$E$2548,5,FALSE)</f>
        <v>M</v>
      </c>
      <c r="J16" s="134">
        <f>+VLOOKUP(F16,Participants!$A$1:$E$2548,3,FALSE)</f>
        <v>4</v>
      </c>
      <c r="K16" s="134" t="str">
        <f>+VLOOKUP(F16,Participants!$A$1:$G$2548,7,FALSE)</f>
        <v>DEV BOYS</v>
      </c>
      <c r="L16" s="20"/>
      <c r="M16" s="20"/>
      <c r="N16" s="245">
        <v>9</v>
      </c>
      <c r="O16" s="245">
        <v>2</v>
      </c>
    </row>
    <row r="17" spans="1:15" ht="15.75" customHeight="1" x14ac:dyDescent="0.25">
      <c r="A17" s="242" t="s">
        <v>1033</v>
      </c>
      <c r="B17" s="246"/>
      <c r="C17" s="246"/>
      <c r="D17" s="20"/>
      <c r="E17" s="20"/>
      <c r="F17" s="244">
        <v>5</v>
      </c>
      <c r="G17" s="122" t="str">
        <f>+VLOOKUP(F17,Participants!$A$1:$E$2548,2,FALSE)</f>
        <v>Isaiah Thomas</v>
      </c>
      <c r="H17" s="122" t="str">
        <f>+VLOOKUP(F17,Participants!$A$1:$E$2548,4,FALSE)</f>
        <v>BFS</v>
      </c>
      <c r="I17" s="134" t="str">
        <f>+VLOOKUP(F17,Participants!$A$1:$E$2548,5,FALSE)</f>
        <v>M</v>
      </c>
      <c r="J17" s="134">
        <f>+VLOOKUP(F17,Participants!$A$1:$E$2548,3,FALSE)</f>
        <v>4</v>
      </c>
      <c r="K17" s="134" t="str">
        <f>+VLOOKUP(F17,Participants!$A$1:$G$2548,7,FALSE)</f>
        <v>DEV BOYS</v>
      </c>
      <c r="L17" s="20"/>
      <c r="M17" s="20"/>
      <c r="N17" s="245">
        <v>9</v>
      </c>
      <c r="O17" s="245">
        <v>1.5</v>
      </c>
    </row>
    <row r="18" spans="1:15" ht="15.75" customHeight="1" x14ac:dyDescent="0.25">
      <c r="A18" s="242" t="s">
        <v>1033</v>
      </c>
      <c r="B18" s="243"/>
      <c r="C18" s="243"/>
      <c r="D18" s="122"/>
      <c r="E18" s="122"/>
      <c r="F18" s="244">
        <v>434</v>
      </c>
      <c r="G18" s="122" t="str">
        <f>+VLOOKUP(F18,Participants!$A$1:$E$2548,2,FALSE)</f>
        <v>Anderson Ziccarelli</v>
      </c>
      <c r="H18" s="122" t="str">
        <f>+VLOOKUP(F18,Participants!$A$1:$E$2548,4,FALSE)</f>
        <v>MQA</v>
      </c>
      <c r="I18" s="134" t="str">
        <f>+VLOOKUP(F18,Participants!$A$1:$E$2548,5,FALSE)</f>
        <v>M</v>
      </c>
      <c r="J18" s="134">
        <f>+VLOOKUP(F18,Participants!$A$1:$E$2548,3,FALSE)</f>
        <v>3</v>
      </c>
      <c r="K18" s="134" t="str">
        <f>+VLOOKUP(F18,Participants!$A$1:$G$2548,7,FALSE)</f>
        <v>DEV BOYS</v>
      </c>
      <c r="L18" s="20"/>
      <c r="M18" s="20"/>
      <c r="N18" s="245">
        <v>8</v>
      </c>
      <c r="O18" s="245">
        <v>11.5</v>
      </c>
    </row>
    <row r="19" spans="1:15" ht="15.75" customHeight="1" x14ac:dyDescent="0.25">
      <c r="A19" s="242" t="s">
        <v>1033</v>
      </c>
      <c r="B19" s="246"/>
      <c r="C19" s="246"/>
      <c r="D19" s="20"/>
      <c r="E19" s="20"/>
      <c r="F19" s="244">
        <v>597</v>
      </c>
      <c r="G19" s="122" t="str">
        <f>+VLOOKUP(F19,Participants!$A$1:$E$2548,2,FALSE)</f>
        <v>Liam Lawson</v>
      </c>
      <c r="H19" s="122" t="str">
        <f>+VLOOKUP(F19,Participants!$A$1:$E$2548,4,FALSE)</f>
        <v>STT</v>
      </c>
      <c r="I19" s="134" t="str">
        <f>+VLOOKUP(F19,Participants!$A$1:$E$2548,5,FALSE)</f>
        <v>M</v>
      </c>
      <c r="J19" s="134">
        <f>+VLOOKUP(F19,Participants!$A$1:$E$2548,3,FALSE)</f>
        <v>4</v>
      </c>
      <c r="K19" s="134" t="str">
        <f>+VLOOKUP(F19,Participants!$A$1:$G$2548,7,FALSE)</f>
        <v>DEV BOYS</v>
      </c>
      <c r="L19" s="20"/>
      <c r="M19" s="20"/>
      <c r="N19" s="245">
        <v>8</v>
      </c>
      <c r="O19" s="245">
        <v>11.5</v>
      </c>
    </row>
    <row r="20" spans="1:15" ht="15.75" customHeight="1" x14ac:dyDescent="0.25">
      <c r="A20" s="242" t="s">
        <v>1033</v>
      </c>
      <c r="B20" s="246"/>
      <c r="C20" s="246"/>
      <c r="D20" s="20"/>
      <c r="E20" s="20"/>
      <c r="F20" s="244">
        <v>317</v>
      </c>
      <c r="G20" s="122" t="str">
        <f>+VLOOKUP(F20,Participants!$A$1:$E$2548,2,FALSE)</f>
        <v>Declan McCullough</v>
      </c>
      <c r="H20" s="122" t="str">
        <f>+VLOOKUP(F20,Participants!$A$1:$E$2548,4,FALSE)</f>
        <v>JAM</v>
      </c>
      <c r="I20" s="134" t="str">
        <f>+VLOOKUP(F20,Participants!$A$1:$E$2548,5,FALSE)</f>
        <v>M</v>
      </c>
      <c r="J20" s="134">
        <f>+VLOOKUP(F20,Participants!$A$1:$E$2548,3,FALSE)</f>
        <v>4</v>
      </c>
      <c r="K20" s="134" t="str">
        <f>+VLOOKUP(F20,Participants!$A$1:$G$2548,7,FALSE)</f>
        <v>DEV BOYS</v>
      </c>
      <c r="L20" s="20"/>
      <c r="M20" s="20"/>
      <c r="N20" s="245">
        <v>8</v>
      </c>
      <c r="O20" s="245">
        <v>11</v>
      </c>
    </row>
    <row r="21" spans="1:15" ht="15.75" customHeight="1" x14ac:dyDescent="0.25">
      <c r="A21" s="242" t="s">
        <v>1033</v>
      </c>
      <c r="B21" s="246"/>
      <c r="C21" s="246"/>
      <c r="D21" s="20"/>
      <c r="E21" s="20"/>
      <c r="F21" s="244">
        <v>7</v>
      </c>
      <c r="G21" s="122" t="str">
        <f>+VLOOKUP(F21,Participants!$A$1:$E$2548,2,FALSE)</f>
        <v>Liam Greene</v>
      </c>
      <c r="H21" s="122" t="str">
        <f>+VLOOKUP(F21,Participants!$A$1:$E$2548,4,FALSE)</f>
        <v>BFS</v>
      </c>
      <c r="I21" s="134" t="str">
        <f>+VLOOKUP(F21,Participants!$A$1:$E$2548,5,FALSE)</f>
        <v>M</v>
      </c>
      <c r="J21" s="134">
        <f>+VLOOKUP(F21,Participants!$A$1:$E$2548,3,FALSE)</f>
        <v>2</v>
      </c>
      <c r="K21" s="134" t="str">
        <f>+VLOOKUP(F21,Participants!$A$1:$G$2548,7,FALSE)</f>
        <v>DEV BOYS</v>
      </c>
      <c r="L21" s="20"/>
      <c r="M21" s="20"/>
      <c r="N21" s="245">
        <v>8</v>
      </c>
      <c r="O21" s="245">
        <v>10</v>
      </c>
    </row>
    <row r="22" spans="1:15" ht="15.75" customHeight="1" x14ac:dyDescent="0.25">
      <c r="A22" s="242" t="s">
        <v>1033</v>
      </c>
      <c r="B22" s="246"/>
      <c r="C22" s="246"/>
      <c r="D22" s="20"/>
      <c r="E22" s="20"/>
      <c r="F22" s="244">
        <v>319</v>
      </c>
      <c r="G22" s="122" t="str">
        <f>+VLOOKUP(F22,Participants!$A$1:$E$2548,2,FALSE)</f>
        <v>Eli Grimsley</v>
      </c>
      <c r="H22" s="122" t="str">
        <f>+VLOOKUP(F22,Participants!$A$1:$E$2548,4,FALSE)</f>
        <v>JAM</v>
      </c>
      <c r="I22" s="134" t="str">
        <f>+VLOOKUP(F22,Participants!$A$1:$E$2548,5,FALSE)</f>
        <v>M</v>
      </c>
      <c r="J22" s="134">
        <f>+VLOOKUP(F22,Participants!$A$1:$E$2548,3,FALSE)</f>
        <v>2</v>
      </c>
      <c r="K22" s="134" t="str">
        <f>+VLOOKUP(F22,Participants!$A$1:$G$2548,7,FALSE)</f>
        <v>DEV BOYS</v>
      </c>
      <c r="L22" s="20"/>
      <c r="M22" s="20"/>
      <c r="N22" s="245">
        <v>8</v>
      </c>
      <c r="O22" s="245">
        <v>9</v>
      </c>
    </row>
    <row r="23" spans="1:15" ht="15.75" customHeight="1" x14ac:dyDescent="0.25">
      <c r="A23" s="242" t="s">
        <v>1033</v>
      </c>
      <c r="B23" s="243"/>
      <c r="C23" s="243"/>
      <c r="D23" s="122"/>
      <c r="E23" s="122"/>
      <c r="F23" s="244">
        <v>168</v>
      </c>
      <c r="G23" s="122" t="str">
        <f>+VLOOKUP(F23,Participants!$A$1:$E$2548,2,FALSE)</f>
        <v>William Yester</v>
      </c>
      <c r="H23" s="122" t="str">
        <f>+VLOOKUP(F23,Participants!$A$1:$E$2548,4,FALSE)</f>
        <v>AMA</v>
      </c>
      <c r="I23" s="134" t="str">
        <f>+VLOOKUP(F23,Participants!$A$1:$E$2548,5,FALSE)</f>
        <v>M</v>
      </c>
      <c r="J23" s="134">
        <f>+VLOOKUP(F23,Participants!$A$1:$E$2548,3,FALSE)</f>
        <v>4</v>
      </c>
      <c r="K23" s="134" t="str">
        <f>+VLOOKUP(F23,Participants!$A$1:$G$2548,7,FALSE)</f>
        <v>DEV BOYS</v>
      </c>
      <c r="L23" s="20"/>
      <c r="M23" s="20"/>
      <c r="N23" s="245">
        <v>8</v>
      </c>
      <c r="O23" s="245">
        <v>7</v>
      </c>
    </row>
    <row r="24" spans="1:15" ht="15.75" customHeight="1" x14ac:dyDescent="0.25">
      <c r="A24" s="242" t="s">
        <v>1033</v>
      </c>
      <c r="B24" s="246"/>
      <c r="C24" s="246"/>
      <c r="D24" s="20"/>
      <c r="E24" s="20"/>
      <c r="F24" s="244">
        <v>385</v>
      </c>
      <c r="G24" s="122" t="str">
        <f>+VLOOKUP(F24,Participants!$A$1:$E$2548,2,FALSE)</f>
        <v>Peter Baker</v>
      </c>
      <c r="H24" s="122" t="str">
        <f>+VLOOKUP(F24,Participants!$A$1:$E$2548,4,FALSE)</f>
        <v>KIL</v>
      </c>
      <c r="I24" s="134" t="str">
        <f>+VLOOKUP(F24,Participants!$A$1:$E$2548,5,FALSE)</f>
        <v>M</v>
      </c>
      <c r="J24" s="134">
        <f>+VLOOKUP(F24,Participants!$A$1:$E$2548,3,FALSE)</f>
        <v>4</v>
      </c>
      <c r="K24" s="134" t="str">
        <f>+VLOOKUP(F24,Participants!$A$1:$G$2548,7,FALSE)</f>
        <v>DEV BOYS</v>
      </c>
      <c r="L24" s="20"/>
      <c r="M24" s="20"/>
      <c r="N24" s="245">
        <v>8</v>
      </c>
      <c r="O24" s="245">
        <v>7</v>
      </c>
    </row>
    <row r="25" spans="1:15" ht="15.75" customHeight="1" x14ac:dyDescent="0.25">
      <c r="A25" s="247" t="s">
        <v>1033</v>
      </c>
      <c r="B25" s="243"/>
      <c r="C25" s="243"/>
      <c r="D25" s="122"/>
      <c r="E25" s="122"/>
      <c r="F25" s="244">
        <v>54</v>
      </c>
      <c r="G25" s="122" t="str">
        <f>+VLOOKUP(F25,Participants!$A$1:$E$2548,2,FALSE)</f>
        <v>Marek Paull</v>
      </c>
      <c r="H25" s="122" t="str">
        <f>+VLOOKUP(F25,Participants!$A$1:$E$2548,4,FALSE)</f>
        <v>AAC</v>
      </c>
      <c r="I25" s="134" t="str">
        <f>+VLOOKUP(F25,Participants!$A$1:$E$2548,5,FALSE)</f>
        <v>M</v>
      </c>
      <c r="J25" s="134">
        <f>+VLOOKUP(F25,Participants!$A$1:$E$2548,3,FALSE)</f>
        <v>3</v>
      </c>
      <c r="K25" s="134" t="str">
        <f>+VLOOKUP(F25,Participants!$A$1:$G$2548,7,FALSE)</f>
        <v>DEV BOYS</v>
      </c>
      <c r="L25" s="20"/>
      <c r="M25" s="20"/>
      <c r="N25" s="245">
        <v>8</v>
      </c>
      <c r="O25" s="245">
        <v>6</v>
      </c>
    </row>
    <row r="26" spans="1:15" ht="15.75" customHeight="1" x14ac:dyDescent="0.25">
      <c r="A26" s="242" t="s">
        <v>1033</v>
      </c>
      <c r="B26" s="20"/>
      <c r="C26" s="20"/>
      <c r="D26" s="20"/>
      <c r="E26" s="20"/>
      <c r="F26" s="244">
        <v>453</v>
      </c>
      <c r="G26" s="122" t="str">
        <f>+VLOOKUP(F26,Participants!$A$1:$E$2548,2,FALSE)</f>
        <v>Brennan Marek</v>
      </c>
      <c r="H26" s="122" t="str">
        <f>+VLOOKUP(F26,Participants!$A$1:$E$2548,4,FALSE)</f>
        <v>PHA</v>
      </c>
      <c r="I26" s="134" t="str">
        <f>+VLOOKUP(F26,Participants!$A$1:$E$2548,5,FALSE)</f>
        <v>M</v>
      </c>
      <c r="J26" s="134">
        <f>+VLOOKUP(F26,Participants!$A$1:$E$2548,3,FALSE)</f>
        <v>3</v>
      </c>
      <c r="K26" s="134" t="str">
        <f>+VLOOKUP(F26,Participants!$A$1:$G$2548,7,FALSE)</f>
        <v>DEV BOYS</v>
      </c>
      <c r="L26" s="20"/>
      <c r="M26" s="20"/>
      <c r="N26" s="245">
        <v>8</v>
      </c>
      <c r="O26" s="245">
        <v>6</v>
      </c>
    </row>
    <row r="27" spans="1:15" ht="15.75" customHeight="1" x14ac:dyDescent="0.25">
      <c r="A27" s="242" t="s">
        <v>1033</v>
      </c>
      <c r="B27" s="246"/>
      <c r="C27" s="246"/>
      <c r="D27" s="20"/>
      <c r="E27" s="20"/>
      <c r="F27" s="244">
        <v>259</v>
      </c>
      <c r="G27" s="122" t="str">
        <f>+VLOOKUP(F27,Participants!$A$1:$E$2548,2,FALSE)</f>
        <v>Will Lorentz</v>
      </c>
      <c r="H27" s="122" t="str">
        <f>+VLOOKUP(F27,Participants!$A$1:$E$2548,4,FALSE)</f>
        <v>ELZ</v>
      </c>
      <c r="I27" s="134" t="str">
        <f>+VLOOKUP(F27,Participants!$A$1:$E$2548,5,FALSE)</f>
        <v>M</v>
      </c>
      <c r="J27" s="134">
        <f>+VLOOKUP(F27,Participants!$A$1:$E$2548,3,FALSE)</f>
        <v>2</v>
      </c>
      <c r="K27" s="134" t="str">
        <f>+VLOOKUP(F27,Participants!$A$1:$G$2548,7,FALSE)</f>
        <v>DEV BOYS</v>
      </c>
      <c r="L27" s="20"/>
      <c r="M27" s="20"/>
      <c r="N27" s="245">
        <v>8</v>
      </c>
      <c r="O27" s="245">
        <v>6</v>
      </c>
    </row>
    <row r="28" spans="1:15" ht="15.75" customHeight="1" x14ac:dyDescent="0.25">
      <c r="A28" s="242" t="s">
        <v>1033</v>
      </c>
      <c r="B28" s="246"/>
      <c r="C28" s="246"/>
      <c r="D28" s="20"/>
      <c r="E28" s="20"/>
      <c r="F28" s="244">
        <v>590</v>
      </c>
      <c r="G28" s="122" t="str">
        <f>+VLOOKUP(F28,Participants!$A$1:$E$2548,2,FALSE)</f>
        <v>Beau Peterson</v>
      </c>
      <c r="H28" s="122" t="str">
        <f>+VLOOKUP(F28,Participants!$A$1:$E$2548,4,FALSE)</f>
        <v>STT</v>
      </c>
      <c r="I28" s="134" t="str">
        <f>+VLOOKUP(F28,Participants!$A$1:$E$2548,5,FALSE)</f>
        <v>M</v>
      </c>
      <c r="J28" s="134">
        <f>+VLOOKUP(F28,Participants!$A$1:$E$2548,3,FALSE)</f>
        <v>4</v>
      </c>
      <c r="K28" s="134" t="str">
        <f>+VLOOKUP(F28,Participants!$A$1:$G$2548,7,FALSE)</f>
        <v>DEV BOYS</v>
      </c>
      <c r="L28" s="20"/>
      <c r="M28" s="20"/>
      <c r="N28" s="245">
        <v>8</v>
      </c>
      <c r="O28" s="245">
        <v>6</v>
      </c>
    </row>
    <row r="29" spans="1:15" ht="15.75" customHeight="1" x14ac:dyDescent="0.25">
      <c r="A29" s="242" t="s">
        <v>1033</v>
      </c>
      <c r="B29" s="243"/>
      <c r="C29" s="243"/>
      <c r="D29" s="122"/>
      <c r="E29" s="122"/>
      <c r="F29" s="244">
        <v>593</v>
      </c>
      <c r="G29" s="122" t="str">
        <f>+VLOOKUP(F29,Participants!$A$1:$E$2548,2,FALSE)</f>
        <v>Danny Pegher</v>
      </c>
      <c r="H29" s="122" t="str">
        <f>+VLOOKUP(F29,Participants!$A$1:$E$2548,4,FALSE)</f>
        <v>STT</v>
      </c>
      <c r="I29" s="134" t="str">
        <f>+VLOOKUP(F29,Participants!$A$1:$E$2548,5,FALSE)</f>
        <v>M</v>
      </c>
      <c r="J29" s="134">
        <f>+VLOOKUP(F29,Participants!$A$1:$E$2548,3,FALSE)</f>
        <v>4</v>
      </c>
      <c r="K29" s="134" t="str">
        <f>+VLOOKUP(F29,Participants!$A$1:$G$2548,7,FALSE)</f>
        <v>DEV BOYS</v>
      </c>
      <c r="L29" s="20"/>
      <c r="M29" s="20"/>
      <c r="N29" s="245">
        <v>8</v>
      </c>
      <c r="O29" s="245">
        <v>5</v>
      </c>
    </row>
    <row r="30" spans="1:15" ht="15.75" customHeight="1" x14ac:dyDescent="0.25">
      <c r="A30" s="242" t="s">
        <v>1033</v>
      </c>
      <c r="B30" s="246"/>
      <c r="C30" s="246"/>
      <c r="D30" s="20"/>
      <c r="E30" s="20"/>
      <c r="F30" s="244">
        <v>49</v>
      </c>
      <c r="G30" s="122" t="str">
        <f>+VLOOKUP(F30,Participants!$A$1:$E$2548,2,FALSE)</f>
        <v>Eddie DeWitt</v>
      </c>
      <c r="H30" s="122" t="str">
        <f>+VLOOKUP(F30,Participants!$A$1:$E$2548,4,FALSE)</f>
        <v>AAC</v>
      </c>
      <c r="I30" s="134" t="str">
        <f>+VLOOKUP(F30,Participants!$A$1:$E$2548,5,FALSE)</f>
        <v>M</v>
      </c>
      <c r="J30" s="134">
        <f>+VLOOKUP(F30,Participants!$A$1:$E$2548,3,FALSE)</f>
        <v>2</v>
      </c>
      <c r="K30" s="134" t="str">
        <f>+VLOOKUP(F30,Participants!$A$1:$G$2548,7,FALSE)</f>
        <v>DEV BOYS</v>
      </c>
      <c r="L30" s="20"/>
      <c r="M30" s="20"/>
      <c r="N30" s="245">
        <v>8</v>
      </c>
      <c r="O30" s="245">
        <v>4</v>
      </c>
    </row>
    <row r="31" spans="1:15" ht="15.75" customHeight="1" x14ac:dyDescent="0.25">
      <c r="A31" s="242" t="s">
        <v>1033</v>
      </c>
      <c r="B31" s="243"/>
      <c r="C31" s="243"/>
      <c r="D31" s="122"/>
      <c r="E31" s="122"/>
      <c r="F31" s="244">
        <v>70</v>
      </c>
      <c r="G31" s="122" t="str">
        <f>+VLOOKUP(F31,Participants!$A$1:$E$2548,2,FALSE)</f>
        <v>David DelFiandra</v>
      </c>
      <c r="H31" s="122" t="str">
        <f>+VLOOKUP(F31,Participants!$A$1:$E$2548,4,FALSE)</f>
        <v>AGS</v>
      </c>
      <c r="I31" s="134" t="str">
        <f>+VLOOKUP(F31,Participants!$A$1:$E$2548,5,FALSE)</f>
        <v>M</v>
      </c>
      <c r="J31" s="134">
        <f>+VLOOKUP(F31,Participants!$A$1:$E$2548,3,FALSE)</f>
        <v>4</v>
      </c>
      <c r="K31" s="134" t="str">
        <f>+VLOOKUP(F31,Participants!$A$1:$G$2548,7,FALSE)</f>
        <v>DEV BOYS</v>
      </c>
      <c r="L31" s="20"/>
      <c r="M31" s="20"/>
      <c r="N31" s="245">
        <v>8</v>
      </c>
      <c r="O31" s="245">
        <v>3</v>
      </c>
    </row>
    <row r="32" spans="1:15" ht="15.75" customHeight="1" x14ac:dyDescent="0.25">
      <c r="A32" s="242" t="s">
        <v>1033</v>
      </c>
      <c r="B32" s="246"/>
      <c r="C32" s="246"/>
      <c r="D32" s="20"/>
      <c r="E32" s="20"/>
      <c r="F32" s="244">
        <v>286</v>
      </c>
      <c r="G32" s="122" t="str">
        <f>+VLOOKUP(F32,Participants!$A$1:$E$2548,2,FALSE)</f>
        <v>Gabe Urban</v>
      </c>
      <c r="H32" s="122" t="str">
        <f>+VLOOKUP(F32,Participants!$A$1:$E$2548,4,FALSE)</f>
        <v>GRE</v>
      </c>
      <c r="I32" s="134" t="str">
        <f>+VLOOKUP(F32,Participants!$A$1:$E$2548,5,FALSE)</f>
        <v>M</v>
      </c>
      <c r="J32" s="134">
        <f>+VLOOKUP(F32,Participants!$A$1:$E$2548,3,FALSE)</f>
        <v>2</v>
      </c>
      <c r="K32" s="134" t="str">
        <f>+VLOOKUP(F32,Participants!$A$1:$G$2548,7,FALSE)</f>
        <v>DEV BOYS</v>
      </c>
      <c r="L32" s="20"/>
      <c r="M32" s="20"/>
      <c r="N32" s="245">
        <v>8</v>
      </c>
      <c r="O32" s="245">
        <v>3</v>
      </c>
    </row>
    <row r="33" spans="1:15" ht="15.75" customHeight="1" x14ac:dyDescent="0.25">
      <c r="A33" s="242" t="s">
        <v>1033</v>
      </c>
      <c r="B33" s="20"/>
      <c r="C33" s="20"/>
      <c r="D33" s="20"/>
      <c r="E33" s="20"/>
      <c r="F33" s="244">
        <v>273</v>
      </c>
      <c r="G33" s="122" t="str">
        <f>+VLOOKUP(F33,Participants!$A$1:$E$2548,2,FALSE)</f>
        <v>Jacob Fate</v>
      </c>
      <c r="H33" s="122" t="str">
        <f>+VLOOKUP(F33,Participants!$A$1:$E$2548,4,FALSE)</f>
        <v>GAB</v>
      </c>
      <c r="I33" s="134" t="str">
        <f>+VLOOKUP(F33,Participants!$A$1:$E$2548,5,FALSE)</f>
        <v>M</v>
      </c>
      <c r="J33" s="134">
        <f>+VLOOKUP(F33,Participants!$A$1:$E$2548,3,FALSE)</f>
        <v>4</v>
      </c>
      <c r="K33" s="134" t="str">
        <f>+VLOOKUP(F33,Participants!$A$1:$G$2548,7,FALSE)</f>
        <v>DEV BOYS</v>
      </c>
      <c r="L33" s="110"/>
      <c r="M33" s="110"/>
      <c r="N33" s="245">
        <v>8</v>
      </c>
      <c r="O33" s="245">
        <v>2.5</v>
      </c>
    </row>
    <row r="34" spans="1:15" ht="15.75" customHeight="1" x14ac:dyDescent="0.25">
      <c r="A34" s="242" t="s">
        <v>1033</v>
      </c>
      <c r="B34" s="246"/>
      <c r="C34" s="246"/>
      <c r="D34" s="20"/>
      <c r="E34" s="20"/>
      <c r="F34" s="244">
        <v>69</v>
      </c>
      <c r="G34" s="122" t="str">
        <f>+VLOOKUP(F34,Participants!$A$1:$E$2548,2,FALSE)</f>
        <v>Camden Douglass</v>
      </c>
      <c r="H34" s="122" t="str">
        <f>+VLOOKUP(F34,Participants!$A$1:$E$2548,4,FALSE)</f>
        <v>AGS</v>
      </c>
      <c r="I34" s="134" t="str">
        <f>+VLOOKUP(F34,Participants!$A$1:$E$2548,5,FALSE)</f>
        <v>M</v>
      </c>
      <c r="J34" s="134">
        <f>+VLOOKUP(F34,Participants!$A$1:$E$2548,3,FALSE)</f>
        <v>3</v>
      </c>
      <c r="K34" s="134" t="str">
        <f>+VLOOKUP(F34,Participants!$A$1:$G$2548,7,FALSE)</f>
        <v>DEV BOYS</v>
      </c>
      <c r="L34" s="20"/>
      <c r="M34" s="20"/>
      <c r="N34" s="245">
        <v>8</v>
      </c>
      <c r="O34" s="245">
        <v>2</v>
      </c>
    </row>
    <row r="35" spans="1:15" ht="15.75" customHeight="1" x14ac:dyDescent="0.25">
      <c r="A35" s="242" t="s">
        <v>1033</v>
      </c>
      <c r="B35" s="246"/>
      <c r="C35" s="246"/>
      <c r="D35" s="20"/>
      <c r="E35" s="20"/>
      <c r="F35" s="244">
        <v>348</v>
      </c>
      <c r="G35" s="122" t="str">
        <f>+VLOOKUP(F35,Participants!$A$1:$E$2548,2,FALSE)</f>
        <v>Easton Dalnoky</v>
      </c>
      <c r="H35" s="122" t="str">
        <f>+VLOOKUP(F35,Participants!$A$1:$E$2548,4,FALSE)</f>
        <v>JFK</v>
      </c>
      <c r="I35" s="134" t="str">
        <f>+VLOOKUP(F35,Participants!$A$1:$E$2548,5,FALSE)</f>
        <v>M</v>
      </c>
      <c r="J35" s="134">
        <f>+VLOOKUP(F35,Participants!$A$1:$E$2548,3,FALSE)</f>
        <v>3</v>
      </c>
      <c r="K35" s="134" t="str">
        <f>+VLOOKUP(F35,Participants!$A$1:$G$2548,7,FALSE)</f>
        <v>DEV BOYS</v>
      </c>
      <c r="L35" s="20"/>
      <c r="M35" s="20"/>
      <c r="N35" s="245">
        <v>8</v>
      </c>
      <c r="O35" s="245">
        <v>1</v>
      </c>
    </row>
    <row r="36" spans="1:15" ht="15.75" customHeight="1" x14ac:dyDescent="0.25">
      <c r="A36" s="242" t="s">
        <v>1033</v>
      </c>
      <c r="B36" s="243"/>
      <c r="C36" s="243"/>
      <c r="D36" s="122"/>
      <c r="E36" s="122"/>
      <c r="F36" s="244">
        <v>546</v>
      </c>
      <c r="G36" s="122" t="str">
        <f>+VLOOKUP(F36,Participants!$A$1:$E$2548,2,FALSE)</f>
        <v>Ian Maentz</v>
      </c>
      <c r="H36" s="122" t="str">
        <f>+VLOOKUP(F36,Participants!$A$1:$E$2548,4,FALSE)</f>
        <v>STL</v>
      </c>
      <c r="I36" s="134" t="str">
        <f>+VLOOKUP(F36,Participants!$A$1:$E$2548,5,FALSE)</f>
        <v>M</v>
      </c>
      <c r="J36" s="134">
        <f>+VLOOKUP(F36,Participants!$A$1:$E$2548,3,FALSE)</f>
        <v>3</v>
      </c>
      <c r="K36" s="134" t="str">
        <f>+VLOOKUP(F36,Participants!$A$1:$G$2548,7,FALSE)</f>
        <v>DEV BOYS</v>
      </c>
      <c r="L36" s="20"/>
      <c r="M36" s="20"/>
      <c r="N36" s="245">
        <v>8</v>
      </c>
      <c r="O36" s="245">
        <v>1</v>
      </c>
    </row>
    <row r="37" spans="1:15" ht="15.75" customHeight="1" x14ac:dyDescent="0.25">
      <c r="A37" s="242" t="s">
        <v>1033</v>
      </c>
      <c r="B37" s="246"/>
      <c r="C37" s="246"/>
      <c r="D37" s="20"/>
      <c r="E37" s="20"/>
      <c r="F37" s="244">
        <v>493</v>
      </c>
      <c r="G37" s="122" t="str">
        <f>+VLOOKUP(F37,Participants!$A$1:$E$2548,2,FALSE)</f>
        <v>Peter Stickman</v>
      </c>
      <c r="H37" s="122" t="str">
        <f>+VLOOKUP(F37,Participants!$A$1:$E$2548,4,FALSE)</f>
        <v>SPS</v>
      </c>
      <c r="I37" s="134" t="str">
        <f>+VLOOKUP(F37,Participants!$A$1:$E$2548,5,FALSE)</f>
        <v>M</v>
      </c>
      <c r="J37" s="134">
        <f>+VLOOKUP(F37,Participants!$A$1:$E$2548,3,FALSE)</f>
        <v>2</v>
      </c>
      <c r="K37" s="134" t="str">
        <f>+VLOOKUP(F37,Participants!$A$1:$G$2548,7,FALSE)</f>
        <v>DEV BOYS</v>
      </c>
      <c r="L37" s="20"/>
      <c r="M37" s="20"/>
      <c r="N37" s="245">
        <v>7</v>
      </c>
      <c r="O37" s="245">
        <v>11</v>
      </c>
    </row>
    <row r="38" spans="1:15" ht="15.75" customHeight="1" x14ac:dyDescent="0.25">
      <c r="A38" s="242" t="s">
        <v>1033</v>
      </c>
      <c r="B38" s="243"/>
      <c r="C38" s="243"/>
      <c r="D38" s="122"/>
      <c r="E38" s="122"/>
      <c r="F38" s="244">
        <v>10</v>
      </c>
      <c r="G38" s="122" t="str">
        <f>+VLOOKUP(F38,Participants!$A$1:$E$2548,2,FALSE)</f>
        <v>Matthew Kennedy</v>
      </c>
      <c r="H38" s="122" t="str">
        <f>+VLOOKUP(F38,Participants!$A$1:$E$2548,4,FALSE)</f>
        <v>BFS</v>
      </c>
      <c r="I38" s="134" t="str">
        <f>+VLOOKUP(F38,Participants!$A$1:$E$2548,5,FALSE)</f>
        <v>M</v>
      </c>
      <c r="J38" s="134">
        <f>+VLOOKUP(F38,Participants!$A$1:$E$2548,3,FALSE)</f>
        <v>3</v>
      </c>
      <c r="K38" s="134" t="str">
        <f>+VLOOKUP(F38,Participants!$A$1:$G$2548,7,FALSE)</f>
        <v>DEV BOYS</v>
      </c>
      <c r="L38" s="20"/>
      <c r="M38" s="20"/>
      <c r="N38" s="245">
        <v>7</v>
      </c>
      <c r="O38" s="245">
        <v>9.5</v>
      </c>
    </row>
    <row r="39" spans="1:15" ht="15.75" customHeight="1" x14ac:dyDescent="0.25">
      <c r="A39" s="242" t="s">
        <v>1033</v>
      </c>
      <c r="B39" s="246"/>
      <c r="C39" s="246"/>
      <c r="D39" s="20"/>
      <c r="E39" s="20"/>
      <c r="F39" s="244">
        <v>50</v>
      </c>
      <c r="G39" s="122" t="str">
        <f>+VLOOKUP(F39,Participants!$A$1:$E$2548,2,FALSE)</f>
        <v>John Henry Austin</v>
      </c>
      <c r="H39" s="122" t="str">
        <f>+VLOOKUP(F39,Participants!$A$1:$E$2548,4,FALSE)</f>
        <v>AAC</v>
      </c>
      <c r="I39" s="134" t="str">
        <f>+VLOOKUP(F39,Participants!$A$1:$E$2548,5,FALSE)</f>
        <v>M</v>
      </c>
      <c r="J39" s="134">
        <f>+VLOOKUP(F39,Participants!$A$1:$E$2548,3,FALSE)</f>
        <v>2</v>
      </c>
      <c r="K39" s="134" t="str">
        <f>+VLOOKUP(F39,Participants!$A$1:$G$2548,7,FALSE)</f>
        <v>DEV BOYS</v>
      </c>
      <c r="L39" s="20"/>
      <c r="M39" s="20"/>
      <c r="N39" s="245">
        <v>7</v>
      </c>
      <c r="O39" s="245">
        <v>9</v>
      </c>
    </row>
    <row r="40" spans="1:15" ht="15.75" customHeight="1" x14ac:dyDescent="0.25">
      <c r="A40" s="242" t="s">
        <v>1033</v>
      </c>
      <c r="B40" s="246"/>
      <c r="C40" s="246"/>
      <c r="D40" s="20"/>
      <c r="E40" s="20"/>
      <c r="F40" s="244">
        <v>484</v>
      </c>
      <c r="G40" s="122" t="str">
        <f>+VLOOKUP(F40,Participants!$A$1:$E$2548,2,FALSE)</f>
        <v>Daniel Talerico</v>
      </c>
      <c r="H40" s="122" t="str">
        <f>+VLOOKUP(F40,Participants!$A$1:$E$2548,4,FALSE)</f>
        <v>SPS</v>
      </c>
      <c r="I40" s="134" t="str">
        <f>+VLOOKUP(F40,Participants!$A$1:$E$2548,5,FALSE)</f>
        <v>M</v>
      </c>
      <c r="J40" s="134">
        <f>+VLOOKUP(F40,Participants!$A$1:$E$2548,3,FALSE)</f>
        <v>4</v>
      </c>
      <c r="K40" s="134" t="str">
        <f>+VLOOKUP(F40,Participants!$A$1:$G$2548,7,FALSE)</f>
        <v>DEV BOYS</v>
      </c>
      <c r="L40" s="20"/>
      <c r="M40" s="20"/>
      <c r="N40" s="245">
        <v>7</v>
      </c>
      <c r="O40" s="245">
        <v>9</v>
      </c>
    </row>
    <row r="41" spans="1:15" ht="15.75" customHeight="1" x14ac:dyDescent="0.25">
      <c r="A41" s="242" t="s">
        <v>1033</v>
      </c>
      <c r="B41" s="246"/>
      <c r="C41" s="246"/>
      <c r="D41" s="20"/>
      <c r="E41" s="20"/>
      <c r="F41" s="244">
        <v>436</v>
      </c>
      <c r="G41" s="122" t="str">
        <f>+VLOOKUP(F41,Participants!$A$1:$E$2548,2,FALSE)</f>
        <v>Kason Parham</v>
      </c>
      <c r="H41" s="122" t="str">
        <f>+VLOOKUP(F41,Participants!$A$1:$E$2548,4,FALSE)</f>
        <v>MQA</v>
      </c>
      <c r="I41" s="134" t="str">
        <f>+VLOOKUP(F41,Participants!$A$1:$E$2548,5,FALSE)</f>
        <v>M</v>
      </c>
      <c r="J41" s="134">
        <f>+VLOOKUP(F41,Participants!$A$1:$E$2548,3,FALSE)</f>
        <v>0</v>
      </c>
      <c r="K41" s="134" t="str">
        <f>+VLOOKUP(F41,Participants!$A$1:$G$2548,7,FALSE)</f>
        <v>DEV BOYS</v>
      </c>
      <c r="L41" s="20"/>
      <c r="M41" s="20"/>
      <c r="N41" s="245">
        <v>7</v>
      </c>
      <c r="O41" s="245">
        <v>8</v>
      </c>
    </row>
    <row r="42" spans="1:15" ht="15.75" customHeight="1" x14ac:dyDescent="0.25">
      <c r="A42" s="242" t="s">
        <v>1033</v>
      </c>
      <c r="B42" s="20"/>
      <c r="C42" s="20"/>
      <c r="D42" s="20"/>
      <c r="E42" s="20"/>
      <c r="F42" s="244">
        <v>46</v>
      </c>
      <c r="G42" s="122" t="str">
        <f>+VLOOKUP(F42,Participants!$A$1:$E$2548,2,FALSE)</f>
        <v>Connor Donahue</v>
      </c>
      <c r="H42" s="122" t="str">
        <f>+VLOOKUP(F42,Participants!$A$1:$E$2548,4,FALSE)</f>
        <v>AAC</v>
      </c>
      <c r="I42" s="134" t="str">
        <f>+VLOOKUP(F42,Participants!$A$1:$E$2548,5,FALSE)</f>
        <v>M</v>
      </c>
      <c r="J42" s="134">
        <f>+VLOOKUP(F42,Participants!$A$1:$E$2548,3,FALSE)</f>
        <v>3</v>
      </c>
      <c r="K42" s="134" t="str">
        <f>+VLOOKUP(F42,Participants!$A$1:$G$2548,7,FALSE)</f>
        <v>DEV BOYS</v>
      </c>
      <c r="L42" s="20"/>
      <c r="M42" s="20"/>
      <c r="N42" s="245">
        <v>7</v>
      </c>
      <c r="O42" s="245">
        <v>7.5</v>
      </c>
    </row>
    <row r="43" spans="1:15" ht="15.75" customHeight="1" x14ac:dyDescent="0.25">
      <c r="A43" s="242" t="s">
        <v>1033</v>
      </c>
      <c r="B43" s="246"/>
      <c r="C43" s="246"/>
      <c r="D43" s="20"/>
      <c r="E43" s="20"/>
      <c r="F43" s="244">
        <v>269</v>
      </c>
      <c r="G43" s="122" t="str">
        <f>+VLOOKUP(F43,Participants!$A$1:$E$2548,2,FALSE)</f>
        <v>Cade Smith</v>
      </c>
      <c r="H43" s="122" t="str">
        <f>+VLOOKUP(F43,Participants!$A$1:$E$2548,4,FALSE)</f>
        <v>GAB</v>
      </c>
      <c r="I43" s="134" t="str">
        <f>+VLOOKUP(F43,Participants!$A$1:$E$2548,5,FALSE)</f>
        <v>M</v>
      </c>
      <c r="J43" s="134">
        <f>+VLOOKUP(F43,Participants!$A$1:$E$2548,3,FALSE)</f>
        <v>2</v>
      </c>
      <c r="K43" s="134" t="str">
        <f>+VLOOKUP(F43,Participants!$A$1:$G$2548,7,FALSE)</f>
        <v>DEV BOYS</v>
      </c>
      <c r="L43" s="20"/>
      <c r="M43" s="20"/>
      <c r="N43" s="245">
        <v>7</v>
      </c>
      <c r="O43" s="245">
        <v>5</v>
      </c>
    </row>
    <row r="44" spans="1:15" ht="15.75" customHeight="1" x14ac:dyDescent="0.25">
      <c r="A44" s="242" t="s">
        <v>1033</v>
      </c>
      <c r="B44" s="246"/>
      <c r="C44" s="246"/>
      <c r="D44" s="20"/>
      <c r="E44" s="20"/>
      <c r="F44" s="244">
        <v>601</v>
      </c>
      <c r="G44" s="122" t="str">
        <f>+VLOOKUP(F44,Participants!$A$1:$E$2548,2,FALSE)</f>
        <v>Sam Dumblosky</v>
      </c>
      <c r="H44" s="122" t="str">
        <f>+VLOOKUP(F44,Participants!$A$1:$E$2548,4,FALSE)</f>
        <v>STT</v>
      </c>
      <c r="I44" s="134" t="str">
        <f>+VLOOKUP(F44,Participants!$A$1:$E$2548,5,FALSE)</f>
        <v>M</v>
      </c>
      <c r="J44" s="134">
        <f>+VLOOKUP(F44,Participants!$A$1:$E$2548,3,FALSE)</f>
        <v>4</v>
      </c>
      <c r="K44" s="134" t="str">
        <f>+VLOOKUP(F44,Participants!$A$1:$G$2548,7,FALSE)</f>
        <v>DEV BOYS</v>
      </c>
      <c r="L44" s="20"/>
      <c r="M44" s="20"/>
      <c r="N44" s="245">
        <v>7</v>
      </c>
      <c r="O44" s="245">
        <v>4.5</v>
      </c>
    </row>
    <row r="45" spans="1:15" ht="15.75" customHeight="1" x14ac:dyDescent="0.25">
      <c r="A45" s="242" t="s">
        <v>1033</v>
      </c>
      <c r="B45" s="243"/>
      <c r="C45" s="243"/>
      <c r="D45" s="122"/>
      <c r="E45" s="122"/>
      <c r="F45" s="244">
        <v>68</v>
      </c>
      <c r="G45" s="122" t="str">
        <f>+VLOOKUP(F45,Participants!$A$1:$E$2548,2,FALSE)</f>
        <v>August Stuckeman</v>
      </c>
      <c r="H45" s="122" t="str">
        <f>+VLOOKUP(F45,Participants!$A$1:$E$2548,4,FALSE)</f>
        <v>AGS</v>
      </c>
      <c r="I45" s="134" t="str">
        <f>+VLOOKUP(F45,Participants!$A$1:$E$2548,5,FALSE)</f>
        <v>M</v>
      </c>
      <c r="J45" s="134">
        <f>+VLOOKUP(F45,Participants!$A$1:$E$2548,3,FALSE)</f>
        <v>3</v>
      </c>
      <c r="K45" s="134" t="str">
        <f>+VLOOKUP(F45,Participants!$A$1:$G$2548,7,FALSE)</f>
        <v>DEV BOYS</v>
      </c>
      <c r="L45" s="20"/>
      <c r="M45" s="20"/>
      <c r="N45" s="245">
        <v>7</v>
      </c>
      <c r="O45" s="245">
        <v>2.5</v>
      </c>
    </row>
    <row r="46" spans="1:15" ht="15.75" customHeight="1" x14ac:dyDescent="0.25">
      <c r="A46" s="242" t="s">
        <v>1033</v>
      </c>
      <c r="B46" s="243"/>
      <c r="C46" s="243"/>
      <c r="D46" s="122"/>
      <c r="E46" s="122"/>
      <c r="F46" s="244">
        <v>78</v>
      </c>
      <c r="G46" s="122" t="str">
        <f>+VLOOKUP(F46,Participants!$A$1:$E$2548,2,FALSE)</f>
        <v>Nolan Meyer</v>
      </c>
      <c r="H46" s="122" t="str">
        <f>+VLOOKUP(F46,Participants!$A$1:$E$2548,4,FALSE)</f>
        <v>AGS</v>
      </c>
      <c r="I46" s="134" t="str">
        <f>+VLOOKUP(F46,Participants!$A$1:$E$2548,5,FALSE)</f>
        <v>M</v>
      </c>
      <c r="J46" s="134">
        <f>+VLOOKUP(F46,Participants!$A$1:$E$2548,3,FALSE)</f>
        <v>4</v>
      </c>
      <c r="K46" s="134" t="str">
        <f>+VLOOKUP(F46,Participants!$A$1:$G$2548,7,FALSE)</f>
        <v>DEV BOYS</v>
      </c>
      <c r="L46" s="20"/>
      <c r="M46" s="20"/>
      <c r="N46" s="245">
        <v>7</v>
      </c>
      <c r="O46" s="245">
        <v>2</v>
      </c>
    </row>
    <row r="47" spans="1:15" ht="15.75" customHeight="1" x14ac:dyDescent="0.25">
      <c r="A47" s="242" t="s">
        <v>1033</v>
      </c>
      <c r="B47" s="243"/>
      <c r="C47" s="243"/>
      <c r="D47" s="122"/>
      <c r="E47" s="122"/>
      <c r="F47" s="244">
        <v>79</v>
      </c>
      <c r="G47" s="122" t="str">
        <f>+VLOOKUP(F47,Participants!$A$1:$E$2548,2,FALSE)</f>
        <v>Walker Hankinson</v>
      </c>
      <c r="H47" s="122" t="str">
        <f>+VLOOKUP(F47,Participants!$A$1:$E$2548,4,FALSE)</f>
        <v>AGS</v>
      </c>
      <c r="I47" s="134" t="str">
        <f>+VLOOKUP(F47,Participants!$A$1:$E$2548,5,FALSE)</f>
        <v>M</v>
      </c>
      <c r="J47" s="134">
        <f>+VLOOKUP(F47,Participants!$A$1:$E$2548,3,FALSE)</f>
        <v>3</v>
      </c>
      <c r="K47" s="134" t="str">
        <f>+VLOOKUP(F47,Participants!$A$1:$G$2548,7,FALSE)</f>
        <v>DEV BOYS</v>
      </c>
      <c r="L47" s="20"/>
      <c r="M47" s="20"/>
      <c r="N47" s="245">
        <v>7</v>
      </c>
      <c r="O47" s="245">
        <v>2</v>
      </c>
    </row>
    <row r="48" spans="1:15" ht="15.75" customHeight="1" x14ac:dyDescent="0.25">
      <c r="A48" s="242" t="s">
        <v>1033</v>
      </c>
      <c r="B48" s="243"/>
      <c r="C48" s="243"/>
      <c r="D48" s="122"/>
      <c r="E48" s="122"/>
      <c r="F48" s="244">
        <v>285</v>
      </c>
      <c r="G48" s="122" t="str">
        <f>+VLOOKUP(F48,Participants!$A$1:$E$2548,2,FALSE)</f>
        <v>Blaise Karlovik</v>
      </c>
      <c r="H48" s="122" t="str">
        <f>+VLOOKUP(F48,Participants!$A$1:$E$2548,4,FALSE)</f>
        <v>GRE</v>
      </c>
      <c r="I48" s="134" t="str">
        <f>+VLOOKUP(F48,Participants!$A$1:$E$2548,5,FALSE)</f>
        <v>M</v>
      </c>
      <c r="J48" s="134">
        <f>+VLOOKUP(F48,Participants!$A$1:$E$2548,3,FALSE)</f>
        <v>3</v>
      </c>
      <c r="K48" s="134" t="str">
        <f>+VLOOKUP(F48,Participants!$A$1:$G$2548,7,FALSE)</f>
        <v>DEV BOYS</v>
      </c>
      <c r="L48" s="20"/>
      <c r="M48" s="20"/>
      <c r="N48" s="245">
        <v>6</v>
      </c>
      <c r="O48" s="245">
        <v>11</v>
      </c>
    </row>
    <row r="49" spans="1:15" ht="15.75" customHeight="1" x14ac:dyDescent="0.25">
      <c r="A49" s="242" t="s">
        <v>1033</v>
      </c>
      <c r="B49" s="243"/>
      <c r="C49" s="243"/>
      <c r="D49" s="122"/>
      <c r="E49" s="122"/>
      <c r="F49" s="244">
        <v>322</v>
      </c>
      <c r="G49" s="122" t="str">
        <f>+VLOOKUP(F49,Participants!$A$1:$E$2548,2,FALSE)</f>
        <v>Leyland Grimsley</v>
      </c>
      <c r="H49" s="122" t="str">
        <f>+VLOOKUP(F49,Participants!$A$1:$E$2548,4,FALSE)</f>
        <v>JAM</v>
      </c>
      <c r="I49" s="134" t="str">
        <f>+VLOOKUP(F49,Participants!$A$1:$E$2548,5,FALSE)</f>
        <v>M</v>
      </c>
      <c r="J49" s="134">
        <f>+VLOOKUP(F49,Participants!$A$1:$E$2548,3,FALSE)</f>
        <v>2</v>
      </c>
      <c r="K49" s="134" t="str">
        <f>+VLOOKUP(F49,Participants!$A$1:$G$2548,7,FALSE)</f>
        <v>DEV BOYS</v>
      </c>
      <c r="L49" s="20"/>
      <c r="M49" s="20"/>
      <c r="N49" s="245">
        <v>6</v>
      </c>
      <c r="O49" s="245">
        <v>11</v>
      </c>
    </row>
    <row r="50" spans="1:15" ht="15.75" customHeight="1" x14ac:dyDescent="0.25">
      <c r="A50" s="242" t="s">
        <v>1033</v>
      </c>
      <c r="B50" s="246"/>
      <c r="C50" s="246"/>
      <c r="D50" s="20"/>
      <c r="E50" s="20"/>
      <c r="F50" s="244">
        <v>11</v>
      </c>
      <c r="G50" s="122" t="str">
        <f>+VLOOKUP(F50,Participants!$A$1:$E$2548,2,FALSE)</f>
        <v>Parker Skrastins</v>
      </c>
      <c r="H50" s="122" t="str">
        <f>+VLOOKUP(F50,Participants!$A$1:$E$2548,4,FALSE)</f>
        <v>BFS</v>
      </c>
      <c r="I50" s="134" t="str">
        <f>+VLOOKUP(F50,Participants!$A$1:$E$2548,5,FALSE)</f>
        <v>M</v>
      </c>
      <c r="J50" s="134">
        <f>+VLOOKUP(F50,Participants!$A$1:$E$2548,3,FALSE)</f>
        <v>3</v>
      </c>
      <c r="K50" s="134" t="str">
        <f>+VLOOKUP(F50,Participants!$A$1:$G$2548,7,FALSE)</f>
        <v>DEV BOYS</v>
      </c>
      <c r="L50" s="20"/>
      <c r="M50" s="20"/>
      <c r="N50" s="245">
        <v>6</v>
      </c>
      <c r="O50" s="245">
        <v>10</v>
      </c>
    </row>
    <row r="51" spans="1:15" ht="15.75" customHeight="1" x14ac:dyDescent="0.25">
      <c r="A51" s="242" t="s">
        <v>1033</v>
      </c>
      <c r="B51" s="243"/>
      <c r="C51" s="243"/>
      <c r="D51" s="122"/>
      <c r="E51" s="122"/>
      <c r="F51" s="244">
        <v>271</v>
      </c>
      <c r="G51" s="122" t="str">
        <f>+VLOOKUP(F51,Participants!$A$1:$E$2548,2,FALSE)</f>
        <v>Connor Cizauskas</v>
      </c>
      <c r="H51" s="122" t="str">
        <f>+VLOOKUP(F51,Participants!$A$1:$E$2548,4,FALSE)</f>
        <v>GAB</v>
      </c>
      <c r="I51" s="134" t="str">
        <f>+VLOOKUP(F51,Participants!$A$1:$E$2548,5,FALSE)</f>
        <v>M</v>
      </c>
      <c r="J51" s="134">
        <f>+VLOOKUP(F51,Participants!$A$1:$E$2548,3,FALSE)</f>
        <v>3</v>
      </c>
      <c r="K51" s="134" t="str">
        <f>+VLOOKUP(F51,Participants!$A$1:$G$2548,7,FALSE)</f>
        <v>DEV BOYS</v>
      </c>
      <c r="L51" s="20"/>
      <c r="M51" s="20"/>
      <c r="N51" s="245">
        <v>6</v>
      </c>
      <c r="O51" s="245">
        <v>9</v>
      </c>
    </row>
    <row r="52" spans="1:15" ht="15.75" customHeight="1" x14ac:dyDescent="0.25">
      <c r="A52" s="242" t="s">
        <v>1033</v>
      </c>
      <c r="B52" s="243"/>
      <c r="C52" s="243"/>
      <c r="D52" s="122"/>
      <c r="E52" s="122"/>
      <c r="F52" s="244">
        <v>383</v>
      </c>
      <c r="G52" s="122" t="str">
        <f>+VLOOKUP(F52,Participants!$A$1:$E$2548,2,FALSE)</f>
        <v>Jackson Chips</v>
      </c>
      <c r="H52" s="122" t="str">
        <f>+VLOOKUP(F52,Participants!$A$1:$E$2548,4,FALSE)</f>
        <v>KIL</v>
      </c>
      <c r="I52" s="134" t="str">
        <f>+VLOOKUP(F52,Participants!$A$1:$E$2548,5,FALSE)</f>
        <v>M</v>
      </c>
      <c r="J52" s="134">
        <f>+VLOOKUP(F52,Participants!$A$1:$E$2548,3,FALSE)</f>
        <v>4</v>
      </c>
      <c r="K52" s="134" t="str">
        <f>+VLOOKUP(F52,Participants!$A$1:$G$2548,7,FALSE)</f>
        <v>DEV BOYS</v>
      </c>
      <c r="L52" s="20"/>
      <c r="M52" s="20"/>
      <c r="N52" s="245">
        <v>6</v>
      </c>
      <c r="O52" s="245">
        <v>9</v>
      </c>
    </row>
    <row r="53" spans="1:15" ht="15.75" customHeight="1" x14ac:dyDescent="0.25">
      <c r="A53" s="242" t="s">
        <v>1033</v>
      </c>
      <c r="B53" s="243"/>
      <c r="C53" s="243"/>
      <c r="D53" s="122"/>
      <c r="E53" s="122"/>
      <c r="F53" s="244">
        <v>386</v>
      </c>
      <c r="G53" s="122" t="str">
        <f>+VLOOKUP(F53,Participants!$A$1:$E$2548,2,FALSE)</f>
        <v>Samuel Stall</v>
      </c>
      <c r="H53" s="122" t="str">
        <f>+VLOOKUP(F53,Participants!$A$1:$E$2548,4,FALSE)</f>
        <v>KIL</v>
      </c>
      <c r="I53" s="134" t="str">
        <f>+VLOOKUP(F53,Participants!$A$1:$E$2548,5,FALSE)</f>
        <v>M</v>
      </c>
      <c r="J53" s="134">
        <f>+VLOOKUP(F53,Participants!$A$1:$E$2548,3,FALSE)</f>
        <v>3</v>
      </c>
      <c r="K53" s="134" t="str">
        <f>+VLOOKUP(F53,Participants!$A$1:$G$2548,7,FALSE)</f>
        <v>DEV BOYS</v>
      </c>
      <c r="L53" s="20"/>
      <c r="M53" s="20"/>
      <c r="N53" s="245">
        <v>6</v>
      </c>
      <c r="O53" s="245">
        <v>9</v>
      </c>
    </row>
    <row r="54" spans="1:15" ht="15.75" customHeight="1" x14ac:dyDescent="0.25">
      <c r="A54" s="242" t="s">
        <v>1033</v>
      </c>
      <c r="B54" s="246"/>
      <c r="C54" s="246"/>
      <c r="D54" s="20"/>
      <c r="E54" s="20"/>
      <c r="F54" s="244">
        <v>3</v>
      </c>
      <c r="G54" s="122" t="str">
        <f>+VLOOKUP(F54,Participants!$A$1:$E$2548,2,FALSE)</f>
        <v>Hudson Feeney</v>
      </c>
      <c r="H54" s="122" t="str">
        <f>+VLOOKUP(F54,Participants!$A$1:$E$2548,4,FALSE)</f>
        <v>BFS</v>
      </c>
      <c r="I54" s="134" t="str">
        <f>+VLOOKUP(F54,Participants!$A$1:$E$2548,5,FALSE)</f>
        <v>M</v>
      </c>
      <c r="J54" s="134">
        <f>+VLOOKUP(F54,Participants!$A$1:$E$2548,3,FALSE)</f>
        <v>3</v>
      </c>
      <c r="K54" s="134" t="str">
        <f>+VLOOKUP(F54,Participants!$A$1:$G$2548,7,FALSE)</f>
        <v>DEV BOYS</v>
      </c>
      <c r="L54" s="110"/>
      <c r="M54" s="110"/>
      <c r="N54" s="245">
        <v>6</v>
      </c>
      <c r="O54" s="245">
        <v>8.5</v>
      </c>
    </row>
    <row r="55" spans="1:15" ht="15.75" customHeight="1" x14ac:dyDescent="0.25">
      <c r="A55" s="242" t="s">
        <v>1033</v>
      </c>
      <c r="B55" s="246"/>
      <c r="C55" s="246"/>
      <c r="D55" s="20"/>
      <c r="E55" s="20"/>
      <c r="F55" s="244">
        <v>600</v>
      </c>
      <c r="G55" s="122" t="str">
        <f>+VLOOKUP(F55,Participants!$A$1:$E$2548,2,FALSE)</f>
        <v>Patrick Lloyd</v>
      </c>
      <c r="H55" s="122" t="str">
        <f>+VLOOKUP(F55,Participants!$A$1:$E$2548,4,FALSE)</f>
        <v>STT</v>
      </c>
      <c r="I55" s="134" t="str">
        <f>+VLOOKUP(F55,Participants!$A$1:$E$2548,5,FALSE)</f>
        <v>M</v>
      </c>
      <c r="J55" s="134">
        <f>+VLOOKUP(F55,Participants!$A$1:$E$2548,3,FALSE)</f>
        <v>1</v>
      </c>
      <c r="K55" s="134" t="str">
        <f>+VLOOKUP(F55,Participants!$A$1:$G$2548,7,FALSE)</f>
        <v>DEV BOYS</v>
      </c>
      <c r="L55" s="20"/>
      <c r="M55" s="20"/>
      <c r="N55" s="245">
        <v>6</v>
      </c>
      <c r="O55" s="245">
        <v>8</v>
      </c>
    </row>
    <row r="56" spans="1:15" ht="15.75" customHeight="1" x14ac:dyDescent="0.25">
      <c r="A56" s="242" t="s">
        <v>1033</v>
      </c>
      <c r="B56" s="246"/>
      <c r="C56" s="246"/>
      <c r="D56" s="20"/>
      <c r="E56" s="20"/>
      <c r="F56" s="244">
        <v>170</v>
      </c>
      <c r="G56" s="122" t="str">
        <f>+VLOOKUP(F56,Participants!$A$1:$E$2548,2,FALSE)</f>
        <v>Wyatt Nanz</v>
      </c>
      <c r="H56" s="122" t="str">
        <f>+VLOOKUP(F56,Participants!$A$1:$E$2548,4,FALSE)</f>
        <v>AMA</v>
      </c>
      <c r="I56" s="134" t="str">
        <f>+VLOOKUP(F56,Participants!$A$1:$E$2548,5,FALSE)</f>
        <v>M</v>
      </c>
      <c r="J56" s="134">
        <f>+VLOOKUP(F56,Participants!$A$1:$E$2548,3,FALSE)</f>
        <v>2</v>
      </c>
      <c r="K56" s="134" t="str">
        <f>+VLOOKUP(F56,Participants!$A$1:$G$2548,7,FALSE)</f>
        <v>DEV BOYS</v>
      </c>
      <c r="L56" s="20"/>
      <c r="M56" s="20"/>
      <c r="N56" s="245">
        <v>6</v>
      </c>
      <c r="O56" s="245">
        <v>7</v>
      </c>
    </row>
    <row r="57" spans="1:15" ht="15.75" customHeight="1" x14ac:dyDescent="0.25">
      <c r="A57" s="242" t="s">
        <v>1033</v>
      </c>
      <c r="B57" s="246"/>
      <c r="C57" s="246"/>
      <c r="D57" s="20"/>
      <c r="E57" s="20"/>
      <c r="F57" s="244">
        <v>219</v>
      </c>
      <c r="G57" s="122" t="str">
        <f>+VLOOKUP(F57,Participants!$A$1:$E$2548,2,FALSE)</f>
        <v>William Redd</v>
      </c>
      <c r="H57" s="122" t="str">
        <f>+VLOOKUP(F57,Participants!$A$1:$E$2548,4,FALSE)</f>
        <v>CDT</v>
      </c>
      <c r="I57" s="134" t="str">
        <f>+VLOOKUP(F57,Participants!$A$1:$E$2548,5,FALSE)</f>
        <v>M</v>
      </c>
      <c r="J57" s="134">
        <f>+VLOOKUP(F57,Participants!$A$1:$E$2548,3,FALSE)</f>
        <v>1</v>
      </c>
      <c r="K57" s="134" t="str">
        <f>+VLOOKUP(F57,Participants!$A$1:$G$2548,7,FALSE)</f>
        <v>DEV BOYS</v>
      </c>
      <c r="L57" s="20"/>
      <c r="M57" s="20"/>
      <c r="N57" s="245">
        <v>6</v>
      </c>
      <c r="O57" s="245">
        <v>7</v>
      </c>
    </row>
    <row r="58" spans="1:15" ht="15.75" customHeight="1" x14ac:dyDescent="0.25">
      <c r="A58" s="242" t="s">
        <v>1033</v>
      </c>
      <c r="B58" s="243"/>
      <c r="C58" s="243"/>
      <c r="D58" s="122"/>
      <c r="E58" s="122"/>
      <c r="F58" s="244">
        <v>318</v>
      </c>
      <c r="G58" s="122" t="str">
        <f>+VLOOKUP(F58,Participants!$A$1:$E$2548,2,FALSE)</f>
        <v>Dominic Gauntner</v>
      </c>
      <c r="H58" s="122" t="str">
        <f>+VLOOKUP(F58,Participants!$A$1:$E$2548,4,FALSE)</f>
        <v>JAM</v>
      </c>
      <c r="I58" s="134" t="str">
        <f>+VLOOKUP(F58,Participants!$A$1:$E$2548,5,FALSE)</f>
        <v>M</v>
      </c>
      <c r="J58" s="134">
        <f>+VLOOKUP(F58,Participants!$A$1:$E$2548,3,FALSE)</f>
        <v>2</v>
      </c>
      <c r="K58" s="134" t="str">
        <f>+VLOOKUP(F58,Participants!$A$1:$G$2548,7,FALSE)</f>
        <v>DEV BOYS</v>
      </c>
      <c r="L58" s="20"/>
      <c r="M58" s="20"/>
      <c r="N58" s="245">
        <v>6</v>
      </c>
      <c r="O58" s="245">
        <v>6.5</v>
      </c>
    </row>
    <row r="59" spans="1:15" ht="15.75" customHeight="1" x14ac:dyDescent="0.25">
      <c r="A59" s="242" t="s">
        <v>1033</v>
      </c>
      <c r="B59" s="246"/>
      <c r="C59" s="246"/>
      <c r="D59" s="20"/>
      <c r="E59" s="20"/>
      <c r="F59" s="244">
        <v>238</v>
      </c>
      <c r="G59" s="122" t="str">
        <f>+VLOOKUP(F59,Participants!$A$1:$E$2548,2,FALSE)</f>
        <v>decklan onderick</v>
      </c>
      <c r="H59" s="122" t="str">
        <f>+VLOOKUP(F59,Participants!$A$1:$E$2548,4,FALSE)</f>
        <v>DMA</v>
      </c>
      <c r="I59" s="134" t="str">
        <f>+VLOOKUP(F59,Participants!$A$1:$E$2548,5,FALSE)</f>
        <v>m</v>
      </c>
      <c r="J59" s="134">
        <f>+VLOOKUP(F59,Participants!$A$1:$E$2548,3,FALSE)</f>
        <v>1</v>
      </c>
      <c r="K59" s="134" t="str">
        <f>+VLOOKUP(F59,Participants!$A$1:$G$2548,7,FALSE)</f>
        <v>DEV BOYS</v>
      </c>
      <c r="L59" s="110"/>
      <c r="M59" s="110"/>
      <c r="N59" s="245">
        <v>6</v>
      </c>
      <c r="O59" s="245">
        <v>5</v>
      </c>
    </row>
    <row r="60" spans="1:15" ht="15.75" customHeight="1" x14ac:dyDescent="0.25">
      <c r="A60" s="242" t="s">
        <v>1033</v>
      </c>
      <c r="B60" s="246"/>
      <c r="C60" s="246"/>
      <c r="D60" s="20"/>
      <c r="E60" s="20"/>
      <c r="F60" s="244">
        <v>438</v>
      </c>
      <c r="G60" s="122" t="str">
        <f>+VLOOKUP(F60,Participants!$A$1:$E$2548,2,FALSE)</f>
        <v>Preston Parham</v>
      </c>
      <c r="H60" s="122" t="str">
        <f>+VLOOKUP(F60,Participants!$A$1:$E$2548,4,FALSE)</f>
        <v>MQA</v>
      </c>
      <c r="I60" s="134" t="str">
        <f>+VLOOKUP(F60,Participants!$A$1:$E$2548,5,FALSE)</f>
        <v>M</v>
      </c>
      <c r="J60" s="134">
        <f>+VLOOKUP(F60,Participants!$A$1:$E$2548,3,FALSE)</f>
        <v>2</v>
      </c>
      <c r="K60" s="134" t="str">
        <f>+VLOOKUP(F60,Participants!$A$1:$G$2548,7,FALSE)</f>
        <v>DEV BOYS</v>
      </c>
      <c r="L60" s="110"/>
      <c r="M60" s="110"/>
      <c r="N60" s="245">
        <v>6</v>
      </c>
      <c r="O60" s="245">
        <v>5</v>
      </c>
    </row>
    <row r="61" spans="1:15" ht="15.75" customHeight="1" x14ac:dyDescent="0.25">
      <c r="A61" s="242" t="s">
        <v>1033</v>
      </c>
      <c r="B61" s="20"/>
      <c r="C61" s="20"/>
      <c r="D61" s="20"/>
      <c r="E61" s="20"/>
      <c r="F61" s="244">
        <v>454</v>
      </c>
      <c r="G61" s="122" t="str">
        <f>+VLOOKUP(F61,Participants!$A$1:$E$2548,2,FALSE)</f>
        <v>Connor Allen</v>
      </c>
      <c r="H61" s="122" t="str">
        <f>+VLOOKUP(F61,Participants!$A$1:$E$2548,4,FALSE)</f>
        <v>PHA</v>
      </c>
      <c r="I61" s="134" t="str">
        <f>+VLOOKUP(F61,Participants!$A$1:$E$2548,5,FALSE)</f>
        <v>M</v>
      </c>
      <c r="J61" s="134">
        <f>+VLOOKUP(F61,Participants!$A$1:$E$2548,3,FALSE)</f>
        <v>1</v>
      </c>
      <c r="K61" s="134" t="str">
        <f>+VLOOKUP(F61,Participants!$A$1:$G$2548,7,FALSE)</f>
        <v>DEV BOYS</v>
      </c>
      <c r="L61" s="110"/>
      <c r="M61" s="110"/>
      <c r="N61" s="245">
        <v>6</v>
      </c>
      <c r="O61" s="245">
        <v>4</v>
      </c>
    </row>
    <row r="62" spans="1:15" ht="15.75" customHeight="1" x14ac:dyDescent="0.25">
      <c r="A62" s="242" t="s">
        <v>1033</v>
      </c>
      <c r="B62" s="243"/>
      <c r="C62" s="243"/>
      <c r="D62" s="122"/>
      <c r="E62" s="122"/>
      <c r="F62" s="244">
        <v>47</v>
      </c>
      <c r="G62" s="122" t="str">
        <f>+VLOOKUP(F62,Participants!$A$1:$E$2548,2,FALSE)</f>
        <v>D.J.Word</v>
      </c>
      <c r="H62" s="122" t="str">
        <f>+VLOOKUP(F62,Participants!$A$1:$E$2548,4,FALSE)</f>
        <v>AAC</v>
      </c>
      <c r="I62" s="134" t="str">
        <f>+VLOOKUP(F62,Participants!$A$1:$E$2548,5,FALSE)</f>
        <v>M</v>
      </c>
      <c r="J62" s="134">
        <f>+VLOOKUP(F62,Participants!$A$1:$E$2548,3,FALSE)</f>
        <v>4</v>
      </c>
      <c r="K62" s="134" t="str">
        <f>+VLOOKUP(F62,Participants!$A$1:$G$2548,7,FALSE)</f>
        <v>Dev BOYS</v>
      </c>
      <c r="L62" s="20"/>
      <c r="M62" s="20"/>
      <c r="N62" s="245">
        <v>6</v>
      </c>
      <c r="O62" s="245">
        <v>3</v>
      </c>
    </row>
    <row r="63" spans="1:15" ht="15.75" customHeight="1" x14ac:dyDescent="0.25">
      <c r="A63" s="242" t="s">
        <v>1033</v>
      </c>
      <c r="B63" s="20"/>
      <c r="C63" s="20"/>
      <c r="D63" s="20"/>
      <c r="E63" s="20"/>
      <c r="F63" s="244">
        <v>413</v>
      </c>
      <c r="G63" s="122" t="str">
        <f>+VLOOKUP(F63,Participants!$A$1:$E$2548,2,FALSE)</f>
        <v>Jacob Nguyen</v>
      </c>
      <c r="H63" s="122" t="str">
        <f>+VLOOKUP(F63,Participants!$A$1:$E$2548,4,FALSE)</f>
        <v>MOSS</v>
      </c>
      <c r="I63" s="134" t="str">
        <f>+VLOOKUP(F63,Participants!$A$1:$E$2548,5,FALSE)</f>
        <v>M</v>
      </c>
      <c r="J63" s="134">
        <f>+VLOOKUP(F63,Participants!$A$1:$E$2548,3,FALSE)</f>
        <v>3</v>
      </c>
      <c r="K63" s="134" t="str">
        <f>+VLOOKUP(F63,Participants!$A$1:$G$2548,7,FALSE)</f>
        <v>DEV BOYS</v>
      </c>
      <c r="L63" s="20"/>
      <c r="M63" s="20"/>
      <c r="N63" s="245">
        <v>6</v>
      </c>
      <c r="O63" s="245">
        <v>1</v>
      </c>
    </row>
    <row r="64" spans="1:15" ht="15.75" customHeight="1" x14ac:dyDescent="0.25">
      <c r="A64" s="242" t="s">
        <v>1033</v>
      </c>
      <c r="B64" s="20"/>
      <c r="C64" s="20"/>
      <c r="D64" s="20"/>
      <c r="E64" s="20"/>
      <c r="F64" s="244">
        <v>237</v>
      </c>
      <c r="G64" s="122" t="str">
        <f>+VLOOKUP(F64,Participants!$A$1:$E$2548,2,FALSE)</f>
        <v>dakota jablon</v>
      </c>
      <c r="H64" s="122" t="str">
        <f>+VLOOKUP(F64,Participants!$A$1:$E$2548,4,FALSE)</f>
        <v>DMA</v>
      </c>
      <c r="I64" s="134" t="str">
        <f>+VLOOKUP(F64,Participants!$A$1:$E$2548,5,FALSE)</f>
        <v>m</v>
      </c>
      <c r="J64" s="134">
        <f>+VLOOKUP(F64,Participants!$A$1:$E$2548,3,FALSE)</f>
        <v>4</v>
      </c>
      <c r="K64" s="134" t="str">
        <f>+VLOOKUP(F64,Participants!$A$1:$G$2548,7,FALSE)</f>
        <v>DEV BOYS</v>
      </c>
      <c r="L64" s="20"/>
      <c r="M64" s="20"/>
      <c r="N64" s="245">
        <v>6</v>
      </c>
      <c r="O64" s="245">
        <v>0</v>
      </c>
    </row>
    <row r="65" spans="1:15" ht="15.75" customHeight="1" x14ac:dyDescent="0.25">
      <c r="A65" s="242" t="s">
        <v>1033</v>
      </c>
      <c r="B65" s="246"/>
      <c r="C65" s="246"/>
      <c r="D65" s="20"/>
      <c r="E65" s="20"/>
      <c r="F65" s="244">
        <v>255</v>
      </c>
      <c r="G65" s="122" t="str">
        <f>+VLOOKUP(F65,Participants!$A$1:$E$2548,2,FALSE)</f>
        <v>Mario Aziz Garcia</v>
      </c>
      <c r="H65" s="122" t="str">
        <f>+VLOOKUP(F65,Participants!$A$1:$E$2548,4,FALSE)</f>
        <v>ELZ</v>
      </c>
      <c r="I65" s="134" t="str">
        <f>+VLOOKUP(F65,Participants!$A$1:$E$2548,5,FALSE)</f>
        <v>M</v>
      </c>
      <c r="J65" s="134">
        <f>+VLOOKUP(F65,Participants!$A$1:$E$2548,3,FALSE)</f>
        <v>4</v>
      </c>
      <c r="K65" s="134" t="str">
        <f>+VLOOKUP(F65,Participants!$A$1:$G$2548,7,FALSE)</f>
        <v>DEV BOYS</v>
      </c>
      <c r="L65" s="20"/>
      <c r="M65" s="20"/>
      <c r="N65" s="245">
        <v>6</v>
      </c>
      <c r="O65" s="245">
        <v>0</v>
      </c>
    </row>
    <row r="66" spans="1:15" ht="15.75" customHeight="1" x14ac:dyDescent="0.25">
      <c r="A66" s="242" t="s">
        <v>1033</v>
      </c>
      <c r="B66" s="243"/>
      <c r="C66" s="243"/>
      <c r="D66" s="122"/>
      <c r="E66" s="122"/>
      <c r="F66" s="244">
        <v>130</v>
      </c>
      <c r="G66" s="122" t="str">
        <f>+VLOOKUP(F66,Participants!$A$1:$E$2548,2,FALSE)</f>
        <v>Bubba O'Keefe</v>
      </c>
      <c r="H66" s="122" t="str">
        <f>+VLOOKUP(F66,Participants!$A$1:$E$2548,4,FALSE)</f>
        <v>AMA</v>
      </c>
      <c r="I66" s="134" t="str">
        <f>+VLOOKUP(F66,Participants!$A$1:$E$2548,5,FALSE)</f>
        <v>M</v>
      </c>
      <c r="J66" s="134">
        <f>+VLOOKUP(F66,Participants!$A$1:$E$2548,3,FALSE)</f>
        <v>2</v>
      </c>
      <c r="K66" s="134" t="str">
        <f>+VLOOKUP(F66,Participants!$A$1:$G$2548,7,FALSE)</f>
        <v>DEV BOYS</v>
      </c>
      <c r="L66" s="20"/>
      <c r="M66" s="20"/>
      <c r="N66" s="245">
        <v>5</v>
      </c>
      <c r="O66" s="245">
        <v>11</v>
      </c>
    </row>
    <row r="67" spans="1:15" ht="15.75" customHeight="1" x14ac:dyDescent="0.25">
      <c r="A67" s="242" t="s">
        <v>1033</v>
      </c>
      <c r="B67" s="243"/>
      <c r="C67" s="243"/>
      <c r="D67" s="122"/>
      <c r="E67" s="122"/>
      <c r="F67" s="244">
        <v>288</v>
      </c>
      <c r="G67" s="122" t="str">
        <f>+VLOOKUP(F67,Participants!$A$1:$E$2548,2,FALSE)</f>
        <v>James Urban</v>
      </c>
      <c r="H67" s="122" t="str">
        <f>+VLOOKUP(F67,Participants!$A$1:$E$2548,4,FALSE)</f>
        <v>GRE</v>
      </c>
      <c r="I67" s="134" t="str">
        <f>+VLOOKUP(F67,Participants!$A$1:$E$2548,5,FALSE)</f>
        <v>M</v>
      </c>
      <c r="J67" s="134">
        <f>+VLOOKUP(F67,Participants!$A$1:$E$2548,3,FALSE)</f>
        <v>1</v>
      </c>
      <c r="K67" s="134" t="str">
        <f>+VLOOKUP(F67,Participants!$A$1:$G$2548,7,FALSE)</f>
        <v>DEV BOYS</v>
      </c>
      <c r="L67" s="20"/>
      <c r="M67" s="20"/>
      <c r="N67" s="245">
        <v>5</v>
      </c>
      <c r="O67" s="245">
        <v>8</v>
      </c>
    </row>
    <row r="68" spans="1:15" ht="15.75" customHeight="1" x14ac:dyDescent="0.25">
      <c r="A68" s="242" t="s">
        <v>1033</v>
      </c>
      <c r="B68" s="246"/>
      <c r="C68" s="246"/>
      <c r="D68" s="20"/>
      <c r="E68" s="20"/>
      <c r="F68" s="244">
        <v>217</v>
      </c>
      <c r="G68" s="122" t="str">
        <f>+VLOOKUP(F68,Participants!$A$1:$E$2548,2,FALSE)</f>
        <v>Lincoln McAllister</v>
      </c>
      <c r="H68" s="122" t="str">
        <f>+VLOOKUP(F68,Participants!$A$1:$E$2548,4,FALSE)</f>
        <v>CDT</v>
      </c>
      <c r="I68" s="134" t="str">
        <f>+VLOOKUP(F68,Participants!$A$1:$E$2548,5,FALSE)</f>
        <v>M</v>
      </c>
      <c r="J68" s="134">
        <f>+VLOOKUP(F68,Participants!$A$1:$E$2548,3,FALSE)</f>
        <v>2</v>
      </c>
      <c r="K68" s="134" t="str">
        <f>+VLOOKUP(F68,Participants!$A$1:$G$2548,7,FALSE)</f>
        <v>DEV BOYS</v>
      </c>
      <c r="L68" s="20"/>
      <c r="M68" s="20"/>
      <c r="N68" s="245">
        <v>5</v>
      </c>
      <c r="O68" s="245">
        <v>6</v>
      </c>
    </row>
    <row r="69" spans="1:15" ht="15.75" customHeight="1" x14ac:dyDescent="0.25">
      <c r="A69" s="242" t="s">
        <v>1033</v>
      </c>
      <c r="B69" s="243"/>
      <c r="C69" s="243"/>
      <c r="D69" s="122"/>
      <c r="E69" s="122"/>
      <c r="F69" s="244">
        <v>309</v>
      </c>
      <c r="G69" s="122" t="str">
        <f>+VLOOKUP(F69,Participants!$A$1:$E$2548,2,FALSE)</f>
        <v>Jacob Gluvna</v>
      </c>
      <c r="H69" s="122" t="str">
        <f>+VLOOKUP(F69,Participants!$A$1:$E$2548,4,FALSE)</f>
        <v>HFS</v>
      </c>
      <c r="I69" s="134" t="str">
        <f>+VLOOKUP(F69,Participants!$A$1:$E$2548,5,FALSE)</f>
        <v>M</v>
      </c>
      <c r="J69" s="134">
        <f>+VLOOKUP(F69,Participants!$A$1:$E$2548,3,FALSE)</f>
        <v>1</v>
      </c>
      <c r="K69" s="134" t="str">
        <f>+VLOOKUP(F69,Participants!$A$1:$G$2548,7,FALSE)</f>
        <v>DEV BOYS</v>
      </c>
      <c r="L69" s="20"/>
      <c r="M69" s="20"/>
      <c r="N69" s="245">
        <v>5</v>
      </c>
      <c r="O69" s="245">
        <v>6</v>
      </c>
    </row>
    <row r="70" spans="1:15" ht="15.75" customHeight="1" x14ac:dyDescent="0.25">
      <c r="A70" s="242" t="s">
        <v>1033</v>
      </c>
      <c r="B70" s="246"/>
      <c r="C70" s="246"/>
      <c r="D70" s="20"/>
      <c r="E70" s="20"/>
      <c r="F70" s="244">
        <v>455</v>
      </c>
      <c r="G70" s="122" t="str">
        <f>+VLOOKUP(F70,Participants!$A$1:$E$2548,2,FALSE)</f>
        <v>Drew Frederick</v>
      </c>
      <c r="H70" s="122" t="str">
        <f>+VLOOKUP(F70,Participants!$A$1:$E$2548,4,FALSE)</f>
        <v>PHA</v>
      </c>
      <c r="I70" s="134" t="str">
        <f>+VLOOKUP(F70,Participants!$A$1:$E$2548,5,FALSE)</f>
        <v>M</v>
      </c>
      <c r="J70" s="134">
        <f>+VLOOKUP(F70,Participants!$A$1:$E$2548,3,FALSE)</f>
        <v>1</v>
      </c>
      <c r="K70" s="134" t="str">
        <f>+VLOOKUP(F70,Participants!$A$1:$G$2548,7,FALSE)</f>
        <v>DEV BOYS</v>
      </c>
      <c r="L70" s="20"/>
      <c r="M70" s="20"/>
      <c r="N70" s="245">
        <v>5</v>
      </c>
      <c r="O70" s="245">
        <v>5</v>
      </c>
    </row>
    <row r="71" spans="1:15" ht="15.75" customHeight="1" x14ac:dyDescent="0.25">
      <c r="A71" s="242" t="s">
        <v>1033</v>
      </c>
      <c r="B71" s="246"/>
      <c r="C71" s="246"/>
      <c r="D71" s="20"/>
      <c r="E71" s="20"/>
      <c r="F71" s="244">
        <v>218</v>
      </c>
      <c r="G71" s="122" t="str">
        <f>+VLOOKUP(F71,Participants!$A$1:$E$2548,2,FALSE)</f>
        <v>Sam Ivory</v>
      </c>
      <c r="H71" s="122" t="str">
        <f>+VLOOKUP(F71,Participants!$A$1:$E$2548,4,FALSE)</f>
        <v>CDT</v>
      </c>
      <c r="I71" s="134" t="str">
        <f>+VLOOKUP(F71,Participants!$A$1:$E$2548,5,FALSE)</f>
        <v>M</v>
      </c>
      <c r="J71" s="134">
        <f>+VLOOKUP(F71,Participants!$A$1:$E$2548,3,FALSE)</f>
        <v>3</v>
      </c>
      <c r="K71" s="134" t="str">
        <f>+VLOOKUP(F71,Participants!$A$1:$G$2548,7,FALSE)</f>
        <v>DEV BOYS</v>
      </c>
      <c r="L71" s="20"/>
      <c r="M71" s="20"/>
      <c r="N71" s="245">
        <v>5</v>
      </c>
      <c r="O71" s="245">
        <v>4</v>
      </c>
    </row>
    <row r="72" spans="1:15" ht="15.75" customHeight="1" x14ac:dyDescent="0.25">
      <c r="A72" s="242" t="s">
        <v>1033</v>
      </c>
      <c r="B72" s="243"/>
      <c r="C72" s="243"/>
      <c r="D72" s="122"/>
      <c r="E72" s="122"/>
      <c r="F72" s="244">
        <v>289</v>
      </c>
      <c r="G72" s="122" t="str">
        <f>+VLOOKUP(F72,Participants!$A$1:$E$2548,2,FALSE)</f>
        <v>Levi Buchanan</v>
      </c>
      <c r="H72" s="122" t="str">
        <f>+VLOOKUP(F72,Participants!$A$1:$E$2548,4,FALSE)</f>
        <v>GRE</v>
      </c>
      <c r="I72" s="134" t="str">
        <f>+VLOOKUP(F72,Participants!$A$1:$E$2548,5,FALSE)</f>
        <v>M</v>
      </c>
      <c r="J72" s="134">
        <f>+VLOOKUP(F72,Participants!$A$1:$E$2548,3,FALSE)</f>
        <v>1</v>
      </c>
      <c r="K72" s="134" t="str">
        <f>+VLOOKUP(F72,Participants!$A$1:$G$2548,7,FALSE)</f>
        <v>DEV BOYS</v>
      </c>
      <c r="L72" s="20"/>
      <c r="M72" s="20"/>
      <c r="N72" s="245">
        <v>5</v>
      </c>
      <c r="O72" s="245">
        <v>4</v>
      </c>
    </row>
    <row r="73" spans="1:15" ht="15.75" customHeight="1" x14ac:dyDescent="0.25">
      <c r="A73" s="242" t="s">
        <v>1033</v>
      </c>
      <c r="B73" s="246"/>
      <c r="C73" s="246"/>
      <c r="D73" s="20"/>
      <c r="E73" s="20"/>
      <c r="F73" s="244">
        <v>487</v>
      </c>
      <c r="G73" s="122" t="str">
        <f>+VLOOKUP(F73,Participants!$A$1:$E$2548,2,FALSE)</f>
        <v>Gavin Lenigan</v>
      </c>
      <c r="H73" s="122" t="str">
        <f>+VLOOKUP(F73,Participants!$A$1:$E$2548,4,FALSE)</f>
        <v>SPS</v>
      </c>
      <c r="I73" s="134" t="str">
        <f>+VLOOKUP(F73,Participants!$A$1:$E$2548,5,FALSE)</f>
        <v>M</v>
      </c>
      <c r="J73" s="134">
        <f>+VLOOKUP(F73,Participants!$A$1:$E$2548,3,FALSE)</f>
        <v>3</v>
      </c>
      <c r="K73" s="134" t="str">
        <f>+VLOOKUP(F73,Participants!$A$1:$G$2548,7,FALSE)</f>
        <v>DEV BOYS</v>
      </c>
      <c r="L73" s="20"/>
      <c r="M73" s="20"/>
      <c r="N73" s="245">
        <v>5</v>
      </c>
      <c r="O73" s="245">
        <v>3</v>
      </c>
    </row>
    <row r="74" spans="1:15" ht="15.75" customHeight="1" x14ac:dyDescent="0.25">
      <c r="A74" s="242" t="s">
        <v>1033</v>
      </c>
      <c r="B74" s="246"/>
      <c r="C74" s="246"/>
      <c r="D74" s="20"/>
      <c r="E74" s="20"/>
      <c r="F74" s="244">
        <v>381</v>
      </c>
      <c r="G74" s="122" t="str">
        <f>+VLOOKUP(F74,Participants!$A$1:$E$2548,2,FALSE)</f>
        <v>Clint Elliott</v>
      </c>
      <c r="H74" s="122" t="str">
        <f>+VLOOKUP(F74,Participants!$A$1:$E$2548,4,FALSE)</f>
        <v>KIL</v>
      </c>
      <c r="I74" s="134" t="str">
        <f>+VLOOKUP(F74,Participants!$A$1:$E$2548,5,FALSE)</f>
        <v>M</v>
      </c>
      <c r="J74" s="134">
        <f>+VLOOKUP(F74,Participants!$A$1:$E$2548,3,FALSE)</f>
        <v>4</v>
      </c>
      <c r="K74" s="134" t="str">
        <f>+VLOOKUP(F74,Participants!$A$1:$G$2548,7,FALSE)</f>
        <v>DEV BOYS</v>
      </c>
      <c r="L74" s="20"/>
      <c r="M74" s="20"/>
      <c r="N74" s="245">
        <v>5</v>
      </c>
      <c r="O74" s="245">
        <v>2</v>
      </c>
    </row>
    <row r="75" spans="1:15" ht="15.75" customHeight="1" x14ac:dyDescent="0.25">
      <c r="A75" s="242" t="s">
        <v>1033</v>
      </c>
      <c r="B75" s="246"/>
      <c r="C75" s="246"/>
      <c r="D75" s="20"/>
      <c r="E75" s="20"/>
      <c r="F75" s="244">
        <v>483</v>
      </c>
      <c r="G75" s="122" t="str">
        <f>+VLOOKUP(F75,Participants!$A$1:$E$2548,2,FALSE)</f>
        <v>Brian Sites</v>
      </c>
      <c r="H75" s="122" t="str">
        <f>+VLOOKUP(F75,Participants!$A$1:$E$2548,4,FALSE)</f>
        <v>SPS</v>
      </c>
      <c r="I75" s="134" t="str">
        <f>+VLOOKUP(F75,Participants!$A$1:$E$2548,5,FALSE)</f>
        <v>M</v>
      </c>
      <c r="J75" s="134">
        <f>+VLOOKUP(F75,Participants!$A$1:$E$2548,3,FALSE)</f>
        <v>1</v>
      </c>
      <c r="K75" s="134" t="str">
        <f>+VLOOKUP(F75,Participants!$A$1:$G$2548,7,FALSE)</f>
        <v>DEV BOYS</v>
      </c>
      <c r="L75" s="20"/>
      <c r="M75" s="20"/>
      <c r="N75" s="245">
        <v>5</v>
      </c>
      <c r="O75" s="245">
        <v>2</v>
      </c>
    </row>
    <row r="76" spans="1:15" ht="15.75" customHeight="1" x14ac:dyDescent="0.25">
      <c r="A76" s="242" t="s">
        <v>1033</v>
      </c>
      <c r="B76" s="243"/>
      <c r="C76" s="243"/>
      <c r="D76" s="122"/>
      <c r="E76" s="122"/>
      <c r="F76" s="244">
        <v>51</v>
      </c>
      <c r="G76" s="122" t="str">
        <f>+VLOOKUP(F76,Participants!$A$1:$E$2548,2,FALSE)</f>
        <v>John Paul Farah</v>
      </c>
      <c r="H76" s="122" t="str">
        <f>+VLOOKUP(F76,Participants!$A$1:$E$2548,4,FALSE)</f>
        <v>AAC</v>
      </c>
      <c r="I76" s="134" t="str">
        <f>+VLOOKUP(F76,Participants!$A$1:$E$2548,5,FALSE)</f>
        <v>M</v>
      </c>
      <c r="J76" s="134">
        <f>+VLOOKUP(F76,Participants!$A$1:$E$2548,3,FALSE)</f>
        <v>2</v>
      </c>
      <c r="K76" s="134" t="str">
        <f>+VLOOKUP(F76,Participants!$A$1:$G$2548,7,FALSE)</f>
        <v>DEV BOYS</v>
      </c>
      <c r="L76" s="20"/>
      <c r="M76" s="20"/>
      <c r="N76" s="245">
        <v>5</v>
      </c>
      <c r="O76" s="245">
        <v>1.5</v>
      </c>
    </row>
    <row r="77" spans="1:15" ht="15.75" customHeight="1" x14ac:dyDescent="0.25">
      <c r="A77" s="242" t="s">
        <v>1033</v>
      </c>
      <c r="B77" s="246"/>
      <c r="C77" s="246"/>
      <c r="D77" s="20"/>
      <c r="E77" s="20"/>
      <c r="F77" s="244">
        <v>456</v>
      </c>
      <c r="G77" s="122" t="str">
        <f>+VLOOKUP(F77,Participants!$A$1:$E$2548,2,FALSE)</f>
        <v>Eric Wheeler</v>
      </c>
      <c r="H77" s="122" t="str">
        <f>+VLOOKUP(F77,Participants!$A$1:$E$2548,4,FALSE)</f>
        <v>PHA</v>
      </c>
      <c r="I77" s="134" t="str">
        <f>+VLOOKUP(F77,Participants!$A$1:$E$2548,5,FALSE)</f>
        <v>M</v>
      </c>
      <c r="J77" s="134">
        <f>+VLOOKUP(F77,Participants!$A$1:$E$2548,3,FALSE)</f>
        <v>4</v>
      </c>
      <c r="K77" s="134" t="str">
        <f>+VLOOKUP(F77,Participants!$A$1:$G$2548,7,FALSE)</f>
        <v>DEV BOYS</v>
      </c>
      <c r="L77" s="20"/>
      <c r="M77" s="20"/>
      <c r="N77" s="245">
        <v>5</v>
      </c>
      <c r="O77" s="245">
        <v>1</v>
      </c>
    </row>
    <row r="78" spans="1:15" ht="15.75" customHeight="1" x14ac:dyDescent="0.25">
      <c r="A78" s="242" t="s">
        <v>1033</v>
      </c>
      <c r="B78" s="246"/>
      <c r="C78" s="246"/>
      <c r="D78" s="20"/>
      <c r="E78" s="20"/>
      <c r="F78" s="244">
        <v>216</v>
      </c>
      <c r="G78" s="122" t="str">
        <f>+VLOOKUP(F78,Participants!$A$1:$E$2548,2,FALSE)</f>
        <v>Avery McKoy</v>
      </c>
      <c r="H78" s="122" t="str">
        <f>+VLOOKUP(F78,Participants!$A$1:$E$2548,4,FALSE)</f>
        <v>CDT</v>
      </c>
      <c r="I78" s="134" t="str">
        <f>+VLOOKUP(F78,Participants!$A$1:$E$2548,5,FALSE)</f>
        <v>M</v>
      </c>
      <c r="J78" s="134">
        <f>+VLOOKUP(F78,Participants!$A$1:$E$2548,3,FALSE)</f>
        <v>4</v>
      </c>
      <c r="K78" s="134" t="str">
        <f>+VLOOKUP(F78,Participants!$A$1:$G$2548,7,FALSE)</f>
        <v>DEV BOYS</v>
      </c>
      <c r="L78" s="20"/>
      <c r="M78" s="20"/>
      <c r="N78" s="245">
        <v>4</v>
      </c>
      <c r="O78" s="245">
        <v>11</v>
      </c>
    </row>
    <row r="79" spans="1:15" ht="15.75" customHeight="1" x14ac:dyDescent="0.25">
      <c r="A79" s="242" t="s">
        <v>1033</v>
      </c>
      <c r="B79" s="243"/>
      <c r="C79" s="243"/>
      <c r="D79" s="122"/>
      <c r="E79" s="122"/>
      <c r="F79" s="244">
        <v>311</v>
      </c>
      <c r="G79" s="122" t="str">
        <f>+VLOOKUP(F79,Participants!$A$1:$E$2548,2,FALSE)</f>
        <v>James Jackson</v>
      </c>
      <c r="H79" s="122" t="str">
        <f>+VLOOKUP(F79,Participants!$A$1:$E$2548,4,FALSE)</f>
        <v>HFS</v>
      </c>
      <c r="I79" s="134" t="str">
        <f>+VLOOKUP(F79,Participants!$A$1:$E$2548,5,FALSE)</f>
        <v>M</v>
      </c>
      <c r="J79" s="134">
        <f>+VLOOKUP(F79,Participants!$A$1:$E$2548,3,FALSE)</f>
        <v>1</v>
      </c>
      <c r="K79" s="134" t="str">
        <f>+VLOOKUP(F79,Participants!$A$1:$G$2548,7,FALSE)</f>
        <v>DEV BOYS</v>
      </c>
      <c r="L79" s="20"/>
      <c r="M79" s="20"/>
      <c r="N79" s="245">
        <v>4</v>
      </c>
      <c r="O79" s="245">
        <v>11</v>
      </c>
    </row>
    <row r="80" spans="1:15" ht="15.75" customHeight="1" x14ac:dyDescent="0.25">
      <c r="A80" s="242" t="s">
        <v>1033</v>
      </c>
      <c r="B80" s="246"/>
      <c r="C80" s="246"/>
      <c r="D80" s="20"/>
      <c r="E80" s="20"/>
      <c r="F80" s="244">
        <v>452</v>
      </c>
      <c r="G80" s="122" t="str">
        <f>+VLOOKUP(F80,Participants!$A$1:$E$2548,2,FALSE)</f>
        <v>Andrew Beaman</v>
      </c>
      <c r="H80" s="122" t="str">
        <f>+VLOOKUP(F80,Participants!$A$1:$E$2548,4,FALSE)</f>
        <v>PHA</v>
      </c>
      <c r="I80" s="134" t="str">
        <f>+VLOOKUP(F80,Participants!$A$1:$E$2548,5,FALSE)</f>
        <v>M</v>
      </c>
      <c r="J80" s="134">
        <f>+VLOOKUP(F80,Participants!$A$1:$E$2548,3,FALSE)</f>
        <v>3</v>
      </c>
      <c r="K80" s="134" t="str">
        <f>+VLOOKUP(F80,Participants!$A$1:$G$2548,7,FALSE)</f>
        <v>DEV BOYS</v>
      </c>
      <c r="L80" s="20"/>
      <c r="M80" s="20"/>
      <c r="N80" s="245">
        <v>4</v>
      </c>
      <c r="O80" s="245">
        <v>7</v>
      </c>
    </row>
    <row r="81" spans="1:15" ht="15.75" customHeight="1" x14ac:dyDescent="0.25">
      <c r="A81" s="242" t="s">
        <v>1033</v>
      </c>
      <c r="B81" s="20"/>
      <c r="C81" s="20"/>
      <c r="D81" s="20"/>
      <c r="E81" s="20"/>
      <c r="F81" s="244">
        <v>418</v>
      </c>
      <c r="G81" s="122" t="str">
        <f>+VLOOKUP(F81,Participants!$A$1:$E$2548,2,FALSE)</f>
        <v>Pranshul Bhargava</v>
      </c>
      <c r="H81" s="122" t="str">
        <f>+VLOOKUP(F81,Participants!$A$1:$E$2548,4,FALSE)</f>
        <v>MOSS</v>
      </c>
      <c r="I81" s="134" t="str">
        <f>+VLOOKUP(F81,Participants!$A$1:$E$2548,5,FALSE)</f>
        <v>M</v>
      </c>
      <c r="J81" s="134">
        <f>+VLOOKUP(F81,Participants!$A$1:$E$2548,3,FALSE)</f>
        <v>1</v>
      </c>
      <c r="K81" s="134" t="str">
        <f>+VLOOKUP(F81,Participants!$A$1:$G$2548,7,FALSE)</f>
        <v>DEV BOYS</v>
      </c>
      <c r="L81" s="20"/>
      <c r="M81" s="20"/>
      <c r="N81" s="245">
        <v>3</v>
      </c>
      <c r="O81" s="245">
        <v>4</v>
      </c>
    </row>
    <row r="82" spans="1:15" ht="15.75" customHeight="1" x14ac:dyDescent="0.25">
      <c r="A82" s="242" t="s">
        <v>1033</v>
      </c>
      <c r="B82" s="20"/>
      <c r="C82" s="20"/>
      <c r="D82" s="20"/>
      <c r="E82" s="20"/>
      <c r="F82" s="244">
        <v>215</v>
      </c>
      <c r="G82" s="122" t="str">
        <f>+VLOOKUP(F82,Participants!$A$1:$E$2548,2,FALSE)</f>
        <v>Andrew Buck</v>
      </c>
      <c r="H82" s="122" t="str">
        <f>+VLOOKUP(F82,Participants!$A$1:$E$2548,4,FALSE)</f>
        <v>CDT</v>
      </c>
      <c r="I82" s="134" t="str">
        <f>+VLOOKUP(F82,Participants!$A$1:$E$2548,5,FALSE)</f>
        <v>M</v>
      </c>
      <c r="J82" s="134">
        <f>+VLOOKUP(F82,Participants!$A$1:$E$2548,3,FALSE)</f>
        <v>1</v>
      </c>
      <c r="K82" s="134" t="str">
        <f>+VLOOKUP(F82,Participants!$A$1:$G$2548,7,FALSE)</f>
        <v>DEV BOYS</v>
      </c>
      <c r="L82" s="20"/>
      <c r="M82" s="20"/>
      <c r="N82" s="245">
        <v>2</v>
      </c>
      <c r="O82" s="245">
        <v>6</v>
      </c>
    </row>
    <row r="83" spans="1:15" ht="15.75" customHeight="1" x14ac:dyDescent="0.25">
      <c r="A83" s="242" t="s">
        <v>1033</v>
      </c>
      <c r="B83" s="243"/>
      <c r="C83" s="243"/>
      <c r="D83" s="122"/>
      <c r="E83" s="122"/>
      <c r="F83" s="244">
        <v>388</v>
      </c>
      <c r="G83" s="122" t="str">
        <f>+VLOOKUP(F83,Participants!$A$1:$E$2548,2,FALSE)</f>
        <v>Thomas Baier</v>
      </c>
      <c r="H83" s="122" t="str">
        <f>+VLOOKUP(F83,Participants!$A$1:$E$2548,4,FALSE)</f>
        <v>KIL</v>
      </c>
      <c r="I83" s="134" t="str">
        <f>+VLOOKUP(F83,Participants!$A$1:$E$2548,5,FALSE)</f>
        <v>M</v>
      </c>
      <c r="J83" s="134">
        <f>+VLOOKUP(F83,Participants!$A$1:$E$2548,3,FALSE)</f>
        <v>4</v>
      </c>
      <c r="K83" s="134" t="str">
        <f>+VLOOKUP(F83,Participants!$A$1:$G$2548,7,FALSE)</f>
        <v>DEV BOYS</v>
      </c>
      <c r="L83" s="20"/>
      <c r="M83" s="20"/>
      <c r="N83" s="245">
        <v>0</v>
      </c>
      <c r="O83" s="245">
        <v>0</v>
      </c>
    </row>
    <row r="84" spans="1:15" ht="15.75" customHeight="1" x14ac:dyDescent="0.25">
      <c r="A84" s="242" t="s">
        <v>1033</v>
      </c>
      <c r="B84" s="246"/>
      <c r="C84" s="246"/>
      <c r="D84" s="20"/>
      <c r="E84" s="20"/>
      <c r="F84" s="244">
        <v>547</v>
      </c>
      <c r="G84" s="122" t="str">
        <f>+VLOOKUP(F84,Participants!$A$1:$E$2548,2,FALSE)</f>
        <v>Ilya Belldina</v>
      </c>
      <c r="H84" s="122" t="str">
        <f>+VLOOKUP(F84,Participants!$A$1:$E$2548,4,FALSE)</f>
        <v>STL</v>
      </c>
      <c r="I84" s="134" t="str">
        <f>+VLOOKUP(F84,Participants!$A$1:$E$2548,5,FALSE)</f>
        <v>M</v>
      </c>
      <c r="J84" s="134">
        <f>+VLOOKUP(F84,Participants!$A$1:$E$2548,3,FALSE)</f>
        <v>3</v>
      </c>
      <c r="K84" s="134" t="str">
        <f>+VLOOKUP(F84,Participants!$A$1:$G$2548,7,FALSE)</f>
        <v>DEV BOYS</v>
      </c>
      <c r="L84" s="20"/>
      <c r="M84" s="20"/>
      <c r="N84" s="245">
        <v>0</v>
      </c>
      <c r="O84" s="245">
        <v>0</v>
      </c>
    </row>
    <row r="85" spans="1:15" ht="15.75" customHeight="1" x14ac:dyDescent="0.25">
      <c r="A85" s="248" t="s">
        <v>1033</v>
      </c>
      <c r="B85" s="249"/>
      <c r="C85" s="249"/>
      <c r="D85" s="126"/>
      <c r="E85" s="126"/>
      <c r="F85" s="136"/>
      <c r="G85" s="126" t="e">
        <f>+VLOOKUP(F85,Participants!$A$1:$E$2548,2,FALSE)</f>
        <v>#N/A</v>
      </c>
      <c r="H85" s="126" t="e">
        <f>+VLOOKUP(F85,Participants!$A$1:$E$2548,4,FALSE)</f>
        <v>#N/A</v>
      </c>
      <c r="I85" s="136" t="e">
        <f>+VLOOKUP(F85,Participants!$A$1:$E$2548,5,FALSE)</f>
        <v>#N/A</v>
      </c>
      <c r="J85" s="136" t="e">
        <f>+VLOOKUP(F85,Participants!$A$1:$E$2548,3,FALSE)</f>
        <v>#N/A</v>
      </c>
      <c r="K85" s="136" t="e">
        <f>+VLOOKUP(F85,Participants!$A$1:$G$2548,7,FALSE)</f>
        <v>#N/A</v>
      </c>
      <c r="L85" s="127"/>
      <c r="M85" s="127"/>
      <c r="N85" s="136"/>
      <c r="O85" s="136"/>
    </row>
    <row r="86" spans="1:15" ht="15.75" customHeight="1" x14ac:dyDescent="0.25">
      <c r="A86" s="242" t="s">
        <v>1033</v>
      </c>
      <c r="B86" s="246"/>
      <c r="C86" s="246"/>
      <c r="D86" s="20"/>
      <c r="E86" s="20"/>
      <c r="F86" s="244">
        <v>446</v>
      </c>
      <c r="G86" s="122" t="str">
        <f>+VLOOKUP(F86,Participants!$A$1:$E$2548,2,FALSE)</f>
        <v>Morgan Kane</v>
      </c>
      <c r="H86" s="122" t="str">
        <f>+VLOOKUP(F86,Participants!$A$1:$E$2548,4,FALSE)</f>
        <v>PHA</v>
      </c>
      <c r="I86" s="134" t="str">
        <f>+VLOOKUP(F86,Participants!$A$1:$E$2548,5,FALSE)</f>
        <v>F</v>
      </c>
      <c r="J86" s="134">
        <f>+VLOOKUP(F86,Participants!$A$1:$E$2548,3,FALSE)</f>
        <v>4</v>
      </c>
      <c r="K86" s="134" t="str">
        <f>+VLOOKUP(F86,Participants!$A$1:$G$2548,7,FALSE)</f>
        <v>DEV GIRLS</v>
      </c>
      <c r="L86" s="111">
        <v>1</v>
      </c>
      <c r="M86" s="111">
        <v>10</v>
      </c>
      <c r="N86" s="245">
        <v>11</v>
      </c>
      <c r="O86" s="245">
        <v>1</v>
      </c>
    </row>
    <row r="87" spans="1:15" ht="15.75" customHeight="1" x14ac:dyDescent="0.25">
      <c r="A87" s="242" t="s">
        <v>1033</v>
      </c>
      <c r="B87" s="243"/>
      <c r="C87" s="243"/>
      <c r="D87" s="122"/>
      <c r="E87" s="122"/>
      <c r="F87" s="250">
        <v>578</v>
      </c>
      <c r="G87" s="122" t="str">
        <f>+VLOOKUP(F87,Participants!$A$1:$E$2548,2,FALSE)</f>
        <v>Lexi Pearce</v>
      </c>
      <c r="H87" s="122" t="str">
        <f>+VLOOKUP(F87,Participants!$A$1:$E$2548,4,FALSE)</f>
        <v>STT</v>
      </c>
      <c r="I87" s="134" t="str">
        <f>+VLOOKUP(F87,Participants!$A$1:$E$2548,5,FALSE)</f>
        <v>F</v>
      </c>
      <c r="J87" s="134">
        <f>+VLOOKUP(F87,Participants!$A$1:$E$2548,3,FALSE)</f>
        <v>4</v>
      </c>
      <c r="K87" s="134" t="str">
        <f>+VLOOKUP(F87,Participants!$A$1:$G$2548,7,FALSE)</f>
        <v>DEV GIRLS</v>
      </c>
      <c r="L87" s="111">
        <v>2</v>
      </c>
      <c r="M87" s="111">
        <v>8</v>
      </c>
      <c r="N87" s="245">
        <v>10</v>
      </c>
      <c r="O87" s="245">
        <v>8.5</v>
      </c>
    </row>
    <row r="88" spans="1:15" ht="15.75" customHeight="1" x14ac:dyDescent="0.25">
      <c r="A88" s="242" t="s">
        <v>1033</v>
      </c>
      <c r="B88" s="243"/>
      <c r="C88" s="243"/>
      <c r="D88" s="122"/>
      <c r="E88" s="122"/>
      <c r="F88" s="244">
        <v>85</v>
      </c>
      <c r="G88" s="122" t="str">
        <f>+VLOOKUP(F88,Participants!$A$1:$E$2548,2,FALSE)</f>
        <v>Amber Wittkopp</v>
      </c>
      <c r="H88" s="122" t="str">
        <f>+VLOOKUP(F88,Participants!$A$1:$E$2548,4,FALSE)</f>
        <v>AMA</v>
      </c>
      <c r="I88" s="134" t="str">
        <f>+VLOOKUP(F88,Participants!$A$1:$E$2548,5,FALSE)</f>
        <v>F</v>
      </c>
      <c r="J88" s="134">
        <f>+VLOOKUP(F88,Participants!$A$1:$E$2548,3,FALSE)</f>
        <v>3</v>
      </c>
      <c r="K88" s="134" t="str">
        <f>+VLOOKUP(F88,Participants!$A$1:$G$2548,7,FALSE)</f>
        <v>DEV GIRLS</v>
      </c>
      <c r="L88" s="111">
        <v>3</v>
      </c>
      <c r="M88" s="111">
        <v>6</v>
      </c>
      <c r="N88" s="245">
        <v>10</v>
      </c>
      <c r="O88" s="245">
        <v>6.25</v>
      </c>
    </row>
    <row r="89" spans="1:15" ht="15.75" customHeight="1" x14ac:dyDescent="0.25">
      <c r="A89" s="242" t="s">
        <v>1033</v>
      </c>
      <c r="B89" s="246"/>
      <c r="C89" s="246"/>
      <c r="D89" s="20"/>
      <c r="E89" s="20"/>
      <c r="F89" s="244">
        <v>227</v>
      </c>
      <c r="G89" s="122" t="str">
        <f>+VLOOKUP(F89,Participants!$A$1:$E$2548,2,FALSE)</f>
        <v>katie kessler</v>
      </c>
      <c r="H89" s="122" t="str">
        <f>+VLOOKUP(F89,Participants!$A$1:$E$2548,4,FALSE)</f>
        <v>DMA</v>
      </c>
      <c r="I89" s="134" t="str">
        <f>+VLOOKUP(F89,Participants!$A$1:$E$2548,5,FALSE)</f>
        <v>f</v>
      </c>
      <c r="J89" s="134">
        <f>+VLOOKUP(F89,Participants!$A$1:$E$2548,3,FALSE)</f>
        <v>3</v>
      </c>
      <c r="K89" s="134" t="str">
        <f>+VLOOKUP(F89,Participants!$A$1:$G$2548,7,FALSE)</f>
        <v>DEV GIRLS</v>
      </c>
      <c r="L89" s="120">
        <v>4</v>
      </c>
      <c r="M89" s="120">
        <v>5</v>
      </c>
      <c r="N89" s="245">
        <v>10</v>
      </c>
      <c r="O89" s="245">
        <v>5</v>
      </c>
    </row>
    <row r="90" spans="1:15" ht="15.75" customHeight="1" x14ac:dyDescent="0.25">
      <c r="A90" s="242" t="s">
        <v>1033</v>
      </c>
      <c r="B90" s="243"/>
      <c r="C90" s="243"/>
      <c r="D90" s="122"/>
      <c r="E90" s="122"/>
      <c r="F90" s="244">
        <v>473</v>
      </c>
      <c r="G90" s="122" t="str">
        <f>+VLOOKUP(F90,Participants!$A$1:$E$2548,2,FALSE)</f>
        <v>Macie Trombetta</v>
      </c>
      <c r="H90" s="122" t="str">
        <f>+VLOOKUP(F90,Participants!$A$1:$E$2548,4,FALSE)</f>
        <v>SPS</v>
      </c>
      <c r="I90" s="134" t="str">
        <f>+VLOOKUP(F90,Participants!$A$1:$E$2548,5,FALSE)</f>
        <v>F</v>
      </c>
      <c r="J90" s="134">
        <f>+VLOOKUP(F90,Participants!$A$1:$E$2548,3,FALSE)</f>
        <v>4</v>
      </c>
      <c r="K90" s="134" t="str">
        <f>+VLOOKUP(F90,Participants!$A$1:$G$2548,7,FALSE)</f>
        <v>DEV GIRLS</v>
      </c>
      <c r="L90" s="111">
        <v>5</v>
      </c>
      <c r="M90" s="111">
        <v>4</v>
      </c>
      <c r="N90" s="245">
        <v>10</v>
      </c>
      <c r="O90" s="245">
        <v>4.25</v>
      </c>
    </row>
    <row r="91" spans="1:15" ht="15.75" customHeight="1" x14ac:dyDescent="0.25">
      <c r="A91" s="242" t="s">
        <v>1033</v>
      </c>
      <c r="B91" s="246"/>
      <c r="C91" s="246"/>
      <c r="D91" s="20"/>
      <c r="E91" s="20"/>
      <c r="F91" s="244">
        <v>36</v>
      </c>
      <c r="G91" s="122" t="str">
        <f>+VLOOKUP(F91,Participants!$A$1:$E$2548,2,FALSE)</f>
        <v>Gabby Keverline</v>
      </c>
      <c r="H91" s="122" t="str">
        <f>+VLOOKUP(F91,Participants!$A$1:$E$2548,4,FALSE)</f>
        <v>AAC</v>
      </c>
      <c r="I91" s="134" t="str">
        <f>+VLOOKUP(F91,Participants!$A$1:$E$2548,5,FALSE)</f>
        <v>F</v>
      </c>
      <c r="J91" s="134">
        <f>+VLOOKUP(F91,Participants!$A$1:$E$2548,3,FALSE)</f>
        <v>4</v>
      </c>
      <c r="K91" s="134" t="str">
        <f>+VLOOKUP(F91,Participants!$A$1:$G$2548,7,FALSE)</f>
        <v>DEV GIRLS</v>
      </c>
      <c r="L91" s="111">
        <v>6</v>
      </c>
      <c r="M91" s="111">
        <v>3</v>
      </c>
      <c r="N91" s="245">
        <v>10</v>
      </c>
      <c r="O91" s="245">
        <v>2.5</v>
      </c>
    </row>
    <row r="92" spans="1:15" ht="15.75" customHeight="1" x14ac:dyDescent="0.25">
      <c r="A92" s="242" t="s">
        <v>1033</v>
      </c>
      <c r="B92" s="246"/>
      <c r="C92" s="246"/>
      <c r="D92" s="20"/>
      <c r="E92" s="20"/>
      <c r="F92" s="244">
        <v>402</v>
      </c>
      <c r="G92" s="122" t="str">
        <f>+VLOOKUP(F92,Participants!$A$1:$E$2548,2,FALSE)</f>
        <v>Sophia Dos Santos</v>
      </c>
      <c r="H92" s="122" t="str">
        <f>+VLOOKUP(F92,Participants!$A$1:$E$2548,4,FALSE)</f>
        <v>MOSS</v>
      </c>
      <c r="I92" s="134" t="str">
        <f>+VLOOKUP(F92,Participants!$A$1:$E$2548,5,FALSE)</f>
        <v>F</v>
      </c>
      <c r="J92" s="134">
        <f>+VLOOKUP(F92,Participants!$A$1:$E$2548,3,FALSE)</f>
        <v>3</v>
      </c>
      <c r="K92" s="134" t="str">
        <f>+VLOOKUP(F92,Participants!$A$1:$G$2548,7,FALSE)</f>
        <v>DEV GIRLS</v>
      </c>
      <c r="L92" s="111">
        <v>7</v>
      </c>
      <c r="M92" s="111">
        <v>2</v>
      </c>
      <c r="N92" s="245">
        <v>9</v>
      </c>
      <c r="O92" s="245">
        <v>11.5</v>
      </c>
    </row>
    <row r="93" spans="1:15" ht="15.75" customHeight="1" x14ac:dyDescent="0.25">
      <c r="A93" s="242" t="s">
        <v>1033</v>
      </c>
      <c r="B93" s="246"/>
      <c r="C93" s="246"/>
      <c r="D93" s="20"/>
      <c r="E93" s="20"/>
      <c r="F93" s="244">
        <v>392</v>
      </c>
      <c r="G93" s="122" t="str">
        <f>+VLOOKUP(F93,Participants!$A$1:$E$2548,2,FALSE)</f>
        <v>Aleah Kloc</v>
      </c>
      <c r="H93" s="122" t="str">
        <f>+VLOOKUP(F93,Participants!$A$1:$E$2548,4,FALSE)</f>
        <v>MOSS</v>
      </c>
      <c r="I93" s="134" t="str">
        <f>+VLOOKUP(F93,Participants!$A$1:$E$2548,5,FALSE)</f>
        <v>F</v>
      </c>
      <c r="J93" s="134">
        <f>+VLOOKUP(F93,Participants!$A$1:$E$2548,3,FALSE)</f>
        <v>4</v>
      </c>
      <c r="K93" s="134" t="str">
        <f>+VLOOKUP(F93,Participants!$A$1:$G$2548,7,FALSE)</f>
        <v>DEV GIRLS</v>
      </c>
      <c r="L93" s="111">
        <v>8</v>
      </c>
      <c r="M93" s="111">
        <v>1</v>
      </c>
      <c r="N93" s="245">
        <v>9</v>
      </c>
      <c r="O93" s="245">
        <v>11.25</v>
      </c>
    </row>
    <row r="94" spans="1:15" ht="15.75" customHeight="1" x14ac:dyDescent="0.25">
      <c r="A94" s="242" t="s">
        <v>1033</v>
      </c>
      <c r="B94" s="246"/>
      <c r="C94" s="246"/>
      <c r="D94" s="20"/>
      <c r="E94" s="20"/>
      <c r="F94" s="244">
        <v>15</v>
      </c>
      <c r="G94" s="122" t="str">
        <f>+VLOOKUP(F94,Participants!$A$1:$E$2548,2,FALSE)</f>
        <v>Annaliese Duchi</v>
      </c>
      <c r="H94" s="122" t="str">
        <f>+VLOOKUP(F94,Participants!$A$1:$E$2548,4,FALSE)</f>
        <v>BFS</v>
      </c>
      <c r="I94" s="134" t="str">
        <f>+VLOOKUP(F94,Participants!$A$1:$E$2548,5,FALSE)</f>
        <v>F</v>
      </c>
      <c r="J94" s="134">
        <f>+VLOOKUP(F94,Participants!$A$1:$E$2548,3,FALSE)</f>
        <v>4</v>
      </c>
      <c r="K94" s="134" t="str">
        <f>+VLOOKUP(F94,Participants!$A$1:$G$2548,7,FALSE)</f>
        <v>DEV GIRLS</v>
      </c>
      <c r="L94" s="20"/>
      <c r="M94" s="20"/>
      <c r="N94" s="245">
        <v>9</v>
      </c>
      <c r="O94" s="245">
        <v>9.25</v>
      </c>
    </row>
    <row r="95" spans="1:15" ht="15.75" customHeight="1" x14ac:dyDescent="0.25">
      <c r="A95" s="242" t="s">
        <v>1033</v>
      </c>
      <c r="B95" s="243"/>
      <c r="C95" s="243"/>
      <c r="D95" s="122"/>
      <c r="E95" s="122"/>
      <c r="F95" s="244">
        <v>245</v>
      </c>
      <c r="G95" s="122" t="str">
        <f>+VLOOKUP(F95,Participants!$A$1:$E$2548,2,FALSE)</f>
        <v>Danna Zamarripa</v>
      </c>
      <c r="H95" s="122" t="str">
        <f>+VLOOKUP(F95,Participants!$A$1:$E$2548,4,FALSE)</f>
        <v>ELZ</v>
      </c>
      <c r="I95" s="134" t="str">
        <f>+VLOOKUP(F95,Participants!$A$1:$E$2548,5,FALSE)</f>
        <v>F</v>
      </c>
      <c r="J95" s="134">
        <f>+VLOOKUP(F95,Participants!$A$1:$E$2548,3,FALSE)</f>
        <v>4</v>
      </c>
      <c r="K95" s="134" t="str">
        <f>+VLOOKUP(F95,Participants!$A$1:$G$2548,7,FALSE)</f>
        <v>DEV GIRLS</v>
      </c>
      <c r="L95" s="20"/>
      <c r="M95" s="20"/>
      <c r="N95" s="245">
        <v>9</v>
      </c>
      <c r="O95" s="245">
        <v>7.25</v>
      </c>
    </row>
    <row r="96" spans="1:15" ht="15.75" customHeight="1" x14ac:dyDescent="0.25">
      <c r="A96" s="242" t="s">
        <v>1033</v>
      </c>
      <c r="B96" s="246"/>
      <c r="C96" s="246"/>
      <c r="D96" s="20"/>
      <c r="E96" s="20"/>
      <c r="F96" s="244">
        <v>398</v>
      </c>
      <c r="G96" s="122" t="str">
        <f>+VLOOKUP(F96,Participants!$A$1:$E$2548,2,FALSE)</f>
        <v>Krista Denslinger</v>
      </c>
      <c r="H96" s="122" t="str">
        <f>+VLOOKUP(F96,Participants!$A$1:$E$2548,4,FALSE)</f>
        <v>MOSS</v>
      </c>
      <c r="I96" s="134" t="str">
        <f>+VLOOKUP(F96,Participants!$A$1:$E$2548,5,FALSE)</f>
        <v>F</v>
      </c>
      <c r="J96" s="134">
        <f>+VLOOKUP(F96,Participants!$A$1:$E$2548,3,FALSE)</f>
        <v>4</v>
      </c>
      <c r="K96" s="134" t="str">
        <f>+VLOOKUP(F96,Participants!$A$1:$G$2548,7,FALSE)</f>
        <v>DEV GIRLS</v>
      </c>
      <c r="L96" s="20"/>
      <c r="M96" s="20"/>
      <c r="N96" s="245">
        <v>9</v>
      </c>
      <c r="O96" s="245">
        <v>6.5</v>
      </c>
    </row>
    <row r="97" spans="1:15" ht="15.75" customHeight="1" x14ac:dyDescent="0.25">
      <c r="A97" s="242" t="s">
        <v>1033</v>
      </c>
      <c r="B97" s="246"/>
      <c r="C97" s="246"/>
      <c r="D97" s="20"/>
      <c r="E97" s="20"/>
      <c r="F97" s="244">
        <v>248</v>
      </c>
      <c r="G97" s="122" t="str">
        <f>+VLOOKUP(F97,Participants!$A$1:$E$2548,2,FALSE)</f>
        <v>Leslie Veltri</v>
      </c>
      <c r="H97" s="122" t="str">
        <f>+VLOOKUP(F97,Participants!$A$1:$E$2548,4,FALSE)</f>
        <v>ELZ</v>
      </c>
      <c r="I97" s="134" t="str">
        <f>+VLOOKUP(F97,Participants!$A$1:$E$2548,5,FALSE)</f>
        <v>F</v>
      </c>
      <c r="J97" s="134">
        <f>+VLOOKUP(F97,Participants!$A$1:$E$2548,3,FALSE)</f>
        <v>4</v>
      </c>
      <c r="K97" s="134" t="str">
        <f>+VLOOKUP(F97,Participants!$A$1:$G$2548,7,FALSE)</f>
        <v>DEV GIRLS</v>
      </c>
      <c r="L97" s="20"/>
      <c r="M97" s="20"/>
      <c r="N97" s="245">
        <v>9</v>
      </c>
      <c r="O97" s="245">
        <v>5.5</v>
      </c>
    </row>
    <row r="98" spans="1:15" ht="15.75" customHeight="1" x14ac:dyDescent="0.25">
      <c r="A98" s="242" t="s">
        <v>1033</v>
      </c>
      <c r="B98" s="243"/>
      <c r="C98" s="243"/>
      <c r="D98" s="122"/>
      <c r="E98" s="122"/>
      <c r="F98" s="244">
        <v>25</v>
      </c>
      <c r="G98" s="122" t="str">
        <f>+VLOOKUP(F98,Participants!$A$1:$E$2548,2,FALSE)</f>
        <v>Lucy Kaufman</v>
      </c>
      <c r="H98" s="122" t="str">
        <f>+VLOOKUP(F98,Participants!$A$1:$E$2548,4,FALSE)</f>
        <v>BFS</v>
      </c>
      <c r="I98" s="134" t="str">
        <f>+VLOOKUP(F98,Participants!$A$1:$E$2548,5,FALSE)</f>
        <v>F</v>
      </c>
      <c r="J98" s="134">
        <f>+VLOOKUP(F98,Participants!$A$1:$E$2548,3,FALSE)</f>
        <v>3</v>
      </c>
      <c r="K98" s="134" t="str">
        <f>+VLOOKUP(F98,Participants!$A$1:$G$2548,7,FALSE)</f>
        <v>DEV GIRLS</v>
      </c>
      <c r="L98" s="20"/>
      <c r="M98" s="20"/>
      <c r="N98" s="245">
        <v>9</v>
      </c>
      <c r="O98" s="245">
        <v>4.25</v>
      </c>
    </row>
    <row r="99" spans="1:15" ht="15.75" customHeight="1" x14ac:dyDescent="0.25">
      <c r="A99" s="242" t="s">
        <v>1033</v>
      </c>
      <c r="B99" s="243"/>
      <c r="C99" s="243"/>
      <c r="D99" s="122"/>
      <c r="E99" s="122"/>
      <c r="F99" s="244">
        <v>260</v>
      </c>
      <c r="G99" s="122" t="str">
        <f>+VLOOKUP(F99,Participants!$A$1:$E$2548,2,FALSE)</f>
        <v>Adalyn Dears</v>
      </c>
      <c r="H99" s="122" t="str">
        <f>+VLOOKUP(F99,Participants!$A$1:$E$2548,4,FALSE)</f>
        <v>GAB</v>
      </c>
      <c r="I99" s="134" t="str">
        <f>+VLOOKUP(F99,Participants!$A$1:$E$2548,5,FALSE)</f>
        <v>F</v>
      </c>
      <c r="J99" s="134">
        <f>+VLOOKUP(F99,Participants!$A$1:$E$2548,3,FALSE)</f>
        <v>4</v>
      </c>
      <c r="K99" s="134" t="str">
        <f>+VLOOKUP(F99,Participants!$A$1:$G$2548,7,FALSE)</f>
        <v>DEV GIRLS</v>
      </c>
      <c r="L99" s="20"/>
      <c r="M99" s="111"/>
      <c r="N99" s="245">
        <v>9</v>
      </c>
      <c r="O99" s="245">
        <v>0</v>
      </c>
    </row>
    <row r="100" spans="1:15" ht="15.75" customHeight="1" x14ac:dyDescent="0.25">
      <c r="A100" s="242" t="s">
        <v>1033</v>
      </c>
      <c r="B100" s="246"/>
      <c r="C100" s="246"/>
      <c r="D100" s="20"/>
      <c r="E100" s="20"/>
      <c r="F100" s="244">
        <v>41</v>
      </c>
      <c r="G100" s="122" t="str">
        <f>+VLOOKUP(F100,Participants!$A$1:$E$2548,2,FALSE)</f>
        <v>Mary Grace Dolan</v>
      </c>
      <c r="H100" s="122" t="str">
        <f>+VLOOKUP(F100,Participants!$A$1:$E$2548,4,FALSE)</f>
        <v>AAC</v>
      </c>
      <c r="I100" s="134" t="str">
        <f>+VLOOKUP(F100,Participants!$A$1:$E$2548,5,FALSE)</f>
        <v>F</v>
      </c>
      <c r="J100" s="134">
        <f>+VLOOKUP(F100,Participants!$A$1:$E$2548,3,FALSE)</f>
        <v>4</v>
      </c>
      <c r="K100" s="134" t="str">
        <f>+VLOOKUP(F100,Participants!$A$1:$G$2548,7,FALSE)</f>
        <v>DEV GIRLS</v>
      </c>
      <c r="L100" s="20"/>
      <c r="M100" s="20"/>
      <c r="N100" s="245">
        <v>8</v>
      </c>
      <c r="O100" s="245">
        <v>11.75</v>
      </c>
    </row>
    <row r="101" spans="1:15" ht="15.75" customHeight="1" x14ac:dyDescent="0.25">
      <c r="A101" s="242" t="s">
        <v>1033</v>
      </c>
      <c r="B101" s="243"/>
      <c r="C101" s="243"/>
      <c r="D101" s="122"/>
      <c r="E101" s="122"/>
      <c r="F101" s="244">
        <v>508</v>
      </c>
      <c r="G101" s="122" t="str">
        <f>+VLOOKUP(F101,Participants!$A$1:$E$2548,2,FALSE)</f>
        <v>Claire Heller</v>
      </c>
      <c r="H101" s="122" t="str">
        <f>+VLOOKUP(F101,Participants!$A$1:$E$2548,4,FALSE)</f>
        <v>STL</v>
      </c>
      <c r="I101" s="134" t="str">
        <f>+VLOOKUP(F101,Participants!$A$1:$E$2548,5,FALSE)</f>
        <v>F</v>
      </c>
      <c r="J101" s="134">
        <f>+VLOOKUP(F101,Participants!$A$1:$E$2548,3,FALSE)</f>
        <v>4</v>
      </c>
      <c r="K101" s="134" t="str">
        <f>+VLOOKUP(F101,Participants!$A$1:$G$2548,7,FALSE)</f>
        <v>DEV GIRLS</v>
      </c>
      <c r="L101" s="20"/>
      <c r="M101" s="20"/>
      <c r="N101" s="245">
        <v>8</v>
      </c>
      <c r="O101" s="245">
        <v>11.25</v>
      </c>
    </row>
    <row r="102" spans="1:15" ht="15.75" customHeight="1" x14ac:dyDescent="0.25">
      <c r="A102" s="242" t="s">
        <v>1033</v>
      </c>
      <c r="B102" s="243"/>
      <c r="C102" s="243"/>
      <c r="D102" s="122"/>
      <c r="E102" s="122"/>
      <c r="F102" s="244">
        <v>570</v>
      </c>
      <c r="G102" s="122" t="str">
        <f>+VLOOKUP(F102,Participants!$A$1:$E$2548,2,FALSE)</f>
        <v>Ellie Moss</v>
      </c>
      <c r="H102" s="122" t="str">
        <f>+VLOOKUP(F102,Participants!$A$1:$E$2548,4,FALSE)</f>
        <v>STT</v>
      </c>
      <c r="I102" s="134" t="str">
        <f>+VLOOKUP(F102,Participants!$A$1:$E$2548,5,FALSE)</f>
        <v>F</v>
      </c>
      <c r="J102" s="134">
        <f>+VLOOKUP(F102,Participants!$A$1:$E$2548,3,FALSE)</f>
        <v>4</v>
      </c>
      <c r="K102" s="134" t="str">
        <f>+VLOOKUP(F102,Participants!$A$1:$G$2548,7,FALSE)</f>
        <v>DEV GIRLS</v>
      </c>
      <c r="L102" s="20"/>
      <c r="M102" s="20"/>
      <c r="N102" s="245">
        <v>8</v>
      </c>
      <c r="O102" s="245">
        <v>11</v>
      </c>
    </row>
    <row r="103" spans="1:15" ht="15.75" customHeight="1" x14ac:dyDescent="0.25">
      <c r="A103" s="242" t="s">
        <v>1033</v>
      </c>
      <c r="B103" s="246"/>
      <c r="C103" s="246"/>
      <c r="D103" s="20"/>
      <c r="E103" s="20"/>
      <c r="F103" s="244">
        <v>19</v>
      </c>
      <c r="G103" s="122" t="str">
        <f>+VLOOKUP(F103,Participants!$A$1:$E$2548,2,FALSE)</f>
        <v>Jocelyn Miller</v>
      </c>
      <c r="H103" s="122" t="str">
        <f>+VLOOKUP(F103,Participants!$A$1:$E$2548,4,FALSE)</f>
        <v>BFS</v>
      </c>
      <c r="I103" s="134" t="str">
        <f>+VLOOKUP(F103,Participants!$A$1:$E$2548,5,FALSE)</f>
        <v>F</v>
      </c>
      <c r="J103" s="134">
        <f>+VLOOKUP(F103,Participants!$A$1:$E$2548,3,FALSE)</f>
        <v>3</v>
      </c>
      <c r="K103" s="134" t="str">
        <f>+VLOOKUP(F103,Participants!$A$1:$G$2548,7,FALSE)</f>
        <v>DEV GIRLS</v>
      </c>
      <c r="L103" s="20"/>
      <c r="M103" s="20"/>
      <c r="N103" s="245">
        <v>8</v>
      </c>
      <c r="O103" s="245">
        <v>10.5</v>
      </c>
    </row>
    <row r="104" spans="1:15" ht="15.75" customHeight="1" x14ac:dyDescent="0.25">
      <c r="A104" s="242" t="s">
        <v>1033</v>
      </c>
      <c r="B104" s="246"/>
      <c r="C104" s="246"/>
      <c r="D104" s="20"/>
      <c r="E104" s="20"/>
      <c r="F104" s="244">
        <v>328</v>
      </c>
      <c r="G104" s="122" t="str">
        <f>+VLOOKUP(F104,Participants!$A$1:$E$2548,2,FALSE)</f>
        <v>Finley Cincinnati</v>
      </c>
      <c r="H104" s="122" t="str">
        <f>+VLOOKUP(F104,Participants!$A$1:$E$2548,4,FALSE)</f>
        <v>JFK</v>
      </c>
      <c r="I104" s="134" t="str">
        <f>+VLOOKUP(F104,Participants!$A$1:$E$2548,5,FALSE)</f>
        <v>F</v>
      </c>
      <c r="J104" s="134">
        <f>+VLOOKUP(F104,Participants!$A$1:$E$2548,3,FALSE)</f>
        <v>2</v>
      </c>
      <c r="K104" s="134" t="str">
        <f>+VLOOKUP(F104,Participants!$A$1:$G$2548,7,FALSE)</f>
        <v>DEV GIRLS</v>
      </c>
      <c r="L104" s="20"/>
      <c r="M104" s="20"/>
      <c r="N104" s="245">
        <v>8</v>
      </c>
      <c r="O104" s="245">
        <v>10.25</v>
      </c>
    </row>
    <row r="105" spans="1:15" ht="15.75" customHeight="1" x14ac:dyDescent="0.25">
      <c r="A105" s="242" t="s">
        <v>1033</v>
      </c>
      <c r="B105" s="246"/>
      <c r="C105" s="246"/>
      <c r="D105" s="20"/>
      <c r="E105" s="20"/>
      <c r="F105" s="244">
        <v>97</v>
      </c>
      <c r="G105" s="122" t="str">
        <f>+VLOOKUP(F105,Participants!$A$1:$E$2548,2,FALSE)</f>
        <v>Elly O'Keefe</v>
      </c>
      <c r="H105" s="122" t="str">
        <f>+VLOOKUP(F105,Participants!$A$1:$E$2548,4,FALSE)</f>
        <v>AMA</v>
      </c>
      <c r="I105" s="134" t="str">
        <f>+VLOOKUP(F105,Participants!$A$1:$E$2548,5,FALSE)</f>
        <v>F</v>
      </c>
      <c r="J105" s="134">
        <f>+VLOOKUP(F105,Participants!$A$1:$E$2548,3,FALSE)</f>
        <v>3</v>
      </c>
      <c r="K105" s="134" t="str">
        <f>+VLOOKUP(F105,Participants!$A$1:$G$2548,7,FALSE)</f>
        <v>DEV GIRLS</v>
      </c>
      <c r="L105" s="20"/>
      <c r="M105" s="20"/>
      <c r="N105" s="245">
        <v>8</v>
      </c>
      <c r="O105" s="245">
        <v>8</v>
      </c>
    </row>
    <row r="106" spans="1:15" ht="15.75" customHeight="1" x14ac:dyDescent="0.25">
      <c r="A106" s="242" t="s">
        <v>1033</v>
      </c>
      <c r="B106" s="243"/>
      <c r="C106" s="243"/>
      <c r="D106" s="122"/>
      <c r="E106" s="122"/>
      <c r="F106" s="244">
        <v>263</v>
      </c>
      <c r="G106" s="122" t="str">
        <f>+VLOOKUP(F106,Participants!$A$1:$E$2548,2,FALSE)</f>
        <v>Callie Smith</v>
      </c>
      <c r="H106" s="122" t="str">
        <f>+VLOOKUP(F106,Participants!$A$1:$E$2548,4,FALSE)</f>
        <v>GAB</v>
      </c>
      <c r="I106" s="134" t="str">
        <f>+VLOOKUP(F106,Participants!$A$1:$E$2548,5,FALSE)</f>
        <v>F</v>
      </c>
      <c r="J106" s="134">
        <f>+VLOOKUP(F106,Participants!$A$1:$E$2548,3,FALSE)</f>
        <v>3</v>
      </c>
      <c r="K106" s="134" t="str">
        <f>+VLOOKUP(F106,Participants!$A$1:$G$2548,7,FALSE)</f>
        <v>DEV GIRLS</v>
      </c>
      <c r="L106" s="20"/>
      <c r="M106" s="20"/>
      <c r="N106" s="245">
        <v>8</v>
      </c>
      <c r="O106" s="245">
        <v>8</v>
      </c>
    </row>
    <row r="107" spans="1:15" ht="15.75" customHeight="1" x14ac:dyDescent="0.25">
      <c r="A107" s="242" t="s">
        <v>1033</v>
      </c>
      <c r="B107" s="243"/>
      <c r="C107" s="243"/>
      <c r="D107" s="122"/>
      <c r="E107" s="122"/>
      <c r="F107" s="244">
        <v>14</v>
      </c>
      <c r="G107" s="122" t="str">
        <f>+VLOOKUP(F107,Participants!$A$1:$E$2548,2,FALSE)</f>
        <v>Alexandria Polivka</v>
      </c>
      <c r="H107" s="122" t="str">
        <f>+VLOOKUP(F107,Participants!$A$1:$E$2548,4,FALSE)</f>
        <v>BFS</v>
      </c>
      <c r="I107" s="134" t="str">
        <f>+VLOOKUP(F107,Participants!$A$1:$E$2548,5,FALSE)</f>
        <v>F</v>
      </c>
      <c r="J107" s="134">
        <f>+VLOOKUP(F107,Participants!$A$1:$E$2548,3,FALSE)</f>
        <v>3</v>
      </c>
      <c r="K107" s="134" t="str">
        <f>+VLOOKUP(F107,Participants!$A$1:$G$2548,7,FALSE)</f>
        <v>DEV GIRLS</v>
      </c>
      <c r="L107" s="20"/>
      <c r="M107" s="20"/>
      <c r="N107" s="245">
        <v>8</v>
      </c>
      <c r="O107" s="245">
        <v>7</v>
      </c>
    </row>
    <row r="108" spans="1:15" ht="15.75" customHeight="1" x14ac:dyDescent="0.25">
      <c r="A108" s="242" t="s">
        <v>1033</v>
      </c>
      <c r="B108" s="246"/>
      <c r="C108" s="246"/>
      <c r="D108" s="20"/>
      <c r="E108" s="20"/>
      <c r="F108" s="244">
        <v>194</v>
      </c>
      <c r="G108" s="122" t="str">
        <f>+VLOOKUP(F108,Participants!$A$1:$E$2548,2,FALSE)</f>
        <v>Claire Bandurski</v>
      </c>
      <c r="H108" s="122" t="str">
        <f>+VLOOKUP(F108,Participants!$A$1:$E$2548,4,FALSE)</f>
        <v>BTA</v>
      </c>
      <c r="I108" s="134" t="str">
        <f>+VLOOKUP(F108,Participants!$A$1:$E$2548,5,FALSE)</f>
        <v>F</v>
      </c>
      <c r="J108" s="134">
        <f>+VLOOKUP(F108,Participants!$A$1:$E$2548,3,FALSE)</f>
        <v>4</v>
      </c>
      <c r="K108" s="134" t="str">
        <f>+VLOOKUP(F108,Participants!$A$1:$G$2548,7,FALSE)</f>
        <v>DEV GIRLS</v>
      </c>
      <c r="L108" s="20"/>
      <c r="M108" s="20"/>
      <c r="N108" s="245">
        <v>8</v>
      </c>
      <c r="O108" s="245">
        <v>6.5</v>
      </c>
    </row>
    <row r="109" spans="1:15" ht="15.75" customHeight="1" x14ac:dyDescent="0.25">
      <c r="A109" s="242" t="s">
        <v>1033</v>
      </c>
      <c r="B109" s="246"/>
      <c r="C109" s="246"/>
      <c r="D109" s="20"/>
      <c r="E109" s="20"/>
      <c r="F109" s="244">
        <v>179</v>
      </c>
      <c r="G109" s="122" t="str">
        <f>+VLOOKUP(F109,Participants!$A$1:$E$2548,2,FALSE)</f>
        <v>Grace Johns</v>
      </c>
      <c r="H109" s="122" t="str">
        <f>+VLOOKUP(F109,Participants!$A$1:$E$2548,4,FALSE)</f>
        <v>BCS</v>
      </c>
      <c r="I109" s="134" t="str">
        <f>+VLOOKUP(F109,Participants!$A$1:$E$2548,5,FALSE)</f>
        <v>F</v>
      </c>
      <c r="J109" s="134">
        <f>+VLOOKUP(F109,Participants!$A$1:$E$2548,3,FALSE)</f>
        <v>4</v>
      </c>
      <c r="K109" s="134" t="str">
        <f>+VLOOKUP(F109,Participants!$A$1:$G$2548,7,FALSE)</f>
        <v>DEV GIRLS</v>
      </c>
      <c r="L109" s="20"/>
      <c r="M109" s="20"/>
      <c r="N109" s="245">
        <v>8</v>
      </c>
      <c r="O109" s="245">
        <v>6.5</v>
      </c>
    </row>
    <row r="110" spans="1:15" ht="15.75" customHeight="1" x14ac:dyDescent="0.25">
      <c r="A110" s="242" t="s">
        <v>1033</v>
      </c>
      <c r="B110" s="246"/>
      <c r="C110" s="246"/>
      <c r="D110" s="20"/>
      <c r="E110" s="20"/>
      <c r="F110" s="244">
        <v>399</v>
      </c>
      <c r="G110" s="122" t="str">
        <f>+VLOOKUP(F110,Participants!$A$1:$E$2548,2,FALSE)</f>
        <v>Maggie Thompson</v>
      </c>
      <c r="H110" s="122" t="str">
        <f>+VLOOKUP(F110,Participants!$A$1:$E$2548,4,FALSE)</f>
        <v>MOSS</v>
      </c>
      <c r="I110" s="134" t="str">
        <f>+VLOOKUP(F110,Participants!$A$1:$E$2548,5,FALSE)</f>
        <v>F</v>
      </c>
      <c r="J110" s="134">
        <f>+VLOOKUP(F110,Participants!$A$1:$E$2548,3,FALSE)</f>
        <v>4</v>
      </c>
      <c r="K110" s="134" t="str">
        <f>+VLOOKUP(F110,Participants!$A$1:$G$2548,7,FALSE)</f>
        <v>DEV GIRLS</v>
      </c>
      <c r="L110" s="20"/>
      <c r="M110" s="20"/>
      <c r="N110" s="245">
        <v>8</v>
      </c>
      <c r="O110" s="245">
        <v>6.5</v>
      </c>
    </row>
    <row r="111" spans="1:15" ht="15.75" customHeight="1" x14ac:dyDescent="0.25">
      <c r="A111" s="242" t="s">
        <v>1033</v>
      </c>
      <c r="B111" s="243"/>
      <c r="C111" s="243"/>
      <c r="D111" s="122"/>
      <c r="E111" s="122"/>
      <c r="F111" s="244">
        <v>467</v>
      </c>
      <c r="G111" s="122" t="str">
        <f>+VLOOKUP(F111,Participants!$A$1:$E$2548,2,FALSE)</f>
        <v>Eden Franc</v>
      </c>
      <c r="H111" s="122" t="str">
        <f>+VLOOKUP(F111,Participants!$A$1:$E$2548,4,FALSE)</f>
        <v>SPS</v>
      </c>
      <c r="I111" s="134" t="str">
        <f>+VLOOKUP(F111,Participants!$A$1:$E$2548,5,FALSE)</f>
        <v>F</v>
      </c>
      <c r="J111" s="134">
        <f>+VLOOKUP(F111,Participants!$A$1:$E$2548,3,FALSE)</f>
        <v>4</v>
      </c>
      <c r="K111" s="134" t="str">
        <f>+VLOOKUP(F111,Participants!$A$1:$G$2548,7,FALSE)</f>
        <v>DEV GIRLS</v>
      </c>
      <c r="L111" s="20"/>
      <c r="M111" s="20"/>
      <c r="N111" s="245">
        <v>8</v>
      </c>
      <c r="O111" s="245">
        <v>6.5</v>
      </c>
    </row>
    <row r="112" spans="1:15" ht="15.75" customHeight="1" x14ac:dyDescent="0.25">
      <c r="A112" s="242" t="s">
        <v>1033</v>
      </c>
      <c r="B112" s="246"/>
      <c r="C112" s="246"/>
      <c r="D112" s="20"/>
      <c r="E112" s="20"/>
      <c r="F112" s="244">
        <v>197</v>
      </c>
      <c r="G112" s="122" t="str">
        <f>+VLOOKUP(F112,Participants!$A$1:$E$2548,2,FALSE)</f>
        <v>Sara Pomietto</v>
      </c>
      <c r="H112" s="122" t="str">
        <f>+VLOOKUP(F112,Participants!$A$1:$E$2548,4,FALSE)</f>
        <v>BTA</v>
      </c>
      <c r="I112" s="134" t="str">
        <f>+VLOOKUP(F112,Participants!$A$1:$E$2548,5,FALSE)</f>
        <v>F</v>
      </c>
      <c r="J112" s="134">
        <f>+VLOOKUP(F112,Participants!$A$1:$E$2548,3,FALSE)</f>
        <v>4</v>
      </c>
      <c r="K112" s="134" t="str">
        <f>+VLOOKUP(F112,Participants!$A$1:$G$2548,7,FALSE)</f>
        <v>DEV GIRLS</v>
      </c>
      <c r="L112" s="20"/>
      <c r="M112" s="20"/>
      <c r="N112" s="245">
        <v>8</v>
      </c>
      <c r="O112" s="245">
        <v>6</v>
      </c>
    </row>
    <row r="113" spans="1:15" ht="15.75" customHeight="1" x14ac:dyDescent="0.25">
      <c r="A113" s="242" t="s">
        <v>1033</v>
      </c>
      <c r="B113" s="243"/>
      <c r="C113" s="243"/>
      <c r="D113" s="122"/>
      <c r="E113" s="122"/>
      <c r="F113" s="244">
        <v>472</v>
      </c>
      <c r="G113" s="122" t="str">
        <f>+VLOOKUP(F113,Participants!$A$1:$E$2548,2,FALSE)</f>
        <v>Juliet Snover</v>
      </c>
      <c r="H113" s="122" t="str">
        <f>+VLOOKUP(F113,Participants!$A$1:$E$2548,4,FALSE)</f>
        <v>SPS</v>
      </c>
      <c r="I113" s="134" t="str">
        <f>+VLOOKUP(F113,Participants!$A$1:$E$2548,5,FALSE)</f>
        <v>F</v>
      </c>
      <c r="J113" s="134">
        <f>+VLOOKUP(F113,Participants!$A$1:$E$2548,3,FALSE)</f>
        <v>4</v>
      </c>
      <c r="K113" s="134" t="str">
        <f>+VLOOKUP(F113,Participants!$A$1:$G$2548,7,FALSE)</f>
        <v>DEV GIRLS</v>
      </c>
      <c r="L113" s="20"/>
      <c r="M113" s="20"/>
      <c r="N113" s="245">
        <v>8</v>
      </c>
      <c r="O113" s="245">
        <v>5.75</v>
      </c>
    </row>
    <row r="114" spans="1:15" ht="15.75" customHeight="1" x14ac:dyDescent="0.25">
      <c r="A114" s="242" t="s">
        <v>1033</v>
      </c>
      <c r="B114" s="246"/>
      <c r="C114" s="246"/>
      <c r="D114" s="20"/>
      <c r="E114" s="20"/>
      <c r="F114" s="244">
        <v>37</v>
      </c>
      <c r="G114" s="122" t="str">
        <f>+VLOOKUP(F114,Participants!$A$1:$E$2548,2,FALSE)</f>
        <v>Jacqueline Whitsel</v>
      </c>
      <c r="H114" s="122" t="str">
        <f>+VLOOKUP(F114,Participants!$A$1:$E$2548,4,FALSE)</f>
        <v>AAC</v>
      </c>
      <c r="I114" s="134" t="str">
        <f>+VLOOKUP(F114,Participants!$A$1:$E$2548,5,FALSE)</f>
        <v>F</v>
      </c>
      <c r="J114" s="134">
        <f>+VLOOKUP(F114,Participants!$A$1:$E$2548,3,FALSE)</f>
        <v>4</v>
      </c>
      <c r="K114" s="134" t="str">
        <f>+VLOOKUP(F114,Participants!$A$1:$G$2548,7,FALSE)</f>
        <v>DEV GIRLS</v>
      </c>
      <c r="L114" s="20"/>
      <c r="M114" s="20"/>
      <c r="N114" s="245">
        <v>8</v>
      </c>
      <c r="O114" s="245">
        <v>5.5</v>
      </c>
    </row>
    <row r="115" spans="1:15" ht="15.75" customHeight="1" x14ac:dyDescent="0.25">
      <c r="A115" s="242" t="s">
        <v>1033</v>
      </c>
      <c r="B115" s="246"/>
      <c r="C115" s="246"/>
      <c r="D115" s="20"/>
      <c r="E115" s="20"/>
      <c r="F115" s="244">
        <v>174</v>
      </c>
      <c r="G115" s="122" t="str">
        <f>+VLOOKUP(F115,Participants!$A$1:$E$2548,2,FALSE)</f>
        <v>Evelyn Quinn</v>
      </c>
      <c r="H115" s="122" t="str">
        <f>+VLOOKUP(F115,Participants!$A$1:$E$2548,4,FALSE)</f>
        <v>BCS</v>
      </c>
      <c r="I115" s="134" t="str">
        <f>+VLOOKUP(F115,Participants!$A$1:$E$2548,5,FALSE)</f>
        <v>F</v>
      </c>
      <c r="J115" s="134">
        <f>+VLOOKUP(F115,Participants!$A$1:$E$2548,3,FALSE)</f>
        <v>3</v>
      </c>
      <c r="K115" s="134" t="str">
        <f>+VLOOKUP(F115,Participants!$A$1:$G$2548,7,FALSE)</f>
        <v>DEV GIRLS</v>
      </c>
      <c r="L115" s="20"/>
      <c r="M115" s="20"/>
      <c r="N115" s="245">
        <v>8</v>
      </c>
      <c r="O115" s="245">
        <v>4.5</v>
      </c>
    </row>
    <row r="116" spans="1:15" ht="15.75" customHeight="1" x14ac:dyDescent="0.25">
      <c r="A116" s="242" t="s">
        <v>1033</v>
      </c>
      <c r="B116" s="246"/>
      <c r="C116" s="246"/>
      <c r="D116" s="20"/>
      <c r="E116" s="20"/>
      <c r="F116" s="244">
        <v>329</v>
      </c>
      <c r="G116" s="122" t="str">
        <f>+VLOOKUP(F116,Participants!$A$1:$E$2548,2,FALSE)</f>
        <v>Gianna Rieg</v>
      </c>
      <c r="H116" s="122" t="str">
        <f>+VLOOKUP(F116,Participants!$A$1:$E$2548,4,FALSE)</f>
        <v>JFK</v>
      </c>
      <c r="I116" s="134" t="str">
        <f>+VLOOKUP(F116,Participants!$A$1:$E$2548,5,FALSE)</f>
        <v>F</v>
      </c>
      <c r="J116" s="134">
        <f>+VLOOKUP(F116,Participants!$A$1:$E$2548,3,FALSE)</f>
        <v>3</v>
      </c>
      <c r="K116" s="134" t="str">
        <f>+VLOOKUP(F116,Participants!$A$1:$G$2548,7,FALSE)</f>
        <v>DEV GIRLS</v>
      </c>
      <c r="L116" s="110"/>
      <c r="M116" s="110"/>
      <c r="N116" s="245">
        <v>8</v>
      </c>
      <c r="O116" s="245">
        <v>4.5</v>
      </c>
    </row>
    <row r="117" spans="1:15" ht="15.75" customHeight="1" x14ac:dyDescent="0.25">
      <c r="A117" s="242" t="s">
        <v>1033</v>
      </c>
      <c r="B117" s="246"/>
      <c r="C117" s="246"/>
      <c r="D117" s="20"/>
      <c r="E117" s="20"/>
      <c r="F117" s="244">
        <v>370</v>
      </c>
      <c r="G117" s="122" t="str">
        <f>+VLOOKUP(F117,Participants!$A$1:$E$2548,2,FALSE)</f>
        <v>Jillian Kalis</v>
      </c>
      <c r="H117" s="122" t="str">
        <f>+VLOOKUP(F117,Participants!$A$1:$E$2548,4,FALSE)</f>
        <v>KIL</v>
      </c>
      <c r="I117" s="134" t="str">
        <f>+VLOOKUP(F117,Participants!$A$1:$E$2548,5,FALSE)</f>
        <v>F</v>
      </c>
      <c r="J117" s="134">
        <f>+VLOOKUP(F117,Participants!$A$1:$E$2548,3,FALSE)</f>
        <v>4</v>
      </c>
      <c r="K117" s="134" t="str">
        <f>+VLOOKUP(F117,Participants!$A$1:$G$2548,7,FALSE)</f>
        <v>DEV GIRLS</v>
      </c>
      <c r="L117" s="20"/>
      <c r="M117" s="20"/>
      <c r="N117" s="245">
        <v>8</v>
      </c>
      <c r="O117" s="245">
        <v>4.25</v>
      </c>
    </row>
    <row r="118" spans="1:15" ht="15.75" customHeight="1" x14ac:dyDescent="0.25">
      <c r="A118" s="242" t="s">
        <v>1033</v>
      </c>
      <c r="B118" s="246"/>
      <c r="C118" s="246"/>
      <c r="D118" s="20"/>
      <c r="E118" s="20"/>
      <c r="F118" s="244">
        <v>443</v>
      </c>
      <c r="G118" s="122" t="str">
        <f>+VLOOKUP(F118,Participants!$A$1:$E$2548,2,FALSE)</f>
        <v>Eve Wrabley</v>
      </c>
      <c r="H118" s="122" t="str">
        <f>+VLOOKUP(F118,Participants!$A$1:$E$2548,4,FALSE)</f>
        <v>PHA</v>
      </c>
      <c r="I118" s="134" t="str">
        <f>+VLOOKUP(F118,Participants!$A$1:$E$2548,5,FALSE)</f>
        <v>F</v>
      </c>
      <c r="J118" s="134">
        <f>+VLOOKUP(F118,Participants!$A$1:$E$2548,3,FALSE)</f>
        <v>4</v>
      </c>
      <c r="K118" s="134" t="str">
        <f>+VLOOKUP(F118,Participants!$A$1:$G$2548,7,FALSE)</f>
        <v>DEV GIRLS</v>
      </c>
      <c r="L118" s="20"/>
      <c r="M118" s="20"/>
      <c r="N118" s="245">
        <v>8</v>
      </c>
      <c r="O118" s="245">
        <v>3.5</v>
      </c>
    </row>
    <row r="119" spans="1:15" ht="15.75" customHeight="1" x14ac:dyDescent="0.25">
      <c r="A119" s="242" t="s">
        <v>1033</v>
      </c>
      <c r="B119" s="246"/>
      <c r="C119" s="246"/>
      <c r="D119" s="20"/>
      <c r="E119" s="20"/>
      <c r="F119" s="244">
        <v>173</v>
      </c>
      <c r="G119" s="122" t="str">
        <f>+VLOOKUP(F119,Participants!$A$1:$E$2548,2,FALSE)</f>
        <v>Emily Graff</v>
      </c>
      <c r="H119" s="122" t="str">
        <f>+VLOOKUP(F119,Participants!$A$1:$E$2548,4,FALSE)</f>
        <v>BCS</v>
      </c>
      <c r="I119" s="134" t="str">
        <f>+VLOOKUP(F119,Participants!$A$1:$E$2548,5,FALSE)</f>
        <v>F</v>
      </c>
      <c r="J119" s="134">
        <f>+VLOOKUP(F119,Participants!$A$1:$E$2548,3,FALSE)</f>
        <v>3</v>
      </c>
      <c r="K119" s="134" t="str">
        <f>+VLOOKUP(F119,Participants!$A$1:$G$2548,7,FALSE)</f>
        <v>DEV GIRLS</v>
      </c>
      <c r="L119" s="20"/>
      <c r="M119" s="20"/>
      <c r="N119" s="245">
        <v>8</v>
      </c>
      <c r="O119" s="245">
        <v>2.5</v>
      </c>
    </row>
    <row r="120" spans="1:15" ht="15.75" customHeight="1" x14ac:dyDescent="0.25">
      <c r="A120" s="242" t="s">
        <v>1033</v>
      </c>
      <c r="B120" s="246"/>
      <c r="C120" s="246"/>
      <c r="D120" s="20"/>
      <c r="E120" s="20"/>
      <c r="F120" s="244">
        <v>26</v>
      </c>
      <c r="G120" s="122" t="str">
        <f>+VLOOKUP(F120,Participants!$A$1:$E$2548,2,FALSE)</f>
        <v>Mackenzie Downey</v>
      </c>
      <c r="H120" s="122" t="str">
        <f>+VLOOKUP(F120,Participants!$A$1:$E$2548,4,FALSE)</f>
        <v>BFS</v>
      </c>
      <c r="I120" s="134" t="str">
        <f>+VLOOKUP(F120,Participants!$A$1:$E$2548,5,FALSE)</f>
        <v>F</v>
      </c>
      <c r="J120" s="134">
        <f>+VLOOKUP(F120,Participants!$A$1:$E$2548,3,FALSE)</f>
        <v>4</v>
      </c>
      <c r="K120" s="134" t="str">
        <f>+VLOOKUP(F120,Participants!$A$1:$G$2548,7,FALSE)</f>
        <v>DEV GIRLS</v>
      </c>
      <c r="L120" s="20"/>
      <c r="M120" s="20"/>
      <c r="N120" s="245">
        <v>8</v>
      </c>
      <c r="O120" s="245">
        <v>1.5</v>
      </c>
    </row>
    <row r="121" spans="1:15" ht="15.75" customHeight="1" x14ac:dyDescent="0.25">
      <c r="A121" s="242" t="s">
        <v>1033</v>
      </c>
      <c r="B121" s="246"/>
      <c r="C121" s="246"/>
      <c r="D121" s="20"/>
      <c r="E121" s="20"/>
      <c r="F121" s="244">
        <v>103</v>
      </c>
      <c r="G121" s="122" t="str">
        <f>+VLOOKUP(F121,Participants!$A$1:$E$2548,2,FALSE)</f>
        <v>Gemma Silvis</v>
      </c>
      <c r="H121" s="122" t="str">
        <f>+VLOOKUP(F121,Participants!$A$1:$E$2548,4,FALSE)</f>
        <v>AMA</v>
      </c>
      <c r="I121" s="134" t="str">
        <f>+VLOOKUP(F121,Participants!$A$1:$E$2548,5,FALSE)</f>
        <v>F</v>
      </c>
      <c r="J121" s="134">
        <f>+VLOOKUP(F121,Participants!$A$1:$E$2548,3,FALSE)</f>
        <v>2</v>
      </c>
      <c r="K121" s="134" t="str">
        <f>+VLOOKUP(F121,Participants!$A$1:$G$2548,7,FALSE)</f>
        <v>DEV GIRLS</v>
      </c>
      <c r="L121" s="20"/>
      <c r="M121" s="20"/>
      <c r="N121" s="245">
        <v>8</v>
      </c>
      <c r="O121" s="245">
        <v>1</v>
      </c>
    </row>
    <row r="122" spans="1:15" ht="15.75" customHeight="1" x14ac:dyDescent="0.25">
      <c r="A122" s="242" t="s">
        <v>1033</v>
      </c>
      <c r="B122" s="246"/>
      <c r="C122" s="246"/>
      <c r="D122" s="20"/>
      <c r="E122" s="20"/>
      <c r="F122" s="244">
        <v>193</v>
      </c>
      <c r="G122" s="122" t="str">
        <f>+VLOOKUP(F122,Participants!$A$1:$E$2548,2,FALSE)</f>
        <v>Beckley Haught</v>
      </c>
      <c r="H122" s="122" t="str">
        <f>+VLOOKUP(F122,Participants!$A$1:$E$2548,4,FALSE)</f>
        <v>BTA</v>
      </c>
      <c r="I122" s="134" t="str">
        <f>+VLOOKUP(F122,Participants!$A$1:$E$2548,5,FALSE)</f>
        <v>F</v>
      </c>
      <c r="J122" s="134">
        <f>+VLOOKUP(F122,Participants!$A$1:$E$2548,3,FALSE)</f>
        <v>3</v>
      </c>
      <c r="K122" s="134" t="str">
        <f>+VLOOKUP(F122,Participants!$A$1:$G$2548,7,FALSE)</f>
        <v>DEV GIRLS</v>
      </c>
      <c r="L122" s="20"/>
      <c r="M122" s="20"/>
      <c r="N122" s="245">
        <v>8</v>
      </c>
      <c r="O122" s="245">
        <v>0</v>
      </c>
    </row>
    <row r="123" spans="1:15" ht="15.75" customHeight="1" x14ac:dyDescent="0.25">
      <c r="A123" s="242" t="s">
        <v>1033</v>
      </c>
      <c r="B123" s="243"/>
      <c r="C123" s="243"/>
      <c r="D123" s="122"/>
      <c r="E123" s="122"/>
      <c r="F123" s="244">
        <v>372</v>
      </c>
      <c r="G123" s="122" t="str">
        <f>+VLOOKUP(F123,Participants!$A$1:$E$2548,2,FALSE)</f>
        <v>Kendall Kohan</v>
      </c>
      <c r="H123" s="122" t="str">
        <f>+VLOOKUP(F123,Participants!$A$1:$E$2548,4,FALSE)</f>
        <v>KIL</v>
      </c>
      <c r="I123" s="134" t="str">
        <f>+VLOOKUP(F123,Participants!$A$1:$E$2548,5,FALSE)</f>
        <v>F</v>
      </c>
      <c r="J123" s="134">
        <f>+VLOOKUP(F123,Participants!$A$1:$E$2548,3,FALSE)</f>
        <v>3</v>
      </c>
      <c r="K123" s="134" t="str">
        <f>+VLOOKUP(F123,Participants!$A$1:$G$2548,7,FALSE)</f>
        <v>DEV GIRLS</v>
      </c>
      <c r="L123" s="20"/>
      <c r="M123" s="20"/>
      <c r="N123" s="245">
        <v>7</v>
      </c>
      <c r="O123" s="245">
        <v>11.5</v>
      </c>
    </row>
    <row r="124" spans="1:15" ht="15.75" customHeight="1" x14ac:dyDescent="0.25">
      <c r="A124" s="242" t="s">
        <v>1033</v>
      </c>
      <c r="B124" s="246"/>
      <c r="C124" s="246"/>
      <c r="D124" s="20"/>
      <c r="E124" s="20"/>
      <c r="F124" s="244">
        <v>44</v>
      </c>
      <c r="G124" s="122" t="str">
        <f>+VLOOKUP(F124,Participants!$A$1:$E$2548,2,FALSE)</f>
        <v>Teresa Ravotti</v>
      </c>
      <c r="H124" s="122" t="str">
        <f>+VLOOKUP(F124,Participants!$A$1:$E$2548,4,FALSE)</f>
        <v>AAC</v>
      </c>
      <c r="I124" s="134" t="str">
        <f>+VLOOKUP(F124,Participants!$A$1:$E$2548,5,FALSE)</f>
        <v>F</v>
      </c>
      <c r="J124" s="134">
        <f>+VLOOKUP(F124,Participants!$A$1:$E$2548,3,FALSE)</f>
        <v>4</v>
      </c>
      <c r="K124" s="134" t="str">
        <f>+VLOOKUP(F124,Participants!$A$1:$G$2548,7,FALSE)</f>
        <v>DEV GIRLS</v>
      </c>
      <c r="L124" s="20"/>
      <c r="M124" s="20"/>
      <c r="N124" s="245">
        <v>7</v>
      </c>
      <c r="O124" s="245">
        <v>11</v>
      </c>
    </row>
    <row r="125" spans="1:15" ht="15.75" customHeight="1" x14ac:dyDescent="0.25">
      <c r="A125" s="242" t="s">
        <v>1033</v>
      </c>
      <c r="B125" s="243"/>
      <c r="C125" s="243"/>
      <c r="D125" s="122"/>
      <c r="E125" s="122"/>
      <c r="F125" s="244">
        <v>109</v>
      </c>
      <c r="G125" s="122" t="str">
        <f>+VLOOKUP(F125,Participants!$A$1:$E$2548,2,FALSE)</f>
        <v>Lauren Daley</v>
      </c>
      <c r="H125" s="122" t="str">
        <f>+VLOOKUP(F125,Participants!$A$1:$E$2548,4,FALSE)</f>
        <v>AMA</v>
      </c>
      <c r="I125" s="134" t="str">
        <f>+VLOOKUP(F125,Participants!$A$1:$E$2548,5,FALSE)</f>
        <v>F</v>
      </c>
      <c r="J125" s="134">
        <f>+VLOOKUP(F125,Participants!$A$1:$E$2548,3,FALSE)</f>
        <v>3</v>
      </c>
      <c r="K125" s="134" t="str">
        <f>+VLOOKUP(F125,Participants!$A$1:$G$2548,7,FALSE)</f>
        <v>DEV GIRLS</v>
      </c>
      <c r="L125" s="20"/>
      <c r="M125" s="20"/>
      <c r="N125" s="245">
        <v>7</v>
      </c>
      <c r="O125" s="245">
        <v>11</v>
      </c>
    </row>
    <row r="126" spans="1:15" ht="15.75" customHeight="1" x14ac:dyDescent="0.25">
      <c r="A126" s="242" t="s">
        <v>1033</v>
      </c>
      <c r="B126" s="246"/>
      <c r="C126" s="246"/>
      <c r="D126" s="20"/>
      <c r="E126" s="20"/>
      <c r="F126" s="244">
        <v>447</v>
      </c>
      <c r="G126" s="122" t="str">
        <f>+VLOOKUP(F126,Participants!$A$1:$E$2548,2,FALSE)</f>
        <v>Rosa Yuo</v>
      </c>
      <c r="H126" s="122" t="str">
        <f>+VLOOKUP(F126,Participants!$A$1:$E$2548,4,FALSE)</f>
        <v>PHA</v>
      </c>
      <c r="I126" s="134" t="str">
        <f>+VLOOKUP(F126,Participants!$A$1:$E$2548,5,FALSE)</f>
        <v>F</v>
      </c>
      <c r="J126" s="134">
        <f>+VLOOKUP(F126,Participants!$A$1:$E$2548,3,FALSE)</f>
        <v>2</v>
      </c>
      <c r="K126" s="134" t="str">
        <f>+VLOOKUP(F126,Participants!$A$1:$G$2548,7,FALSE)</f>
        <v>DEV GIRLS</v>
      </c>
      <c r="L126" s="20"/>
      <c r="M126" s="20"/>
      <c r="N126" s="245">
        <v>7</v>
      </c>
      <c r="O126" s="245">
        <v>11</v>
      </c>
    </row>
    <row r="127" spans="1:15" ht="15.75" customHeight="1" x14ac:dyDescent="0.25">
      <c r="A127" s="242" t="s">
        <v>1033</v>
      </c>
      <c r="B127" s="243"/>
      <c r="C127" s="243"/>
      <c r="D127" s="122"/>
      <c r="E127" s="122"/>
      <c r="F127" s="244">
        <v>466</v>
      </c>
      <c r="G127" s="122" t="str">
        <f>+VLOOKUP(F127,Participants!$A$1:$E$2548,2,FALSE)</f>
        <v>Avery Sinicrope</v>
      </c>
      <c r="H127" s="122" t="str">
        <f>+VLOOKUP(F127,Participants!$A$1:$E$2548,4,FALSE)</f>
        <v>SPS</v>
      </c>
      <c r="I127" s="134" t="str">
        <f>+VLOOKUP(F127,Participants!$A$1:$E$2548,5,FALSE)</f>
        <v>F</v>
      </c>
      <c r="J127" s="134">
        <f>+VLOOKUP(F127,Participants!$A$1:$E$2548,3,FALSE)</f>
        <v>3</v>
      </c>
      <c r="K127" s="134" t="str">
        <f>+VLOOKUP(F127,Participants!$A$1:$G$2548,7,FALSE)</f>
        <v>DEV GIRLS</v>
      </c>
      <c r="L127" s="20"/>
      <c r="M127" s="20"/>
      <c r="N127" s="245">
        <v>7</v>
      </c>
      <c r="O127" s="245">
        <v>9.5</v>
      </c>
    </row>
    <row r="128" spans="1:15" ht="15.75" customHeight="1" x14ac:dyDescent="0.25">
      <c r="A128" s="242" t="s">
        <v>1033</v>
      </c>
      <c r="B128" s="243"/>
      <c r="C128" s="243"/>
      <c r="D128" s="122"/>
      <c r="E128" s="122"/>
      <c r="F128" s="244">
        <v>192</v>
      </c>
      <c r="G128" s="122" t="str">
        <f>+VLOOKUP(F128,Participants!$A$1:$E$2548,2,FALSE)</f>
        <v>Ashlyn Murray</v>
      </c>
      <c r="H128" s="122" t="str">
        <f>+VLOOKUP(F128,Participants!$A$1:$E$2548,4,FALSE)</f>
        <v>BTA</v>
      </c>
      <c r="I128" s="134" t="str">
        <f>+VLOOKUP(F128,Participants!$A$1:$E$2548,5,FALSE)</f>
        <v>F</v>
      </c>
      <c r="J128" s="134">
        <f>+VLOOKUP(F128,Participants!$A$1:$E$2548,3,FALSE)</f>
        <v>3</v>
      </c>
      <c r="K128" s="134" t="str">
        <f>+VLOOKUP(F128,Participants!$A$1:$G$2548,7,FALSE)</f>
        <v>DEV GIRLS</v>
      </c>
      <c r="L128" s="20"/>
      <c r="M128" s="20"/>
      <c r="N128" s="245">
        <v>7</v>
      </c>
      <c r="O128" s="245">
        <v>8.5</v>
      </c>
    </row>
    <row r="129" spans="1:15" ht="15.75" customHeight="1" x14ac:dyDescent="0.25">
      <c r="A129" s="242" t="s">
        <v>1033</v>
      </c>
      <c r="B129" s="243"/>
      <c r="C129" s="243"/>
      <c r="D129" s="122"/>
      <c r="E129" s="122"/>
      <c r="F129" s="244">
        <v>366</v>
      </c>
      <c r="G129" s="122" t="str">
        <f>+VLOOKUP(F129,Participants!$A$1:$E$2548,2,FALSE)</f>
        <v>Cecelia Chirdon</v>
      </c>
      <c r="H129" s="122" t="str">
        <f>+VLOOKUP(F129,Participants!$A$1:$E$2548,4,FALSE)</f>
        <v>KIL</v>
      </c>
      <c r="I129" s="134" t="str">
        <f>+VLOOKUP(F129,Participants!$A$1:$E$2548,5,FALSE)</f>
        <v>F</v>
      </c>
      <c r="J129" s="134">
        <f>+VLOOKUP(F129,Participants!$A$1:$E$2548,3,FALSE)</f>
        <v>4</v>
      </c>
      <c r="K129" s="134" t="str">
        <f>+VLOOKUP(F129,Participants!$A$1:$G$2548,7,FALSE)</f>
        <v>DEV GIRLS</v>
      </c>
      <c r="L129" s="20"/>
      <c r="M129" s="20"/>
      <c r="N129" s="245">
        <v>7</v>
      </c>
      <c r="O129" s="245">
        <v>8.25</v>
      </c>
    </row>
    <row r="130" spans="1:15" ht="15.75" customHeight="1" x14ac:dyDescent="0.25">
      <c r="A130" s="242" t="s">
        <v>1033</v>
      </c>
      <c r="B130" s="246"/>
      <c r="C130" s="246"/>
      <c r="D130" s="20"/>
      <c r="E130" s="20"/>
      <c r="F130" s="244">
        <v>213</v>
      </c>
      <c r="G130" s="122" t="str">
        <f>+VLOOKUP(F130,Participants!$A$1:$E$2548,2,FALSE)</f>
        <v>Rhodora Redd</v>
      </c>
      <c r="H130" s="122" t="str">
        <f>+VLOOKUP(F130,Participants!$A$1:$E$2548,4,FALSE)</f>
        <v>CDT</v>
      </c>
      <c r="I130" s="134" t="str">
        <f>+VLOOKUP(F130,Participants!$A$1:$E$2548,5,FALSE)</f>
        <v>F</v>
      </c>
      <c r="J130" s="134">
        <f>+VLOOKUP(F130,Participants!$A$1:$E$2548,3,FALSE)</f>
        <v>4</v>
      </c>
      <c r="K130" s="134" t="str">
        <f>+VLOOKUP(F130,Participants!$A$1:$G$2548,7,FALSE)</f>
        <v>DEV GIRLS</v>
      </c>
      <c r="L130" s="20"/>
      <c r="M130" s="20"/>
      <c r="N130" s="245">
        <v>7</v>
      </c>
      <c r="O130" s="245">
        <v>8</v>
      </c>
    </row>
    <row r="131" spans="1:15" ht="15.75" customHeight="1" x14ac:dyDescent="0.25">
      <c r="A131" s="242" t="s">
        <v>1033</v>
      </c>
      <c r="B131" s="243"/>
      <c r="C131" s="243"/>
      <c r="D131" s="122"/>
      <c r="E131" s="122"/>
      <c r="F131" s="244">
        <v>265</v>
      </c>
      <c r="G131" s="122" t="str">
        <f>+VLOOKUP(F131,Participants!$A$1:$E$2548,2,FALSE)</f>
        <v>Kayla Deasy</v>
      </c>
      <c r="H131" s="122" t="str">
        <f>+VLOOKUP(F131,Participants!$A$1:$E$2548,4,FALSE)</f>
        <v>GAB</v>
      </c>
      <c r="I131" s="134" t="str">
        <f>+VLOOKUP(F131,Participants!$A$1:$E$2548,5,FALSE)</f>
        <v>F</v>
      </c>
      <c r="J131" s="134">
        <f>+VLOOKUP(F131,Participants!$A$1:$E$2548,3,FALSE)</f>
        <v>4</v>
      </c>
      <c r="K131" s="134" t="str">
        <f>+VLOOKUP(F131,Participants!$A$1:$G$2548,7,FALSE)</f>
        <v>DEV GIRLS</v>
      </c>
      <c r="L131" s="20"/>
      <c r="M131" s="20"/>
      <c r="N131" s="245">
        <v>7</v>
      </c>
      <c r="O131" s="245">
        <v>7</v>
      </c>
    </row>
    <row r="132" spans="1:15" ht="15.75" customHeight="1" x14ac:dyDescent="0.25">
      <c r="A132" s="242" t="s">
        <v>1033</v>
      </c>
      <c r="B132" s="246"/>
      <c r="C132" s="246"/>
      <c r="D132" s="20"/>
      <c r="E132" s="20"/>
      <c r="F132" s="244">
        <v>211</v>
      </c>
      <c r="G132" s="122" t="str">
        <f>+VLOOKUP(F132,Participants!$A$1:$E$2548,2,FALSE)</f>
        <v>Olivia Schlagel</v>
      </c>
      <c r="H132" s="122" t="str">
        <f>+VLOOKUP(F132,Participants!$A$1:$E$2548,4,FALSE)</f>
        <v>CDT</v>
      </c>
      <c r="I132" s="134" t="str">
        <f>+VLOOKUP(F132,Participants!$A$1:$E$2548,5,FALSE)</f>
        <v>F</v>
      </c>
      <c r="J132" s="134">
        <f>+VLOOKUP(F132,Participants!$A$1:$E$2548,3,FALSE)</f>
        <v>4</v>
      </c>
      <c r="K132" s="134" t="str">
        <f>+VLOOKUP(F132,Participants!$A$1:$G$2548,7,FALSE)</f>
        <v>DEV GIRLS</v>
      </c>
      <c r="L132" s="110"/>
      <c r="M132" s="110"/>
      <c r="N132" s="245">
        <v>7</v>
      </c>
      <c r="O132" s="245">
        <v>5</v>
      </c>
    </row>
    <row r="133" spans="1:15" ht="15.75" customHeight="1" x14ac:dyDescent="0.25">
      <c r="A133" s="242" t="s">
        <v>1033</v>
      </c>
      <c r="B133" s="243"/>
      <c r="C133" s="243"/>
      <c r="D133" s="122"/>
      <c r="E133" s="122"/>
      <c r="F133" s="244">
        <v>516</v>
      </c>
      <c r="G133" s="122" t="str">
        <f>+VLOOKUP(F133,Participants!$A$1:$E$2548,2,FALSE)</f>
        <v>Kelly Hyrb</v>
      </c>
      <c r="H133" s="122" t="str">
        <f>+VLOOKUP(F133,Participants!$A$1:$E$2548,4,FALSE)</f>
        <v>STL</v>
      </c>
      <c r="I133" s="134" t="str">
        <f>+VLOOKUP(F133,Participants!$A$1:$E$2548,5,FALSE)</f>
        <v>F</v>
      </c>
      <c r="J133" s="134">
        <f>+VLOOKUP(F133,Participants!$A$1:$E$2548,3,FALSE)</f>
        <v>4</v>
      </c>
      <c r="K133" s="134" t="str">
        <f>+VLOOKUP(F133,Participants!$A$1:$G$2548,7,FALSE)</f>
        <v>DEV GIRLS</v>
      </c>
      <c r="L133" s="20"/>
      <c r="M133" s="20"/>
      <c r="N133" s="245">
        <v>7</v>
      </c>
      <c r="O133" s="245">
        <v>5</v>
      </c>
    </row>
    <row r="134" spans="1:15" ht="15.75" customHeight="1" x14ac:dyDescent="0.25">
      <c r="A134" s="242" t="s">
        <v>1033</v>
      </c>
      <c r="B134" s="246"/>
      <c r="C134" s="246"/>
      <c r="D134" s="20"/>
      <c r="E134" s="20"/>
      <c r="F134" s="244">
        <v>57</v>
      </c>
      <c r="G134" s="122" t="str">
        <f>+VLOOKUP(F134,Participants!$A$1:$E$2548,2,FALSE)</f>
        <v>Abigail Williams</v>
      </c>
      <c r="H134" s="122" t="str">
        <f>+VLOOKUP(F134,Participants!$A$1:$E$2548,4,FALSE)</f>
        <v>AGS</v>
      </c>
      <c r="I134" s="134" t="str">
        <f>+VLOOKUP(F134,Participants!$A$1:$E$2548,5,FALSE)</f>
        <v>F</v>
      </c>
      <c r="J134" s="134">
        <f>+VLOOKUP(F134,Participants!$A$1:$E$2548,3,FALSE)</f>
        <v>3</v>
      </c>
      <c r="K134" s="134" t="str">
        <f>+VLOOKUP(F134,Participants!$A$1:$G$2548,7,FALSE)</f>
        <v>DEV GIRLS</v>
      </c>
      <c r="L134" s="20"/>
      <c r="M134" s="20"/>
      <c r="N134" s="245">
        <v>7</v>
      </c>
      <c r="O134" s="245">
        <v>4.75</v>
      </c>
    </row>
    <row r="135" spans="1:15" ht="15.75" customHeight="1" x14ac:dyDescent="0.25">
      <c r="A135" s="242" t="s">
        <v>1033</v>
      </c>
      <c r="B135" s="243"/>
      <c r="C135" s="243"/>
      <c r="D135" s="122"/>
      <c r="E135" s="122"/>
      <c r="F135" s="244">
        <v>39</v>
      </c>
      <c r="G135" s="122" t="str">
        <f>+VLOOKUP(F135,Participants!$A$1:$E$2548,2,FALSE)</f>
        <v>Lizzie Austin</v>
      </c>
      <c r="H135" s="122" t="str">
        <f>+VLOOKUP(F135,Participants!$A$1:$E$2548,4,FALSE)</f>
        <v>AAC</v>
      </c>
      <c r="I135" s="134" t="str">
        <f>+VLOOKUP(F135,Participants!$A$1:$E$2548,5,FALSE)</f>
        <v>F</v>
      </c>
      <c r="J135" s="134">
        <f>+VLOOKUP(F135,Participants!$A$1:$E$2548,3,FALSE)</f>
        <v>4</v>
      </c>
      <c r="K135" s="134" t="str">
        <f>+VLOOKUP(F135,Participants!$A$1:$G$2548,7,FALSE)</f>
        <v>DEV GIRLS</v>
      </c>
      <c r="L135" s="20"/>
      <c r="M135" s="20"/>
      <c r="N135" s="245">
        <v>7</v>
      </c>
      <c r="O135" s="245">
        <v>4.25</v>
      </c>
    </row>
    <row r="136" spans="1:15" ht="15.75" customHeight="1" x14ac:dyDescent="0.25">
      <c r="A136" s="242" t="s">
        <v>1033</v>
      </c>
      <c r="B136" s="246"/>
      <c r="C136" s="246"/>
      <c r="D136" s="20"/>
      <c r="E136" s="20"/>
      <c r="F136" s="244">
        <v>175</v>
      </c>
      <c r="G136" s="122" t="str">
        <f>+VLOOKUP(F136,Participants!$A$1:$E$2548,2,FALSE)</f>
        <v>Gabrielle Weiland</v>
      </c>
      <c r="H136" s="122" t="str">
        <f>+VLOOKUP(F136,Participants!$A$1:$E$2548,4,FALSE)</f>
        <v>BCS</v>
      </c>
      <c r="I136" s="134" t="str">
        <f>+VLOOKUP(F136,Participants!$A$1:$E$2548,5,FALSE)</f>
        <v>F</v>
      </c>
      <c r="J136" s="134">
        <f>+VLOOKUP(F136,Participants!$A$1:$E$2548,3,FALSE)</f>
        <v>3</v>
      </c>
      <c r="K136" s="134" t="str">
        <f>+VLOOKUP(F136,Participants!$A$1:$G$2548,7,FALSE)</f>
        <v>DEV GIRLS</v>
      </c>
      <c r="L136" s="20"/>
      <c r="M136" s="20"/>
      <c r="N136" s="245">
        <v>7</v>
      </c>
      <c r="O136" s="245">
        <v>4</v>
      </c>
    </row>
    <row r="137" spans="1:15" ht="15.75" customHeight="1" x14ac:dyDescent="0.25">
      <c r="A137" s="242" t="s">
        <v>1033</v>
      </c>
      <c r="B137" s="246"/>
      <c r="C137" s="246"/>
      <c r="D137" s="20"/>
      <c r="E137" s="20"/>
      <c r="F137" s="244">
        <v>428</v>
      </c>
      <c r="G137" s="122" t="str">
        <f>+VLOOKUP(F137,Participants!$A$1:$E$2548,2,FALSE)</f>
        <v>Martha Palumbo</v>
      </c>
      <c r="H137" s="122" t="str">
        <f>+VLOOKUP(F137,Participants!$A$1:$E$2548,4,FALSE)</f>
        <v>MQA</v>
      </c>
      <c r="I137" s="134" t="str">
        <f>+VLOOKUP(F137,Participants!$A$1:$E$2548,5,FALSE)</f>
        <v>F</v>
      </c>
      <c r="J137" s="134">
        <f>+VLOOKUP(F137,Participants!$A$1:$E$2548,3,FALSE)</f>
        <v>3</v>
      </c>
      <c r="K137" s="134" t="str">
        <f>+VLOOKUP(F137,Participants!$A$1:$G$2548,7,FALSE)</f>
        <v>DEV GIRLS</v>
      </c>
      <c r="L137" s="20"/>
      <c r="M137" s="20"/>
      <c r="N137" s="245">
        <v>7</v>
      </c>
      <c r="O137" s="245">
        <v>3.5</v>
      </c>
    </row>
    <row r="138" spans="1:15" ht="15.75" customHeight="1" x14ac:dyDescent="0.25">
      <c r="A138" s="242" t="s">
        <v>1033</v>
      </c>
      <c r="B138" s="243"/>
      <c r="C138" s="243"/>
      <c r="D138" s="122"/>
      <c r="E138" s="122"/>
      <c r="F138" s="244">
        <v>458</v>
      </c>
      <c r="G138" s="122" t="str">
        <f>+VLOOKUP(F138,Participants!$A$1:$E$2548,2,FALSE)</f>
        <v>Allie Dainton</v>
      </c>
      <c r="H138" s="122" t="str">
        <f>+VLOOKUP(F138,Participants!$A$1:$E$2548,4,FALSE)</f>
        <v>SMCA</v>
      </c>
      <c r="I138" s="134" t="str">
        <f>+VLOOKUP(F138,Participants!$A$1:$E$2548,5,FALSE)</f>
        <v>F</v>
      </c>
      <c r="J138" s="134">
        <f>+VLOOKUP(F138,Participants!$A$1:$E$2548,3,FALSE)</f>
        <v>3</v>
      </c>
      <c r="K138" s="134" t="str">
        <f>+VLOOKUP(F138,Participants!$A$1:$G$2548,7,FALSE)</f>
        <v>DEV GIRLS</v>
      </c>
      <c r="L138" s="20"/>
      <c r="M138" s="20"/>
      <c r="N138" s="245">
        <v>7</v>
      </c>
      <c r="O138" s="245">
        <v>3</v>
      </c>
    </row>
    <row r="139" spans="1:15" ht="15.75" customHeight="1" x14ac:dyDescent="0.25">
      <c r="A139" s="242" t="s">
        <v>1033</v>
      </c>
      <c r="B139" s="246"/>
      <c r="C139" s="246"/>
      <c r="D139" s="20"/>
      <c r="E139" s="20"/>
      <c r="F139" s="244">
        <v>430</v>
      </c>
      <c r="G139" s="122" t="str">
        <f>+VLOOKUP(F139,Participants!$A$1:$E$2548,2,FALSE)</f>
        <v>Octavia Andree</v>
      </c>
      <c r="H139" s="122" t="str">
        <f>+VLOOKUP(F139,Participants!$A$1:$E$2548,4,FALSE)</f>
        <v>MQA</v>
      </c>
      <c r="I139" s="134" t="str">
        <f>+VLOOKUP(F139,Participants!$A$1:$E$2548,5,FALSE)</f>
        <v>F</v>
      </c>
      <c r="J139" s="134">
        <f>+VLOOKUP(F139,Participants!$A$1:$E$2548,3,FALSE)</f>
        <v>1</v>
      </c>
      <c r="K139" s="134" t="str">
        <f>+VLOOKUP(F139,Participants!$A$1:$G$2548,7,FALSE)</f>
        <v>DEV GIRLS</v>
      </c>
      <c r="L139" s="20"/>
      <c r="M139" s="20"/>
      <c r="N139" s="245">
        <v>7</v>
      </c>
      <c r="O139" s="245">
        <v>2.5</v>
      </c>
    </row>
    <row r="140" spans="1:15" ht="15.75" customHeight="1" x14ac:dyDescent="0.25">
      <c r="A140" s="242" t="s">
        <v>1033</v>
      </c>
      <c r="B140" s="243"/>
      <c r="C140" s="243"/>
      <c r="D140" s="122"/>
      <c r="E140" s="122"/>
      <c r="F140" s="250">
        <v>264</v>
      </c>
      <c r="G140" s="122" t="str">
        <f>+VLOOKUP(F140,Participants!$A$1:$E$2548,2,FALSE)</f>
        <v>Christine Kraska</v>
      </c>
      <c r="H140" s="122" t="str">
        <f>+VLOOKUP(F140,Participants!$A$1:$E$2548,4,FALSE)</f>
        <v>GAB</v>
      </c>
      <c r="I140" s="134" t="str">
        <f>+VLOOKUP(F140,Participants!$A$1:$E$2548,5,FALSE)</f>
        <v>F</v>
      </c>
      <c r="J140" s="134">
        <f>+VLOOKUP(F140,Participants!$A$1:$E$2548,3,FALSE)</f>
        <v>4</v>
      </c>
      <c r="K140" s="134" t="str">
        <f>+VLOOKUP(F140,Participants!$A$1:$G$2548,7,FALSE)</f>
        <v>DEV GIRLS</v>
      </c>
      <c r="L140" s="20"/>
      <c r="M140" s="20"/>
      <c r="N140" s="245">
        <v>7</v>
      </c>
      <c r="O140" s="245">
        <v>1.5</v>
      </c>
    </row>
    <row r="141" spans="1:15" ht="15.75" customHeight="1" x14ac:dyDescent="0.25">
      <c r="A141" s="242" t="s">
        <v>1033</v>
      </c>
      <c r="B141" s="243"/>
      <c r="C141" s="243"/>
      <c r="D141" s="122"/>
      <c r="E141" s="122"/>
      <c r="F141" s="244">
        <v>474</v>
      </c>
      <c r="G141" s="122" t="str">
        <f>+VLOOKUP(F141,Participants!$A$1:$E$2548,2,FALSE)</f>
        <v>Maddie Hayes</v>
      </c>
      <c r="H141" s="122" t="str">
        <f>+VLOOKUP(F141,Participants!$A$1:$E$2548,4,FALSE)</f>
        <v>SPS</v>
      </c>
      <c r="I141" s="134" t="str">
        <f>+VLOOKUP(F141,Participants!$A$1:$E$2548,5,FALSE)</f>
        <v>F</v>
      </c>
      <c r="J141" s="134">
        <f>+VLOOKUP(F141,Participants!$A$1:$E$2548,3,FALSE)</f>
        <v>4</v>
      </c>
      <c r="K141" s="134" t="str">
        <f>+VLOOKUP(F141,Participants!$A$1:$G$2548,7,FALSE)</f>
        <v>DEV GIRLS</v>
      </c>
      <c r="L141" s="20"/>
      <c r="M141" s="20"/>
      <c r="N141" s="245">
        <v>7</v>
      </c>
      <c r="O141" s="245">
        <v>1.5</v>
      </c>
    </row>
    <row r="142" spans="1:15" ht="15.75" customHeight="1" x14ac:dyDescent="0.25">
      <c r="A142" s="242" t="s">
        <v>1033</v>
      </c>
      <c r="B142" s="243"/>
      <c r="C142" s="243"/>
      <c r="D142" s="122"/>
      <c r="E142" s="122"/>
      <c r="F142" s="244">
        <v>500</v>
      </c>
      <c r="G142" s="122" t="str">
        <f>+VLOOKUP(F142,Participants!$A$1:$E$2548,2,FALSE)</f>
        <v>Addie Brogan</v>
      </c>
      <c r="H142" s="122" t="str">
        <f>+VLOOKUP(F142,Participants!$A$1:$E$2548,4,FALSE)</f>
        <v>STL</v>
      </c>
      <c r="I142" s="134" t="str">
        <f>+VLOOKUP(F142,Participants!$A$1:$E$2548,5,FALSE)</f>
        <v>F</v>
      </c>
      <c r="J142" s="134">
        <f>+VLOOKUP(F142,Participants!$A$1:$E$2548,3,FALSE)</f>
        <v>4</v>
      </c>
      <c r="K142" s="134" t="str">
        <f>+VLOOKUP(F142,Participants!$A$1:$G$2548,7,FALSE)</f>
        <v>DEV GIRLS</v>
      </c>
      <c r="L142" s="20"/>
      <c r="M142" s="20"/>
      <c r="N142" s="245">
        <v>7</v>
      </c>
      <c r="O142" s="245">
        <v>1</v>
      </c>
    </row>
    <row r="143" spans="1:15" ht="15.75" customHeight="1" x14ac:dyDescent="0.25">
      <c r="A143" s="242" t="s">
        <v>1033</v>
      </c>
      <c r="B143" s="246"/>
      <c r="C143" s="246"/>
      <c r="D143" s="20"/>
      <c r="E143" s="20"/>
      <c r="F143" s="244">
        <v>178</v>
      </c>
      <c r="G143" s="122" t="str">
        <f>+VLOOKUP(F143,Participants!$A$1:$E$2548,2,FALSE)</f>
        <v>GRACE Bresnahan</v>
      </c>
      <c r="H143" s="122" t="str">
        <f>+VLOOKUP(F143,Participants!$A$1:$E$2548,4,FALSE)</f>
        <v>BCS</v>
      </c>
      <c r="I143" s="134" t="str">
        <f>+VLOOKUP(F143,Participants!$A$1:$E$2548,5,FALSE)</f>
        <v>F</v>
      </c>
      <c r="J143" s="134">
        <f>+VLOOKUP(F143,Participants!$A$1:$E$2548,3,FALSE)</f>
        <v>3</v>
      </c>
      <c r="K143" s="134" t="str">
        <f>+VLOOKUP(F143,Participants!$A$1:$G$2548,7,FALSE)</f>
        <v>DEV GIRLS</v>
      </c>
      <c r="L143" s="20"/>
      <c r="M143" s="20"/>
      <c r="N143" s="245">
        <v>6</v>
      </c>
      <c r="O143" s="245">
        <v>11.5</v>
      </c>
    </row>
    <row r="144" spans="1:15" ht="15.75" customHeight="1" x14ac:dyDescent="0.25">
      <c r="A144" s="242" t="s">
        <v>1033</v>
      </c>
      <c r="B144" s="243"/>
      <c r="C144" s="243"/>
      <c r="D144" s="122"/>
      <c r="E144" s="122"/>
      <c r="F144" s="244">
        <v>523</v>
      </c>
      <c r="G144" s="122" t="str">
        <f>+VLOOKUP(F144,Participants!$A$1:$E$2548,2,FALSE)</f>
        <v>Olivia Eckenrode</v>
      </c>
      <c r="H144" s="122" t="str">
        <f>+VLOOKUP(F144,Participants!$A$1:$E$2548,4,FALSE)</f>
        <v>STL</v>
      </c>
      <c r="I144" s="134" t="str">
        <f>+VLOOKUP(F144,Participants!$A$1:$E$2548,5,FALSE)</f>
        <v>F</v>
      </c>
      <c r="J144" s="134">
        <f>+VLOOKUP(F144,Participants!$A$1:$E$2548,3,FALSE)</f>
        <v>2</v>
      </c>
      <c r="K144" s="134" t="str">
        <f>+VLOOKUP(F144,Participants!$A$1:$G$2548,7,FALSE)</f>
        <v>DEV GIRLS</v>
      </c>
      <c r="L144" s="20"/>
      <c r="M144" s="20"/>
      <c r="N144" s="245">
        <v>6</v>
      </c>
      <c r="O144" s="245">
        <v>11.25</v>
      </c>
    </row>
    <row r="145" spans="1:15" ht="15.75" customHeight="1" x14ac:dyDescent="0.25">
      <c r="A145" s="242" t="s">
        <v>1033</v>
      </c>
      <c r="B145" s="246"/>
      <c r="C145" s="246"/>
      <c r="D145" s="20"/>
      <c r="E145" s="20"/>
      <c r="F145" s="244">
        <v>198</v>
      </c>
      <c r="G145" s="122" t="str">
        <f>+VLOOKUP(F145,Participants!$A$1:$E$2548,2,FALSE)</f>
        <v>Victoria Dlugosz</v>
      </c>
      <c r="H145" s="122" t="str">
        <f>+VLOOKUP(F145,Participants!$A$1:$E$2548,4,FALSE)</f>
        <v>BTA</v>
      </c>
      <c r="I145" s="134" t="str">
        <f>+VLOOKUP(F145,Participants!$A$1:$E$2548,5,FALSE)</f>
        <v>F</v>
      </c>
      <c r="J145" s="134">
        <f>+VLOOKUP(F145,Participants!$A$1:$E$2548,3,FALSE)</f>
        <v>2</v>
      </c>
      <c r="K145" s="134" t="str">
        <f>+VLOOKUP(F145,Participants!$A$1:$G$2548,7,FALSE)</f>
        <v>DEV GIRLS</v>
      </c>
      <c r="L145" s="20"/>
      <c r="M145" s="20"/>
      <c r="N145" s="245">
        <v>6</v>
      </c>
      <c r="O145" s="245">
        <v>11</v>
      </c>
    </row>
    <row r="146" spans="1:15" ht="15.75" customHeight="1" x14ac:dyDescent="0.25">
      <c r="A146" s="242" t="s">
        <v>1033</v>
      </c>
      <c r="B146" s="246"/>
      <c r="C146" s="246"/>
      <c r="D146" s="20"/>
      <c r="E146" s="20"/>
      <c r="F146" s="244">
        <v>582</v>
      </c>
      <c r="G146" s="122" t="str">
        <f>+VLOOKUP(F146,Participants!$A$1:$E$2548,2,FALSE)</f>
        <v>Meredith Burgman</v>
      </c>
      <c r="H146" s="122" t="str">
        <f>+VLOOKUP(F146,Participants!$A$1:$E$2548,4,FALSE)</f>
        <v>STT</v>
      </c>
      <c r="I146" s="134" t="str">
        <f>+VLOOKUP(F146,Participants!$A$1:$E$2548,5,FALSE)</f>
        <v>F</v>
      </c>
      <c r="J146" s="134">
        <f>+VLOOKUP(F146,Participants!$A$1:$E$2548,3,FALSE)</f>
        <v>3</v>
      </c>
      <c r="K146" s="134" t="str">
        <f>+VLOOKUP(F146,Participants!$A$1:$G$2548,7,FALSE)</f>
        <v>DEV GIRLS</v>
      </c>
      <c r="L146" s="20"/>
      <c r="M146" s="20"/>
      <c r="N146" s="245">
        <v>6</v>
      </c>
      <c r="O146" s="245">
        <v>11</v>
      </c>
    </row>
    <row r="147" spans="1:15" ht="15.75" customHeight="1" x14ac:dyDescent="0.25">
      <c r="A147" s="242" t="s">
        <v>1033</v>
      </c>
      <c r="B147" s="246"/>
      <c r="C147" s="246"/>
      <c r="D147" s="20"/>
      <c r="E147" s="20"/>
      <c r="F147" s="244">
        <v>442</v>
      </c>
      <c r="G147" s="122" t="str">
        <f>+VLOOKUP(F147,Participants!$A$1:$E$2548,2,FALSE)</f>
        <v>Charlie Kane</v>
      </c>
      <c r="H147" s="122" t="str">
        <f>+VLOOKUP(F147,Participants!$A$1:$E$2548,4,FALSE)</f>
        <v>PHA</v>
      </c>
      <c r="I147" s="134" t="str">
        <f>+VLOOKUP(F147,Participants!$A$1:$E$2548,5,FALSE)</f>
        <v>F</v>
      </c>
      <c r="J147" s="134">
        <f>+VLOOKUP(F147,Participants!$A$1:$E$2548,3,FALSE)</f>
        <v>1</v>
      </c>
      <c r="K147" s="134" t="str">
        <f>+VLOOKUP(F147,Participants!$A$1:$G$2548,7,FALSE)</f>
        <v>DEV GIRLS</v>
      </c>
      <c r="L147" s="20"/>
      <c r="M147" s="20"/>
      <c r="N147" s="245">
        <v>6</v>
      </c>
      <c r="O147" s="245">
        <v>10</v>
      </c>
    </row>
    <row r="148" spans="1:15" ht="15.75" customHeight="1" x14ac:dyDescent="0.25">
      <c r="A148" s="242" t="s">
        <v>1033</v>
      </c>
      <c r="B148" s="246"/>
      <c r="C148" s="246"/>
      <c r="D148" s="20"/>
      <c r="E148" s="20"/>
      <c r="F148" s="244">
        <v>212</v>
      </c>
      <c r="G148" s="122" t="str">
        <f>+VLOOKUP(F148,Participants!$A$1:$E$2548,2,FALSE)</f>
        <v>Rainey Redd</v>
      </c>
      <c r="H148" s="122" t="str">
        <f>+VLOOKUP(F148,Participants!$A$1:$E$2548,4,FALSE)</f>
        <v>CDT</v>
      </c>
      <c r="I148" s="134" t="str">
        <f>+VLOOKUP(F148,Participants!$A$1:$E$2548,5,FALSE)</f>
        <v>F</v>
      </c>
      <c r="J148" s="134">
        <f>+VLOOKUP(F148,Participants!$A$1:$E$2548,3,FALSE)</f>
        <v>3</v>
      </c>
      <c r="K148" s="134" t="str">
        <f>+VLOOKUP(F148,Participants!$A$1:$G$2548,7,FALSE)</f>
        <v>DEV GIRLS</v>
      </c>
      <c r="L148" s="20"/>
      <c r="M148" s="20"/>
      <c r="N148" s="245">
        <v>6</v>
      </c>
      <c r="O148" s="245">
        <v>8</v>
      </c>
    </row>
    <row r="149" spans="1:15" ht="15.75" customHeight="1" x14ac:dyDescent="0.25">
      <c r="A149" s="242" t="s">
        <v>1033</v>
      </c>
      <c r="B149" s="246"/>
      <c r="C149" s="246"/>
      <c r="D149" s="20"/>
      <c r="E149" s="20"/>
      <c r="F149" s="244">
        <v>59</v>
      </c>
      <c r="G149" s="122" t="str">
        <f>+VLOOKUP(F149,Participants!$A$1:$E$2548,2,FALSE)</f>
        <v>Ashlyn Curry</v>
      </c>
      <c r="H149" s="122" t="str">
        <f>+VLOOKUP(F149,Participants!$A$1:$E$2548,4,FALSE)</f>
        <v>AGS</v>
      </c>
      <c r="I149" s="134" t="str">
        <f>+VLOOKUP(F149,Participants!$A$1:$E$2548,5,FALSE)</f>
        <v>F</v>
      </c>
      <c r="J149" s="134">
        <f>+VLOOKUP(F149,Participants!$A$1:$E$2548,3,FALSE)</f>
        <v>4</v>
      </c>
      <c r="K149" s="134" t="str">
        <f>+VLOOKUP(F149,Participants!$A$1:$G$2548,7,FALSE)</f>
        <v>DEV GIRLS</v>
      </c>
      <c r="L149" s="20"/>
      <c r="M149" s="20"/>
      <c r="N149" s="245">
        <v>6</v>
      </c>
      <c r="O149" s="245">
        <v>7</v>
      </c>
    </row>
    <row r="150" spans="1:15" ht="15.75" customHeight="1" x14ac:dyDescent="0.25">
      <c r="A150" s="242" t="s">
        <v>1033</v>
      </c>
      <c r="B150" s="246"/>
      <c r="C150" s="246"/>
      <c r="D150" s="20"/>
      <c r="E150" s="20"/>
      <c r="F150" s="244">
        <v>58</v>
      </c>
      <c r="G150" s="122" t="str">
        <f>+VLOOKUP(F150,Participants!$A$1:$E$2548,2,FALSE)</f>
        <v>Alexandra Sipusic</v>
      </c>
      <c r="H150" s="122" t="str">
        <f>+VLOOKUP(F150,Participants!$A$1:$E$2548,4,FALSE)</f>
        <v>AGS</v>
      </c>
      <c r="I150" s="134" t="str">
        <f>+VLOOKUP(F150,Participants!$A$1:$E$2548,5,FALSE)</f>
        <v>F</v>
      </c>
      <c r="J150" s="134">
        <f>+VLOOKUP(F150,Participants!$A$1:$E$2548,3,FALSE)</f>
        <v>4</v>
      </c>
      <c r="K150" s="134" t="str">
        <f>+VLOOKUP(F150,Participants!$A$1:$G$2548,7,FALSE)</f>
        <v>DEV GIRLS</v>
      </c>
      <c r="L150" s="20"/>
      <c r="M150" s="20"/>
      <c r="N150" s="245">
        <v>6</v>
      </c>
      <c r="O150" s="245">
        <v>6.5</v>
      </c>
    </row>
    <row r="151" spans="1:15" ht="15.75" customHeight="1" x14ac:dyDescent="0.25">
      <c r="A151" s="242" t="s">
        <v>1033</v>
      </c>
      <c r="B151" s="246"/>
      <c r="C151" s="246"/>
      <c r="D151" s="20"/>
      <c r="E151" s="20"/>
      <c r="F151" s="244">
        <v>429</v>
      </c>
      <c r="G151" s="122" t="str">
        <f>+VLOOKUP(F151,Participants!$A$1:$E$2548,2,FALSE)</f>
        <v>Natalie Hulslander</v>
      </c>
      <c r="H151" s="122" t="str">
        <f>+VLOOKUP(F151,Participants!$A$1:$E$2548,4,FALSE)</f>
        <v>MQA</v>
      </c>
      <c r="I151" s="134" t="str">
        <f>+VLOOKUP(F151,Participants!$A$1:$E$2548,5,FALSE)</f>
        <v>F</v>
      </c>
      <c r="J151" s="134">
        <f>+VLOOKUP(F151,Participants!$A$1:$E$2548,3,FALSE)</f>
        <v>2</v>
      </c>
      <c r="K151" s="134" t="str">
        <f>+VLOOKUP(F151,Participants!$A$1:$G$2548,7,FALSE)</f>
        <v>DEV GIRLS</v>
      </c>
      <c r="L151" s="110"/>
      <c r="M151" s="110"/>
      <c r="N151" s="245">
        <v>6</v>
      </c>
      <c r="O151" s="245">
        <v>6.5</v>
      </c>
    </row>
    <row r="152" spans="1:15" ht="15.75" customHeight="1" x14ac:dyDescent="0.25">
      <c r="A152" s="242" t="s">
        <v>1033</v>
      </c>
      <c r="B152" s="243"/>
      <c r="C152" s="243"/>
      <c r="D152" s="122"/>
      <c r="E152" s="122"/>
      <c r="F152" s="244">
        <v>64</v>
      </c>
      <c r="G152" s="122" t="str">
        <f>+VLOOKUP(F152,Participants!$A$1:$E$2548,2,FALSE)</f>
        <v>Karly Gill</v>
      </c>
      <c r="H152" s="122" t="str">
        <f>+VLOOKUP(F152,Participants!$A$1:$E$2548,4,FALSE)</f>
        <v>AGS</v>
      </c>
      <c r="I152" s="134" t="str">
        <f>+VLOOKUP(F152,Participants!$A$1:$E$2548,5,FALSE)</f>
        <v>F</v>
      </c>
      <c r="J152" s="134">
        <f>+VLOOKUP(F152,Participants!$A$1:$E$2548,3,FALSE)</f>
        <v>3</v>
      </c>
      <c r="K152" s="134" t="str">
        <f>+VLOOKUP(F152,Participants!$A$1:$G$2548,7,FALSE)</f>
        <v>DEV GIRLS</v>
      </c>
      <c r="L152" s="20"/>
      <c r="M152" s="20"/>
      <c r="N152" s="245">
        <v>6</v>
      </c>
      <c r="O152" s="245">
        <v>5.5</v>
      </c>
    </row>
    <row r="153" spans="1:15" ht="15.75" customHeight="1" x14ac:dyDescent="0.25">
      <c r="A153" s="242" t="s">
        <v>1033</v>
      </c>
      <c r="B153" s="243"/>
      <c r="C153" s="243"/>
      <c r="D153" s="122"/>
      <c r="E153" s="122"/>
      <c r="F153" s="244">
        <v>246</v>
      </c>
      <c r="G153" s="122" t="str">
        <f>+VLOOKUP(F153,Participants!$A$1:$E$2548,2,FALSE)</f>
        <v>Emma Zamarripa</v>
      </c>
      <c r="H153" s="122" t="str">
        <f>+VLOOKUP(F153,Participants!$A$1:$E$2548,4,FALSE)</f>
        <v>ELZ</v>
      </c>
      <c r="I153" s="134" t="str">
        <f>+VLOOKUP(F153,Participants!$A$1:$E$2548,5,FALSE)</f>
        <v>F</v>
      </c>
      <c r="J153" s="134">
        <f>+VLOOKUP(F153,Participants!$A$1:$E$2548,3,FALSE)</f>
        <v>0</v>
      </c>
      <c r="K153" s="134" t="str">
        <f>+VLOOKUP(F153,Participants!$A$1:$G$2548,7,FALSE)</f>
        <v>DEV GIRLS</v>
      </c>
      <c r="L153" s="20"/>
      <c r="M153" s="20"/>
      <c r="N153" s="245">
        <v>6</v>
      </c>
      <c r="O153" s="245">
        <v>3</v>
      </c>
    </row>
    <row r="154" spans="1:15" ht="15.75" customHeight="1" x14ac:dyDescent="0.25">
      <c r="A154" s="242" t="s">
        <v>1033</v>
      </c>
      <c r="B154" s="243"/>
      <c r="C154" s="243"/>
      <c r="D154" s="122"/>
      <c r="E154" s="122"/>
      <c r="F154" s="244">
        <v>571</v>
      </c>
      <c r="G154" s="122" t="str">
        <f>+VLOOKUP(F154,Participants!$A$1:$E$2548,2,FALSE)</f>
        <v>Emily Horensky</v>
      </c>
      <c r="H154" s="122" t="str">
        <f>+VLOOKUP(F154,Participants!$A$1:$E$2548,4,FALSE)</f>
        <v>STT</v>
      </c>
      <c r="I154" s="134" t="str">
        <f>+VLOOKUP(F154,Participants!$A$1:$E$2548,5,FALSE)</f>
        <v>F</v>
      </c>
      <c r="J154" s="134">
        <f>+VLOOKUP(F154,Participants!$A$1:$E$2548,3,FALSE)</f>
        <v>4</v>
      </c>
      <c r="K154" s="134" t="str">
        <f>+VLOOKUP(F154,Participants!$A$1:$G$2548,7,FALSE)</f>
        <v>DEV GIRLS</v>
      </c>
      <c r="L154" s="20"/>
      <c r="M154" s="20"/>
      <c r="N154" s="245">
        <v>6</v>
      </c>
      <c r="O154" s="245">
        <v>3</v>
      </c>
    </row>
    <row r="155" spans="1:15" ht="15.75" customHeight="1" x14ac:dyDescent="0.25">
      <c r="A155" s="242" t="s">
        <v>1033</v>
      </c>
      <c r="B155" s="246"/>
      <c r="C155" s="246"/>
      <c r="D155" s="20"/>
      <c r="E155" s="20"/>
      <c r="F155" s="244">
        <v>233</v>
      </c>
      <c r="G155" s="122" t="str">
        <f>+VLOOKUP(F155,Participants!$A$1:$E$2548,2,FALSE)</f>
        <v>sabrina perez</v>
      </c>
      <c r="H155" s="122" t="str">
        <f>+VLOOKUP(F155,Participants!$A$1:$E$2548,4,FALSE)</f>
        <v>DMA</v>
      </c>
      <c r="I155" s="134" t="str">
        <f>+VLOOKUP(F155,Participants!$A$1:$E$2548,5,FALSE)</f>
        <v>f</v>
      </c>
      <c r="J155" s="134">
        <f>+VLOOKUP(F155,Participants!$A$1:$E$2548,3,FALSE)</f>
        <v>1</v>
      </c>
      <c r="K155" s="134" t="str">
        <f>+VLOOKUP(F155,Participants!$A$1:$G$2548,7,FALSE)</f>
        <v>DEV GIRLS</v>
      </c>
      <c r="L155" s="20"/>
      <c r="M155" s="20"/>
      <c r="N155" s="245">
        <v>6</v>
      </c>
      <c r="O155" s="245">
        <v>2.5</v>
      </c>
    </row>
    <row r="156" spans="1:15" ht="15.75" customHeight="1" x14ac:dyDescent="0.25">
      <c r="A156" s="242" t="s">
        <v>1033</v>
      </c>
      <c r="B156" s="20"/>
      <c r="C156" s="20"/>
      <c r="D156" s="20"/>
      <c r="E156" s="20"/>
      <c r="F156" s="244">
        <v>445</v>
      </c>
      <c r="G156" s="122" t="str">
        <f>+VLOOKUP(F156,Participants!$A$1:$E$2548,2,FALSE)</f>
        <v>Leya Wesolowski</v>
      </c>
      <c r="H156" s="122" t="str">
        <f>+VLOOKUP(F156,Participants!$A$1:$E$2548,4,FALSE)</f>
        <v>PHA</v>
      </c>
      <c r="I156" s="134" t="str">
        <f>+VLOOKUP(F156,Participants!$A$1:$E$2548,5,FALSE)</f>
        <v>F</v>
      </c>
      <c r="J156" s="134">
        <f>+VLOOKUP(F156,Participants!$A$1:$E$2548,3,FALSE)</f>
        <v>4</v>
      </c>
      <c r="K156" s="134" t="str">
        <f>+VLOOKUP(F156,Participants!$A$1:$G$2548,7,FALSE)</f>
        <v>DEV GIRLS</v>
      </c>
      <c r="L156" s="20"/>
      <c r="M156" s="20"/>
      <c r="N156" s="245">
        <v>6</v>
      </c>
      <c r="O156" s="245">
        <v>2.5</v>
      </c>
    </row>
    <row r="157" spans="1:15" ht="15.75" customHeight="1" x14ac:dyDescent="0.25">
      <c r="A157" s="242" t="s">
        <v>1033</v>
      </c>
      <c r="B157" s="246"/>
      <c r="C157" s="246"/>
      <c r="D157" s="20"/>
      <c r="E157" s="20"/>
      <c r="F157" s="244">
        <v>247</v>
      </c>
      <c r="G157" s="122" t="str">
        <f>+VLOOKUP(F157,Participants!$A$1:$E$2548,2,FALSE)</f>
        <v>Erin Hirsh</v>
      </c>
      <c r="H157" s="122" t="str">
        <f>+VLOOKUP(F157,Participants!$A$1:$E$2548,4,FALSE)</f>
        <v>ELZ</v>
      </c>
      <c r="I157" s="134" t="str">
        <f>+VLOOKUP(F157,Participants!$A$1:$E$2548,5,FALSE)</f>
        <v>F</v>
      </c>
      <c r="J157" s="134">
        <f>+VLOOKUP(F157,Participants!$A$1:$E$2548,3,FALSE)</f>
        <v>2</v>
      </c>
      <c r="K157" s="134" t="str">
        <f>+VLOOKUP(F157,Participants!$A$1:$G$2548,7,FALSE)</f>
        <v>DEV GIRLS</v>
      </c>
      <c r="L157" s="110"/>
      <c r="M157" s="110"/>
      <c r="N157" s="245">
        <v>6</v>
      </c>
      <c r="O157" s="245">
        <v>2.5</v>
      </c>
    </row>
    <row r="158" spans="1:15" ht="15.75" customHeight="1" x14ac:dyDescent="0.25">
      <c r="A158" s="242" t="s">
        <v>1033</v>
      </c>
      <c r="B158" s="243"/>
      <c r="C158" s="243"/>
      <c r="D158" s="122"/>
      <c r="E158" s="122"/>
      <c r="F158" s="244">
        <v>62</v>
      </c>
      <c r="G158" s="122" t="str">
        <f>+VLOOKUP(F158,Participants!$A$1:$E$2548,2,FALSE)</f>
        <v>Emily Williams</v>
      </c>
      <c r="H158" s="122" t="str">
        <f>+VLOOKUP(F158,Participants!$A$1:$E$2548,4,FALSE)</f>
        <v>AGS</v>
      </c>
      <c r="I158" s="134" t="str">
        <f>+VLOOKUP(F158,Participants!$A$1:$E$2548,5,FALSE)</f>
        <v>F</v>
      </c>
      <c r="J158" s="134">
        <f>+VLOOKUP(F158,Participants!$A$1:$E$2548,3,FALSE)</f>
        <v>3</v>
      </c>
      <c r="K158" s="134" t="str">
        <f>+VLOOKUP(F158,Participants!$A$1:$G$2548,7,FALSE)</f>
        <v>DEV GIRLS</v>
      </c>
      <c r="L158" s="20"/>
      <c r="M158" s="20"/>
      <c r="N158" s="245">
        <v>6</v>
      </c>
      <c r="O158" s="245">
        <v>2</v>
      </c>
    </row>
    <row r="159" spans="1:15" ht="15.75" customHeight="1" x14ac:dyDescent="0.25">
      <c r="A159" s="242" t="s">
        <v>1033</v>
      </c>
      <c r="B159" s="243"/>
      <c r="C159" s="243"/>
      <c r="D159" s="122"/>
      <c r="E159" s="122"/>
      <c r="F159" s="244">
        <v>93</v>
      </c>
      <c r="G159" s="122" t="str">
        <f>+VLOOKUP(F159,Participants!$A$1:$E$2548,2,FALSE)</f>
        <v>Cecilia Hazel</v>
      </c>
      <c r="H159" s="122" t="str">
        <f>+VLOOKUP(F159,Participants!$A$1:$E$2548,4,FALSE)</f>
        <v>AMA</v>
      </c>
      <c r="I159" s="134" t="str">
        <f>+VLOOKUP(F159,Participants!$A$1:$E$2548,5,FALSE)</f>
        <v>F</v>
      </c>
      <c r="J159" s="134">
        <f>+VLOOKUP(F159,Participants!$A$1:$E$2548,3,FALSE)</f>
        <v>2</v>
      </c>
      <c r="K159" s="134" t="str">
        <f>+VLOOKUP(F159,Participants!$A$1:$G$2548,7,FALSE)</f>
        <v>DEV GIRLS</v>
      </c>
      <c r="L159" s="20"/>
      <c r="M159" s="20"/>
      <c r="N159" s="245">
        <v>6</v>
      </c>
      <c r="O159" s="245">
        <v>2</v>
      </c>
    </row>
    <row r="160" spans="1:15" ht="15.75" customHeight="1" x14ac:dyDescent="0.25">
      <c r="A160" s="242" t="s">
        <v>1033</v>
      </c>
      <c r="B160" s="243"/>
      <c r="C160" s="243"/>
      <c r="D160" s="122"/>
      <c r="E160" s="122"/>
      <c r="F160" s="244">
        <v>462</v>
      </c>
      <c r="G160" s="122" t="str">
        <f>+VLOOKUP(F160,Participants!$A$1:$E$2548,2,FALSE)</f>
        <v>Natalie Izzo</v>
      </c>
      <c r="H160" s="122" t="str">
        <f>+VLOOKUP(F160,Participants!$A$1:$E$2548,4,FALSE)</f>
        <v>SMCA</v>
      </c>
      <c r="I160" s="134" t="str">
        <f>+VLOOKUP(F160,Participants!$A$1:$E$2548,5,FALSE)</f>
        <v>F</v>
      </c>
      <c r="J160" s="134">
        <f>+VLOOKUP(F160,Participants!$A$1:$E$2548,3,FALSE)</f>
        <v>2</v>
      </c>
      <c r="K160" s="134" t="str">
        <f>+VLOOKUP(F160,Participants!$A$1:$G$2548,7,FALSE)</f>
        <v>DEV GIRLS</v>
      </c>
      <c r="L160" s="20"/>
      <c r="M160" s="20"/>
      <c r="N160" s="245">
        <v>5</v>
      </c>
      <c r="O160" s="245">
        <v>11.75</v>
      </c>
    </row>
    <row r="161" spans="1:15" ht="15.75" customHeight="1" x14ac:dyDescent="0.25">
      <c r="A161" s="242" t="s">
        <v>1033</v>
      </c>
      <c r="B161" s="246"/>
      <c r="C161" s="246"/>
      <c r="D161" s="20"/>
      <c r="E161" s="20"/>
      <c r="F161" s="244">
        <v>331</v>
      </c>
      <c r="G161" s="122" t="str">
        <f>+VLOOKUP(F161,Participants!$A$1:$E$2548,2,FALSE)</f>
        <v>Gracie Morgan</v>
      </c>
      <c r="H161" s="122" t="str">
        <f>+VLOOKUP(F161,Participants!$A$1:$E$2548,4,FALSE)</f>
        <v>JFK</v>
      </c>
      <c r="I161" s="134" t="str">
        <f>+VLOOKUP(F161,Participants!$A$1:$E$2548,5,FALSE)</f>
        <v>F</v>
      </c>
      <c r="J161" s="134">
        <f>+VLOOKUP(F161,Participants!$A$1:$E$2548,3,FALSE)</f>
        <v>1</v>
      </c>
      <c r="K161" s="134" t="str">
        <f>+VLOOKUP(F161,Participants!$A$1:$G$2548,7,FALSE)</f>
        <v>DEV GIRLS</v>
      </c>
      <c r="L161" s="20"/>
      <c r="M161" s="20"/>
      <c r="N161" s="245">
        <v>5</v>
      </c>
      <c r="O161" s="245">
        <v>11.5</v>
      </c>
    </row>
    <row r="162" spans="1:15" ht="15.75" customHeight="1" x14ac:dyDescent="0.25">
      <c r="A162" s="242" t="s">
        <v>1033</v>
      </c>
      <c r="B162" s="246"/>
      <c r="C162" s="246"/>
      <c r="D162" s="20"/>
      <c r="E162" s="20"/>
      <c r="F162" s="244">
        <v>396</v>
      </c>
      <c r="G162" s="122" t="str">
        <f>+VLOOKUP(F162,Participants!$A$1:$E$2548,2,FALSE)</f>
        <v>Chelsea Denslinger</v>
      </c>
      <c r="H162" s="122" t="str">
        <f>+VLOOKUP(F162,Participants!$A$1:$E$2548,4,FALSE)</f>
        <v>MOSS</v>
      </c>
      <c r="I162" s="134" t="str">
        <f>+VLOOKUP(F162,Participants!$A$1:$E$2548,5,FALSE)</f>
        <v>F</v>
      </c>
      <c r="J162" s="134">
        <f>+VLOOKUP(F162,Participants!$A$1:$E$2548,3,FALSE)</f>
        <v>2</v>
      </c>
      <c r="K162" s="134" t="str">
        <f>+VLOOKUP(F162,Participants!$A$1:$G$2548,7,FALSE)</f>
        <v>DEV GIRLS</v>
      </c>
      <c r="L162" s="20"/>
      <c r="M162" s="20"/>
      <c r="N162" s="245">
        <v>5</v>
      </c>
      <c r="O162" s="245">
        <v>10</v>
      </c>
    </row>
    <row r="163" spans="1:15" ht="15.75" customHeight="1" x14ac:dyDescent="0.25">
      <c r="A163" s="242" t="s">
        <v>1033</v>
      </c>
      <c r="B163" s="243"/>
      <c r="C163" s="243"/>
      <c r="D163" s="122"/>
      <c r="E163" s="122"/>
      <c r="F163" s="244">
        <v>460</v>
      </c>
      <c r="G163" s="122" t="str">
        <f>+VLOOKUP(F163,Participants!$A$1:$E$2548,2,FALSE)</f>
        <v>Lilyana Izzo</v>
      </c>
      <c r="H163" s="122" t="str">
        <f>+VLOOKUP(F163,Participants!$A$1:$E$2548,4,FALSE)</f>
        <v>SMCA</v>
      </c>
      <c r="I163" s="134" t="str">
        <f>+VLOOKUP(F163,Participants!$A$1:$E$2548,5,FALSE)</f>
        <v>F</v>
      </c>
      <c r="J163" s="134">
        <f>+VLOOKUP(F163,Participants!$A$1:$E$2548,3,FALSE)</f>
        <v>3</v>
      </c>
      <c r="K163" s="134" t="str">
        <f>+VLOOKUP(F163,Participants!$A$1:$G$2548,7,FALSE)</f>
        <v>DEV GIRLS</v>
      </c>
      <c r="L163" s="20"/>
      <c r="M163" s="20"/>
      <c r="N163" s="245">
        <v>5</v>
      </c>
      <c r="O163" s="245">
        <v>8</v>
      </c>
    </row>
    <row r="164" spans="1:15" ht="15.75" customHeight="1" x14ac:dyDescent="0.25">
      <c r="A164" s="242" t="s">
        <v>1033</v>
      </c>
      <c r="B164" s="243"/>
      <c r="C164" s="243"/>
      <c r="D164" s="122"/>
      <c r="E164" s="122"/>
      <c r="F164" s="244">
        <v>376</v>
      </c>
      <c r="G164" s="122" t="str">
        <f>+VLOOKUP(F164,Participants!$A$1:$E$2548,2,FALSE)</f>
        <v>Nora Narwold</v>
      </c>
      <c r="H164" s="122" t="str">
        <f>+VLOOKUP(F164,Participants!$A$1:$E$2548,4,FALSE)</f>
        <v>KIL</v>
      </c>
      <c r="I164" s="134" t="str">
        <f>+VLOOKUP(F164,Participants!$A$1:$E$2548,5,FALSE)</f>
        <v>F</v>
      </c>
      <c r="J164" s="134">
        <f>+VLOOKUP(F164,Participants!$A$1:$E$2548,3,FALSE)</f>
        <v>3</v>
      </c>
      <c r="K164" s="134" t="str">
        <f>+VLOOKUP(F164,Participants!$A$1:$G$2548,7,FALSE)</f>
        <v>DEV GIRLS</v>
      </c>
      <c r="L164" s="20"/>
      <c r="M164" s="20"/>
      <c r="N164" s="245">
        <v>5</v>
      </c>
      <c r="O164" s="245">
        <v>7.75</v>
      </c>
    </row>
    <row r="165" spans="1:15" ht="15.75" customHeight="1" x14ac:dyDescent="0.25">
      <c r="A165" s="242" t="s">
        <v>1033</v>
      </c>
      <c r="B165" s="20"/>
      <c r="C165" s="20"/>
      <c r="D165" s="20"/>
      <c r="E165" s="20"/>
      <c r="F165" s="244">
        <v>333</v>
      </c>
      <c r="G165" s="122" t="str">
        <f>+VLOOKUP(F165,Participants!$A$1:$E$2548,2,FALSE)</f>
        <v>Kamille Behrens</v>
      </c>
      <c r="H165" s="122" t="str">
        <f>+VLOOKUP(F165,Participants!$A$1:$E$2548,4,FALSE)</f>
        <v>JFK</v>
      </c>
      <c r="I165" s="134" t="str">
        <f>+VLOOKUP(F165,Participants!$A$1:$E$2548,5,FALSE)</f>
        <v>F</v>
      </c>
      <c r="J165" s="134">
        <f>+VLOOKUP(F165,Participants!$A$1:$E$2548,3,FALSE)</f>
        <v>4</v>
      </c>
      <c r="K165" s="134" t="str">
        <f>+VLOOKUP(F165,Participants!$A$1:$G$2548,7,FALSE)</f>
        <v>DEV GIRLS</v>
      </c>
      <c r="L165" s="20"/>
      <c r="M165" s="20"/>
      <c r="N165" s="245">
        <v>5</v>
      </c>
      <c r="O165" s="245">
        <v>6.5</v>
      </c>
    </row>
    <row r="166" spans="1:15" ht="15.75" customHeight="1" x14ac:dyDescent="0.25">
      <c r="A166" s="242" t="s">
        <v>1033</v>
      </c>
      <c r="B166" s="243"/>
      <c r="C166" s="243"/>
      <c r="D166" s="122"/>
      <c r="E166" s="122"/>
      <c r="F166" s="244">
        <v>377</v>
      </c>
      <c r="G166" s="122" t="str">
        <f>+VLOOKUP(F166,Participants!$A$1:$E$2548,2,FALSE)</f>
        <v>Olivia Menz</v>
      </c>
      <c r="H166" s="122" t="str">
        <f>+VLOOKUP(F166,Participants!$A$1:$E$2548,4,FALSE)</f>
        <v>KIL</v>
      </c>
      <c r="I166" s="134" t="str">
        <f>+VLOOKUP(F166,Participants!$A$1:$E$2548,5,FALSE)</f>
        <v>F</v>
      </c>
      <c r="J166" s="134">
        <f>+VLOOKUP(F166,Participants!$A$1:$E$2548,3,FALSE)</f>
        <v>3</v>
      </c>
      <c r="K166" s="134" t="str">
        <f>+VLOOKUP(F166,Participants!$A$1:$G$2548,7,FALSE)</f>
        <v>DEV GIRLS</v>
      </c>
      <c r="L166" s="20"/>
      <c r="M166" s="20"/>
      <c r="N166" s="245">
        <v>5</v>
      </c>
      <c r="O166" s="245">
        <v>6</v>
      </c>
    </row>
    <row r="167" spans="1:15" ht="15.75" customHeight="1" x14ac:dyDescent="0.25">
      <c r="A167" s="242" t="s">
        <v>1033</v>
      </c>
      <c r="B167" s="243"/>
      <c r="C167" s="243"/>
      <c r="D167" s="122"/>
      <c r="E167" s="122"/>
      <c r="F167" s="244">
        <v>214</v>
      </c>
      <c r="G167" s="122" t="str">
        <f>+VLOOKUP(F167,Participants!$A$1:$E$2548,2,FALSE)</f>
        <v>Sofia Weaver</v>
      </c>
      <c r="H167" s="122" t="str">
        <f>+VLOOKUP(F167,Participants!$A$1:$E$2548,4,FALSE)</f>
        <v>CDT</v>
      </c>
      <c r="I167" s="134" t="str">
        <f>+VLOOKUP(F167,Participants!$A$1:$E$2548,5,FALSE)</f>
        <v>F</v>
      </c>
      <c r="J167" s="134">
        <f>+VLOOKUP(F167,Participants!$A$1:$E$2548,3,FALSE)</f>
        <v>2</v>
      </c>
      <c r="K167" s="134" t="str">
        <f>+VLOOKUP(F167,Participants!$A$1:$G$2548,7,FALSE)</f>
        <v>DEV GIRLS</v>
      </c>
      <c r="L167" s="20"/>
      <c r="M167" s="20"/>
      <c r="N167" s="245">
        <v>5</v>
      </c>
      <c r="O167" s="245">
        <v>5.5</v>
      </c>
    </row>
    <row r="168" spans="1:15" ht="15.75" customHeight="1" x14ac:dyDescent="0.25">
      <c r="A168" s="242" t="s">
        <v>1033</v>
      </c>
      <c r="B168" s="246"/>
      <c r="C168" s="246"/>
      <c r="D168" s="20"/>
      <c r="E168" s="20"/>
      <c r="F168" s="244">
        <v>422</v>
      </c>
      <c r="G168" s="122" t="str">
        <f>+VLOOKUP(F168,Participants!$A$1:$E$2548,2,FALSE)</f>
        <v>Elizabeth Klaes</v>
      </c>
      <c r="H168" s="122" t="str">
        <f>+VLOOKUP(F168,Participants!$A$1:$E$2548,4,FALSE)</f>
        <v>MQA</v>
      </c>
      <c r="I168" s="134" t="str">
        <f>+VLOOKUP(F168,Participants!$A$1:$E$2548,5,FALSE)</f>
        <v>F</v>
      </c>
      <c r="J168" s="134">
        <f>+VLOOKUP(F168,Participants!$A$1:$E$2548,3,FALSE)</f>
        <v>1</v>
      </c>
      <c r="K168" s="134" t="str">
        <f>+VLOOKUP(F168,Participants!$A$1:$G$2548,7,FALSE)</f>
        <v>DEV GIRLS</v>
      </c>
      <c r="L168" s="20"/>
      <c r="M168" s="20"/>
      <c r="N168" s="245">
        <v>5</v>
      </c>
      <c r="O168" s="245">
        <v>5.5</v>
      </c>
    </row>
    <row r="169" spans="1:15" ht="15.75" customHeight="1" x14ac:dyDescent="0.25">
      <c r="A169" s="242" t="s">
        <v>1033</v>
      </c>
      <c r="B169" s="246"/>
      <c r="C169" s="246"/>
      <c r="D169" s="20"/>
      <c r="E169" s="20"/>
      <c r="F169" s="244">
        <v>427</v>
      </c>
      <c r="G169" s="122" t="str">
        <f>+VLOOKUP(F169,Participants!$A$1:$E$2548,2,FALSE)</f>
        <v>Madelyn Skowronski</v>
      </c>
      <c r="H169" s="122" t="str">
        <f>+VLOOKUP(F169,Participants!$A$1:$E$2548,4,FALSE)</f>
        <v>MQA</v>
      </c>
      <c r="I169" s="134" t="str">
        <f>+VLOOKUP(F169,Participants!$A$1:$E$2548,5,FALSE)</f>
        <v>F</v>
      </c>
      <c r="J169" s="134">
        <f>+VLOOKUP(F169,Participants!$A$1:$E$2548,3,FALSE)</f>
        <v>1</v>
      </c>
      <c r="K169" s="134" t="str">
        <f>+VLOOKUP(F169,Participants!$A$1:$G$2548,7,FALSE)</f>
        <v>DEV GIRLS</v>
      </c>
      <c r="L169" s="20"/>
      <c r="M169" s="20"/>
      <c r="N169" s="245">
        <v>5</v>
      </c>
      <c r="O169" s="245">
        <v>1</v>
      </c>
    </row>
    <row r="170" spans="1:15" ht="15.75" customHeight="1" x14ac:dyDescent="0.25">
      <c r="A170" s="242" t="s">
        <v>1033</v>
      </c>
      <c r="B170" s="243"/>
      <c r="C170" s="243"/>
      <c r="D170" s="122"/>
      <c r="E170" s="122"/>
      <c r="F170" s="244">
        <v>267</v>
      </c>
      <c r="G170" s="122" t="str">
        <f>+VLOOKUP(F170,Participants!$A$1:$E$2548,2,FALSE)</f>
        <v>Rachel Johnson</v>
      </c>
      <c r="H170" s="122" t="str">
        <f>+VLOOKUP(F170,Participants!$A$1:$E$2548,4,FALSE)</f>
        <v>GAB</v>
      </c>
      <c r="I170" s="134" t="str">
        <f>+VLOOKUP(F170,Participants!$A$1:$E$2548,5,FALSE)</f>
        <v>F</v>
      </c>
      <c r="J170" s="134">
        <f>+VLOOKUP(F170,Participants!$A$1:$E$2548,3,FALSE)</f>
        <v>3</v>
      </c>
      <c r="K170" s="134" t="str">
        <f>+VLOOKUP(F170,Participants!$A$1:$G$2548,7,FALSE)</f>
        <v>DEV GIRLS</v>
      </c>
      <c r="L170" s="20"/>
      <c r="M170" s="20"/>
      <c r="N170" s="245">
        <v>4</v>
      </c>
      <c r="O170" s="245">
        <v>11</v>
      </c>
    </row>
    <row r="171" spans="1:15" ht="15.75" customHeight="1" x14ac:dyDescent="0.25">
      <c r="A171" s="242" t="s">
        <v>1033</v>
      </c>
      <c r="B171" s="243"/>
      <c r="C171" s="243"/>
      <c r="D171" s="122"/>
      <c r="E171" s="122"/>
      <c r="F171" s="244">
        <v>522</v>
      </c>
      <c r="G171" s="122" t="str">
        <f>+VLOOKUP(F171,Participants!$A$1:$E$2548,2,FALSE)</f>
        <v>Mila Hricisak</v>
      </c>
      <c r="H171" s="122" t="str">
        <f>+VLOOKUP(F171,Participants!$A$1:$E$2548,4,FALSE)</f>
        <v>STL</v>
      </c>
      <c r="I171" s="134" t="str">
        <f>+VLOOKUP(F171,Participants!$A$1:$E$2548,5,FALSE)</f>
        <v>F</v>
      </c>
      <c r="J171" s="134">
        <f>+VLOOKUP(F171,Participants!$A$1:$E$2548,3,FALSE)</f>
        <v>2</v>
      </c>
      <c r="K171" s="134" t="str">
        <f>+VLOOKUP(F171,Participants!$A$1:$G$2548,7,FALSE)</f>
        <v>DEV GIRLS</v>
      </c>
      <c r="L171" s="20"/>
      <c r="M171" s="20"/>
      <c r="N171" s="245">
        <v>4</v>
      </c>
      <c r="O171" s="245">
        <v>10.25</v>
      </c>
    </row>
    <row r="172" spans="1:15" ht="15.75" customHeight="1" x14ac:dyDescent="0.25">
      <c r="A172" s="242" t="s">
        <v>1033</v>
      </c>
      <c r="B172" s="243"/>
      <c r="C172" s="243"/>
      <c r="D172" s="122"/>
      <c r="E172" s="122"/>
      <c r="F172" s="244">
        <v>283</v>
      </c>
      <c r="G172" s="122" t="str">
        <f>+VLOOKUP(F172,Participants!$A$1:$E$2548,2,FALSE)</f>
        <v>Mary Lariviere</v>
      </c>
      <c r="H172" s="122" t="str">
        <f>+VLOOKUP(F172,Participants!$A$1:$E$2548,4,FALSE)</f>
        <v>GRE</v>
      </c>
      <c r="I172" s="134" t="str">
        <f>+VLOOKUP(F172,Participants!$A$1:$E$2548,5,FALSE)</f>
        <v>F</v>
      </c>
      <c r="J172" s="134">
        <f>+VLOOKUP(F172,Participants!$A$1:$E$2548,3,FALSE)</f>
        <v>1</v>
      </c>
      <c r="K172" s="134" t="str">
        <f>+VLOOKUP(F172,Participants!$A$1:$G$2548,7,FALSE)</f>
        <v>DEV GIRLS</v>
      </c>
      <c r="L172" s="20"/>
      <c r="M172" s="20"/>
      <c r="N172" s="245">
        <v>4</v>
      </c>
      <c r="O172" s="245">
        <v>8.5</v>
      </c>
    </row>
    <row r="173" spans="1:15" ht="15.75" customHeight="1" x14ac:dyDescent="0.25">
      <c r="A173" s="242" t="s">
        <v>1033</v>
      </c>
      <c r="B173" s="243"/>
      <c r="C173" s="243"/>
      <c r="D173" s="122"/>
      <c r="E173" s="122"/>
      <c r="F173" s="244">
        <v>280</v>
      </c>
      <c r="G173" s="122" t="str">
        <f>+VLOOKUP(F173,Participants!$A$1:$E$2548,2,FALSE)</f>
        <v>Elizabeth Moulton</v>
      </c>
      <c r="H173" s="122" t="str">
        <f>+VLOOKUP(F173,Participants!$A$1:$E$2548,4,FALSE)</f>
        <v>GRE</v>
      </c>
      <c r="I173" s="134" t="str">
        <f>+VLOOKUP(F173,Participants!$A$1:$E$2548,5,FALSE)</f>
        <v>F</v>
      </c>
      <c r="J173" s="134">
        <f>+VLOOKUP(F173,Participants!$A$1:$E$2548,3,FALSE)</f>
        <v>1</v>
      </c>
      <c r="K173" s="134" t="str">
        <f>+VLOOKUP(F173,Participants!$A$1:$G$2548,7,FALSE)</f>
        <v>DEV GIRLS</v>
      </c>
      <c r="L173" s="20"/>
      <c r="M173" s="20"/>
      <c r="N173" s="245">
        <v>4</v>
      </c>
      <c r="O173" s="245">
        <v>4</v>
      </c>
    </row>
    <row r="174" spans="1:15" ht="15.75" customHeight="1" x14ac:dyDescent="0.25">
      <c r="A174" s="242" t="s">
        <v>1033</v>
      </c>
      <c r="B174" s="243"/>
      <c r="C174" s="243"/>
      <c r="D174" s="122"/>
      <c r="E174" s="122"/>
      <c r="F174" s="244">
        <v>277</v>
      </c>
      <c r="G174" s="122" t="str">
        <f>+VLOOKUP(F174,Participants!$A$1:$E$2548,2,FALSE)</f>
        <v>Brigi Boosel</v>
      </c>
      <c r="H174" s="122" t="str">
        <f>+VLOOKUP(F174,Participants!$A$1:$E$2548,4,FALSE)</f>
        <v>GRE</v>
      </c>
      <c r="I174" s="134" t="str">
        <f>+VLOOKUP(F174,Participants!$A$1:$E$2548,5,FALSE)</f>
        <v>F</v>
      </c>
      <c r="J174" s="134">
        <f>+VLOOKUP(F174,Participants!$A$1:$E$2548,3,FALSE)</f>
        <v>1</v>
      </c>
      <c r="K174" s="134" t="str">
        <f>+VLOOKUP(F174,Participants!$A$1:$G$2548,7,FALSE)</f>
        <v>DEV GIRLS</v>
      </c>
      <c r="L174" s="20"/>
      <c r="M174" s="20"/>
      <c r="N174" s="245">
        <v>4</v>
      </c>
      <c r="O174" s="245">
        <v>2</v>
      </c>
    </row>
    <row r="175" spans="1:15" ht="15.75" customHeight="1" x14ac:dyDescent="0.25">
      <c r="A175" s="242" t="s">
        <v>1033</v>
      </c>
      <c r="B175" s="246"/>
      <c r="C175" s="246"/>
      <c r="D175" s="20"/>
      <c r="E175" s="20"/>
      <c r="F175" s="244">
        <v>204</v>
      </c>
      <c r="G175" s="122" t="str">
        <f>+VLOOKUP(F175,Participants!$A$1:$E$2548,2,FALSE)</f>
        <v>Katri Burdette</v>
      </c>
      <c r="H175" s="122" t="str">
        <f>+VLOOKUP(F175,Participants!$A$1:$E$2548,4,FALSE)</f>
        <v>CDT</v>
      </c>
      <c r="I175" s="134" t="str">
        <f>+VLOOKUP(F175,Participants!$A$1:$E$2548,5,FALSE)</f>
        <v>F</v>
      </c>
      <c r="J175" s="134">
        <f>+VLOOKUP(F175,Participants!$A$1:$E$2548,3,FALSE)</f>
        <v>2</v>
      </c>
      <c r="K175" s="134" t="str">
        <f>+VLOOKUP(F175,Participants!$A$1:$G$2548,7,FALSE)</f>
        <v>DEV GIRLS</v>
      </c>
      <c r="L175" s="20"/>
      <c r="M175" s="20"/>
      <c r="N175" s="245">
        <v>3</v>
      </c>
      <c r="O175" s="245">
        <v>9.75</v>
      </c>
    </row>
    <row r="176" spans="1:15" ht="15.75" customHeight="1" x14ac:dyDescent="0.25">
      <c r="A176" s="242" t="s">
        <v>1033</v>
      </c>
      <c r="B176" s="243"/>
      <c r="C176" s="243"/>
      <c r="D176" s="122"/>
      <c r="E176" s="122"/>
      <c r="F176" s="244">
        <v>278</v>
      </c>
      <c r="G176" s="122" t="str">
        <f>+VLOOKUP(F176,Participants!$A$1:$E$2548,2,FALSE)</f>
        <v>Chloe Boosel</v>
      </c>
      <c r="H176" s="122" t="str">
        <f>+VLOOKUP(F176,Participants!$A$1:$E$2548,4,FALSE)</f>
        <v>GRE</v>
      </c>
      <c r="I176" s="134" t="str">
        <f>+VLOOKUP(F176,Participants!$A$1:$E$2548,5,FALSE)</f>
        <v>F</v>
      </c>
      <c r="J176" s="134">
        <f>+VLOOKUP(F176,Participants!$A$1:$E$2548,3,FALSE)</f>
        <v>3</v>
      </c>
      <c r="K176" s="134" t="str">
        <f>+VLOOKUP(F176,Participants!$A$1:$G$2548,7,FALSE)</f>
        <v>DEV GIRLS</v>
      </c>
      <c r="L176" s="20"/>
      <c r="M176" s="20"/>
      <c r="N176" s="245">
        <v>3</v>
      </c>
      <c r="O176" s="245">
        <v>7.75</v>
      </c>
    </row>
    <row r="177" spans="1:15" ht="15.75" customHeight="1" x14ac:dyDescent="0.25">
      <c r="A177" s="242" t="s">
        <v>1033</v>
      </c>
      <c r="B177" s="246"/>
      <c r="C177" s="246"/>
      <c r="D177" s="20"/>
      <c r="E177" s="20"/>
      <c r="F177" s="244">
        <v>275</v>
      </c>
      <c r="G177" s="122" t="str">
        <f>+VLOOKUP(F177,Participants!$A$1:$E$2548,2,FALSE)</f>
        <v>Adelina Campagna</v>
      </c>
      <c r="H177" s="122" t="str">
        <f>+VLOOKUP(F177,Participants!$A$1:$E$2548,4,FALSE)</f>
        <v>GRE</v>
      </c>
      <c r="I177" s="134" t="str">
        <f>+VLOOKUP(F177,Participants!$A$1:$E$2548,5,FALSE)</f>
        <v>F</v>
      </c>
      <c r="J177" s="134">
        <f>+VLOOKUP(F177,Participants!$A$1:$E$2548,3,FALSE)</f>
        <v>1</v>
      </c>
      <c r="K177" s="134" t="str">
        <f>+VLOOKUP(F177,Participants!$A$1:$G$2548,7,FALSE)</f>
        <v>DEV GIRLS</v>
      </c>
      <c r="L177" s="20"/>
      <c r="M177" s="20"/>
      <c r="N177" s="245">
        <v>3</v>
      </c>
      <c r="O177" s="245">
        <v>7.5</v>
      </c>
    </row>
    <row r="178" spans="1:15" ht="15.75" customHeight="1" x14ac:dyDescent="0.25">
      <c r="A178" s="242" t="s">
        <v>1033</v>
      </c>
      <c r="B178" s="20"/>
      <c r="C178" s="20"/>
      <c r="D178" s="20"/>
      <c r="E178" s="20"/>
      <c r="F178" s="244">
        <v>109</v>
      </c>
      <c r="G178" s="122" t="str">
        <f>+VLOOKUP(F178,Participants!$A$1:$E$2548,2,FALSE)</f>
        <v>Lauren Daley</v>
      </c>
      <c r="H178" s="122" t="str">
        <f>+VLOOKUP(F178,Participants!$A$1:$E$2548,4,FALSE)</f>
        <v>AMA</v>
      </c>
      <c r="I178" s="134" t="str">
        <f>+VLOOKUP(F178,Participants!$A$1:$E$2548,5,FALSE)</f>
        <v>F</v>
      </c>
      <c r="J178" s="134">
        <f>+VLOOKUP(F178,Participants!$A$1:$E$2548,3,FALSE)</f>
        <v>3</v>
      </c>
      <c r="K178" s="134" t="str">
        <f>+VLOOKUP(F178,Participants!$A$1:$G$2548,7,FALSE)</f>
        <v>DEV GIRLS</v>
      </c>
      <c r="L178" s="20"/>
      <c r="M178" s="20"/>
      <c r="N178" s="245">
        <v>0</v>
      </c>
      <c r="O178" s="245">
        <v>0</v>
      </c>
    </row>
    <row r="179" spans="1:15" ht="15.75" customHeight="1" x14ac:dyDescent="0.25">
      <c r="A179" s="242" t="s">
        <v>1033</v>
      </c>
      <c r="B179" s="246"/>
      <c r="C179" s="246"/>
      <c r="D179" s="20"/>
      <c r="E179" s="20"/>
      <c r="F179" s="251"/>
      <c r="G179" s="122" t="e">
        <f>+VLOOKUP(F179,Participants!$A$1:$E$2548,2,FALSE)</f>
        <v>#N/A</v>
      </c>
      <c r="H179" s="122" t="e">
        <f>+VLOOKUP(F179,Participants!$A$1:$E$2548,4,FALSE)</f>
        <v>#N/A</v>
      </c>
      <c r="I179" s="134" t="e">
        <f>+VLOOKUP(F179,Participants!$A$1:$E$2548,5,FALSE)</f>
        <v>#N/A</v>
      </c>
      <c r="J179" s="134" t="e">
        <f>+VLOOKUP(F179,Participants!$A$1:$E$2548,3,FALSE)</f>
        <v>#N/A</v>
      </c>
      <c r="K179" s="134" t="e">
        <f>+VLOOKUP(F179,Participants!$A$1:$G$2548,7,FALSE)</f>
        <v>#N/A</v>
      </c>
      <c r="L179" s="20"/>
      <c r="M179" s="20"/>
      <c r="N179" s="252"/>
      <c r="O179" s="252"/>
    </row>
    <row r="180" spans="1:15" ht="15.75" customHeight="1" x14ac:dyDescent="0.25">
      <c r="A180" s="242" t="s">
        <v>1033</v>
      </c>
      <c r="B180" s="246"/>
      <c r="C180" s="246"/>
      <c r="D180" s="20"/>
      <c r="E180" s="20"/>
      <c r="F180" s="251"/>
      <c r="G180" s="122" t="e">
        <f>+VLOOKUP(F180,Participants!$A$1:$E$2548,2,FALSE)</f>
        <v>#N/A</v>
      </c>
      <c r="H180" s="122" t="e">
        <f>+VLOOKUP(F180,Participants!$A$1:$E$2548,4,FALSE)</f>
        <v>#N/A</v>
      </c>
      <c r="I180" s="134" t="e">
        <f>+VLOOKUP(F180,Participants!$A$1:$E$2548,5,FALSE)</f>
        <v>#N/A</v>
      </c>
      <c r="J180" s="134" t="e">
        <f>+VLOOKUP(F180,Participants!$A$1:$E$2548,3,FALSE)</f>
        <v>#N/A</v>
      </c>
      <c r="K180" s="134" t="e">
        <f>+VLOOKUP(F180,Participants!$A$1:$G$2548,7,FALSE)</f>
        <v>#N/A</v>
      </c>
      <c r="L180" s="20"/>
      <c r="M180" s="20"/>
      <c r="N180" s="252"/>
      <c r="O180" s="252"/>
    </row>
    <row r="181" spans="1:15" ht="15.75" customHeight="1" x14ac:dyDescent="0.25">
      <c r="A181" s="242" t="s">
        <v>1033</v>
      </c>
      <c r="B181" s="246"/>
      <c r="C181" s="246"/>
      <c r="D181" s="20"/>
      <c r="E181" s="20"/>
      <c r="F181" s="251"/>
      <c r="G181" s="122" t="e">
        <f>+VLOOKUP(F181,Participants!$A$1:$E$2548,2,FALSE)</f>
        <v>#N/A</v>
      </c>
      <c r="H181" s="122" t="e">
        <f>+VLOOKUP(F181,Participants!$A$1:$E$2548,4,FALSE)</f>
        <v>#N/A</v>
      </c>
      <c r="I181" s="134" t="e">
        <f>+VLOOKUP(F181,Participants!$A$1:$E$2548,5,FALSE)</f>
        <v>#N/A</v>
      </c>
      <c r="J181" s="134" t="e">
        <f>+VLOOKUP(F181,Participants!$A$1:$E$2548,3,FALSE)</f>
        <v>#N/A</v>
      </c>
      <c r="K181" s="134" t="e">
        <f>+VLOOKUP(F181,Participants!$A$1:$G$2548,7,FALSE)</f>
        <v>#N/A</v>
      </c>
      <c r="L181" s="20"/>
      <c r="M181" s="20"/>
      <c r="N181" s="252"/>
      <c r="O181" s="252"/>
    </row>
    <row r="182" spans="1:15" ht="15.75" customHeight="1" x14ac:dyDescent="0.25">
      <c r="A182" s="242" t="s">
        <v>1033</v>
      </c>
      <c r="B182" s="246"/>
      <c r="C182" s="246"/>
      <c r="D182" s="20"/>
      <c r="E182" s="20"/>
      <c r="F182" s="251"/>
      <c r="G182" s="122" t="e">
        <f>+VLOOKUP(F182,Participants!$A$1:$E$2548,2,FALSE)</f>
        <v>#N/A</v>
      </c>
      <c r="H182" s="122" t="e">
        <f>+VLOOKUP(F182,Participants!$A$1:$E$2548,4,FALSE)</f>
        <v>#N/A</v>
      </c>
      <c r="I182" s="134" t="e">
        <f>+VLOOKUP(F182,Participants!$A$1:$E$2548,5,FALSE)</f>
        <v>#N/A</v>
      </c>
      <c r="J182" s="134" t="e">
        <f>+VLOOKUP(F182,Participants!$A$1:$E$2548,3,FALSE)</f>
        <v>#N/A</v>
      </c>
      <c r="K182" s="134" t="e">
        <f>+VLOOKUP(F182,Participants!$A$1:$G$2548,7,FALSE)</f>
        <v>#N/A</v>
      </c>
      <c r="L182" s="20"/>
      <c r="M182" s="20"/>
      <c r="N182" s="252"/>
      <c r="O182" s="252"/>
    </row>
    <row r="183" spans="1:15" ht="15.75" customHeight="1" x14ac:dyDescent="0.25">
      <c r="A183" s="242" t="s">
        <v>1033</v>
      </c>
      <c r="B183" s="246"/>
      <c r="C183" s="246"/>
      <c r="D183" s="20"/>
      <c r="E183" s="20"/>
      <c r="F183" s="251"/>
      <c r="G183" s="122" t="e">
        <f>+VLOOKUP(F183,Participants!$A$1:$E$2548,2,FALSE)</f>
        <v>#N/A</v>
      </c>
      <c r="H183" s="122" t="e">
        <f>+VLOOKUP(F183,Participants!$A$1:$E$2548,4,FALSE)</f>
        <v>#N/A</v>
      </c>
      <c r="I183" s="134" t="e">
        <f>+VLOOKUP(F183,Participants!$A$1:$E$2548,5,FALSE)</f>
        <v>#N/A</v>
      </c>
      <c r="J183" s="134" t="e">
        <f>+VLOOKUP(F183,Participants!$A$1:$E$2548,3,FALSE)</f>
        <v>#N/A</v>
      </c>
      <c r="K183" s="134" t="e">
        <f>+VLOOKUP(F183,Participants!$A$1:$G$2548,7,FALSE)</f>
        <v>#N/A</v>
      </c>
      <c r="L183" s="110"/>
      <c r="M183" s="110"/>
      <c r="N183" s="252"/>
      <c r="O183" s="252"/>
    </row>
    <row r="184" spans="1:15" ht="15.75" customHeight="1" x14ac:dyDescent="0.25">
      <c r="A184" s="242" t="s">
        <v>1033</v>
      </c>
      <c r="B184" s="246"/>
      <c r="C184" s="246"/>
      <c r="D184" s="20"/>
      <c r="E184" s="20"/>
      <c r="F184" s="251"/>
      <c r="G184" s="122" t="e">
        <f>+VLOOKUP(F184,Participants!$A$1:$E$2548,2,FALSE)</f>
        <v>#N/A</v>
      </c>
      <c r="H184" s="122" t="e">
        <f>+VLOOKUP(F184,Participants!$A$1:$E$2548,4,FALSE)</f>
        <v>#N/A</v>
      </c>
      <c r="I184" s="134" t="e">
        <f>+VLOOKUP(F184,Participants!$A$1:$E$2548,5,FALSE)</f>
        <v>#N/A</v>
      </c>
      <c r="J184" s="134" t="e">
        <f>+VLOOKUP(F184,Participants!$A$1:$E$2548,3,FALSE)</f>
        <v>#N/A</v>
      </c>
      <c r="K184" s="134" t="e">
        <f>+VLOOKUP(F184,Participants!$A$1:$G$2548,7,FALSE)</f>
        <v>#N/A</v>
      </c>
      <c r="L184" s="20"/>
      <c r="M184" s="20"/>
      <c r="N184" s="252"/>
      <c r="O184" s="252"/>
    </row>
    <row r="185" spans="1:15" ht="15.75" customHeight="1" x14ac:dyDescent="0.25">
      <c r="A185" s="242" t="s">
        <v>1033</v>
      </c>
      <c r="B185" s="246"/>
      <c r="C185" s="246"/>
      <c r="D185" s="20"/>
      <c r="E185" s="20"/>
      <c r="F185" s="251"/>
      <c r="G185" s="122" t="e">
        <f>+VLOOKUP(F185,Participants!$A$1:$E$2548,2,FALSE)</f>
        <v>#N/A</v>
      </c>
      <c r="H185" s="122" t="e">
        <f>+VLOOKUP(F185,Participants!$A$1:$E$2548,4,FALSE)</f>
        <v>#N/A</v>
      </c>
      <c r="I185" s="134" t="e">
        <f>+VLOOKUP(F185,Participants!$A$1:$E$2548,5,FALSE)</f>
        <v>#N/A</v>
      </c>
      <c r="J185" s="134" t="e">
        <f>+VLOOKUP(F185,Participants!$A$1:$E$2548,3,FALSE)</f>
        <v>#N/A</v>
      </c>
      <c r="K185" s="134" t="e">
        <f>+VLOOKUP(F185,Participants!$A$1:$G$2548,7,FALSE)</f>
        <v>#N/A</v>
      </c>
      <c r="L185" s="20"/>
      <c r="M185" s="20"/>
      <c r="N185" s="252"/>
      <c r="O185" s="252"/>
    </row>
    <row r="186" spans="1:15" ht="15.75" customHeight="1" x14ac:dyDescent="0.25">
      <c r="A186" s="242" t="s">
        <v>1033</v>
      </c>
      <c r="B186" s="246"/>
      <c r="C186" s="246"/>
      <c r="D186" s="20"/>
      <c r="E186" s="20"/>
      <c r="F186" s="251"/>
      <c r="G186" s="122" t="e">
        <f>+VLOOKUP(F186,Participants!$A$1:$E$2548,2,FALSE)</f>
        <v>#N/A</v>
      </c>
      <c r="H186" s="122" t="e">
        <f>+VLOOKUP(F186,Participants!$A$1:$E$2548,4,FALSE)</f>
        <v>#N/A</v>
      </c>
      <c r="I186" s="134" t="e">
        <f>+VLOOKUP(F186,Participants!$A$1:$E$2548,5,FALSE)</f>
        <v>#N/A</v>
      </c>
      <c r="J186" s="134" t="e">
        <f>+VLOOKUP(F186,Participants!$A$1:$E$2548,3,FALSE)</f>
        <v>#N/A</v>
      </c>
      <c r="K186" s="134" t="e">
        <f>+VLOOKUP(F186,Participants!$A$1:$G$2548,7,FALSE)</f>
        <v>#N/A</v>
      </c>
      <c r="L186" s="20"/>
      <c r="M186" s="20"/>
      <c r="N186" s="252"/>
      <c r="O186" s="252"/>
    </row>
    <row r="187" spans="1:15" ht="15.75" customHeight="1" x14ac:dyDescent="0.25">
      <c r="A187" s="242" t="s">
        <v>1033</v>
      </c>
      <c r="B187" s="246"/>
      <c r="C187" s="246"/>
      <c r="D187" s="20"/>
      <c r="E187" s="20"/>
      <c r="F187" s="251"/>
      <c r="G187" s="122" t="e">
        <f>+VLOOKUP(F187,Participants!$A$1:$E$2548,2,FALSE)</f>
        <v>#N/A</v>
      </c>
      <c r="H187" s="122" t="e">
        <f>+VLOOKUP(F187,Participants!$A$1:$E$2548,4,FALSE)</f>
        <v>#N/A</v>
      </c>
      <c r="I187" s="134" t="e">
        <f>+VLOOKUP(F187,Participants!$A$1:$E$2548,5,FALSE)</f>
        <v>#N/A</v>
      </c>
      <c r="J187" s="134" t="e">
        <f>+VLOOKUP(F187,Participants!$A$1:$E$2548,3,FALSE)</f>
        <v>#N/A</v>
      </c>
      <c r="K187" s="134" t="e">
        <f>+VLOOKUP(F187,Participants!$A$1:$G$2548,7,FALSE)</f>
        <v>#N/A</v>
      </c>
      <c r="L187" s="110"/>
      <c r="M187" s="225"/>
      <c r="N187" s="252"/>
      <c r="O187" s="252"/>
    </row>
    <row r="188" spans="1:15" ht="15.75" customHeight="1" x14ac:dyDescent="0.25">
      <c r="A188" s="242" t="s">
        <v>1033</v>
      </c>
      <c r="B188" s="246"/>
      <c r="C188" s="246"/>
      <c r="D188" s="20"/>
      <c r="E188" s="20"/>
      <c r="F188" s="251"/>
      <c r="G188" s="122" t="e">
        <f>+VLOOKUP(F188,Participants!$A$1:$E$2548,2,FALSE)</f>
        <v>#N/A</v>
      </c>
      <c r="H188" s="122" t="e">
        <f>+VLOOKUP(F188,Participants!$A$1:$E$2548,4,FALSE)</f>
        <v>#N/A</v>
      </c>
      <c r="I188" s="134" t="e">
        <f>+VLOOKUP(F188,Participants!$A$1:$E$2548,5,FALSE)</f>
        <v>#N/A</v>
      </c>
      <c r="J188" s="134" t="e">
        <f>+VLOOKUP(F188,Participants!$A$1:$E$2548,3,FALSE)</f>
        <v>#N/A</v>
      </c>
      <c r="K188" s="134" t="e">
        <f>+VLOOKUP(F188,Participants!$A$1:$G$2548,7,FALSE)</f>
        <v>#N/A</v>
      </c>
      <c r="L188" s="20"/>
      <c r="M188" s="253"/>
      <c r="N188" s="252"/>
      <c r="O188" s="252"/>
    </row>
    <row r="189" spans="1:15" ht="15.75" customHeight="1" x14ac:dyDescent="0.25">
      <c r="A189" s="242" t="s">
        <v>1033</v>
      </c>
      <c r="B189" s="246"/>
      <c r="C189" s="246"/>
      <c r="D189" s="20"/>
      <c r="E189" s="20"/>
      <c r="F189" s="251"/>
      <c r="G189" s="122" t="e">
        <f>+VLOOKUP(F189,Participants!$A$1:$E$2548,2,FALSE)</f>
        <v>#N/A</v>
      </c>
      <c r="H189" s="122" t="e">
        <f>+VLOOKUP(F189,Participants!$A$1:$E$2548,4,FALSE)</f>
        <v>#N/A</v>
      </c>
      <c r="I189" s="134" t="e">
        <f>+VLOOKUP(F189,Participants!$A$1:$E$2548,5,FALSE)</f>
        <v>#N/A</v>
      </c>
      <c r="J189" s="134" t="e">
        <f>+VLOOKUP(F189,Participants!$A$1:$E$2548,3,FALSE)</f>
        <v>#N/A</v>
      </c>
      <c r="K189" s="134" t="e">
        <f>+VLOOKUP(F189,Participants!$A$1:$G$2548,7,FALSE)</f>
        <v>#N/A</v>
      </c>
      <c r="L189" s="20"/>
      <c r="M189" s="253"/>
      <c r="N189" s="252"/>
      <c r="O189" s="252"/>
    </row>
    <row r="190" spans="1:15" ht="15.75" customHeight="1" x14ac:dyDescent="0.25">
      <c r="A190" s="242" t="s">
        <v>1033</v>
      </c>
      <c r="B190" s="246"/>
      <c r="C190" s="246"/>
      <c r="D190" s="20"/>
      <c r="E190" s="20"/>
      <c r="F190" s="251"/>
      <c r="G190" s="122" t="e">
        <f>+VLOOKUP(F190,Participants!$A$1:$E$2548,2,FALSE)</f>
        <v>#N/A</v>
      </c>
      <c r="H190" s="122" t="e">
        <f>+VLOOKUP(F190,Participants!$A$1:$E$2548,4,FALSE)</f>
        <v>#N/A</v>
      </c>
      <c r="I190" s="134" t="e">
        <f>+VLOOKUP(F190,Participants!$A$1:$E$2548,5,FALSE)</f>
        <v>#N/A</v>
      </c>
      <c r="J190" s="134" t="e">
        <f>+VLOOKUP(F190,Participants!$A$1:$E$2548,3,FALSE)</f>
        <v>#N/A</v>
      </c>
      <c r="K190" s="134" t="e">
        <f>+VLOOKUP(F190,Participants!$A$1:$G$2548,7,FALSE)</f>
        <v>#N/A</v>
      </c>
      <c r="L190" s="20"/>
      <c r="M190" s="253"/>
      <c r="N190" s="252"/>
      <c r="O190" s="252"/>
    </row>
    <row r="191" spans="1:15" ht="15.75" customHeight="1" x14ac:dyDescent="0.25">
      <c r="A191" s="242" t="s">
        <v>1033</v>
      </c>
      <c r="B191" s="246"/>
      <c r="C191" s="246"/>
      <c r="D191" s="20"/>
      <c r="E191" s="20"/>
      <c r="F191" s="251"/>
      <c r="G191" s="122" t="e">
        <f>+VLOOKUP(F191,Participants!$A$1:$E$2548,2,FALSE)</f>
        <v>#N/A</v>
      </c>
      <c r="H191" s="122" t="e">
        <f>+VLOOKUP(F191,Participants!$A$1:$E$2548,4,FALSE)</f>
        <v>#N/A</v>
      </c>
      <c r="I191" s="134" t="e">
        <f>+VLOOKUP(F191,Participants!$A$1:$E$2548,5,FALSE)</f>
        <v>#N/A</v>
      </c>
      <c r="J191" s="134" t="e">
        <f>+VLOOKUP(F191,Participants!$A$1:$E$2548,3,FALSE)</f>
        <v>#N/A</v>
      </c>
      <c r="K191" s="134" t="e">
        <f>+VLOOKUP(F191,Participants!$A$1:$G$2548,7,FALSE)</f>
        <v>#N/A</v>
      </c>
      <c r="L191" s="20"/>
      <c r="M191" s="253"/>
      <c r="N191" s="252"/>
      <c r="O191" s="252"/>
    </row>
    <row r="192" spans="1:15" ht="15.75" customHeight="1" x14ac:dyDescent="0.25">
      <c r="A192" s="242" t="s">
        <v>1033</v>
      </c>
      <c r="B192" s="246"/>
      <c r="C192" s="246"/>
      <c r="D192" s="20"/>
      <c r="E192" s="20"/>
      <c r="F192" s="251"/>
      <c r="G192" s="122" t="e">
        <f>+VLOOKUP(F192,Participants!$A$1:$E$2548,2,FALSE)</f>
        <v>#N/A</v>
      </c>
      <c r="H192" s="122" t="e">
        <f>+VLOOKUP(F192,Participants!$A$1:$E$2548,4,FALSE)</f>
        <v>#N/A</v>
      </c>
      <c r="I192" s="134" t="e">
        <f>+VLOOKUP(F192,Participants!$A$1:$E$2548,5,FALSE)</f>
        <v>#N/A</v>
      </c>
      <c r="J192" s="134" t="e">
        <f>+VLOOKUP(F192,Participants!$A$1:$E$2548,3,FALSE)</f>
        <v>#N/A</v>
      </c>
      <c r="K192" s="134" t="e">
        <f>+VLOOKUP(F192,Participants!$A$1:$G$2548,7,FALSE)</f>
        <v>#N/A</v>
      </c>
      <c r="L192" s="20"/>
      <c r="M192" s="253"/>
      <c r="N192" s="252"/>
      <c r="O192" s="252"/>
    </row>
    <row r="193" spans="1:15" ht="15.75" customHeight="1" x14ac:dyDescent="0.25">
      <c r="A193" s="242" t="s">
        <v>1033</v>
      </c>
      <c r="B193" s="246"/>
      <c r="C193" s="246"/>
      <c r="D193" s="20"/>
      <c r="E193" s="20"/>
      <c r="F193" s="251"/>
      <c r="G193" s="122" t="e">
        <f>+VLOOKUP(F193,Participants!$A$1:$E$2548,2,FALSE)</f>
        <v>#N/A</v>
      </c>
      <c r="H193" s="122" t="e">
        <f>+VLOOKUP(F193,Participants!$A$1:$E$2548,4,FALSE)</f>
        <v>#N/A</v>
      </c>
      <c r="I193" s="134" t="e">
        <f>+VLOOKUP(F193,Participants!$A$1:$E$2548,5,FALSE)</f>
        <v>#N/A</v>
      </c>
      <c r="J193" s="134" t="e">
        <f>+VLOOKUP(F193,Participants!$A$1:$E$2548,3,FALSE)</f>
        <v>#N/A</v>
      </c>
      <c r="K193" s="134" t="e">
        <f>+VLOOKUP(F193,Participants!$A$1:$G$2548,7,FALSE)</f>
        <v>#N/A</v>
      </c>
      <c r="L193" s="20"/>
      <c r="M193" s="253"/>
      <c r="N193" s="252"/>
      <c r="O193" s="252"/>
    </row>
    <row r="194" spans="1:15" ht="15.75" customHeight="1" x14ac:dyDescent="0.25">
      <c r="A194" s="242" t="s">
        <v>1033</v>
      </c>
      <c r="B194" s="246"/>
      <c r="C194" s="246"/>
      <c r="D194" s="20"/>
      <c r="E194" s="20"/>
      <c r="F194" s="251"/>
      <c r="G194" s="122" t="e">
        <f>+VLOOKUP(F194,Participants!$A$1:$E$2548,2,FALSE)</f>
        <v>#N/A</v>
      </c>
      <c r="H194" s="122" t="e">
        <f>+VLOOKUP(F194,Participants!$A$1:$E$2548,4,FALSE)</f>
        <v>#N/A</v>
      </c>
      <c r="I194" s="134" t="e">
        <f>+VLOOKUP(F194,Participants!$A$1:$E$2548,5,FALSE)</f>
        <v>#N/A</v>
      </c>
      <c r="J194" s="134" t="e">
        <f>+VLOOKUP(F194,Participants!$A$1:$E$2548,3,FALSE)</f>
        <v>#N/A</v>
      </c>
      <c r="K194" s="134" t="e">
        <f>+VLOOKUP(F194,Participants!$A$1:$G$2548,7,FALSE)</f>
        <v>#N/A</v>
      </c>
      <c r="L194" s="20"/>
      <c r="M194" s="253"/>
      <c r="N194" s="252"/>
      <c r="O194" s="252"/>
    </row>
    <row r="195" spans="1:15" ht="15.75" customHeight="1" x14ac:dyDescent="0.25">
      <c r="A195" s="242" t="s">
        <v>1033</v>
      </c>
      <c r="B195" s="246"/>
      <c r="C195" s="246"/>
      <c r="D195" s="20"/>
      <c r="E195" s="20"/>
      <c r="F195" s="251"/>
      <c r="G195" s="122" t="e">
        <f>+VLOOKUP(F195,Participants!$A$1:$E$2548,2,FALSE)</f>
        <v>#N/A</v>
      </c>
      <c r="H195" s="122" t="e">
        <f>+VLOOKUP(F195,Participants!$A$1:$E$2548,4,FALSE)</f>
        <v>#N/A</v>
      </c>
      <c r="I195" s="134" t="e">
        <f>+VLOOKUP(F195,Participants!$A$1:$E$2548,5,FALSE)</f>
        <v>#N/A</v>
      </c>
      <c r="J195" s="134" t="e">
        <f>+VLOOKUP(F195,Participants!$A$1:$E$2548,3,FALSE)</f>
        <v>#N/A</v>
      </c>
      <c r="K195" s="134" t="e">
        <f>+VLOOKUP(F195,Participants!$A$1:$G$2548,7,FALSE)</f>
        <v>#N/A</v>
      </c>
      <c r="L195" s="20"/>
      <c r="M195" s="253"/>
      <c r="N195" s="252"/>
      <c r="O195" s="252"/>
    </row>
    <row r="196" spans="1:15" ht="15.75" customHeight="1" x14ac:dyDescent="0.25">
      <c r="A196" s="242" t="s">
        <v>1033</v>
      </c>
      <c r="B196" s="246"/>
      <c r="C196" s="246"/>
      <c r="D196" s="20"/>
      <c r="E196" s="20"/>
      <c r="F196" s="251"/>
      <c r="G196" s="122" t="e">
        <f>+VLOOKUP(F196,Participants!$A$1:$E$2548,2,FALSE)</f>
        <v>#N/A</v>
      </c>
      <c r="H196" s="122" t="e">
        <f>+VLOOKUP(F196,Participants!$A$1:$E$2548,4,FALSE)</f>
        <v>#N/A</v>
      </c>
      <c r="I196" s="134" t="e">
        <f>+VLOOKUP(F196,Participants!$A$1:$E$2548,5,FALSE)</f>
        <v>#N/A</v>
      </c>
      <c r="J196" s="134" t="e">
        <f>+VLOOKUP(F196,Participants!$A$1:$E$2548,3,FALSE)</f>
        <v>#N/A</v>
      </c>
      <c r="K196" s="134" t="e">
        <f>+VLOOKUP(F196,Participants!$A$1:$G$2548,7,FALSE)</f>
        <v>#N/A</v>
      </c>
      <c r="L196" s="20"/>
      <c r="M196" s="253"/>
      <c r="N196" s="252"/>
      <c r="O196" s="252"/>
    </row>
    <row r="197" spans="1:15" ht="15.75" customHeight="1" x14ac:dyDescent="0.25">
      <c r="A197" s="242" t="s">
        <v>1033</v>
      </c>
      <c r="B197" s="246"/>
      <c r="C197" s="246"/>
      <c r="D197" s="20"/>
      <c r="E197" s="20"/>
      <c r="F197" s="251"/>
      <c r="G197" s="122" t="e">
        <f>+VLOOKUP(F197,Participants!$A$1:$E$2548,2,FALSE)</f>
        <v>#N/A</v>
      </c>
      <c r="H197" s="122" t="e">
        <f>+VLOOKUP(F197,Participants!$A$1:$E$2548,4,FALSE)</f>
        <v>#N/A</v>
      </c>
      <c r="I197" s="134" t="e">
        <f>+VLOOKUP(F197,Participants!$A$1:$E$2548,5,FALSE)</f>
        <v>#N/A</v>
      </c>
      <c r="J197" s="134" t="e">
        <f>+VLOOKUP(F197,Participants!$A$1:$E$2548,3,FALSE)</f>
        <v>#N/A</v>
      </c>
      <c r="K197" s="134" t="e">
        <f>+VLOOKUP(F197,Participants!$A$1:$G$2548,7,FALSE)</f>
        <v>#N/A</v>
      </c>
      <c r="L197" s="20"/>
      <c r="M197" s="253"/>
      <c r="N197" s="252"/>
      <c r="O197" s="252"/>
    </row>
    <row r="198" spans="1:15" ht="15.75" customHeight="1" x14ac:dyDescent="0.25">
      <c r="A198" s="242" t="s">
        <v>1033</v>
      </c>
      <c r="B198" s="246"/>
      <c r="C198" s="246"/>
      <c r="D198" s="20"/>
      <c r="E198" s="20"/>
      <c r="F198" s="251"/>
      <c r="G198" s="122" t="e">
        <f>+VLOOKUP(F198,Participants!$A$1:$E$2548,2,FALSE)</f>
        <v>#N/A</v>
      </c>
      <c r="H198" s="122" t="e">
        <f>+VLOOKUP(F198,Participants!$A$1:$E$2548,4,FALSE)</f>
        <v>#N/A</v>
      </c>
      <c r="I198" s="134" t="e">
        <f>+VLOOKUP(F198,Participants!$A$1:$E$2548,5,FALSE)</f>
        <v>#N/A</v>
      </c>
      <c r="J198" s="134" t="e">
        <f>+VLOOKUP(F198,Participants!$A$1:$E$2548,3,FALSE)</f>
        <v>#N/A</v>
      </c>
      <c r="K198" s="134" t="e">
        <f>+VLOOKUP(F198,Participants!$A$1:$G$2548,7,FALSE)</f>
        <v>#N/A</v>
      </c>
      <c r="L198" s="20"/>
      <c r="M198" s="253"/>
      <c r="N198" s="252"/>
      <c r="O198" s="252"/>
    </row>
    <row r="199" spans="1:15" ht="15.75" customHeight="1" x14ac:dyDescent="0.25">
      <c r="A199" s="242" t="s">
        <v>1033</v>
      </c>
      <c r="B199" s="243"/>
      <c r="C199" s="243"/>
      <c r="D199" s="122"/>
      <c r="E199" s="122"/>
      <c r="F199" s="251"/>
      <c r="G199" s="122" t="e">
        <f>+VLOOKUP(F199,Participants!$A$1:$E$2548,2,FALSE)</f>
        <v>#N/A</v>
      </c>
      <c r="H199" s="122" t="e">
        <f>+VLOOKUP(F199,Participants!$A$1:$E$2548,4,FALSE)</f>
        <v>#N/A</v>
      </c>
      <c r="I199" s="134" t="e">
        <f>+VLOOKUP(F199,Participants!$A$1:$E$2548,5,FALSE)</f>
        <v>#N/A</v>
      </c>
      <c r="J199" s="134" t="e">
        <f>+VLOOKUP(F199,Participants!$A$1:$E$2548,3,FALSE)</f>
        <v>#N/A</v>
      </c>
      <c r="K199" s="134" t="e">
        <f>+VLOOKUP(F199,Participants!$A$1:$G$2548,7,FALSE)</f>
        <v>#N/A</v>
      </c>
      <c r="L199" s="20"/>
      <c r="M199" s="253"/>
      <c r="N199" s="252"/>
      <c r="O199" s="252"/>
    </row>
    <row r="200" spans="1:15" ht="15.75" customHeight="1" x14ac:dyDescent="0.25">
      <c r="A200" s="242" t="s">
        <v>1033</v>
      </c>
      <c r="B200" s="243"/>
      <c r="C200" s="243"/>
      <c r="D200" s="122"/>
      <c r="E200" s="122"/>
      <c r="F200" s="251"/>
      <c r="G200" s="122" t="e">
        <f>+VLOOKUP(F200,Participants!$A$1:$E$2548,2,FALSE)</f>
        <v>#N/A</v>
      </c>
      <c r="H200" s="122" t="e">
        <f>+VLOOKUP(F200,Participants!$A$1:$E$2548,4,FALSE)</f>
        <v>#N/A</v>
      </c>
      <c r="I200" s="134" t="e">
        <f>+VLOOKUP(F200,Participants!$A$1:$E$2548,5,FALSE)</f>
        <v>#N/A</v>
      </c>
      <c r="J200" s="134" t="e">
        <f>+VLOOKUP(F200,Participants!$A$1:$E$2548,3,FALSE)</f>
        <v>#N/A</v>
      </c>
      <c r="K200" s="134" t="e">
        <f>+VLOOKUP(F200,Participants!$A$1:$G$2548,7,FALSE)</f>
        <v>#N/A</v>
      </c>
      <c r="L200" s="20"/>
      <c r="M200" s="253"/>
      <c r="N200" s="252"/>
      <c r="O200" s="252"/>
    </row>
    <row r="201" spans="1:15" ht="15.75" customHeight="1" x14ac:dyDescent="0.25">
      <c r="A201" s="242" t="s">
        <v>1033</v>
      </c>
      <c r="B201" s="243"/>
      <c r="C201" s="243"/>
      <c r="D201" s="122"/>
      <c r="E201" s="122"/>
      <c r="F201" s="251"/>
      <c r="G201" s="122" t="e">
        <f>+VLOOKUP(F201,Participants!$A$1:$E$2548,2,FALSE)</f>
        <v>#N/A</v>
      </c>
      <c r="H201" s="122" t="e">
        <f>+VLOOKUP(F201,Participants!$A$1:$E$2548,4,FALSE)</f>
        <v>#N/A</v>
      </c>
      <c r="I201" s="134" t="e">
        <f>+VLOOKUP(F201,Participants!$A$1:$E$2548,5,FALSE)</f>
        <v>#N/A</v>
      </c>
      <c r="J201" s="134" t="e">
        <f>+VLOOKUP(F201,Participants!$A$1:$E$2548,3,FALSE)</f>
        <v>#N/A</v>
      </c>
      <c r="K201" s="134" t="e">
        <f>+VLOOKUP(F201,Participants!$A$1:$G$2548,7,FALSE)</f>
        <v>#N/A</v>
      </c>
      <c r="L201" s="20"/>
      <c r="M201" s="253"/>
      <c r="N201" s="252"/>
      <c r="O201" s="252"/>
    </row>
    <row r="202" spans="1:15" ht="15.75" customHeight="1" x14ac:dyDescent="0.25">
      <c r="A202" s="242" t="s">
        <v>1033</v>
      </c>
      <c r="B202" s="243"/>
      <c r="C202" s="243"/>
      <c r="D202" s="122"/>
      <c r="E202" s="122"/>
      <c r="F202" s="251"/>
      <c r="G202" s="122" t="e">
        <f>+VLOOKUP(F202,Participants!$A$1:$E$2548,2,FALSE)</f>
        <v>#N/A</v>
      </c>
      <c r="H202" s="122" t="e">
        <f>+VLOOKUP(F202,Participants!$A$1:$E$2548,4,FALSE)</f>
        <v>#N/A</v>
      </c>
      <c r="I202" s="134" t="e">
        <f>+VLOOKUP(F202,Participants!$A$1:$E$2548,5,FALSE)</f>
        <v>#N/A</v>
      </c>
      <c r="J202" s="134" t="e">
        <f>+VLOOKUP(F202,Participants!$A$1:$E$2548,3,FALSE)</f>
        <v>#N/A</v>
      </c>
      <c r="K202" s="134" t="e">
        <f>+VLOOKUP(F202,Participants!$A$1:$G$2548,7,FALSE)</f>
        <v>#N/A</v>
      </c>
      <c r="L202" s="20"/>
      <c r="M202" s="253"/>
      <c r="N202" s="252"/>
      <c r="O202" s="252"/>
    </row>
    <row r="203" spans="1:15" ht="15.75" customHeight="1" x14ac:dyDescent="0.25">
      <c r="A203" s="242" t="s">
        <v>1033</v>
      </c>
      <c r="B203" s="243"/>
      <c r="C203" s="243"/>
      <c r="D203" s="122"/>
      <c r="E203" s="122"/>
      <c r="F203" s="251"/>
      <c r="G203" s="122" t="e">
        <f>+VLOOKUP(F203,Participants!$A$1:$E$2548,2,FALSE)</f>
        <v>#N/A</v>
      </c>
      <c r="H203" s="122" t="e">
        <f>+VLOOKUP(F203,Participants!$A$1:$E$2548,4,FALSE)</f>
        <v>#N/A</v>
      </c>
      <c r="I203" s="134" t="e">
        <f>+VLOOKUP(F203,Participants!$A$1:$E$2548,5,FALSE)</f>
        <v>#N/A</v>
      </c>
      <c r="J203" s="134" t="e">
        <f>+VLOOKUP(F203,Participants!$A$1:$E$2548,3,FALSE)</f>
        <v>#N/A</v>
      </c>
      <c r="K203" s="134" t="e">
        <f>+VLOOKUP(F203,Participants!$A$1:$G$2548,7,FALSE)</f>
        <v>#N/A</v>
      </c>
      <c r="L203" s="20"/>
      <c r="M203" s="253"/>
      <c r="N203" s="252"/>
      <c r="O203" s="252"/>
    </row>
    <row r="204" spans="1:15" ht="15.75" customHeight="1" x14ac:dyDescent="0.25">
      <c r="A204" s="242" t="s">
        <v>1033</v>
      </c>
      <c r="B204" s="243"/>
      <c r="C204" s="243"/>
      <c r="D204" s="122"/>
      <c r="E204" s="122"/>
      <c r="F204" s="251"/>
      <c r="G204" s="122" t="e">
        <f>+VLOOKUP(F204,Participants!$A$1:$E$2548,2,FALSE)</f>
        <v>#N/A</v>
      </c>
      <c r="H204" s="122" t="e">
        <f>+VLOOKUP(F204,Participants!$A$1:$E$2548,4,FALSE)</f>
        <v>#N/A</v>
      </c>
      <c r="I204" s="134" t="e">
        <f>+VLOOKUP(F204,Participants!$A$1:$E$2548,5,FALSE)</f>
        <v>#N/A</v>
      </c>
      <c r="J204" s="134" t="e">
        <f>+VLOOKUP(F204,Participants!$A$1:$E$2548,3,FALSE)</f>
        <v>#N/A</v>
      </c>
      <c r="K204" s="134" t="e">
        <f>+VLOOKUP(F204,Participants!$A$1:$G$2548,7,FALSE)</f>
        <v>#N/A</v>
      </c>
      <c r="L204" s="20"/>
      <c r="M204" s="253"/>
      <c r="N204" s="252"/>
      <c r="O204" s="252"/>
    </row>
    <row r="205" spans="1:15" ht="15.75" customHeight="1" x14ac:dyDescent="0.25">
      <c r="A205" s="242" t="s">
        <v>1033</v>
      </c>
      <c r="B205" s="243"/>
      <c r="C205" s="243"/>
      <c r="D205" s="122"/>
      <c r="E205" s="122"/>
      <c r="F205" s="251"/>
      <c r="G205" s="122" t="e">
        <f>+VLOOKUP(F205,Participants!$A$1:$E$2548,2,FALSE)</f>
        <v>#N/A</v>
      </c>
      <c r="H205" s="122" t="e">
        <f>+VLOOKUP(F205,Participants!$A$1:$E$2548,4,FALSE)</f>
        <v>#N/A</v>
      </c>
      <c r="I205" s="134" t="e">
        <f>+VLOOKUP(F205,Participants!$A$1:$E$2548,5,FALSE)</f>
        <v>#N/A</v>
      </c>
      <c r="J205" s="134" t="e">
        <f>+VLOOKUP(F205,Participants!$A$1:$E$2548,3,FALSE)</f>
        <v>#N/A</v>
      </c>
      <c r="K205" s="134" t="e">
        <f>+VLOOKUP(F205,Participants!$A$1:$G$2548,7,FALSE)</f>
        <v>#N/A</v>
      </c>
      <c r="L205" s="20"/>
      <c r="M205" s="253"/>
      <c r="N205" s="252"/>
      <c r="O205" s="252"/>
    </row>
    <row r="206" spans="1:15" ht="15.75" customHeight="1" x14ac:dyDescent="0.25">
      <c r="A206" s="242" t="s">
        <v>1033</v>
      </c>
      <c r="B206" s="243"/>
      <c r="C206" s="243"/>
      <c r="D206" s="122"/>
      <c r="E206" s="122"/>
      <c r="F206" s="251"/>
      <c r="G206" s="122" t="e">
        <f>+VLOOKUP(F206,Participants!$A$1:$E$2548,2,FALSE)</f>
        <v>#N/A</v>
      </c>
      <c r="H206" s="122" t="e">
        <f>+VLOOKUP(F206,Participants!$A$1:$E$2548,4,FALSE)</f>
        <v>#N/A</v>
      </c>
      <c r="I206" s="134" t="e">
        <f>+VLOOKUP(F206,Participants!$A$1:$E$2548,5,FALSE)</f>
        <v>#N/A</v>
      </c>
      <c r="J206" s="134" t="e">
        <f>+VLOOKUP(F206,Participants!$A$1:$E$2548,3,FALSE)</f>
        <v>#N/A</v>
      </c>
      <c r="K206" s="134" t="e">
        <f>+VLOOKUP(F206,Participants!$A$1:$G$2548,7,FALSE)</f>
        <v>#N/A</v>
      </c>
      <c r="L206" s="20"/>
      <c r="M206" s="253"/>
      <c r="N206" s="252"/>
      <c r="O206" s="252"/>
    </row>
    <row r="207" spans="1:15" ht="15.75" customHeight="1" x14ac:dyDescent="0.25">
      <c r="A207" s="242" t="s">
        <v>1033</v>
      </c>
      <c r="B207" s="243"/>
      <c r="C207" s="243"/>
      <c r="D207" s="122"/>
      <c r="E207" s="122"/>
      <c r="F207" s="251"/>
      <c r="G207" s="122" t="e">
        <f>+VLOOKUP(F207,Participants!$A$1:$E$2548,2,FALSE)</f>
        <v>#N/A</v>
      </c>
      <c r="H207" s="122" t="e">
        <f>+VLOOKUP(F207,Participants!$A$1:$E$2548,4,FALSE)</f>
        <v>#N/A</v>
      </c>
      <c r="I207" s="134" t="e">
        <f>+VLOOKUP(F207,Participants!$A$1:$E$2548,5,FALSE)</f>
        <v>#N/A</v>
      </c>
      <c r="J207" s="134" t="e">
        <f>+VLOOKUP(F207,Participants!$A$1:$E$2548,3,FALSE)</f>
        <v>#N/A</v>
      </c>
      <c r="K207" s="134" t="e">
        <f>+VLOOKUP(F207,Participants!$A$1:$G$2548,7,FALSE)</f>
        <v>#N/A</v>
      </c>
      <c r="L207" s="20"/>
      <c r="M207" s="253"/>
      <c r="N207" s="252"/>
      <c r="O207" s="252"/>
    </row>
    <row r="208" spans="1:15" ht="15.75" customHeight="1" x14ac:dyDescent="0.25">
      <c r="A208" s="242" t="s">
        <v>1033</v>
      </c>
      <c r="B208" s="243"/>
      <c r="C208" s="243"/>
      <c r="D208" s="122"/>
      <c r="E208" s="122"/>
      <c r="F208" s="251"/>
      <c r="G208" s="122" t="e">
        <f>+VLOOKUP(F208,Participants!$A$1:$E$2548,2,FALSE)</f>
        <v>#N/A</v>
      </c>
      <c r="H208" s="122" t="e">
        <f>+VLOOKUP(F208,Participants!$A$1:$E$2548,4,FALSE)</f>
        <v>#N/A</v>
      </c>
      <c r="I208" s="134" t="e">
        <f>+VLOOKUP(F208,Participants!$A$1:$E$2548,5,FALSE)</f>
        <v>#N/A</v>
      </c>
      <c r="J208" s="134" t="e">
        <f>+VLOOKUP(F208,Participants!$A$1:$E$2548,3,FALSE)</f>
        <v>#N/A</v>
      </c>
      <c r="K208" s="134" t="e">
        <f>+VLOOKUP(F208,Participants!$A$1:$G$2548,7,FALSE)</f>
        <v>#N/A</v>
      </c>
      <c r="L208" s="20"/>
      <c r="M208" s="253"/>
      <c r="N208" s="252"/>
      <c r="O208" s="252"/>
    </row>
    <row r="209" spans="1:15" ht="15.75" customHeight="1" x14ac:dyDescent="0.25">
      <c r="A209" s="242" t="s">
        <v>1033</v>
      </c>
      <c r="B209" s="243"/>
      <c r="C209" s="243"/>
      <c r="D209" s="122"/>
      <c r="E209" s="122"/>
      <c r="F209" s="251"/>
      <c r="G209" s="122" t="e">
        <f>+VLOOKUP(F209,Participants!$A$1:$E$2548,2,FALSE)</f>
        <v>#N/A</v>
      </c>
      <c r="H209" s="122" t="e">
        <f>+VLOOKUP(F209,Participants!$A$1:$E$2548,4,FALSE)</f>
        <v>#N/A</v>
      </c>
      <c r="I209" s="134" t="e">
        <f>+VLOOKUP(F209,Participants!$A$1:$E$2548,5,FALSE)</f>
        <v>#N/A</v>
      </c>
      <c r="J209" s="134" t="e">
        <f>+VLOOKUP(F209,Participants!$A$1:$E$2548,3,FALSE)</f>
        <v>#N/A</v>
      </c>
      <c r="K209" s="134" t="e">
        <f>+VLOOKUP(F209,Participants!$A$1:$G$2548,7,FALSE)</f>
        <v>#N/A</v>
      </c>
      <c r="L209" s="20"/>
      <c r="M209" s="253"/>
      <c r="N209" s="252"/>
      <c r="O209" s="252"/>
    </row>
    <row r="210" spans="1:15" ht="15.75" customHeight="1" x14ac:dyDescent="0.25">
      <c r="A210" s="242" t="s">
        <v>1033</v>
      </c>
      <c r="B210" s="246"/>
      <c r="C210" s="246"/>
      <c r="D210" s="20"/>
      <c r="E210" s="20"/>
      <c r="F210" s="251"/>
      <c r="G210" s="122" t="e">
        <f>+VLOOKUP(F210,Participants!$A$1:$E$2548,2,FALSE)</f>
        <v>#N/A</v>
      </c>
      <c r="H210" s="122" t="e">
        <f>+VLOOKUP(F210,Participants!$A$1:$E$2548,4,FALSE)</f>
        <v>#N/A</v>
      </c>
      <c r="I210" s="134" t="e">
        <f>+VLOOKUP(F210,Participants!$A$1:$E$2548,5,FALSE)</f>
        <v>#N/A</v>
      </c>
      <c r="J210" s="134" t="e">
        <f>+VLOOKUP(F210,Participants!$A$1:$E$2548,3,FALSE)</f>
        <v>#N/A</v>
      </c>
      <c r="K210" s="134" t="e">
        <f>+VLOOKUP(F210,Participants!$A$1:$G$2548,7,FALSE)</f>
        <v>#N/A</v>
      </c>
      <c r="L210" s="20"/>
      <c r="M210" s="253"/>
      <c r="N210" s="252"/>
      <c r="O210" s="252"/>
    </row>
    <row r="211" spans="1:15" ht="15.75" customHeight="1" x14ac:dyDescent="0.25">
      <c r="A211" s="242" t="s">
        <v>1033</v>
      </c>
      <c r="B211" s="243"/>
      <c r="C211" s="243"/>
      <c r="D211" s="122"/>
      <c r="E211" s="122"/>
      <c r="F211" s="251"/>
      <c r="G211" s="122" t="e">
        <f>+VLOOKUP(F211,Participants!$A$1:$E$2548,2,FALSE)</f>
        <v>#N/A</v>
      </c>
      <c r="H211" s="122" t="e">
        <f>+VLOOKUP(F211,Participants!$A$1:$E$2548,4,FALSE)</f>
        <v>#N/A</v>
      </c>
      <c r="I211" s="134" t="e">
        <f>+VLOOKUP(F211,Participants!$A$1:$E$2548,5,FALSE)</f>
        <v>#N/A</v>
      </c>
      <c r="J211" s="134" t="e">
        <f>+VLOOKUP(F211,Participants!$A$1:$E$2548,3,FALSE)</f>
        <v>#N/A</v>
      </c>
      <c r="K211" s="134" t="e">
        <f>+VLOOKUP(F211,Participants!$A$1:$G$2548,7,FALSE)</f>
        <v>#N/A</v>
      </c>
      <c r="L211" s="20"/>
      <c r="M211" s="253"/>
      <c r="N211" s="252"/>
      <c r="O211" s="252"/>
    </row>
    <row r="212" spans="1:15" ht="15.75" customHeight="1" x14ac:dyDescent="0.25">
      <c r="A212" s="242" t="s">
        <v>1033</v>
      </c>
      <c r="B212" s="243"/>
      <c r="C212" s="243"/>
      <c r="D212" s="122"/>
      <c r="E212" s="122"/>
      <c r="F212" s="251"/>
      <c r="G212" s="122" t="e">
        <f>+VLOOKUP(F212,Participants!$A$1:$E$2548,2,FALSE)</f>
        <v>#N/A</v>
      </c>
      <c r="H212" s="122" t="e">
        <f>+VLOOKUP(F212,Participants!$A$1:$E$2548,4,FALSE)</f>
        <v>#N/A</v>
      </c>
      <c r="I212" s="134" t="e">
        <f>+VLOOKUP(F212,Participants!$A$1:$E$2548,5,FALSE)</f>
        <v>#N/A</v>
      </c>
      <c r="J212" s="134" t="e">
        <f>+VLOOKUP(F212,Participants!$A$1:$E$2548,3,FALSE)</f>
        <v>#N/A</v>
      </c>
      <c r="K212" s="134" t="e">
        <f>+VLOOKUP(F212,Participants!$A$1:$G$2548,7,FALSE)</f>
        <v>#N/A</v>
      </c>
      <c r="L212" s="20"/>
      <c r="M212" s="253"/>
      <c r="N212" s="252"/>
      <c r="O212" s="252"/>
    </row>
    <row r="213" spans="1:15" ht="15.75" customHeight="1" x14ac:dyDescent="0.25">
      <c r="A213" s="242" t="s">
        <v>1033</v>
      </c>
      <c r="B213" s="243"/>
      <c r="C213" s="243"/>
      <c r="D213" s="122"/>
      <c r="E213" s="122"/>
      <c r="F213" s="251"/>
      <c r="G213" s="122" t="e">
        <f>+VLOOKUP(F213,Participants!$A$1:$E$2548,2,FALSE)</f>
        <v>#N/A</v>
      </c>
      <c r="H213" s="122" t="e">
        <f>+VLOOKUP(F213,Participants!$A$1:$E$2548,4,FALSE)</f>
        <v>#N/A</v>
      </c>
      <c r="I213" s="134" t="e">
        <f>+VLOOKUP(F213,Participants!$A$1:$E$2548,5,FALSE)</f>
        <v>#N/A</v>
      </c>
      <c r="J213" s="134" t="e">
        <f>+VLOOKUP(F213,Participants!$A$1:$E$2548,3,FALSE)</f>
        <v>#N/A</v>
      </c>
      <c r="K213" s="134" t="e">
        <f>+VLOOKUP(F213,Participants!$A$1:$G$2548,7,FALSE)</f>
        <v>#N/A</v>
      </c>
      <c r="L213" s="20"/>
      <c r="M213" s="253"/>
      <c r="N213" s="252"/>
      <c r="O213" s="252"/>
    </row>
    <row r="214" spans="1:15" ht="15.75" customHeight="1" x14ac:dyDescent="0.25">
      <c r="A214" s="242" t="s">
        <v>1033</v>
      </c>
      <c r="B214" s="243"/>
      <c r="C214" s="243"/>
      <c r="D214" s="122"/>
      <c r="E214" s="122"/>
      <c r="F214" s="251"/>
      <c r="G214" s="122" t="e">
        <f>+VLOOKUP(F214,Participants!$A$1:$E$2548,2,FALSE)</f>
        <v>#N/A</v>
      </c>
      <c r="H214" s="122" t="e">
        <f>+VLOOKUP(F214,Participants!$A$1:$E$2548,4,FALSE)</f>
        <v>#N/A</v>
      </c>
      <c r="I214" s="134" t="e">
        <f>+VLOOKUP(F214,Participants!$A$1:$E$2548,5,FALSE)</f>
        <v>#N/A</v>
      </c>
      <c r="J214" s="134" t="e">
        <f>+VLOOKUP(F214,Participants!$A$1:$E$2548,3,FALSE)</f>
        <v>#N/A</v>
      </c>
      <c r="K214" s="134" t="e">
        <f>+VLOOKUP(F214,Participants!$A$1:$G$2548,7,FALSE)</f>
        <v>#N/A</v>
      </c>
      <c r="L214" s="20"/>
      <c r="M214" s="253"/>
      <c r="N214" s="252"/>
      <c r="O214" s="252"/>
    </row>
    <row r="215" spans="1:15" ht="15.75" customHeight="1" x14ac:dyDescent="0.25">
      <c r="A215" s="242" t="s">
        <v>1033</v>
      </c>
      <c r="B215" s="243"/>
      <c r="C215" s="243"/>
      <c r="D215" s="122"/>
      <c r="E215" s="122"/>
      <c r="F215" s="251"/>
      <c r="G215" s="122" t="e">
        <f>+VLOOKUP(F215,Participants!$A$1:$E$2548,2,FALSE)</f>
        <v>#N/A</v>
      </c>
      <c r="H215" s="122" t="e">
        <f>+VLOOKUP(F215,Participants!$A$1:$E$2548,4,FALSE)</f>
        <v>#N/A</v>
      </c>
      <c r="I215" s="134" t="e">
        <f>+VLOOKUP(F215,Participants!$A$1:$E$2548,5,FALSE)</f>
        <v>#N/A</v>
      </c>
      <c r="J215" s="134" t="e">
        <f>+VLOOKUP(F215,Participants!$A$1:$E$2548,3,FALSE)</f>
        <v>#N/A</v>
      </c>
      <c r="K215" s="134" t="e">
        <f>+VLOOKUP(F215,Participants!$A$1:$G$2548,7,FALSE)</f>
        <v>#N/A</v>
      </c>
      <c r="L215" s="20"/>
      <c r="M215" s="253"/>
      <c r="N215" s="252"/>
      <c r="O215" s="252"/>
    </row>
    <row r="216" spans="1:15" ht="15.75" customHeight="1" x14ac:dyDescent="0.25">
      <c r="A216" s="242" t="s">
        <v>1033</v>
      </c>
      <c r="B216" s="243"/>
      <c r="C216" s="243"/>
      <c r="D216" s="122"/>
      <c r="E216" s="122"/>
      <c r="F216" s="251"/>
      <c r="G216" s="122" t="e">
        <f>+VLOOKUP(F216,Participants!$A$1:$E$2548,2,FALSE)</f>
        <v>#N/A</v>
      </c>
      <c r="H216" s="122" t="e">
        <f>+VLOOKUP(F216,Participants!$A$1:$E$2548,4,FALSE)</f>
        <v>#N/A</v>
      </c>
      <c r="I216" s="134" t="e">
        <f>+VLOOKUP(F216,Participants!$A$1:$E$2548,5,FALSE)</f>
        <v>#N/A</v>
      </c>
      <c r="J216" s="134" t="e">
        <f>+VLOOKUP(F216,Participants!$A$1:$E$2548,3,FALSE)</f>
        <v>#N/A</v>
      </c>
      <c r="K216" s="134" t="e">
        <f>+VLOOKUP(F216,Participants!$A$1:$G$2548,7,FALSE)</f>
        <v>#N/A</v>
      </c>
      <c r="L216" s="20"/>
      <c r="M216" s="253"/>
      <c r="N216" s="252"/>
      <c r="O216" s="252"/>
    </row>
    <row r="217" spans="1:15" ht="15.75" customHeight="1" x14ac:dyDescent="0.25">
      <c r="A217" s="242" t="s">
        <v>1033</v>
      </c>
      <c r="B217" s="243"/>
      <c r="C217" s="243"/>
      <c r="D217" s="122"/>
      <c r="E217" s="122"/>
      <c r="F217" s="251"/>
      <c r="G217" s="122" t="e">
        <f>+VLOOKUP(F217,Participants!$A$1:$E$2548,2,FALSE)</f>
        <v>#N/A</v>
      </c>
      <c r="H217" s="122" t="e">
        <f>+VLOOKUP(F217,Participants!$A$1:$E$2548,4,FALSE)</f>
        <v>#N/A</v>
      </c>
      <c r="I217" s="134" t="e">
        <f>+VLOOKUP(F217,Participants!$A$1:$E$2548,5,FALSE)</f>
        <v>#N/A</v>
      </c>
      <c r="J217" s="134" t="e">
        <f>+VLOOKUP(F217,Participants!$A$1:$E$2548,3,FALSE)</f>
        <v>#N/A</v>
      </c>
      <c r="K217" s="134" t="e">
        <f>+VLOOKUP(F217,Participants!$A$1:$G$2548,7,FALSE)</f>
        <v>#N/A</v>
      </c>
      <c r="L217" s="20"/>
      <c r="M217" s="253"/>
      <c r="N217" s="252"/>
      <c r="O217" s="252"/>
    </row>
    <row r="218" spans="1:15" ht="15.75" customHeight="1" x14ac:dyDescent="0.25">
      <c r="A218" s="242" t="s">
        <v>1033</v>
      </c>
      <c r="B218" s="243"/>
      <c r="C218" s="243"/>
      <c r="D218" s="122"/>
      <c r="E218" s="122"/>
      <c r="F218" s="251"/>
      <c r="G218" s="122" t="e">
        <f>+VLOOKUP(F218,Participants!$A$1:$E$2548,2,FALSE)</f>
        <v>#N/A</v>
      </c>
      <c r="H218" s="122" t="e">
        <f>+VLOOKUP(F218,Participants!$A$1:$E$2548,4,FALSE)</f>
        <v>#N/A</v>
      </c>
      <c r="I218" s="134" t="e">
        <f>+VLOOKUP(F218,Participants!$A$1:$E$2548,5,FALSE)</f>
        <v>#N/A</v>
      </c>
      <c r="J218" s="134" t="e">
        <f>+VLOOKUP(F218,Participants!$A$1:$E$2548,3,FALSE)</f>
        <v>#N/A</v>
      </c>
      <c r="K218" s="134" t="e">
        <f>+VLOOKUP(F218,Participants!$A$1:$G$2548,7,FALSE)</f>
        <v>#N/A</v>
      </c>
      <c r="L218" s="20"/>
      <c r="M218" s="253"/>
      <c r="N218" s="252"/>
      <c r="O218" s="252"/>
    </row>
    <row r="219" spans="1:15" ht="15.75" customHeight="1" x14ac:dyDescent="0.25">
      <c r="A219" s="242" t="s">
        <v>1033</v>
      </c>
      <c r="B219" s="243"/>
      <c r="C219" s="243"/>
      <c r="D219" s="122"/>
      <c r="E219" s="122"/>
      <c r="F219" s="251"/>
      <c r="G219" s="122" t="e">
        <f>+VLOOKUP(F219,Participants!$A$1:$E$2548,2,FALSE)</f>
        <v>#N/A</v>
      </c>
      <c r="H219" s="122" t="e">
        <f>+VLOOKUP(F219,Participants!$A$1:$E$2548,4,FALSE)</f>
        <v>#N/A</v>
      </c>
      <c r="I219" s="134" t="e">
        <f>+VLOOKUP(F219,Participants!$A$1:$E$2548,5,FALSE)</f>
        <v>#N/A</v>
      </c>
      <c r="J219" s="134" t="e">
        <f>+VLOOKUP(F219,Participants!$A$1:$E$2548,3,FALSE)</f>
        <v>#N/A</v>
      </c>
      <c r="K219" s="134" t="e">
        <f>+VLOOKUP(F219,Participants!$A$1:$G$2548,7,FALSE)</f>
        <v>#N/A</v>
      </c>
      <c r="L219" s="20"/>
      <c r="M219" s="253"/>
      <c r="N219" s="252"/>
      <c r="O219" s="252"/>
    </row>
    <row r="220" spans="1:15" ht="15.75" customHeight="1" x14ac:dyDescent="0.25">
      <c r="A220" s="242" t="s">
        <v>1033</v>
      </c>
      <c r="B220" s="243"/>
      <c r="C220" s="243"/>
      <c r="D220" s="122"/>
      <c r="E220" s="122"/>
      <c r="F220" s="251"/>
      <c r="G220" s="122" t="e">
        <f>+VLOOKUP(F220,Participants!$A$1:$E$2548,2,FALSE)</f>
        <v>#N/A</v>
      </c>
      <c r="H220" s="122" t="e">
        <f>+VLOOKUP(F220,Participants!$A$1:$E$2548,4,FALSE)</f>
        <v>#N/A</v>
      </c>
      <c r="I220" s="134" t="e">
        <f>+VLOOKUP(F220,Participants!$A$1:$E$2548,5,FALSE)</f>
        <v>#N/A</v>
      </c>
      <c r="J220" s="134" t="e">
        <f>+VLOOKUP(F220,Participants!$A$1:$E$2548,3,FALSE)</f>
        <v>#N/A</v>
      </c>
      <c r="K220" s="134" t="e">
        <f>+VLOOKUP(F220,Participants!$A$1:$G$2548,7,FALSE)</f>
        <v>#N/A</v>
      </c>
      <c r="L220" s="20"/>
      <c r="M220" s="253"/>
      <c r="N220" s="252"/>
      <c r="O220" s="252"/>
    </row>
    <row r="221" spans="1:15" ht="15.75" customHeight="1" x14ac:dyDescent="0.25">
      <c r="A221" s="242" t="s">
        <v>1033</v>
      </c>
      <c r="B221" s="243"/>
      <c r="C221" s="243"/>
      <c r="D221" s="122"/>
      <c r="E221" s="122"/>
      <c r="F221" s="251"/>
      <c r="G221" s="122" t="e">
        <f>+VLOOKUP(F221,Participants!$A$1:$E$2548,2,FALSE)</f>
        <v>#N/A</v>
      </c>
      <c r="H221" s="122" t="e">
        <f>+VLOOKUP(F221,Participants!$A$1:$E$2548,4,FALSE)</f>
        <v>#N/A</v>
      </c>
      <c r="I221" s="134" t="e">
        <f>+VLOOKUP(F221,Participants!$A$1:$E$2548,5,FALSE)</f>
        <v>#N/A</v>
      </c>
      <c r="J221" s="134" t="e">
        <f>+VLOOKUP(F221,Participants!$A$1:$E$2548,3,FALSE)</f>
        <v>#N/A</v>
      </c>
      <c r="K221" s="134" t="e">
        <f>+VLOOKUP(F221,Participants!$A$1:$G$2548,7,FALSE)</f>
        <v>#N/A</v>
      </c>
      <c r="L221" s="20"/>
      <c r="M221" s="253"/>
      <c r="N221" s="252"/>
      <c r="O221" s="252"/>
    </row>
    <row r="222" spans="1:15" ht="15.75" customHeight="1" x14ac:dyDescent="0.25">
      <c r="A222" s="242" t="s">
        <v>1033</v>
      </c>
      <c r="B222" s="243"/>
      <c r="C222" s="243"/>
      <c r="D222" s="122"/>
      <c r="E222" s="122"/>
      <c r="F222" s="251"/>
      <c r="G222" s="122" t="e">
        <f>+VLOOKUP(F222,Participants!$A$1:$E$2548,2,FALSE)</f>
        <v>#N/A</v>
      </c>
      <c r="H222" s="122" t="e">
        <f>+VLOOKUP(F222,Participants!$A$1:$E$2548,4,FALSE)</f>
        <v>#N/A</v>
      </c>
      <c r="I222" s="134" t="e">
        <f>+VLOOKUP(F222,Participants!$A$1:$E$2548,5,FALSE)</f>
        <v>#N/A</v>
      </c>
      <c r="J222" s="134" t="e">
        <f>+VLOOKUP(F222,Participants!$A$1:$E$2548,3,FALSE)</f>
        <v>#N/A</v>
      </c>
      <c r="K222" s="134" t="e">
        <f>+VLOOKUP(F222,Participants!$A$1:$G$2548,7,FALSE)</f>
        <v>#N/A</v>
      </c>
      <c r="L222" s="20"/>
      <c r="M222" s="253"/>
      <c r="N222" s="252"/>
      <c r="O222" s="252"/>
    </row>
    <row r="223" spans="1:15" ht="15.75" customHeight="1" x14ac:dyDescent="0.25">
      <c r="A223" s="242" t="s">
        <v>1033</v>
      </c>
      <c r="B223" s="243"/>
      <c r="C223" s="243"/>
      <c r="D223" s="122"/>
      <c r="E223" s="122"/>
      <c r="F223" s="251"/>
      <c r="G223" s="122" t="e">
        <f>+VLOOKUP(F223,Participants!$A$1:$E$2548,2,FALSE)</f>
        <v>#N/A</v>
      </c>
      <c r="H223" s="122" t="e">
        <f>+VLOOKUP(F223,Participants!$A$1:$E$2548,4,FALSE)</f>
        <v>#N/A</v>
      </c>
      <c r="I223" s="134" t="e">
        <f>+VLOOKUP(F223,Participants!$A$1:$E$2548,5,FALSE)</f>
        <v>#N/A</v>
      </c>
      <c r="J223" s="134" t="e">
        <f>+VLOOKUP(F223,Participants!$A$1:$E$2548,3,FALSE)</f>
        <v>#N/A</v>
      </c>
      <c r="K223" s="134" t="e">
        <f>+VLOOKUP(F223,Participants!$A$1:$G$2548,7,FALSE)</f>
        <v>#N/A</v>
      </c>
      <c r="L223" s="20"/>
      <c r="M223" s="253"/>
      <c r="N223" s="252"/>
      <c r="O223" s="252"/>
    </row>
    <row r="224" spans="1:15" ht="15.75" customHeight="1" x14ac:dyDescent="0.25">
      <c r="A224" s="242" t="s">
        <v>1033</v>
      </c>
      <c r="B224" s="243"/>
      <c r="C224" s="243"/>
      <c r="D224" s="122"/>
      <c r="E224" s="122"/>
      <c r="F224" s="251"/>
      <c r="G224" s="122" t="e">
        <f>+VLOOKUP(F224,Participants!$A$1:$E$2548,2,FALSE)</f>
        <v>#N/A</v>
      </c>
      <c r="H224" s="122" t="e">
        <f>+VLOOKUP(F224,Participants!$A$1:$E$2548,4,FALSE)</f>
        <v>#N/A</v>
      </c>
      <c r="I224" s="134" t="e">
        <f>+VLOOKUP(F224,Participants!$A$1:$E$2548,5,FALSE)</f>
        <v>#N/A</v>
      </c>
      <c r="J224" s="134" t="e">
        <f>+VLOOKUP(F224,Participants!$A$1:$E$2548,3,FALSE)</f>
        <v>#N/A</v>
      </c>
      <c r="K224" s="134" t="e">
        <f>+VLOOKUP(F224,Participants!$A$1:$G$2548,7,FALSE)</f>
        <v>#N/A</v>
      </c>
      <c r="L224" s="20"/>
      <c r="M224" s="253"/>
      <c r="N224" s="252"/>
      <c r="O224" s="252"/>
    </row>
    <row r="225" spans="1:15" ht="15.75" customHeight="1" x14ac:dyDescent="0.25">
      <c r="A225" s="242" t="s">
        <v>1033</v>
      </c>
      <c r="B225" s="246"/>
      <c r="C225" s="246"/>
      <c r="D225" s="20"/>
      <c r="E225" s="20"/>
      <c r="F225" s="251"/>
      <c r="G225" s="122" t="e">
        <f>+VLOOKUP(F225,Participants!$A$1:$E$2548,2,FALSE)</f>
        <v>#N/A</v>
      </c>
      <c r="H225" s="122" t="e">
        <f>+VLOOKUP(F225,Participants!$A$1:$E$2548,4,FALSE)</f>
        <v>#N/A</v>
      </c>
      <c r="I225" s="134" t="e">
        <f>+VLOOKUP(F225,Participants!$A$1:$E$2548,5,FALSE)</f>
        <v>#N/A</v>
      </c>
      <c r="J225" s="134" t="e">
        <f>+VLOOKUP(F225,Participants!$A$1:$E$2548,3,FALSE)</f>
        <v>#N/A</v>
      </c>
      <c r="K225" s="134" t="e">
        <f>+VLOOKUP(F225,Participants!$A$1:$G$2548,7,FALSE)</f>
        <v>#N/A</v>
      </c>
      <c r="L225" s="20"/>
      <c r="M225" s="253"/>
      <c r="N225" s="252"/>
      <c r="O225" s="252"/>
    </row>
    <row r="226" spans="1:15" ht="15.75" customHeight="1" x14ac:dyDescent="0.25">
      <c r="A226" s="242" t="s">
        <v>1033</v>
      </c>
      <c r="B226" s="246"/>
      <c r="C226" s="246"/>
      <c r="D226" s="20"/>
      <c r="E226" s="20"/>
      <c r="F226" s="251"/>
      <c r="G226" s="122" t="e">
        <f>+VLOOKUP(F226,Participants!$A$1:$E$2548,2,FALSE)</f>
        <v>#N/A</v>
      </c>
      <c r="H226" s="122" t="e">
        <f>+VLOOKUP(F226,Participants!$A$1:$E$2548,4,FALSE)</f>
        <v>#N/A</v>
      </c>
      <c r="I226" s="134" t="e">
        <f>+VLOOKUP(F226,Participants!$A$1:$E$2548,5,FALSE)</f>
        <v>#N/A</v>
      </c>
      <c r="J226" s="134" t="e">
        <f>+VLOOKUP(F226,Participants!$A$1:$E$2548,3,FALSE)</f>
        <v>#N/A</v>
      </c>
      <c r="K226" s="134" t="e">
        <f>+VLOOKUP(F226,Participants!$A$1:$G$2548,7,FALSE)</f>
        <v>#N/A</v>
      </c>
      <c r="L226" s="20"/>
      <c r="M226" s="253"/>
      <c r="N226" s="252"/>
      <c r="O226" s="252"/>
    </row>
    <row r="227" spans="1:15" ht="15.75" customHeight="1" x14ac:dyDescent="0.25">
      <c r="A227" s="242" t="s">
        <v>1033</v>
      </c>
      <c r="B227" s="246"/>
      <c r="C227" s="246"/>
      <c r="D227" s="20"/>
      <c r="E227" s="20"/>
      <c r="F227" s="251"/>
      <c r="G227" s="122" t="e">
        <f>+VLOOKUP(F227,Participants!$A$1:$E$2548,2,FALSE)</f>
        <v>#N/A</v>
      </c>
      <c r="H227" s="122" t="e">
        <f>+VLOOKUP(F227,Participants!$A$1:$E$2548,4,FALSE)</f>
        <v>#N/A</v>
      </c>
      <c r="I227" s="134" t="e">
        <f>+VLOOKUP(F227,Participants!$A$1:$E$2548,5,FALSE)</f>
        <v>#N/A</v>
      </c>
      <c r="J227" s="134" t="e">
        <f>+VLOOKUP(F227,Participants!$A$1:$E$2548,3,FALSE)</f>
        <v>#N/A</v>
      </c>
      <c r="K227" s="134" t="e">
        <f>+VLOOKUP(F227,Participants!$A$1:$G$2548,7,FALSE)</f>
        <v>#N/A</v>
      </c>
      <c r="L227" s="20"/>
      <c r="M227" s="253"/>
      <c r="N227" s="252"/>
      <c r="O227" s="252"/>
    </row>
    <row r="228" spans="1:15" ht="15.75" customHeight="1" x14ac:dyDescent="0.25">
      <c r="A228" s="242" t="s">
        <v>1033</v>
      </c>
      <c r="B228" s="246"/>
      <c r="C228" s="246"/>
      <c r="D228" s="20"/>
      <c r="E228" s="20"/>
      <c r="F228" s="251"/>
      <c r="G228" s="122" t="e">
        <f>+VLOOKUP(F228,Participants!$A$1:$E$2548,2,FALSE)</f>
        <v>#N/A</v>
      </c>
      <c r="H228" s="122" t="e">
        <f>+VLOOKUP(F228,Participants!$A$1:$E$2548,4,FALSE)</f>
        <v>#N/A</v>
      </c>
      <c r="I228" s="134" t="e">
        <f>+VLOOKUP(F228,Participants!$A$1:$E$2548,5,FALSE)</f>
        <v>#N/A</v>
      </c>
      <c r="J228" s="134" t="e">
        <f>+VLOOKUP(F228,Participants!$A$1:$E$2548,3,FALSE)</f>
        <v>#N/A</v>
      </c>
      <c r="K228" s="134" t="e">
        <f>+VLOOKUP(F228,Participants!$A$1:$G$2548,7,FALSE)</f>
        <v>#N/A</v>
      </c>
      <c r="L228" s="20"/>
      <c r="M228" s="253"/>
      <c r="N228" s="252"/>
      <c r="O228" s="252"/>
    </row>
    <row r="229" spans="1:15" ht="15.75" customHeight="1" x14ac:dyDescent="0.25">
      <c r="A229" s="242" t="s">
        <v>1033</v>
      </c>
      <c r="B229" s="246"/>
      <c r="C229" s="246"/>
      <c r="D229" s="20"/>
      <c r="E229" s="20"/>
      <c r="F229" s="251"/>
      <c r="G229" s="122" t="e">
        <f>+VLOOKUP(F229,Participants!$A$1:$E$2548,2,FALSE)</f>
        <v>#N/A</v>
      </c>
      <c r="H229" s="122" t="e">
        <f>+VLOOKUP(F229,Participants!$A$1:$E$2548,4,FALSE)</f>
        <v>#N/A</v>
      </c>
      <c r="I229" s="134" t="e">
        <f>+VLOOKUP(F229,Participants!$A$1:$E$2548,5,FALSE)</f>
        <v>#N/A</v>
      </c>
      <c r="J229" s="134" t="e">
        <f>+VLOOKUP(F229,Participants!$A$1:$E$2548,3,FALSE)</f>
        <v>#N/A</v>
      </c>
      <c r="K229" s="134" t="e">
        <f>+VLOOKUP(F229,Participants!$A$1:$G$2548,7,FALSE)</f>
        <v>#N/A</v>
      </c>
      <c r="L229" s="20"/>
      <c r="M229" s="253"/>
      <c r="N229" s="252"/>
      <c r="O229" s="252"/>
    </row>
    <row r="230" spans="1:15" ht="15.75" customHeight="1" x14ac:dyDescent="0.25">
      <c r="A230" s="242" t="s">
        <v>1033</v>
      </c>
      <c r="B230" s="246"/>
      <c r="C230" s="246"/>
      <c r="D230" s="20"/>
      <c r="E230" s="20"/>
      <c r="F230" s="251"/>
      <c r="G230" s="122" t="e">
        <f>+VLOOKUP(F230,Participants!$A$1:$E$2548,2,FALSE)</f>
        <v>#N/A</v>
      </c>
      <c r="H230" s="122" t="e">
        <f>+VLOOKUP(F230,Participants!$A$1:$E$2548,4,FALSE)</f>
        <v>#N/A</v>
      </c>
      <c r="I230" s="134" t="e">
        <f>+VLOOKUP(F230,Participants!$A$1:$E$2548,5,FALSE)</f>
        <v>#N/A</v>
      </c>
      <c r="J230" s="134" t="e">
        <f>+VLOOKUP(F230,Participants!$A$1:$E$2548,3,FALSE)</f>
        <v>#N/A</v>
      </c>
      <c r="K230" s="134" t="e">
        <f>+VLOOKUP(F230,Participants!$A$1:$G$2548,7,FALSE)</f>
        <v>#N/A</v>
      </c>
      <c r="L230" s="20"/>
      <c r="M230" s="253"/>
      <c r="N230" s="252"/>
      <c r="O230" s="252"/>
    </row>
    <row r="231" spans="1:15" ht="15.75" customHeight="1" x14ac:dyDescent="0.25">
      <c r="A231" s="242" t="s">
        <v>1033</v>
      </c>
      <c r="B231" s="246"/>
      <c r="C231" s="246"/>
      <c r="D231" s="20"/>
      <c r="E231" s="20"/>
      <c r="F231" s="251"/>
      <c r="G231" s="122" t="e">
        <f>+VLOOKUP(F231,Participants!$A$1:$E$2548,2,FALSE)</f>
        <v>#N/A</v>
      </c>
      <c r="H231" s="122" t="e">
        <f>+VLOOKUP(F231,Participants!$A$1:$E$2548,4,FALSE)</f>
        <v>#N/A</v>
      </c>
      <c r="I231" s="134" t="e">
        <f>+VLOOKUP(F231,Participants!$A$1:$E$2548,5,FALSE)</f>
        <v>#N/A</v>
      </c>
      <c r="J231" s="134" t="e">
        <f>+VLOOKUP(F231,Participants!$A$1:$E$2548,3,FALSE)</f>
        <v>#N/A</v>
      </c>
      <c r="K231" s="134" t="e">
        <f>+VLOOKUP(F231,Participants!$A$1:$G$2548,7,FALSE)</f>
        <v>#N/A</v>
      </c>
      <c r="L231" s="20"/>
      <c r="M231" s="253"/>
      <c r="N231" s="252"/>
      <c r="O231" s="252"/>
    </row>
    <row r="232" spans="1:15" ht="15.75" customHeight="1" x14ac:dyDescent="0.25">
      <c r="A232" s="242" t="s">
        <v>1033</v>
      </c>
      <c r="B232" s="246"/>
      <c r="C232" s="246"/>
      <c r="D232" s="20"/>
      <c r="E232" s="20"/>
      <c r="F232" s="251"/>
      <c r="G232" s="122" t="e">
        <f>+VLOOKUP(F232,Participants!$A$1:$E$2548,2,FALSE)</f>
        <v>#N/A</v>
      </c>
      <c r="H232" s="122" t="e">
        <f>+VLOOKUP(F232,Participants!$A$1:$E$2548,4,FALSE)</f>
        <v>#N/A</v>
      </c>
      <c r="I232" s="134" t="e">
        <f>+VLOOKUP(F232,Participants!$A$1:$E$2548,5,FALSE)</f>
        <v>#N/A</v>
      </c>
      <c r="J232" s="134" t="e">
        <f>+VLOOKUP(F232,Participants!$A$1:$E$2548,3,FALSE)</f>
        <v>#N/A</v>
      </c>
      <c r="K232" s="134" t="e">
        <f>+VLOOKUP(F232,Participants!$A$1:$G$2548,7,FALSE)</f>
        <v>#N/A</v>
      </c>
      <c r="L232" s="20"/>
      <c r="M232" s="253"/>
      <c r="N232" s="252"/>
      <c r="O232" s="252"/>
    </row>
    <row r="233" spans="1:15" ht="15.75" customHeight="1" x14ac:dyDescent="0.25">
      <c r="A233" s="242" t="s">
        <v>1033</v>
      </c>
      <c r="B233" s="246"/>
      <c r="C233" s="246"/>
      <c r="D233" s="20"/>
      <c r="E233" s="20"/>
      <c r="F233" s="251"/>
      <c r="G233" s="122" t="e">
        <f>+VLOOKUP(F233,Participants!$A$1:$E$2548,2,FALSE)</f>
        <v>#N/A</v>
      </c>
      <c r="H233" s="122" t="e">
        <f>+VLOOKUP(F233,Participants!$A$1:$E$2548,4,FALSE)</f>
        <v>#N/A</v>
      </c>
      <c r="I233" s="134" t="e">
        <f>+VLOOKUP(F233,Participants!$A$1:$E$2548,5,FALSE)</f>
        <v>#N/A</v>
      </c>
      <c r="J233" s="134" t="e">
        <f>+VLOOKUP(F233,Participants!$A$1:$E$2548,3,FALSE)</f>
        <v>#N/A</v>
      </c>
      <c r="K233" s="134" t="e">
        <f>+VLOOKUP(F233,Participants!$A$1:$G$2548,7,FALSE)</f>
        <v>#N/A</v>
      </c>
      <c r="L233" s="20"/>
      <c r="M233" s="253"/>
      <c r="N233" s="252"/>
      <c r="O233" s="252"/>
    </row>
    <row r="234" spans="1:15" ht="15.75" customHeight="1" x14ac:dyDescent="0.25">
      <c r="A234" s="242" t="s">
        <v>1033</v>
      </c>
      <c r="B234" s="246"/>
      <c r="C234" s="246"/>
      <c r="D234" s="20"/>
      <c r="E234" s="20"/>
      <c r="F234" s="251"/>
      <c r="G234" s="122" t="e">
        <f>+VLOOKUP(F234,Participants!$A$1:$E$2548,2,FALSE)</f>
        <v>#N/A</v>
      </c>
      <c r="H234" s="122" t="e">
        <f>+VLOOKUP(F234,Participants!$A$1:$E$2548,4,FALSE)</f>
        <v>#N/A</v>
      </c>
      <c r="I234" s="134" t="e">
        <f>+VLOOKUP(F234,Participants!$A$1:$E$2548,5,FALSE)</f>
        <v>#N/A</v>
      </c>
      <c r="J234" s="134" t="e">
        <f>+VLOOKUP(F234,Participants!$A$1:$E$2548,3,FALSE)</f>
        <v>#N/A</v>
      </c>
      <c r="K234" s="134" t="e">
        <f>+VLOOKUP(F234,Participants!$A$1:$G$2548,7,FALSE)</f>
        <v>#N/A</v>
      </c>
      <c r="L234" s="20"/>
      <c r="M234" s="253"/>
      <c r="N234" s="252"/>
      <c r="O234" s="252"/>
    </row>
    <row r="235" spans="1:15" ht="15.75" customHeight="1" x14ac:dyDescent="0.25">
      <c r="A235" s="242" t="s">
        <v>1033</v>
      </c>
      <c r="B235" s="246"/>
      <c r="C235" s="246"/>
      <c r="D235" s="20"/>
      <c r="E235" s="20"/>
      <c r="F235" s="251"/>
      <c r="G235" s="122" t="e">
        <f>+VLOOKUP(F235,Participants!$A$1:$E$2548,2,FALSE)</f>
        <v>#N/A</v>
      </c>
      <c r="H235" s="122" t="e">
        <f>+VLOOKUP(F235,Participants!$A$1:$E$2548,4,FALSE)</f>
        <v>#N/A</v>
      </c>
      <c r="I235" s="134" t="e">
        <f>+VLOOKUP(F235,Participants!$A$1:$E$2548,5,FALSE)</f>
        <v>#N/A</v>
      </c>
      <c r="J235" s="134" t="e">
        <f>+VLOOKUP(F235,Participants!$A$1:$E$2548,3,FALSE)</f>
        <v>#N/A</v>
      </c>
      <c r="K235" s="134" t="e">
        <f>+VLOOKUP(F235,Participants!$A$1:$G$2548,7,FALSE)</f>
        <v>#N/A</v>
      </c>
      <c r="L235" s="20"/>
      <c r="M235" s="253"/>
      <c r="N235" s="252"/>
      <c r="O235" s="252"/>
    </row>
    <row r="236" spans="1:15" ht="15.75" customHeight="1" x14ac:dyDescent="0.25">
      <c r="A236" s="242" t="s">
        <v>1033</v>
      </c>
      <c r="B236" s="246"/>
      <c r="C236" s="246"/>
      <c r="D236" s="20"/>
      <c r="E236" s="20"/>
      <c r="F236" s="251"/>
      <c r="G236" s="122" t="e">
        <f>+VLOOKUP(F236,Participants!$A$1:$E$2548,2,FALSE)</f>
        <v>#N/A</v>
      </c>
      <c r="H236" s="122" t="e">
        <f>+VLOOKUP(F236,Participants!$A$1:$E$2548,4,FALSE)</f>
        <v>#N/A</v>
      </c>
      <c r="I236" s="134" t="e">
        <f>+VLOOKUP(F236,Participants!$A$1:$E$2548,5,FALSE)</f>
        <v>#N/A</v>
      </c>
      <c r="J236" s="134" t="e">
        <f>+VLOOKUP(F236,Participants!$A$1:$E$2548,3,FALSE)</f>
        <v>#N/A</v>
      </c>
      <c r="K236" s="134" t="e">
        <f>+VLOOKUP(F236,Participants!$A$1:$G$2548,7,FALSE)</f>
        <v>#N/A</v>
      </c>
      <c r="L236" s="20"/>
      <c r="M236" s="253"/>
      <c r="N236" s="252"/>
      <c r="O236" s="252"/>
    </row>
    <row r="237" spans="1:15" ht="15.75" customHeight="1" x14ac:dyDescent="0.25">
      <c r="A237" s="242" t="s">
        <v>1033</v>
      </c>
      <c r="B237" s="246"/>
      <c r="C237" s="246"/>
      <c r="D237" s="20"/>
      <c r="E237" s="20"/>
      <c r="F237" s="251"/>
      <c r="G237" s="122" t="e">
        <f>+VLOOKUP(F237,Participants!$A$1:$E$2548,2,FALSE)</f>
        <v>#N/A</v>
      </c>
      <c r="H237" s="122" t="e">
        <f>+VLOOKUP(F237,Participants!$A$1:$E$2548,4,FALSE)</f>
        <v>#N/A</v>
      </c>
      <c r="I237" s="134" t="e">
        <f>+VLOOKUP(F237,Participants!$A$1:$E$2548,5,FALSE)</f>
        <v>#N/A</v>
      </c>
      <c r="J237" s="134" t="e">
        <f>+VLOOKUP(F237,Participants!$A$1:$E$2548,3,FALSE)</f>
        <v>#N/A</v>
      </c>
      <c r="K237" s="134" t="e">
        <f>+VLOOKUP(F237,Participants!$A$1:$G$2548,7,FALSE)</f>
        <v>#N/A</v>
      </c>
      <c r="L237" s="20"/>
      <c r="M237" s="253"/>
      <c r="N237" s="252"/>
      <c r="O237" s="252"/>
    </row>
    <row r="238" spans="1:15" ht="15.75" customHeight="1" x14ac:dyDescent="0.25">
      <c r="A238" s="242" t="s">
        <v>1033</v>
      </c>
      <c r="B238" s="246"/>
      <c r="C238" s="246"/>
      <c r="D238" s="20"/>
      <c r="E238" s="20"/>
      <c r="F238" s="251"/>
      <c r="G238" s="122" t="e">
        <f>+VLOOKUP(F238,Participants!$A$1:$E$2548,2,FALSE)</f>
        <v>#N/A</v>
      </c>
      <c r="H238" s="122" t="e">
        <f>+VLOOKUP(F238,Participants!$A$1:$E$2548,4,FALSE)</f>
        <v>#N/A</v>
      </c>
      <c r="I238" s="134" t="e">
        <f>+VLOOKUP(F238,Participants!$A$1:$E$2548,5,FALSE)</f>
        <v>#N/A</v>
      </c>
      <c r="J238" s="134" t="e">
        <f>+VLOOKUP(F238,Participants!$A$1:$E$2548,3,FALSE)</f>
        <v>#N/A</v>
      </c>
      <c r="K238" s="134" t="e">
        <f>+VLOOKUP(F238,Participants!$A$1:$G$2548,7,FALSE)</f>
        <v>#N/A</v>
      </c>
      <c r="L238" s="20"/>
      <c r="M238" s="253"/>
      <c r="N238" s="252"/>
      <c r="O238" s="252"/>
    </row>
    <row r="239" spans="1:15" ht="15.75" customHeight="1" x14ac:dyDescent="0.25">
      <c r="A239" s="242" t="s">
        <v>1033</v>
      </c>
      <c r="B239" s="246"/>
      <c r="C239" s="246"/>
      <c r="D239" s="20"/>
      <c r="E239" s="20"/>
      <c r="F239" s="251"/>
      <c r="G239" s="122" t="e">
        <f>+VLOOKUP(F239,Participants!$A$1:$E$2548,2,FALSE)</f>
        <v>#N/A</v>
      </c>
      <c r="H239" s="122" t="e">
        <f>+VLOOKUP(F239,Participants!$A$1:$E$2548,4,FALSE)</f>
        <v>#N/A</v>
      </c>
      <c r="I239" s="134" t="e">
        <f>+VLOOKUP(F239,Participants!$A$1:$E$2548,5,FALSE)</f>
        <v>#N/A</v>
      </c>
      <c r="J239" s="134" t="e">
        <f>+VLOOKUP(F239,Participants!$A$1:$E$2548,3,FALSE)</f>
        <v>#N/A</v>
      </c>
      <c r="K239" s="134" t="e">
        <f>+VLOOKUP(F239,Participants!$A$1:$G$2548,7,FALSE)</f>
        <v>#N/A</v>
      </c>
      <c r="L239" s="20"/>
      <c r="M239" s="253"/>
      <c r="N239" s="252"/>
      <c r="O239" s="252"/>
    </row>
    <row r="240" spans="1:15" ht="15.75" customHeight="1" x14ac:dyDescent="0.25">
      <c r="A240" s="242" t="s">
        <v>1033</v>
      </c>
      <c r="B240" s="246"/>
      <c r="C240" s="246"/>
      <c r="D240" s="20"/>
      <c r="E240" s="20"/>
      <c r="F240" s="251"/>
      <c r="G240" s="122" t="e">
        <f>+VLOOKUP(F240,Participants!$A$1:$E$2548,2,FALSE)</f>
        <v>#N/A</v>
      </c>
      <c r="H240" s="122" t="e">
        <f>+VLOOKUP(F240,Participants!$A$1:$E$2548,4,FALSE)</f>
        <v>#N/A</v>
      </c>
      <c r="I240" s="134" t="e">
        <f>+VLOOKUP(F240,Participants!$A$1:$E$2548,5,FALSE)</f>
        <v>#N/A</v>
      </c>
      <c r="J240" s="134" t="e">
        <f>+VLOOKUP(F240,Participants!$A$1:$E$2548,3,FALSE)</f>
        <v>#N/A</v>
      </c>
      <c r="K240" s="134" t="e">
        <f>+VLOOKUP(F240,Participants!$A$1:$G$2548,7,FALSE)</f>
        <v>#N/A</v>
      </c>
      <c r="L240" s="20"/>
      <c r="M240" s="253"/>
      <c r="N240" s="252"/>
      <c r="O240" s="252"/>
    </row>
    <row r="241" spans="1:15" ht="15.75" customHeight="1" x14ac:dyDescent="0.25">
      <c r="A241" s="242" t="s">
        <v>1033</v>
      </c>
      <c r="B241" s="246"/>
      <c r="C241" s="246"/>
      <c r="D241" s="20"/>
      <c r="E241" s="20"/>
      <c r="F241" s="251"/>
      <c r="G241" s="122" t="e">
        <f>+VLOOKUP(F241,Participants!$A$1:$E$2548,2,FALSE)</f>
        <v>#N/A</v>
      </c>
      <c r="H241" s="122" t="e">
        <f>+VLOOKUP(F241,Participants!$A$1:$E$2548,4,FALSE)</f>
        <v>#N/A</v>
      </c>
      <c r="I241" s="134" t="e">
        <f>+VLOOKUP(F241,Participants!$A$1:$E$2548,5,FALSE)</f>
        <v>#N/A</v>
      </c>
      <c r="J241" s="134" t="e">
        <f>+VLOOKUP(F241,Participants!$A$1:$E$2548,3,FALSE)</f>
        <v>#N/A</v>
      </c>
      <c r="K241" s="134" t="e">
        <f>+VLOOKUP(F241,Participants!$A$1:$G$2548,7,FALSE)</f>
        <v>#N/A</v>
      </c>
      <c r="L241" s="110"/>
      <c r="M241" s="225"/>
      <c r="N241" s="252"/>
      <c r="O241" s="252"/>
    </row>
    <row r="242" spans="1:15" ht="15.75" customHeight="1" x14ac:dyDescent="0.25">
      <c r="A242" s="242" t="s">
        <v>1033</v>
      </c>
      <c r="B242" s="246"/>
      <c r="C242" s="246"/>
      <c r="D242" s="20"/>
      <c r="E242" s="20"/>
      <c r="F242" s="251"/>
      <c r="G242" s="122" t="e">
        <f>+VLOOKUP(F242,Participants!$A$1:$E$2548,2,FALSE)</f>
        <v>#N/A</v>
      </c>
      <c r="H242" s="122" t="e">
        <f>+VLOOKUP(F242,Participants!$A$1:$E$2548,4,FALSE)</f>
        <v>#N/A</v>
      </c>
      <c r="I242" s="134" t="e">
        <f>+VLOOKUP(F242,Participants!$A$1:$E$2548,5,FALSE)</f>
        <v>#N/A</v>
      </c>
      <c r="J242" s="134" t="e">
        <f>+VLOOKUP(F242,Participants!$A$1:$E$2548,3,FALSE)</f>
        <v>#N/A</v>
      </c>
      <c r="K242" s="134" t="e">
        <f>+VLOOKUP(F242,Participants!$A$1:$G$2548,7,FALSE)</f>
        <v>#N/A</v>
      </c>
      <c r="L242" s="20"/>
      <c r="M242" s="253"/>
      <c r="N242" s="252"/>
      <c r="O242" s="252"/>
    </row>
    <row r="243" spans="1:15" ht="15.75" customHeight="1" x14ac:dyDescent="0.25">
      <c r="A243" s="242" t="s">
        <v>1033</v>
      </c>
      <c r="B243" s="246"/>
      <c r="C243" s="246"/>
      <c r="D243" s="20"/>
      <c r="E243" s="20"/>
      <c r="F243" s="251"/>
      <c r="G243" s="122" t="e">
        <f>+VLOOKUP(F243,Participants!$A$1:$E$2548,2,FALSE)</f>
        <v>#N/A</v>
      </c>
      <c r="H243" s="122" t="e">
        <f>+VLOOKUP(F243,Participants!$A$1:$E$2548,4,FALSE)</f>
        <v>#N/A</v>
      </c>
      <c r="I243" s="134" t="e">
        <f>+VLOOKUP(F243,Participants!$A$1:$E$2548,5,FALSE)</f>
        <v>#N/A</v>
      </c>
      <c r="J243" s="134" t="e">
        <f>+VLOOKUP(F243,Participants!$A$1:$E$2548,3,FALSE)</f>
        <v>#N/A</v>
      </c>
      <c r="K243" s="134" t="e">
        <f>+VLOOKUP(F243,Participants!$A$1:$G$2548,7,FALSE)</f>
        <v>#N/A</v>
      </c>
      <c r="L243" s="20"/>
      <c r="M243" s="253"/>
      <c r="N243" s="252"/>
      <c r="O243" s="252"/>
    </row>
    <row r="244" spans="1:15" ht="15.75" customHeight="1" x14ac:dyDescent="0.25">
      <c r="A244" s="242" t="s">
        <v>1033</v>
      </c>
      <c r="B244" s="246"/>
      <c r="C244" s="246"/>
      <c r="D244" s="20"/>
      <c r="E244" s="20"/>
      <c r="F244" s="251"/>
      <c r="G244" s="122" t="e">
        <f>+VLOOKUP(F244,Participants!$A$1:$E$2548,2,FALSE)</f>
        <v>#N/A</v>
      </c>
      <c r="H244" s="122" t="e">
        <f>+VLOOKUP(F244,Participants!$A$1:$E$2548,4,FALSE)</f>
        <v>#N/A</v>
      </c>
      <c r="I244" s="134" t="e">
        <f>+VLOOKUP(F244,Participants!$A$1:$E$2548,5,FALSE)</f>
        <v>#N/A</v>
      </c>
      <c r="J244" s="134" t="e">
        <f>+VLOOKUP(F244,Participants!$A$1:$E$2548,3,FALSE)</f>
        <v>#N/A</v>
      </c>
      <c r="K244" s="134" t="e">
        <f>+VLOOKUP(F244,Participants!$A$1:$G$2548,7,FALSE)</f>
        <v>#N/A</v>
      </c>
      <c r="L244" s="20"/>
      <c r="M244" s="253"/>
      <c r="N244" s="252"/>
      <c r="O244" s="252"/>
    </row>
    <row r="245" spans="1:15" ht="15.75" customHeight="1" x14ac:dyDescent="0.25">
      <c r="A245" s="242" t="s">
        <v>1033</v>
      </c>
      <c r="B245" s="246"/>
      <c r="C245" s="246"/>
      <c r="D245" s="20"/>
      <c r="E245" s="20"/>
      <c r="F245" s="251"/>
      <c r="G245" s="122" t="e">
        <f>+VLOOKUP(F245,Participants!$A$1:$E$2548,2,FALSE)</f>
        <v>#N/A</v>
      </c>
      <c r="H245" s="122" t="e">
        <f>+VLOOKUP(F245,Participants!$A$1:$E$2548,4,FALSE)</f>
        <v>#N/A</v>
      </c>
      <c r="I245" s="134" t="e">
        <f>+VLOOKUP(F245,Participants!$A$1:$E$2548,5,FALSE)</f>
        <v>#N/A</v>
      </c>
      <c r="J245" s="134" t="e">
        <f>+VLOOKUP(F245,Participants!$A$1:$E$2548,3,FALSE)</f>
        <v>#N/A</v>
      </c>
      <c r="K245" s="134" t="e">
        <f>+VLOOKUP(F245,Participants!$A$1:$G$2548,7,FALSE)</f>
        <v>#N/A</v>
      </c>
      <c r="L245" s="20"/>
      <c r="M245" s="253"/>
      <c r="N245" s="252"/>
      <c r="O245" s="252"/>
    </row>
    <row r="246" spans="1:15" ht="15.75" customHeight="1" x14ac:dyDescent="0.25">
      <c r="A246" s="242" t="s">
        <v>1033</v>
      </c>
      <c r="B246" s="246"/>
      <c r="C246" s="246"/>
      <c r="D246" s="20"/>
      <c r="E246" s="20"/>
      <c r="F246" s="251"/>
      <c r="G246" s="122" t="e">
        <f>+VLOOKUP(F246,Participants!$A$1:$E$2548,2,FALSE)</f>
        <v>#N/A</v>
      </c>
      <c r="H246" s="122" t="e">
        <f>+VLOOKUP(F246,Participants!$A$1:$E$2548,4,FALSE)</f>
        <v>#N/A</v>
      </c>
      <c r="I246" s="134" t="e">
        <f>+VLOOKUP(F246,Participants!$A$1:$E$2548,5,FALSE)</f>
        <v>#N/A</v>
      </c>
      <c r="J246" s="134" t="e">
        <f>+VLOOKUP(F246,Participants!$A$1:$E$2548,3,FALSE)</f>
        <v>#N/A</v>
      </c>
      <c r="K246" s="134" t="e">
        <f>+VLOOKUP(F246,Participants!$A$1:$G$2548,7,FALSE)</f>
        <v>#N/A</v>
      </c>
      <c r="L246" s="20"/>
      <c r="M246" s="253"/>
      <c r="N246" s="252"/>
      <c r="O246" s="252"/>
    </row>
    <row r="247" spans="1:15" ht="15.75" customHeight="1" x14ac:dyDescent="0.25">
      <c r="A247" s="242" t="s">
        <v>1033</v>
      </c>
      <c r="B247" s="246"/>
      <c r="C247" s="246"/>
      <c r="D247" s="20"/>
      <c r="E247" s="20"/>
      <c r="F247" s="251"/>
      <c r="G247" s="122" t="e">
        <f>+VLOOKUP(F247,Participants!$A$1:$E$2548,2,FALSE)</f>
        <v>#N/A</v>
      </c>
      <c r="H247" s="122" t="e">
        <f>+VLOOKUP(F247,Participants!$A$1:$E$2548,4,FALSE)</f>
        <v>#N/A</v>
      </c>
      <c r="I247" s="134" t="e">
        <f>+VLOOKUP(F247,Participants!$A$1:$E$2548,5,FALSE)</f>
        <v>#N/A</v>
      </c>
      <c r="J247" s="134" t="e">
        <f>+VLOOKUP(F247,Participants!$A$1:$E$2548,3,FALSE)</f>
        <v>#N/A</v>
      </c>
      <c r="K247" s="134" t="e">
        <f>+VLOOKUP(F247,Participants!$A$1:$G$2548,7,FALSE)</f>
        <v>#N/A</v>
      </c>
      <c r="L247" s="110"/>
      <c r="M247" s="225"/>
      <c r="N247" s="252"/>
      <c r="O247" s="252"/>
    </row>
    <row r="248" spans="1:15" ht="15.75" customHeight="1" x14ac:dyDescent="0.25">
      <c r="A248" s="242" t="s">
        <v>1033</v>
      </c>
      <c r="B248" s="246"/>
      <c r="C248" s="246"/>
      <c r="D248" s="20"/>
      <c r="E248" s="20"/>
      <c r="F248" s="251"/>
      <c r="G248" s="122" t="e">
        <f>+VLOOKUP(F248,Participants!$A$1:$E$2548,2,FALSE)</f>
        <v>#N/A</v>
      </c>
      <c r="H248" s="122" t="e">
        <f>+VLOOKUP(F248,Participants!$A$1:$E$2548,4,FALSE)</f>
        <v>#N/A</v>
      </c>
      <c r="I248" s="134" t="e">
        <f>+VLOOKUP(F248,Participants!$A$1:$E$2548,5,FALSE)</f>
        <v>#N/A</v>
      </c>
      <c r="J248" s="134" t="e">
        <f>+VLOOKUP(F248,Participants!$A$1:$E$2548,3,FALSE)</f>
        <v>#N/A</v>
      </c>
      <c r="K248" s="134" t="e">
        <f>+VLOOKUP(F248,Participants!$A$1:$G$2548,7,FALSE)</f>
        <v>#N/A</v>
      </c>
      <c r="L248" s="20"/>
      <c r="M248" s="253"/>
      <c r="N248" s="252"/>
      <c r="O248" s="252"/>
    </row>
    <row r="249" spans="1:15" ht="15.75" customHeight="1" x14ac:dyDescent="0.25">
      <c r="A249" s="242" t="s">
        <v>1033</v>
      </c>
      <c r="B249" s="20"/>
      <c r="C249" s="20"/>
      <c r="D249" s="20"/>
      <c r="E249" s="20"/>
      <c r="F249" s="251"/>
      <c r="G249" s="122" t="e">
        <f>+VLOOKUP(F249,Participants!$A$1:$E$2548,2,FALSE)</f>
        <v>#N/A</v>
      </c>
      <c r="H249" s="122" t="e">
        <f>+VLOOKUP(F249,Participants!$A$1:$E$2548,4,FALSE)</f>
        <v>#N/A</v>
      </c>
      <c r="I249" s="134" t="e">
        <f>+VLOOKUP(F249,Participants!$A$1:$E$2548,5,FALSE)</f>
        <v>#N/A</v>
      </c>
      <c r="J249" s="134" t="e">
        <f>+VLOOKUP(F249,Participants!$A$1:$E$2548,3,FALSE)</f>
        <v>#N/A</v>
      </c>
      <c r="K249" s="134" t="e">
        <f>+VLOOKUP(F249,Participants!$A$1:$G$2548,7,FALSE)</f>
        <v>#N/A</v>
      </c>
      <c r="L249" s="20"/>
      <c r="M249" s="253"/>
      <c r="N249" s="252"/>
      <c r="O249" s="252"/>
    </row>
    <row r="250" spans="1:15" ht="15.75" customHeight="1" x14ac:dyDescent="0.25">
      <c r="A250" s="242" t="s">
        <v>1033</v>
      </c>
      <c r="B250" s="246"/>
      <c r="C250" s="246"/>
      <c r="D250" s="20"/>
      <c r="E250" s="20"/>
      <c r="F250" s="251"/>
      <c r="G250" s="122" t="e">
        <f>+VLOOKUP(F250,Participants!$A$1:$E$2548,2,FALSE)</f>
        <v>#N/A</v>
      </c>
      <c r="H250" s="122" t="e">
        <f>+VLOOKUP(F250,Participants!$A$1:$E$2548,4,FALSE)</f>
        <v>#N/A</v>
      </c>
      <c r="I250" s="134" t="e">
        <f>+VLOOKUP(F250,Participants!$A$1:$E$2548,5,FALSE)</f>
        <v>#N/A</v>
      </c>
      <c r="J250" s="134" t="e">
        <f>+VLOOKUP(F250,Participants!$A$1:$E$2548,3,FALSE)</f>
        <v>#N/A</v>
      </c>
      <c r="K250" s="134" t="e">
        <f>+VLOOKUP(F250,Participants!$A$1:$G$2548,7,FALSE)</f>
        <v>#N/A</v>
      </c>
      <c r="L250" s="20"/>
      <c r="M250" s="253"/>
      <c r="N250" s="252"/>
      <c r="O250" s="252"/>
    </row>
    <row r="251" spans="1:15" ht="15.75" customHeight="1" x14ac:dyDescent="0.25">
      <c r="A251" s="242" t="s">
        <v>1033</v>
      </c>
      <c r="B251" s="246"/>
      <c r="C251" s="246"/>
      <c r="D251" s="20"/>
      <c r="E251" s="20"/>
      <c r="F251" s="251"/>
      <c r="G251" s="122" t="e">
        <f>+VLOOKUP(F251,Participants!$A$1:$E$2548,2,FALSE)</f>
        <v>#N/A</v>
      </c>
      <c r="H251" s="122" t="e">
        <f>+VLOOKUP(F251,Participants!$A$1:$E$2548,4,FALSE)</f>
        <v>#N/A</v>
      </c>
      <c r="I251" s="134" t="e">
        <f>+VLOOKUP(F251,Participants!$A$1:$E$2548,5,FALSE)</f>
        <v>#N/A</v>
      </c>
      <c r="J251" s="134" t="e">
        <f>+VLOOKUP(F251,Participants!$A$1:$E$2548,3,FALSE)</f>
        <v>#N/A</v>
      </c>
      <c r="K251" s="134" t="e">
        <f>+VLOOKUP(F251,Participants!$A$1:$G$2548,7,FALSE)</f>
        <v>#N/A</v>
      </c>
      <c r="L251" s="20"/>
      <c r="M251" s="253"/>
      <c r="N251" s="252"/>
      <c r="O251" s="252"/>
    </row>
    <row r="252" spans="1:15" ht="15.75" customHeight="1" x14ac:dyDescent="0.25">
      <c r="A252" s="242" t="s">
        <v>1033</v>
      </c>
      <c r="B252" s="246"/>
      <c r="C252" s="246"/>
      <c r="D252" s="20"/>
      <c r="E252" s="20"/>
      <c r="F252" s="251"/>
      <c r="G252" s="122" t="e">
        <f>+VLOOKUP(F252,Participants!$A$1:$E$2548,2,FALSE)</f>
        <v>#N/A</v>
      </c>
      <c r="H252" s="122" t="e">
        <f>+VLOOKUP(F252,Participants!$A$1:$E$2548,4,FALSE)</f>
        <v>#N/A</v>
      </c>
      <c r="I252" s="134" t="e">
        <f>+VLOOKUP(F252,Participants!$A$1:$E$2548,5,FALSE)</f>
        <v>#N/A</v>
      </c>
      <c r="J252" s="134" t="e">
        <f>+VLOOKUP(F252,Participants!$A$1:$E$2548,3,FALSE)</f>
        <v>#N/A</v>
      </c>
      <c r="K252" s="134" t="e">
        <f>+VLOOKUP(F252,Participants!$A$1:$G$2548,7,FALSE)</f>
        <v>#N/A</v>
      </c>
      <c r="L252" s="20"/>
      <c r="M252" s="253"/>
      <c r="N252" s="252"/>
      <c r="O252" s="252"/>
    </row>
    <row r="253" spans="1:15" ht="15.75" customHeight="1" x14ac:dyDescent="0.25">
      <c r="A253" s="242" t="s">
        <v>1033</v>
      </c>
      <c r="B253" s="246"/>
      <c r="C253" s="246"/>
      <c r="D253" s="20"/>
      <c r="E253" s="20"/>
      <c r="F253" s="251"/>
      <c r="G253" s="122" t="e">
        <f>+VLOOKUP(F253,Participants!$A$1:$E$2548,2,FALSE)</f>
        <v>#N/A</v>
      </c>
      <c r="H253" s="122" t="e">
        <f>+VLOOKUP(F253,Participants!$A$1:$E$2548,4,FALSE)</f>
        <v>#N/A</v>
      </c>
      <c r="I253" s="134" t="e">
        <f>+VLOOKUP(F253,Participants!$A$1:$E$2548,5,FALSE)</f>
        <v>#N/A</v>
      </c>
      <c r="J253" s="134" t="e">
        <f>+VLOOKUP(F253,Participants!$A$1:$E$2548,3,FALSE)</f>
        <v>#N/A</v>
      </c>
      <c r="K253" s="134" t="e">
        <f>+VLOOKUP(F253,Participants!$A$1:$G$2548,7,FALSE)</f>
        <v>#N/A</v>
      </c>
      <c r="L253" s="20"/>
      <c r="M253" s="253"/>
      <c r="N253" s="252"/>
      <c r="O253" s="252"/>
    </row>
    <row r="254" spans="1:15" ht="15.75" customHeight="1" x14ac:dyDescent="0.25">
      <c r="A254" s="242" t="s">
        <v>1033</v>
      </c>
      <c r="B254" s="246"/>
      <c r="C254" s="246"/>
      <c r="D254" s="20"/>
      <c r="E254" s="20"/>
      <c r="F254" s="251"/>
      <c r="G254" s="122" t="e">
        <f>+VLOOKUP(F254,Participants!$A$1:$E$2548,2,FALSE)</f>
        <v>#N/A</v>
      </c>
      <c r="H254" s="122" t="e">
        <f>+VLOOKUP(F254,Participants!$A$1:$E$2548,4,FALSE)</f>
        <v>#N/A</v>
      </c>
      <c r="I254" s="134" t="e">
        <f>+VLOOKUP(F254,Participants!$A$1:$E$2548,5,FALSE)</f>
        <v>#N/A</v>
      </c>
      <c r="J254" s="134" t="e">
        <f>+VLOOKUP(F254,Participants!$A$1:$E$2548,3,FALSE)</f>
        <v>#N/A</v>
      </c>
      <c r="K254" s="134" t="e">
        <f>+VLOOKUP(F254,Participants!$A$1:$G$2548,7,FALSE)</f>
        <v>#N/A</v>
      </c>
      <c r="L254" s="20"/>
      <c r="M254" s="253"/>
      <c r="N254" s="252"/>
      <c r="O254" s="252"/>
    </row>
    <row r="255" spans="1:15" ht="15.75" customHeight="1" x14ac:dyDescent="0.25">
      <c r="A255" s="242" t="s">
        <v>1033</v>
      </c>
      <c r="B255" s="246"/>
      <c r="C255" s="246"/>
      <c r="D255" s="20"/>
      <c r="E255" s="20"/>
      <c r="F255" s="251"/>
      <c r="G255" s="122" t="e">
        <f>+VLOOKUP(F255,Participants!$A$1:$E$2548,2,FALSE)</f>
        <v>#N/A</v>
      </c>
      <c r="H255" s="122" t="e">
        <f>+VLOOKUP(F255,Participants!$A$1:$E$2548,4,FALSE)</f>
        <v>#N/A</v>
      </c>
      <c r="I255" s="134" t="e">
        <f>+VLOOKUP(F255,Participants!$A$1:$E$2548,5,FALSE)</f>
        <v>#N/A</v>
      </c>
      <c r="J255" s="134" t="e">
        <f>+VLOOKUP(F255,Participants!$A$1:$E$2548,3,FALSE)</f>
        <v>#N/A</v>
      </c>
      <c r="K255" s="134" t="e">
        <f>+VLOOKUP(F255,Participants!$A$1:$G$2548,7,FALSE)</f>
        <v>#N/A</v>
      </c>
      <c r="L255" s="20"/>
      <c r="M255" s="253"/>
      <c r="N255" s="252"/>
      <c r="O255" s="252"/>
    </row>
    <row r="256" spans="1:15" ht="15.75" customHeight="1" x14ac:dyDescent="0.25">
      <c r="A256" s="242" t="s">
        <v>1033</v>
      </c>
      <c r="B256" s="246"/>
      <c r="C256" s="246"/>
      <c r="D256" s="20"/>
      <c r="E256" s="20"/>
      <c r="F256" s="251"/>
      <c r="G256" s="122" t="e">
        <f>+VLOOKUP(F256,Participants!$A$1:$E$2548,2,FALSE)</f>
        <v>#N/A</v>
      </c>
      <c r="H256" s="122" t="e">
        <f>+VLOOKUP(F256,Participants!$A$1:$E$2548,4,FALSE)</f>
        <v>#N/A</v>
      </c>
      <c r="I256" s="134" t="e">
        <f>+VLOOKUP(F256,Participants!$A$1:$E$2548,5,FALSE)</f>
        <v>#N/A</v>
      </c>
      <c r="J256" s="134" t="e">
        <f>+VLOOKUP(F256,Participants!$A$1:$E$2548,3,FALSE)</f>
        <v>#N/A</v>
      </c>
      <c r="K256" s="134" t="e">
        <f>+VLOOKUP(F256,Participants!$A$1:$G$2548,7,FALSE)</f>
        <v>#N/A</v>
      </c>
      <c r="L256" s="20"/>
      <c r="M256" s="253"/>
      <c r="N256" s="252"/>
      <c r="O256" s="252"/>
    </row>
    <row r="257" spans="1:15" ht="15.75" customHeight="1" x14ac:dyDescent="0.25">
      <c r="A257" s="242" t="s">
        <v>1033</v>
      </c>
      <c r="B257" s="246"/>
      <c r="C257" s="246"/>
      <c r="D257" s="20"/>
      <c r="E257" s="20"/>
      <c r="F257" s="251"/>
      <c r="G257" s="122" t="e">
        <f>+VLOOKUP(F257,Participants!$A$1:$E$2548,2,FALSE)</f>
        <v>#N/A</v>
      </c>
      <c r="H257" s="122" t="e">
        <f>+VLOOKUP(F257,Participants!$A$1:$E$2548,4,FALSE)</f>
        <v>#N/A</v>
      </c>
      <c r="I257" s="134" t="e">
        <f>+VLOOKUP(F257,Participants!$A$1:$E$2548,5,FALSE)</f>
        <v>#N/A</v>
      </c>
      <c r="J257" s="134" t="e">
        <f>+VLOOKUP(F257,Participants!$A$1:$E$2548,3,FALSE)</f>
        <v>#N/A</v>
      </c>
      <c r="K257" s="134" t="e">
        <f>+VLOOKUP(F257,Participants!$A$1:$G$2548,7,FALSE)</f>
        <v>#N/A</v>
      </c>
      <c r="L257" s="20"/>
      <c r="M257" s="253"/>
      <c r="N257" s="252"/>
      <c r="O257" s="252"/>
    </row>
    <row r="258" spans="1:15" ht="15.75" customHeight="1" x14ac:dyDescent="0.25">
      <c r="A258" s="242" t="s">
        <v>1033</v>
      </c>
      <c r="B258" s="246"/>
      <c r="C258" s="246"/>
      <c r="D258" s="20"/>
      <c r="E258" s="20"/>
      <c r="F258" s="251"/>
      <c r="G258" s="122" t="e">
        <f>+VLOOKUP(F258,Participants!$A$1:$E$2548,2,FALSE)</f>
        <v>#N/A</v>
      </c>
      <c r="H258" s="122" t="e">
        <f>+VLOOKUP(F258,Participants!$A$1:$E$2548,4,FALSE)</f>
        <v>#N/A</v>
      </c>
      <c r="I258" s="134" t="e">
        <f>+VLOOKUP(F258,Participants!$A$1:$E$2548,5,FALSE)</f>
        <v>#N/A</v>
      </c>
      <c r="J258" s="134" t="e">
        <f>+VLOOKUP(F258,Participants!$A$1:$E$2548,3,FALSE)</f>
        <v>#N/A</v>
      </c>
      <c r="K258" s="134" t="e">
        <f>+VLOOKUP(F258,Participants!$A$1:$G$2548,7,FALSE)</f>
        <v>#N/A</v>
      </c>
      <c r="L258" s="20"/>
      <c r="M258" s="253"/>
      <c r="N258" s="252"/>
      <c r="O258" s="252"/>
    </row>
    <row r="259" spans="1:15" ht="15.75" customHeight="1" x14ac:dyDescent="0.25">
      <c r="A259" s="242" t="s">
        <v>1033</v>
      </c>
      <c r="B259" s="246"/>
      <c r="C259" s="246"/>
      <c r="D259" s="20"/>
      <c r="E259" s="20"/>
      <c r="F259" s="251"/>
      <c r="G259" s="122" t="e">
        <f>+VLOOKUP(F259,Participants!$A$1:$E$2548,2,FALSE)</f>
        <v>#N/A</v>
      </c>
      <c r="H259" s="122" t="e">
        <f>+VLOOKUP(F259,Participants!$A$1:$E$2548,4,FALSE)</f>
        <v>#N/A</v>
      </c>
      <c r="I259" s="134" t="e">
        <f>+VLOOKUP(F259,Participants!$A$1:$E$2548,5,FALSE)</f>
        <v>#N/A</v>
      </c>
      <c r="J259" s="134" t="e">
        <f>+VLOOKUP(F259,Participants!$A$1:$E$2548,3,FALSE)</f>
        <v>#N/A</v>
      </c>
      <c r="K259" s="134" t="e">
        <f>+VLOOKUP(F259,Participants!$A$1:$G$2548,7,FALSE)</f>
        <v>#N/A</v>
      </c>
      <c r="L259" s="20"/>
      <c r="M259" s="253"/>
      <c r="N259" s="252"/>
      <c r="O259" s="252"/>
    </row>
    <row r="260" spans="1:15" ht="15.75" customHeight="1" x14ac:dyDescent="0.25">
      <c r="A260" s="242" t="s">
        <v>1033</v>
      </c>
      <c r="B260" s="246"/>
      <c r="C260" s="246"/>
      <c r="D260" s="20"/>
      <c r="E260" s="20"/>
      <c r="F260" s="251"/>
      <c r="G260" s="122" t="e">
        <f>+VLOOKUP(F260,Participants!$A$1:$E$2548,2,FALSE)</f>
        <v>#N/A</v>
      </c>
      <c r="H260" s="122" t="e">
        <f>+VLOOKUP(F260,Participants!$A$1:$E$2548,4,FALSE)</f>
        <v>#N/A</v>
      </c>
      <c r="I260" s="134" t="e">
        <f>+VLOOKUP(F260,Participants!$A$1:$E$2548,5,FALSE)</f>
        <v>#N/A</v>
      </c>
      <c r="J260" s="134" t="e">
        <f>+VLOOKUP(F260,Participants!$A$1:$E$2548,3,FALSE)</f>
        <v>#N/A</v>
      </c>
      <c r="K260" s="134" t="e">
        <f>+VLOOKUP(F260,Participants!$A$1:$G$2548,7,FALSE)</f>
        <v>#N/A</v>
      </c>
      <c r="L260" s="20"/>
      <c r="M260" s="253"/>
      <c r="N260" s="252"/>
      <c r="O260" s="252"/>
    </row>
    <row r="261" spans="1:15" ht="15.75" customHeight="1" x14ac:dyDescent="0.25">
      <c r="A261" s="242" t="s">
        <v>1033</v>
      </c>
      <c r="B261" s="246"/>
      <c r="C261" s="246"/>
      <c r="D261" s="20"/>
      <c r="E261" s="20"/>
      <c r="F261" s="251"/>
      <c r="G261" s="122" t="e">
        <f>+VLOOKUP(F261,Participants!$A$1:$E$2548,2,FALSE)</f>
        <v>#N/A</v>
      </c>
      <c r="H261" s="122" t="e">
        <f>+VLOOKUP(F261,Participants!$A$1:$E$2548,4,FALSE)</f>
        <v>#N/A</v>
      </c>
      <c r="I261" s="134" t="e">
        <f>+VLOOKUP(F261,Participants!$A$1:$E$2548,5,FALSE)</f>
        <v>#N/A</v>
      </c>
      <c r="J261" s="134" t="e">
        <f>+VLOOKUP(F261,Participants!$A$1:$E$2548,3,FALSE)</f>
        <v>#N/A</v>
      </c>
      <c r="K261" s="134" t="e">
        <f>+VLOOKUP(F261,Participants!$A$1:$G$2548,7,FALSE)</f>
        <v>#N/A</v>
      </c>
      <c r="L261" s="20"/>
      <c r="M261" s="253"/>
      <c r="N261" s="252"/>
      <c r="O261" s="252"/>
    </row>
    <row r="262" spans="1:15" ht="15.75" customHeight="1" x14ac:dyDescent="0.25">
      <c r="A262" s="242" t="s">
        <v>1033</v>
      </c>
      <c r="B262" s="246"/>
      <c r="C262" s="246"/>
      <c r="D262" s="20"/>
      <c r="E262" s="20"/>
      <c r="F262" s="251"/>
      <c r="G262" s="122" t="e">
        <f>+VLOOKUP(F262,Participants!$A$1:$E$2548,2,FALSE)</f>
        <v>#N/A</v>
      </c>
      <c r="H262" s="122" t="e">
        <f>+VLOOKUP(F262,Participants!$A$1:$E$2548,4,FALSE)</f>
        <v>#N/A</v>
      </c>
      <c r="I262" s="134" t="e">
        <f>+VLOOKUP(F262,Participants!$A$1:$E$2548,5,FALSE)</f>
        <v>#N/A</v>
      </c>
      <c r="J262" s="134" t="e">
        <f>+VLOOKUP(F262,Participants!$A$1:$E$2548,3,FALSE)</f>
        <v>#N/A</v>
      </c>
      <c r="K262" s="134" t="e">
        <f>+VLOOKUP(F262,Participants!$A$1:$G$2548,7,FALSE)</f>
        <v>#N/A</v>
      </c>
      <c r="L262" s="20"/>
      <c r="M262" s="253"/>
      <c r="N262" s="252"/>
      <c r="O262" s="252"/>
    </row>
    <row r="263" spans="1:15" ht="15.75" customHeight="1" x14ac:dyDescent="0.25">
      <c r="A263" s="242" t="s">
        <v>1033</v>
      </c>
      <c r="B263" s="246"/>
      <c r="C263" s="246"/>
      <c r="D263" s="20"/>
      <c r="E263" s="20"/>
      <c r="F263" s="251"/>
      <c r="G263" s="122" t="e">
        <f>+VLOOKUP(F263,Participants!$A$1:$E$2548,2,FALSE)</f>
        <v>#N/A</v>
      </c>
      <c r="H263" s="122" t="e">
        <f>+VLOOKUP(F263,Participants!$A$1:$E$2548,4,FALSE)</f>
        <v>#N/A</v>
      </c>
      <c r="I263" s="134" t="e">
        <f>+VLOOKUP(F263,Participants!$A$1:$E$2548,5,FALSE)</f>
        <v>#N/A</v>
      </c>
      <c r="J263" s="134" t="e">
        <f>+VLOOKUP(F263,Participants!$A$1:$E$2548,3,FALSE)</f>
        <v>#N/A</v>
      </c>
      <c r="K263" s="134" t="e">
        <f>+VLOOKUP(F263,Participants!$A$1:$G$2548,7,FALSE)</f>
        <v>#N/A</v>
      </c>
      <c r="L263" s="20"/>
      <c r="M263" s="253"/>
      <c r="N263" s="252"/>
      <c r="O263" s="252"/>
    </row>
    <row r="264" spans="1:15" ht="15.75" customHeight="1" x14ac:dyDescent="0.25">
      <c r="A264" s="242" t="s">
        <v>1033</v>
      </c>
      <c r="B264" s="246"/>
      <c r="C264" s="246"/>
      <c r="D264" s="20"/>
      <c r="E264" s="20"/>
      <c r="F264" s="251"/>
      <c r="G264" s="122" t="e">
        <f>+VLOOKUP(F264,Participants!$A$1:$E$2548,2,FALSE)</f>
        <v>#N/A</v>
      </c>
      <c r="H264" s="122" t="e">
        <f>+VLOOKUP(F264,Participants!$A$1:$E$2548,4,FALSE)</f>
        <v>#N/A</v>
      </c>
      <c r="I264" s="134" t="e">
        <f>+VLOOKUP(F264,Participants!$A$1:$E$2548,5,FALSE)</f>
        <v>#N/A</v>
      </c>
      <c r="J264" s="134" t="e">
        <f>+VLOOKUP(F264,Participants!$A$1:$E$2548,3,FALSE)</f>
        <v>#N/A</v>
      </c>
      <c r="K264" s="134" t="e">
        <f>+VLOOKUP(F264,Participants!$A$1:$G$2548,7,FALSE)</f>
        <v>#N/A</v>
      </c>
      <c r="L264" s="20"/>
      <c r="M264" s="253"/>
      <c r="N264" s="252"/>
      <c r="O264" s="252"/>
    </row>
    <row r="265" spans="1:15" ht="15.75" customHeight="1" x14ac:dyDescent="0.25">
      <c r="A265" s="242" t="s">
        <v>1033</v>
      </c>
      <c r="B265" s="246"/>
      <c r="C265" s="246"/>
      <c r="D265" s="20"/>
      <c r="E265" s="20"/>
      <c r="F265" s="251"/>
      <c r="G265" s="122" t="e">
        <f>+VLOOKUP(F265,Participants!$A$1:$E$2548,2,FALSE)</f>
        <v>#N/A</v>
      </c>
      <c r="H265" s="122" t="e">
        <f>+VLOOKUP(F265,Participants!$A$1:$E$2548,4,FALSE)</f>
        <v>#N/A</v>
      </c>
      <c r="I265" s="134" t="e">
        <f>+VLOOKUP(F265,Participants!$A$1:$E$2548,5,FALSE)</f>
        <v>#N/A</v>
      </c>
      <c r="J265" s="134" t="e">
        <f>+VLOOKUP(F265,Participants!$A$1:$E$2548,3,FALSE)</f>
        <v>#N/A</v>
      </c>
      <c r="K265" s="134" t="e">
        <f>+VLOOKUP(F265,Participants!$A$1:$G$2548,7,FALSE)</f>
        <v>#N/A</v>
      </c>
      <c r="L265" s="20"/>
      <c r="M265" s="253"/>
      <c r="N265" s="252"/>
      <c r="O265" s="252"/>
    </row>
    <row r="266" spans="1:15" ht="15.75" customHeight="1" x14ac:dyDescent="0.25">
      <c r="A266" s="242" t="s">
        <v>1033</v>
      </c>
      <c r="B266" s="246"/>
      <c r="C266" s="246"/>
      <c r="D266" s="20"/>
      <c r="E266" s="20"/>
      <c r="F266" s="251"/>
      <c r="G266" s="122" t="e">
        <f>+VLOOKUP(F266,Participants!$A$1:$E$2548,2,FALSE)</f>
        <v>#N/A</v>
      </c>
      <c r="H266" s="122" t="e">
        <f>+VLOOKUP(F266,Participants!$A$1:$E$2548,4,FALSE)</f>
        <v>#N/A</v>
      </c>
      <c r="I266" s="134" t="e">
        <f>+VLOOKUP(F266,Participants!$A$1:$E$2548,5,FALSE)</f>
        <v>#N/A</v>
      </c>
      <c r="J266" s="134" t="e">
        <f>+VLOOKUP(F266,Participants!$A$1:$E$2548,3,FALSE)</f>
        <v>#N/A</v>
      </c>
      <c r="K266" s="134" t="e">
        <f>+VLOOKUP(F266,Participants!$A$1:$G$2548,7,FALSE)</f>
        <v>#N/A</v>
      </c>
      <c r="L266" s="20"/>
      <c r="M266" s="253"/>
      <c r="N266" s="252"/>
      <c r="O266" s="252"/>
    </row>
    <row r="267" spans="1:15" ht="15.75" customHeight="1" x14ac:dyDescent="0.25">
      <c r="A267" s="242" t="s">
        <v>1033</v>
      </c>
      <c r="B267" s="246"/>
      <c r="C267" s="246"/>
      <c r="D267" s="20"/>
      <c r="E267" s="20"/>
      <c r="F267" s="251"/>
      <c r="G267" s="122" t="e">
        <f>+VLOOKUP(F267,Participants!$A$1:$E$2548,2,FALSE)</f>
        <v>#N/A</v>
      </c>
      <c r="H267" s="122" t="e">
        <f>+VLOOKUP(F267,Participants!$A$1:$E$2548,4,FALSE)</f>
        <v>#N/A</v>
      </c>
      <c r="I267" s="134" t="e">
        <f>+VLOOKUP(F267,Participants!$A$1:$E$2548,5,FALSE)</f>
        <v>#N/A</v>
      </c>
      <c r="J267" s="134" t="e">
        <f>+VLOOKUP(F267,Participants!$A$1:$E$2548,3,FALSE)</f>
        <v>#N/A</v>
      </c>
      <c r="K267" s="134" t="e">
        <f>+VLOOKUP(F267,Participants!$A$1:$G$2548,7,FALSE)</f>
        <v>#N/A</v>
      </c>
      <c r="L267" s="20"/>
      <c r="M267" s="253"/>
      <c r="N267" s="252"/>
      <c r="O267" s="252"/>
    </row>
    <row r="268" spans="1:15" ht="15.75" customHeight="1" x14ac:dyDescent="0.25">
      <c r="A268" s="242" t="s">
        <v>1033</v>
      </c>
      <c r="B268" s="246"/>
      <c r="C268" s="246"/>
      <c r="D268" s="20"/>
      <c r="E268" s="20"/>
      <c r="F268" s="251"/>
      <c r="G268" s="122" t="e">
        <f>+VLOOKUP(F268,Participants!$A$1:$E$2548,2,FALSE)</f>
        <v>#N/A</v>
      </c>
      <c r="H268" s="122" t="e">
        <f>+VLOOKUP(F268,Participants!$A$1:$E$2548,4,FALSE)</f>
        <v>#N/A</v>
      </c>
      <c r="I268" s="134" t="e">
        <f>+VLOOKUP(F268,Participants!$A$1:$E$2548,5,FALSE)</f>
        <v>#N/A</v>
      </c>
      <c r="J268" s="134" t="e">
        <f>+VLOOKUP(F268,Participants!$A$1:$E$2548,3,FALSE)</f>
        <v>#N/A</v>
      </c>
      <c r="K268" s="134" t="e">
        <f>+VLOOKUP(F268,Participants!$A$1:$G$2548,7,FALSE)</f>
        <v>#N/A</v>
      </c>
      <c r="L268" s="20"/>
      <c r="M268" s="253"/>
      <c r="N268" s="252"/>
      <c r="O268" s="252"/>
    </row>
    <row r="269" spans="1:15" ht="15.75" customHeight="1" x14ac:dyDescent="0.25">
      <c r="A269" s="242" t="s">
        <v>1033</v>
      </c>
      <c r="B269" s="246"/>
      <c r="C269" s="246"/>
      <c r="D269" s="20"/>
      <c r="E269" s="20"/>
      <c r="F269" s="251"/>
      <c r="G269" s="122" t="e">
        <f>+VLOOKUP(F269,Participants!$A$1:$E$2548,2,FALSE)</f>
        <v>#N/A</v>
      </c>
      <c r="H269" s="122" t="e">
        <f>+VLOOKUP(F269,Participants!$A$1:$E$2548,4,FALSE)</f>
        <v>#N/A</v>
      </c>
      <c r="I269" s="134" t="e">
        <f>+VLOOKUP(F269,Participants!$A$1:$E$2548,5,FALSE)</f>
        <v>#N/A</v>
      </c>
      <c r="J269" s="134" t="e">
        <f>+VLOOKUP(F269,Participants!$A$1:$E$2548,3,FALSE)</f>
        <v>#N/A</v>
      </c>
      <c r="K269" s="134" t="e">
        <f>+VLOOKUP(F269,Participants!$A$1:$G$2548,7,FALSE)</f>
        <v>#N/A</v>
      </c>
      <c r="L269" s="20"/>
      <c r="M269" s="253"/>
      <c r="N269" s="252"/>
      <c r="O269" s="252"/>
    </row>
    <row r="270" spans="1:15" ht="15.75" customHeight="1" x14ac:dyDescent="0.25">
      <c r="A270" s="242" t="s">
        <v>1033</v>
      </c>
      <c r="B270" s="246"/>
      <c r="C270" s="246"/>
      <c r="D270" s="20"/>
      <c r="E270" s="20"/>
      <c r="F270" s="251"/>
      <c r="G270" s="122" t="e">
        <f>+VLOOKUP(F270,Participants!$A$1:$E$2548,2,FALSE)</f>
        <v>#N/A</v>
      </c>
      <c r="H270" s="122" t="e">
        <f>+VLOOKUP(F270,Participants!$A$1:$E$2548,4,FALSE)</f>
        <v>#N/A</v>
      </c>
      <c r="I270" s="134" t="e">
        <f>+VLOOKUP(F270,Participants!$A$1:$E$2548,5,FALSE)</f>
        <v>#N/A</v>
      </c>
      <c r="J270" s="134" t="e">
        <f>+VLOOKUP(F270,Participants!$A$1:$E$2548,3,FALSE)</f>
        <v>#N/A</v>
      </c>
      <c r="K270" s="134" t="e">
        <f>+VLOOKUP(F270,Participants!$A$1:$G$2548,7,FALSE)</f>
        <v>#N/A</v>
      </c>
      <c r="L270" s="20"/>
      <c r="M270" s="253"/>
      <c r="N270" s="252"/>
      <c r="O270" s="252"/>
    </row>
    <row r="271" spans="1:15" ht="15.75" customHeight="1" x14ac:dyDescent="0.25">
      <c r="A271" s="242" t="s">
        <v>1033</v>
      </c>
      <c r="B271" s="246"/>
      <c r="C271" s="246"/>
      <c r="D271" s="20"/>
      <c r="E271" s="20"/>
      <c r="F271" s="251"/>
      <c r="G271" s="122" t="e">
        <f>+VLOOKUP(F271,Participants!$A$1:$E$2548,2,FALSE)</f>
        <v>#N/A</v>
      </c>
      <c r="H271" s="122" t="e">
        <f>+VLOOKUP(F271,Participants!$A$1:$E$2548,4,FALSE)</f>
        <v>#N/A</v>
      </c>
      <c r="I271" s="134" t="e">
        <f>+VLOOKUP(F271,Participants!$A$1:$E$2548,5,FALSE)</f>
        <v>#N/A</v>
      </c>
      <c r="J271" s="134" t="e">
        <f>+VLOOKUP(F271,Participants!$A$1:$E$2548,3,FALSE)</f>
        <v>#N/A</v>
      </c>
      <c r="K271" s="134" t="e">
        <f>+VLOOKUP(F271,Participants!$A$1:$G$2548,7,FALSE)</f>
        <v>#N/A</v>
      </c>
      <c r="L271" s="20"/>
      <c r="M271" s="253"/>
      <c r="N271" s="252"/>
      <c r="O271" s="252"/>
    </row>
    <row r="272" spans="1:15" ht="15.75" customHeight="1" x14ac:dyDescent="0.25">
      <c r="A272" s="242" t="s">
        <v>1033</v>
      </c>
      <c r="B272" s="246"/>
      <c r="C272" s="246"/>
      <c r="D272" s="20"/>
      <c r="E272" s="20"/>
      <c r="F272" s="251"/>
      <c r="G272" s="122" t="e">
        <f>+VLOOKUP(F272,Participants!$A$1:$E$2548,2,FALSE)</f>
        <v>#N/A</v>
      </c>
      <c r="H272" s="122" t="e">
        <f>+VLOOKUP(F272,Participants!$A$1:$E$2548,4,FALSE)</f>
        <v>#N/A</v>
      </c>
      <c r="I272" s="134" t="e">
        <f>+VLOOKUP(F272,Participants!$A$1:$E$2548,5,FALSE)</f>
        <v>#N/A</v>
      </c>
      <c r="J272" s="134" t="e">
        <f>+VLOOKUP(F272,Participants!$A$1:$E$2548,3,FALSE)</f>
        <v>#N/A</v>
      </c>
      <c r="K272" s="134" t="e">
        <f>+VLOOKUP(F272,Participants!$A$1:$G$2548,7,FALSE)</f>
        <v>#N/A</v>
      </c>
      <c r="L272" s="20"/>
      <c r="M272" s="253"/>
      <c r="N272" s="252"/>
      <c r="O272" s="252"/>
    </row>
    <row r="273" spans="1:15" ht="15.75" customHeight="1" x14ac:dyDescent="0.25">
      <c r="A273" s="242" t="s">
        <v>1033</v>
      </c>
      <c r="B273" s="246"/>
      <c r="C273" s="246"/>
      <c r="D273" s="20"/>
      <c r="E273" s="20"/>
      <c r="F273" s="251"/>
      <c r="G273" s="122" t="e">
        <f>+VLOOKUP(F273,Participants!$A$1:$E$2548,2,FALSE)</f>
        <v>#N/A</v>
      </c>
      <c r="H273" s="122" t="e">
        <f>+VLOOKUP(F273,Participants!$A$1:$E$2548,4,FALSE)</f>
        <v>#N/A</v>
      </c>
      <c r="I273" s="134" t="e">
        <f>+VLOOKUP(F273,Participants!$A$1:$E$2548,5,FALSE)</f>
        <v>#N/A</v>
      </c>
      <c r="J273" s="134" t="e">
        <f>+VLOOKUP(F273,Participants!$A$1:$E$2548,3,FALSE)</f>
        <v>#N/A</v>
      </c>
      <c r="K273" s="134" t="e">
        <f>+VLOOKUP(F273,Participants!$A$1:$G$2548,7,FALSE)</f>
        <v>#N/A</v>
      </c>
      <c r="L273" s="20"/>
      <c r="M273" s="253"/>
      <c r="N273" s="252"/>
      <c r="O273" s="252"/>
    </row>
    <row r="274" spans="1:15" ht="15.75" customHeight="1" x14ac:dyDescent="0.25">
      <c r="A274" s="242" t="s">
        <v>1033</v>
      </c>
      <c r="B274" s="246"/>
      <c r="C274" s="246"/>
      <c r="D274" s="20"/>
      <c r="E274" s="20"/>
      <c r="F274" s="251"/>
      <c r="G274" s="122" t="e">
        <f>+VLOOKUP(F274,Participants!$A$1:$E$2548,2,FALSE)</f>
        <v>#N/A</v>
      </c>
      <c r="H274" s="122" t="e">
        <f>+VLOOKUP(F274,Participants!$A$1:$E$2548,4,FALSE)</f>
        <v>#N/A</v>
      </c>
      <c r="I274" s="134" t="e">
        <f>+VLOOKUP(F274,Participants!$A$1:$E$2548,5,FALSE)</f>
        <v>#N/A</v>
      </c>
      <c r="J274" s="134" t="e">
        <f>+VLOOKUP(F274,Participants!$A$1:$E$2548,3,FALSE)</f>
        <v>#N/A</v>
      </c>
      <c r="K274" s="134" t="e">
        <f>+VLOOKUP(F274,Participants!$A$1:$G$2548,7,FALSE)</f>
        <v>#N/A</v>
      </c>
      <c r="L274" s="20"/>
      <c r="M274" s="253"/>
      <c r="N274" s="252"/>
      <c r="O274" s="252"/>
    </row>
    <row r="275" spans="1:15" ht="15.75" customHeight="1" x14ac:dyDescent="0.25">
      <c r="A275" s="242" t="s">
        <v>1033</v>
      </c>
      <c r="B275" s="246"/>
      <c r="C275" s="246"/>
      <c r="D275" s="20"/>
      <c r="E275" s="20"/>
      <c r="F275" s="251"/>
      <c r="G275" s="122" t="e">
        <f>+VLOOKUP(F275,Participants!$A$1:$E$2548,2,FALSE)</f>
        <v>#N/A</v>
      </c>
      <c r="H275" s="122" t="e">
        <f>+VLOOKUP(F275,Participants!$A$1:$E$2548,4,FALSE)</f>
        <v>#N/A</v>
      </c>
      <c r="I275" s="134" t="e">
        <f>+VLOOKUP(F275,Participants!$A$1:$E$2548,5,FALSE)</f>
        <v>#N/A</v>
      </c>
      <c r="J275" s="134" t="e">
        <f>+VLOOKUP(F275,Participants!$A$1:$E$2548,3,FALSE)</f>
        <v>#N/A</v>
      </c>
      <c r="K275" s="134" t="e">
        <f>+VLOOKUP(F275,Participants!$A$1:$G$2548,7,FALSE)</f>
        <v>#N/A</v>
      </c>
      <c r="L275" s="20"/>
      <c r="M275" s="253"/>
      <c r="N275" s="252"/>
      <c r="O275" s="252"/>
    </row>
    <row r="276" spans="1:15" ht="15.75" customHeight="1" x14ac:dyDescent="0.25">
      <c r="A276" s="242" t="s">
        <v>1033</v>
      </c>
      <c r="B276" s="246"/>
      <c r="C276" s="246"/>
      <c r="D276" s="20"/>
      <c r="E276" s="20"/>
      <c r="F276" s="251"/>
      <c r="G276" s="122" t="e">
        <f>+VLOOKUP(F276,Participants!$A$1:$E$2548,2,FALSE)</f>
        <v>#N/A</v>
      </c>
      <c r="H276" s="122" t="e">
        <f>+VLOOKUP(F276,Participants!$A$1:$E$2548,4,FALSE)</f>
        <v>#N/A</v>
      </c>
      <c r="I276" s="134" t="e">
        <f>+VLOOKUP(F276,Participants!$A$1:$E$2548,5,FALSE)</f>
        <v>#N/A</v>
      </c>
      <c r="J276" s="134" t="e">
        <f>+VLOOKUP(F276,Participants!$A$1:$E$2548,3,FALSE)</f>
        <v>#N/A</v>
      </c>
      <c r="K276" s="134" t="e">
        <f>+VLOOKUP(F276,Participants!$A$1:$G$2548,7,FALSE)</f>
        <v>#N/A</v>
      </c>
      <c r="L276" s="20"/>
      <c r="M276" s="253"/>
      <c r="N276" s="252"/>
      <c r="O276" s="252"/>
    </row>
    <row r="277" spans="1:15" ht="15.75" customHeight="1" x14ac:dyDescent="0.25">
      <c r="A277" s="242" t="s">
        <v>1033</v>
      </c>
      <c r="B277" s="246"/>
      <c r="C277" s="246"/>
      <c r="D277" s="20"/>
      <c r="E277" s="20"/>
      <c r="F277" s="251"/>
      <c r="G277" s="122" t="e">
        <f>+VLOOKUP(F277,Participants!$A$1:$E$2548,2,FALSE)</f>
        <v>#N/A</v>
      </c>
      <c r="H277" s="122" t="e">
        <f>+VLOOKUP(F277,Participants!$A$1:$E$2548,4,FALSE)</f>
        <v>#N/A</v>
      </c>
      <c r="I277" s="134" t="e">
        <f>+VLOOKUP(F277,Participants!$A$1:$E$2548,5,FALSE)</f>
        <v>#N/A</v>
      </c>
      <c r="J277" s="134" t="e">
        <f>+VLOOKUP(F277,Participants!$A$1:$E$2548,3,FALSE)</f>
        <v>#N/A</v>
      </c>
      <c r="K277" s="134" t="e">
        <f>+VLOOKUP(F277,Participants!$A$1:$G$2548,7,FALSE)</f>
        <v>#N/A</v>
      </c>
      <c r="L277" s="20"/>
      <c r="M277" s="253"/>
      <c r="N277" s="252"/>
      <c r="O277" s="252"/>
    </row>
    <row r="278" spans="1:15" ht="15.75" customHeight="1" x14ac:dyDescent="0.25">
      <c r="A278" s="242" t="s">
        <v>1033</v>
      </c>
      <c r="B278" s="246"/>
      <c r="C278" s="246"/>
      <c r="D278" s="20"/>
      <c r="E278" s="20"/>
      <c r="F278" s="251"/>
      <c r="G278" s="122" t="e">
        <f>+VLOOKUP(F278,Participants!$A$1:$E$2548,2,FALSE)</f>
        <v>#N/A</v>
      </c>
      <c r="H278" s="122" t="e">
        <f>+VLOOKUP(F278,Participants!$A$1:$E$2548,4,FALSE)</f>
        <v>#N/A</v>
      </c>
      <c r="I278" s="134" t="e">
        <f>+VLOOKUP(F278,Participants!$A$1:$E$2548,5,FALSE)</f>
        <v>#N/A</v>
      </c>
      <c r="J278" s="134" t="e">
        <f>+VLOOKUP(F278,Participants!$A$1:$E$2548,3,FALSE)</f>
        <v>#N/A</v>
      </c>
      <c r="K278" s="134" t="e">
        <f>+VLOOKUP(F278,Participants!$A$1:$G$2548,7,FALSE)</f>
        <v>#N/A</v>
      </c>
      <c r="L278" s="20"/>
      <c r="M278" s="253"/>
      <c r="N278" s="252"/>
      <c r="O278" s="252"/>
    </row>
    <row r="279" spans="1:15" ht="15.75" customHeight="1" x14ac:dyDescent="0.25">
      <c r="A279" s="242" t="s">
        <v>1033</v>
      </c>
      <c r="B279" s="246"/>
      <c r="C279" s="246"/>
      <c r="D279" s="20"/>
      <c r="E279" s="20"/>
      <c r="F279" s="251"/>
      <c r="G279" s="122" t="e">
        <f>+VLOOKUP(F279,Participants!$A$1:$E$2548,2,FALSE)</f>
        <v>#N/A</v>
      </c>
      <c r="H279" s="122" t="e">
        <f>+VLOOKUP(F279,Participants!$A$1:$E$2548,4,FALSE)</f>
        <v>#N/A</v>
      </c>
      <c r="I279" s="134" t="e">
        <f>+VLOOKUP(F279,Participants!$A$1:$E$2548,5,FALSE)</f>
        <v>#N/A</v>
      </c>
      <c r="J279" s="134" t="e">
        <f>+VLOOKUP(F279,Participants!$A$1:$E$2548,3,FALSE)</f>
        <v>#N/A</v>
      </c>
      <c r="K279" s="134" t="e">
        <f>+VLOOKUP(F279,Participants!$A$1:$G$2548,7,FALSE)</f>
        <v>#N/A</v>
      </c>
      <c r="L279" s="20"/>
      <c r="M279" s="253"/>
      <c r="N279" s="252"/>
      <c r="O279" s="252"/>
    </row>
    <row r="280" spans="1:15" ht="15.75" customHeight="1" x14ac:dyDescent="0.25">
      <c r="A280" s="242" t="s">
        <v>1033</v>
      </c>
      <c r="B280" s="246"/>
      <c r="C280" s="246"/>
      <c r="D280" s="20"/>
      <c r="E280" s="20"/>
      <c r="F280" s="251"/>
      <c r="G280" s="122" t="e">
        <f>+VLOOKUP(F280,Participants!$A$1:$E$2548,2,FALSE)</f>
        <v>#N/A</v>
      </c>
      <c r="H280" s="122" t="e">
        <f>+VLOOKUP(F280,Participants!$A$1:$E$2548,4,FALSE)</f>
        <v>#N/A</v>
      </c>
      <c r="I280" s="134" t="e">
        <f>+VLOOKUP(F280,Participants!$A$1:$E$2548,5,FALSE)</f>
        <v>#N/A</v>
      </c>
      <c r="J280" s="134" t="e">
        <f>+VLOOKUP(F280,Participants!$A$1:$E$2548,3,FALSE)</f>
        <v>#N/A</v>
      </c>
      <c r="K280" s="134" t="e">
        <f>+VLOOKUP(F280,Participants!$A$1:$G$2548,7,FALSE)</f>
        <v>#N/A</v>
      </c>
      <c r="L280" s="20"/>
      <c r="M280" s="253"/>
      <c r="N280" s="252"/>
      <c r="O280" s="252"/>
    </row>
    <row r="281" spans="1:15" ht="15.75" customHeight="1" x14ac:dyDescent="0.25">
      <c r="A281" s="242" t="s">
        <v>1033</v>
      </c>
      <c r="B281" s="246"/>
      <c r="C281" s="246"/>
      <c r="D281" s="20"/>
      <c r="E281" s="20"/>
      <c r="F281" s="251"/>
      <c r="G281" s="122" t="e">
        <f>+VLOOKUP(F281,Participants!$A$1:$E$2548,2,FALSE)</f>
        <v>#N/A</v>
      </c>
      <c r="H281" s="122" t="e">
        <f>+VLOOKUP(F281,Participants!$A$1:$E$2548,4,FALSE)</f>
        <v>#N/A</v>
      </c>
      <c r="I281" s="134" t="e">
        <f>+VLOOKUP(F281,Participants!$A$1:$E$2548,5,FALSE)</f>
        <v>#N/A</v>
      </c>
      <c r="J281" s="134" t="e">
        <f>+VLOOKUP(F281,Participants!$A$1:$E$2548,3,FALSE)</f>
        <v>#N/A</v>
      </c>
      <c r="K281" s="134" t="e">
        <f>+VLOOKUP(F281,Participants!$A$1:$G$2548,7,FALSE)</f>
        <v>#N/A</v>
      </c>
      <c r="L281" s="20"/>
      <c r="M281" s="253"/>
      <c r="N281" s="252"/>
      <c r="O281" s="252"/>
    </row>
    <row r="282" spans="1:15" ht="15.75" customHeight="1" x14ac:dyDescent="0.25">
      <c r="A282" s="242" t="s">
        <v>1033</v>
      </c>
      <c r="B282" s="246"/>
      <c r="C282" s="246"/>
      <c r="D282" s="20"/>
      <c r="E282" s="20"/>
      <c r="F282" s="251"/>
      <c r="G282" s="122" t="e">
        <f>+VLOOKUP(F282,Participants!$A$1:$E$2548,2,FALSE)</f>
        <v>#N/A</v>
      </c>
      <c r="H282" s="122" t="e">
        <f>+VLOOKUP(F282,Participants!$A$1:$E$2548,4,FALSE)</f>
        <v>#N/A</v>
      </c>
      <c r="I282" s="134" t="e">
        <f>+VLOOKUP(F282,Participants!$A$1:$E$2548,5,FALSE)</f>
        <v>#N/A</v>
      </c>
      <c r="J282" s="134" t="e">
        <f>+VLOOKUP(F282,Participants!$A$1:$E$2548,3,FALSE)</f>
        <v>#N/A</v>
      </c>
      <c r="K282" s="134" t="e">
        <f>+VLOOKUP(F282,Participants!$A$1:$G$2548,7,FALSE)</f>
        <v>#N/A</v>
      </c>
      <c r="L282" s="20"/>
      <c r="M282" s="253"/>
      <c r="N282" s="252"/>
      <c r="O282" s="252"/>
    </row>
    <row r="283" spans="1:15" ht="15.75" customHeight="1" x14ac:dyDescent="0.25">
      <c r="A283" s="242" t="s">
        <v>1033</v>
      </c>
      <c r="B283" s="243"/>
      <c r="C283" s="243"/>
      <c r="D283" s="122"/>
      <c r="E283" s="122"/>
      <c r="F283" s="251"/>
      <c r="G283" s="122" t="e">
        <f>+VLOOKUP(F283,Participants!$A$1:$E$2548,2,FALSE)</f>
        <v>#N/A</v>
      </c>
      <c r="H283" s="122" t="e">
        <f>+VLOOKUP(F283,Participants!$A$1:$E$2548,4,FALSE)</f>
        <v>#N/A</v>
      </c>
      <c r="I283" s="134" t="e">
        <f>+VLOOKUP(F283,Participants!$A$1:$E$2548,5,FALSE)</f>
        <v>#N/A</v>
      </c>
      <c r="J283" s="134" t="e">
        <f>+VLOOKUP(F283,Participants!$A$1:$E$2548,3,FALSE)</f>
        <v>#N/A</v>
      </c>
      <c r="K283" s="134" t="e">
        <f>+VLOOKUP(F283,Participants!$A$1:$G$2548,7,FALSE)</f>
        <v>#N/A</v>
      </c>
      <c r="L283" s="20"/>
      <c r="M283" s="253"/>
      <c r="N283" s="252"/>
      <c r="O283" s="252"/>
    </row>
    <row r="284" spans="1:15" ht="15.75" customHeight="1" x14ac:dyDescent="0.25">
      <c r="A284" s="242" t="s">
        <v>1033</v>
      </c>
      <c r="B284" s="243"/>
      <c r="C284" s="243"/>
      <c r="D284" s="122"/>
      <c r="E284" s="122"/>
      <c r="F284" s="251"/>
      <c r="G284" s="122" t="e">
        <f>+VLOOKUP(F284,Participants!$A$1:$E$2548,2,FALSE)</f>
        <v>#N/A</v>
      </c>
      <c r="H284" s="122" t="e">
        <f>+VLOOKUP(F284,Participants!$A$1:$E$2548,4,FALSE)</f>
        <v>#N/A</v>
      </c>
      <c r="I284" s="134" t="e">
        <f>+VLOOKUP(F284,Participants!$A$1:$E$2548,5,FALSE)</f>
        <v>#N/A</v>
      </c>
      <c r="J284" s="134" t="e">
        <f>+VLOOKUP(F284,Participants!$A$1:$E$2548,3,FALSE)</f>
        <v>#N/A</v>
      </c>
      <c r="K284" s="134" t="e">
        <f>+VLOOKUP(F284,Participants!$A$1:$G$2548,7,FALSE)</f>
        <v>#N/A</v>
      </c>
      <c r="L284" s="20"/>
      <c r="M284" s="253"/>
      <c r="N284" s="252"/>
      <c r="O284" s="252"/>
    </row>
    <row r="285" spans="1:15" ht="15.75" customHeight="1" x14ac:dyDescent="0.25">
      <c r="A285" s="242" t="s">
        <v>1033</v>
      </c>
      <c r="B285" s="243"/>
      <c r="C285" s="243"/>
      <c r="D285" s="122"/>
      <c r="E285" s="122"/>
      <c r="F285" s="251"/>
      <c r="G285" s="122" t="e">
        <f>+VLOOKUP(F285,Participants!$A$1:$E$2548,2,FALSE)</f>
        <v>#N/A</v>
      </c>
      <c r="H285" s="122" t="e">
        <f>+VLOOKUP(F285,Participants!$A$1:$E$2548,4,FALSE)</f>
        <v>#N/A</v>
      </c>
      <c r="I285" s="134" t="e">
        <f>+VLOOKUP(F285,Participants!$A$1:$E$2548,5,FALSE)</f>
        <v>#N/A</v>
      </c>
      <c r="J285" s="134" t="e">
        <f>+VLOOKUP(F285,Participants!$A$1:$E$2548,3,FALSE)</f>
        <v>#N/A</v>
      </c>
      <c r="K285" s="134" t="e">
        <f>+VLOOKUP(F285,Participants!$A$1:$G$2548,7,FALSE)</f>
        <v>#N/A</v>
      </c>
      <c r="L285" s="20"/>
      <c r="M285" s="253"/>
      <c r="N285" s="252"/>
      <c r="O285" s="252"/>
    </row>
    <row r="286" spans="1:15" ht="15.75" customHeight="1" x14ac:dyDescent="0.25">
      <c r="A286" s="242" t="s">
        <v>1033</v>
      </c>
      <c r="B286" s="243"/>
      <c r="C286" s="243"/>
      <c r="D286" s="122"/>
      <c r="E286" s="122"/>
      <c r="F286" s="251"/>
      <c r="G286" s="122" t="e">
        <f>+VLOOKUP(F286,Participants!$A$1:$E$2548,2,FALSE)</f>
        <v>#N/A</v>
      </c>
      <c r="H286" s="122" t="e">
        <f>+VLOOKUP(F286,Participants!$A$1:$E$2548,4,FALSE)</f>
        <v>#N/A</v>
      </c>
      <c r="I286" s="134" t="e">
        <f>+VLOOKUP(F286,Participants!$A$1:$E$2548,5,FALSE)</f>
        <v>#N/A</v>
      </c>
      <c r="J286" s="134" t="e">
        <f>+VLOOKUP(F286,Participants!$A$1:$E$2548,3,FALSE)</f>
        <v>#N/A</v>
      </c>
      <c r="K286" s="134" t="e">
        <f>+VLOOKUP(F286,Participants!$A$1:$G$2548,7,FALSE)</f>
        <v>#N/A</v>
      </c>
      <c r="L286" s="20"/>
      <c r="M286" s="253"/>
      <c r="N286" s="252"/>
      <c r="O286" s="252"/>
    </row>
    <row r="287" spans="1:15" ht="15.75" customHeight="1" x14ac:dyDescent="0.25">
      <c r="A287" s="242" t="s">
        <v>1033</v>
      </c>
      <c r="B287" s="243"/>
      <c r="C287" s="243"/>
      <c r="D287" s="122"/>
      <c r="E287" s="122"/>
      <c r="F287" s="251"/>
      <c r="G287" s="122" t="e">
        <f>+VLOOKUP(F287,Participants!$A$1:$E$2548,2,FALSE)</f>
        <v>#N/A</v>
      </c>
      <c r="H287" s="122" t="e">
        <f>+VLOOKUP(F287,Participants!$A$1:$E$2548,4,FALSE)</f>
        <v>#N/A</v>
      </c>
      <c r="I287" s="134" t="e">
        <f>+VLOOKUP(F287,Participants!$A$1:$E$2548,5,FALSE)</f>
        <v>#N/A</v>
      </c>
      <c r="J287" s="134" t="e">
        <f>+VLOOKUP(F287,Participants!$A$1:$E$2548,3,FALSE)</f>
        <v>#N/A</v>
      </c>
      <c r="K287" s="134" t="e">
        <f>+VLOOKUP(F287,Participants!$A$1:$G$2548,7,FALSE)</f>
        <v>#N/A</v>
      </c>
      <c r="L287" s="20"/>
      <c r="M287" s="253"/>
      <c r="N287" s="252"/>
      <c r="O287" s="252"/>
    </row>
    <row r="288" spans="1:15" ht="15.75" customHeight="1" x14ac:dyDescent="0.25">
      <c r="A288" s="242" t="s">
        <v>1033</v>
      </c>
      <c r="B288" s="243"/>
      <c r="C288" s="243"/>
      <c r="D288" s="122"/>
      <c r="E288" s="122"/>
      <c r="F288" s="251"/>
      <c r="G288" s="122" t="e">
        <f>+VLOOKUP(F288,Participants!$A$1:$E$2548,2,FALSE)</f>
        <v>#N/A</v>
      </c>
      <c r="H288" s="122" t="e">
        <f>+VLOOKUP(F288,Participants!$A$1:$E$2548,4,FALSE)</f>
        <v>#N/A</v>
      </c>
      <c r="I288" s="134" t="e">
        <f>+VLOOKUP(F288,Participants!$A$1:$E$2548,5,FALSE)</f>
        <v>#N/A</v>
      </c>
      <c r="J288" s="134" t="e">
        <f>+VLOOKUP(F288,Participants!$A$1:$E$2548,3,FALSE)</f>
        <v>#N/A</v>
      </c>
      <c r="K288" s="134" t="e">
        <f>+VLOOKUP(F288,Participants!$A$1:$G$2548,7,FALSE)</f>
        <v>#N/A</v>
      </c>
      <c r="L288" s="20"/>
      <c r="M288" s="253"/>
      <c r="N288" s="252"/>
      <c r="O288" s="252"/>
    </row>
    <row r="289" spans="1:15" ht="15.75" customHeight="1" x14ac:dyDescent="0.25">
      <c r="A289" s="242" t="s">
        <v>1033</v>
      </c>
      <c r="B289" s="243"/>
      <c r="C289" s="243"/>
      <c r="D289" s="122"/>
      <c r="E289" s="122"/>
      <c r="F289" s="251"/>
      <c r="G289" s="122" t="e">
        <f>+VLOOKUP(F289,Participants!$A$1:$E$2548,2,FALSE)</f>
        <v>#N/A</v>
      </c>
      <c r="H289" s="122" t="e">
        <f>+VLOOKUP(F289,Participants!$A$1:$E$2548,4,FALSE)</f>
        <v>#N/A</v>
      </c>
      <c r="I289" s="134" t="e">
        <f>+VLOOKUP(F289,Participants!$A$1:$E$2548,5,FALSE)</f>
        <v>#N/A</v>
      </c>
      <c r="J289" s="134" t="e">
        <f>+VLOOKUP(F289,Participants!$A$1:$E$2548,3,FALSE)</f>
        <v>#N/A</v>
      </c>
      <c r="K289" s="134" t="e">
        <f>+VLOOKUP(F289,Participants!$A$1:$G$2548,7,FALSE)</f>
        <v>#N/A</v>
      </c>
      <c r="L289" s="20"/>
      <c r="M289" s="253"/>
      <c r="N289" s="252"/>
      <c r="O289" s="252"/>
    </row>
    <row r="290" spans="1:15" ht="15.75" customHeight="1" x14ac:dyDescent="0.25">
      <c r="A290" s="242" t="s">
        <v>1033</v>
      </c>
      <c r="B290" s="243"/>
      <c r="C290" s="243"/>
      <c r="D290" s="122"/>
      <c r="E290" s="122"/>
      <c r="F290" s="251"/>
      <c r="G290" s="122" t="e">
        <f>+VLOOKUP(F290,Participants!$A$1:$E$2548,2,FALSE)</f>
        <v>#N/A</v>
      </c>
      <c r="H290" s="122" t="e">
        <f>+VLOOKUP(F290,Participants!$A$1:$E$2548,4,FALSE)</f>
        <v>#N/A</v>
      </c>
      <c r="I290" s="134" t="e">
        <f>+VLOOKUP(F290,Participants!$A$1:$E$2548,5,FALSE)</f>
        <v>#N/A</v>
      </c>
      <c r="J290" s="134" t="e">
        <f>+VLOOKUP(F290,Participants!$A$1:$E$2548,3,FALSE)</f>
        <v>#N/A</v>
      </c>
      <c r="K290" s="134" t="e">
        <f>+VLOOKUP(F290,Participants!$A$1:$G$2548,7,FALSE)</f>
        <v>#N/A</v>
      </c>
      <c r="L290" s="20"/>
      <c r="M290" s="253"/>
      <c r="N290" s="252"/>
      <c r="O290" s="252"/>
    </row>
    <row r="291" spans="1:15" ht="15.75" customHeight="1" x14ac:dyDescent="0.25">
      <c r="A291" s="242" t="s">
        <v>1033</v>
      </c>
      <c r="B291" s="243"/>
      <c r="C291" s="243"/>
      <c r="D291" s="122"/>
      <c r="E291" s="122"/>
      <c r="F291" s="251"/>
      <c r="G291" s="122" t="e">
        <f>+VLOOKUP(F291,Participants!$A$1:$E$2548,2,FALSE)</f>
        <v>#N/A</v>
      </c>
      <c r="H291" s="122" t="e">
        <f>+VLOOKUP(F291,Participants!$A$1:$E$2548,4,FALSE)</f>
        <v>#N/A</v>
      </c>
      <c r="I291" s="134" t="e">
        <f>+VLOOKUP(F291,Participants!$A$1:$E$2548,5,FALSE)</f>
        <v>#N/A</v>
      </c>
      <c r="J291" s="134" t="e">
        <f>+VLOOKUP(F291,Participants!$A$1:$E$2548,3,FALSE)</f>
        <v>#N/A</v>
      </c>
      <c r="K291" s="134" t="e">
        <f>+VLOOKUP(F291,Participants!$A$1:$G$2548,7,FALSE)</f>
        <v>#N/A</v>
      </c>
      <c r="L291" s="20"/>
      <c r="M291" s="253"/>
      <c r="N291" s="252"/>
      <c r="O291" s="252"/>
    </row>
    <row r="292" spans="1:15" ht="15.75" customHeight="1" x14ac:dyDescent="0.25">
      <c r="A292" s="242" t="s">
        <v>1033</v>
      </c>
      <c r="B292" s="243"/>
      <c r="C292" s="243"/>
      <c r="D292" s="122"/>
      <c r="E292" s="122"/>
      <c r="F292" s="251"/>
      <c r="G292" s="122" t="e">
        <f>+VLOOKUP(F292,Participants!$A$1:$E$2548,2,FALSE)</f>
        <v>#N/A</v>
      </c>
      <c r="H292" s="122" t="e">
        <f>+VLOOKUP(F292,Participants!$A$1:$E$2548,4,FALSE)</f>
        <v>#N/A</v>
      </c>
      <c r="I292" s="134" t="e">
        <f>+VLOOKUP(F292,Participants!$A$1:$E$2548,5,FALSE)</f>
        <v>#N/A</v>
      </c>
      <c r="J292" s="134" t="e">
        <f>+VLOOKUP(F292,Participants!$A$1:$E$2548,3,FALSE)</f>
        <v>#N/A</v>
      </c>
      <c r="K292" s="134" t="e">
        <f>+VLOOKUP(F292,Participants!$A$1:$G$2548,7,FALSE)</f>
        <v>#N/A</v>
      </c>
      <c r="L292" s="20"/>
      <c r="M292" s="253"/>
      <c r="N292" s="252"/>
      <c r="O292" s="252"/>
    </row>
    <row r="293" spans="1:15" ht="15.75" customHeight="1" x14ac:dyDescent="0.25">
      <c r="F293" s="188"/>
      <c r="G293" s="131"/>
      <c r="H293" s="131"/>
      <c r="I293" s="188"/>
      <c r="J293" s="188"/>
      <c r="K293" s="188"/>
      <c r="L293" s="119"/>
      <c r="M293" s="119"/>
      <c r="N293" s="188"/>
      <c r="O293" s="188"/>
    </row>
    <row r="294" spans="1:15" ht="15.75" customHeight="1" x14ac:dyDescent="0.25">
      <c r="F294" s="188"/>
      <c r="G294" s="131"/>
      <c r="H294" s="131"/>
      <c r="I294" s="188"/>
      <c r="J294" s="188"/>
      <c r="K294" s="188"/>
      <c r="L294" s="119"/>
      <c r="M294" s="119"/>
      <c r="N294" s="188"/>
      <c r="O294" s="188"/>
    </row>
    <row r="295" spans="1:15" ht="15.75" customHeight="1" x14ac:dyDescent="0.25">
      <c r="F295" s="188"/>
      <c r="G295" s="131"/>
      <c r="H295" s="131"/>
      <c r="I295" s="188"/>
      <c r="J295" s="188"/>
      <c r="K295" s="188"/>
      <c r="L295" s="119"/>
      <c r="M295" s="119"/>
      <c r="N295" s="188"/>
      <c r="O295" s="188"/>
    </row>
    <row r="296" spans="1:15" ht="15.75" customHeight="1" x14ac:dyDescent="0.25">
      <c r="F296" s="188"/>
      <c r="G296" s="131"/>
      <c r="H296" s="131"/>
      <c r="I296" s="188"/>
      <c r="J296" s="188"/>
      <c r="K296" s="188"/>
      <c r="L296" s="119"/>
      <c r="M296" s="119"/>
      <c r="N296" s="188"/>
      <c r="O296" s="188"/>
    </row>
    <row r="297" spans="1:15" ht="15.75" customHeight="1" x14ac:dyDescent="0.25">
      <c r="F297" s="188"/>
      <c r="G297" s="131"/>
      <c r="H297" s="131"/>
      <c r="I297" s="188"/>
      <c r="J297" s="188"/>
      <c r="K297" s="188"/>
      <c r="L297" s="119"/>
      <c r="M297" s="119"/>
      <c r="N297" s="188"/>
      <c r="O297" s="188"/>
    </row>
    <row r="298" spans="1:15" ht="15.75" customHeight="1" x14ac:dyDescent="0.25">
      <c r="F298" s="188"/>
      <c r="G298" s="131"/>
      <c r="H298" s="131"/>
      <c r="I298" s="188"/>
      <c r="J298" s="188"/>
      <c r="K298" s="188"/>
      <c r="L298" s="119"/>
      <c r="M298" s="119"/>
      <c r="N298" s="188"/>
      <c r="O298" s="188"/>
    </row>
    <row r="299" spans="1:15" ht="15.75" customHeight="1" x14ac:dyDescent="0.25">
      <c r="F299" s="188"/>
      <c r="G299" s="131"/>
      <c r="H299" s="131"/>
      <c r="I299" s="188"/>
      <c r="J299" s="188"/>
      <c r="K299" s="188"/>
      <c r="L299" s="119"/>
      <c r="M299" s="119"/>
      <c r="N299" s="188"/>
      <c r="O299" s="188"/>
    </row>
    <row r="300" spans="1:15" ht="15.75" customHeight="1" x14ac:dyDescent="0.25">
      <c r="F300" s="188"/>
      <c r="G300" s="131"/>
      <c r="H300" s="131"/>
      <c r="I300" s="188"/>
      <c r="J300" s="188"/>
      <c r="K300" s="188"/>
      <c r="L300" s="119"/>
      <c r="M300" s="119"/>
      <c r="N300" s="188"/>
      <c r="O300" s="188"/>
    </row>
    <row r="301" spans="1:15" ht="15.75" customHeight="1" x14ac:dyDescent="0.25">
      <c r="F301" s="188"/>
      <c r="G301" s="131"/>
      <c r="H301" s="131"/>
      <c r="I301" s="188"/>
      <c r="J301" s="188"/>
      <c r="K301" s="188"/>
      <c r="L301" s="119"/>
      <c r="M301" s="119"/>
      <c r="N301" s="188"/>
      <c r="O301" s="188"/>
    </row>
    <row r="302" spans="1:15" ht="15.75" customHeight="1" x14ac:dyDescent="0.25">
      <c r="F302" s="188"/>
      <c r="G302" s="131"/>
      <c r="H302" s="131"/>
      <c r="I302" s="188"/>
      <c r="J302" s="188"/>
      <c r="K302" s="188"/>
      <c r="L302" s="119"/>
      <c r="M302" s="119"/>
      <c r="N302" s="188"/>
      <c r="O302" s="188"/>
    </row>
    <row r="303" spans="1:15" ht="15.75" customHeight="1" x14ac:dyDescent="0.25">
      <c r="F303" s="188"/>
      <c r="G303" s="131"/>
      <c r="H303" s="131"/>
      <c r="I303" s="188"/>
      <c r="J303" s="188"/>
      <c r="K303" s="188"/>
      <c r="L303" s="119"/>
      <c r="M303" s="119"/>
      <c r="N303" s="188"/>
      <c r="O303" s="188"/>
    </row>
    <row r="304" spans="1:15" ht="15.75" customHeight="1" x14ac:dyDescent="0.25">
      <c r="F304" s="188"/>
      <c r="G304" s="131"/>
      <c r="H304" s="131"/>
      <c r="I304" s="188"/>
      <c r="J304" s="188"/>
      <c r="K304" s="188"/>
      <c r="L304" s="119"/>
      <c r="M304" s="119"/>
      <c r="N304" s="188"/>
      <c r="O304" s="188"/>
    </row>
    <row r="305" spans="6:15" ht="15.75" customHeight="1" x14ac:dyDescent="0.25">
      <c r="F305" s="188"/>
      <c r="G305" s="131"/>
      <c r="H305" s="131"/>
      <c r="I305" s="188"/>
      <c r="J305" s="188"/>
      <c r="K305" s="188"/>
      <c r="L305" s="119"/>
      <c r="M305" s="119"/>
      <c r="N305" s="188"/>
      <c r="O305" s="188"/>
    </row>
    <row r="306" spans="6:15" ht="15.75" customHeight="1" x14ac:dyDescent="0.25">
      <c r="F306" s="188"/>
      <c r="G306" s="131"/>
      <c r="H306" s="131"/>
      <c r="I306" s="188"/>
      <c r="J306" s="188"/>
      <c r="K306" s="188"/>
      <c r="L306" s="119"/>
      <c r="M306" s="119"/>
      <c r="N306" s="188"/>
      <c r="O306" s="188"/>
    </row>
    <row r="307" spans="6:15" ht="15.75" customHeight="1" x14ac:dyDescent="0.25">
      <c r="F307" s="188"/>
      <c r="G307" s="131"/>
      <c r="H307" s="131"/>
      <c r="I307" s="188"/>
      <c r="J307" s="188"/>
      <c r="K307" s="188"/>
      <c r="L307" s="119"/>
      <c r="M307" s="119"/>
      <c r="N307" s="188"/>
      <c r="O307" s="188"/>
    </row>
    <row r="308" spans="6:15" ht="15.75" customHeight="1" x14ac:dyDescent="0.25">
      <c r="F308" s="188"/>
      <c r="G308" s="131"/>
      <c r="H308" s="131"/>
      <c r="I308" s="188"/>
      <c r="J308" s="188"/>
      <c r="K308" s="188"/>
      <c r="L308" s="119"/>
      <c r="M308" s="119"/>
      <c r="N308" s="188"/>
      <c r="O308" s="188"/>
    </row>
    <row r="309" spans="6:15" ht="15.75" customHeight="1" x14ac:dyDescent="0.25">
      <c r="F309" s="188"/>
      <c r="G309" s="131"/>
      <c r="H309" s="131"/>
      <c r="I309" s="188"/>
      <c r="J309" s="188"/>
      <c r="K309" s="188"/>
      <c r="L309" s="119"/>
      <c r="M309" s="119"/>
      <c r="N309" s="188"/>
      <c r="O309" s="188"/>
    </row>
    <row r="310" spans="6:15" ht="15.75" customHeight="1" x14ac:dyDescent="0.25">
      <c r="F310" s="188"/>
      <c r="G310" s="131"/>
      <c r="H310" s="131"/>
      <c r="I310" s="188"/>
      <c r="J310" s="188"/>
      <c r="K310" s="188"/>
      <c r="L310" s="119"/>
      <c r="M310" s="119"/>
      <c r="N310" s="188"/>
      <c r="O310" s="188"/>
    </row>
    <row r="311" spans="6:15" ht="15.75" customHeight="1" x14ac:dyDescent="0.25">
      <c r="F311" s="188"/>
      <c r="G311" s="131"/>
      <c r="H311" s="131"/>
      <c r="I311" s="188"/>
      <c r="J311" s="188"/>
      <c r="K311" s="188"/>
      <c r="L311" s="119"/>
      <c r="M311" s="119"/>
      <c r="N311" s="188"/>
      <c r="O311" s="188"/>
    </row>
    <row r="312" spans="6:15" ht="15.75" customHeight="1" x14ac:dyDescent="0.25">
      <c r="F312" s="188"/>
      <c r="G312" s="131"/>
      <c r="H312" s="131"/>
      <c r="I312" s="188"/>
      <c r="J312" s="188"/>
      <c r="K312" s="188"/>
      <c r="L312" s="119"/>
      <c r="M312" s="119"/>
      <c r="N312" s="188"/>
      <c r="O312" s="188"/>
    </row>
    <row r="313" spans="6:15" ht="15.75" customHeight="1" x14ac:dyDescent="0.25">
      <c r="F313" s="188"/>
      <c r="G313" s="131"/>
      <c r="H313" s="131"/>
      <c r="I313" s="188"/>
      <c r="J313" s="188"/>
      <c r="K313" s="188"/>
      <c r="L313" s="119"/>
      <c r="M313" s="119"/>
      <c r="N313" s="188"/>
      <c r="O313" s="188"/>
    </row>
    <row r="314" spans="6:15" ht="15.75" customHeight="1" x14ac:dyDescent="0.25">
      <c r="F314" s="188"/>
      <c r="G314" s="131"/>
      <c r="H314" s="131"/>
      <c r="I314" s="188"/>
      <c r="J314" s="188"/>
      <c r="K314" s="188"/>
      <c r="L314" s="119"/>
      <c r="M314" s="119"/>
      <c r="N314" s="188"/>
      <c r="O314" s="188"/>
    </row>
    <row r="315" spans="6:15" ht="15.75" customHeight="1" x14ac:dyDescent="0.25">
      <c r="F315" s="188"/>
      <c r="G315" s="131"/>
      <c r="H315" s="131"/>
      <c r="I315" s="188"/>
      <c r="J315" s="188"/>
      <c r="K315" s="188"/>
      <c r="L315" s="119"/>
      <c r="M315" s="119"/>
      <c r="N315" s="188"/>
      <c r="O315" s="188"/>
    </row>
    <row r="316" spans="6:15" ht="15.75" customHeight="1" x14ac:dyDescent="0.25">
      <c r="F316" s="188"/>
      <c r="G316" s="131"/>
      <c r="H316" s="131"/>
      <c r="I316" s="188"/>
      <c r="J316" s="188"/>
      <c r="K316" s="188"/>
      <c r="L316" s="119"/>
      <c r="M316" s="119"/>
      <c r="N316" s="188"/>
      <c r="O316" s="188"/>
    </row>
    <row r="317" spans="6:15" ht="15.75" customHeight="1" x14ac:dyDescent="0.25">
      <c r="F317" s="188"/>
      <c r="G317" s="131"/>
      <c r="H317" s="131"/>
      <c r="I317" s="188"/>
      <c r="J317" s="188"/>
      <c r="K317" s="188"/>
      <c r="L317" s="119"/>
      <c r="M317" s="119"/>
      <c r="N317" s="188"/>
      <c r="O317" s="188"/>
    </row>
    <row r="318" spans="6:15" ht="15.75" customHeight="1" x14ac:dyDescent="0.25">
      <c r="F318" s="188"/>
      <c r="G318" s="131"/>
      <c r="H318" s="131"/>
      <c r="I318" s="188"/>
      <c r="J318" s="188"/>
      <c r="K318" s="188"/>
      <c r="L318" s="119"/>
      <c r="M318" s="119"/>
      <c r="N318" s="188"/>
      <c r="O318" s="188"/>
    </row>
    <row r="319" spans="6:15" ht="15.75" customHeight="1" x14ac:dyDescent="0.25">
      <c r="F319" s="188"/>
      <c r="G319" s="131"/>
      <c r="H319" s="131"/>
      <c r="I319" s="188"/>
      <c r="J319" s="188"/>
      <c r="K319" s="188"/>
      <c r="L319" s="119"/>
      <c r="M319" s="119"/>
      <c r="N319" s="188"/>
      <c r="O319" s="188"/>
    </row>
    <row r="320" spans="6:15" ht="15.75" customHeight="1" x14ac:dyDescent="0.25">
      <c r="F320" s="188"/>
      <c r="G320" s="131"/>
      <c r="H320" s="131"/>
      <c r="I320" s="188"/>
      <c r="J320" s="188"/>
      <c r="K320" s="188"/>
      <c r="L320" s="119"/>
      <c r="M320" s="119"/>
      <c r="N320" s="188"/>
      <c r="O320" s="188"/>
    </row>
    <row r="321" spans="6:15" ht="15.75" customHeight="1" x14ac:dyDescent="0.25">
      <c r="F321" s="188"/>
      <c r="G321" s="131"/>
      <c r="H321" s="131"/>
      <c r="I321" s="188"/>
      <c r="J321" s="188"/>
      <c r="K321" s="188"/>
      <c r="L321" s="119"/>
      <c r="M321" s="119"/>
      <c r="N321" s="188"/>
      <c r="O321" s="188"/>
    </row>
    <row r="322" spans="6:15" ht="15.75" customHeight="1" x14ac:dyDescent="0.25">
      <c r="F322" s="188"/>
      <c r="G322" s="131"/>
      <c r="H322" s="131"/>
      <c r="I322" s="188"/>
      <c r="J322" s="188"/>
      <c r="K322" s="188"/>
      <c r="L322" s="119"/>
      <c r="M322" s="119"/>
      <c r="N322" s="188"/>
      <c r="O322" s="188"/>
    </row>
    <row r="323" spans="6:15" ht="15.75" customHeight="1" x14ac:dyDescent="0.25">
      <c r="F323" s="188"/>
      <c r="G323" s="131"/>
      <c r="H323" s="131"/>
      <c r="I323" s="188"/>
      <c r="J323" s="188"/>
      <c r="K323" s="188"/>
      <c r="L323" s="119"/>
      <c r="M323" s="119"/>
      <c r="N323" s="188"/>
      <c r="O323" s="188"/>
    </row>
    <row r="324" spans="6:15" ht="15.75" customHeight="1" x14ac:dyDescent="0.25">
      <c r="F324" s="188"/>
      <c r="G324" s="131"/>
      <c r="H324" s="131"/>
      <c r="I324" s="188"/>
      <c r="J324" s="188"/>
      <c r="K324" s="188"/>
      <c r="L324" s="119"/>
      <c r="M324" s="119"/>
      <c r="N324" s="188"/>
      <c r="O324" s="188"/>
    </row>
    <row r="325" spans="6:15" ht="15.75" customHeight="1" x14ac:dyDescent="0.25">
      <c r="F325" s="188"/>
      <c r="G325" s="131"/>
      <c r="H325" s="131"/>
      <c r="I325" s="188"/>
      <c r="J325" s="188"/>
      <c r="K325" s="188"/>
      <c r="L325" s="119"/>
      <c r="M325" s="119"/>
      <c r="N325" s="188"/>
      <c r="O325" s="188"/>
    </row>
    <row r="326" spans="6:15" ht="15.75" customHeight="1" x14ac:dyDescent="0.25">
      <c r="F326" s="188"/>
      <c r="G326" s="131"/>
      <c r="H326" s="131"/>
      <c r="I326" s="188"/>
      <c r="J326" s="188"/>
      <c r="K326" s="188"/>
      <c r="L326" s="119"/>
      <c r="M326" s="119"/>
      <c r="N326" s="188"/>
      <c r="O326" s="188"/>
    </row>
    <row r="327" spans="6:15" ht="15.75" customHeight="1" x14ac:dyDescent="0.25">
      <c r="F327" s="188"/>
      <c r="G327" s="131"/>
      <c r="H327" s="131"/>
      <c r="I327" s="188"/>
      <c r="J327" s="188"/>
      <c r="K327" s="188"/>
      <c r="L327" s="119"/>
      <c r="M327" s="119"/>
      <c r="N327" s="188"/>
      <c r="O327" s="188"/>
    </row>
    <row r="328" spans="6:15" ht="15.75" customHeight="1" x14ac:dyDescent="0.25">
      <c r="F328" s="188"/>
      <c r="G328" s="131"/>
      <c r="H328" s="131"/>
      <c r="I328" s="188"/>
      <c r="J328" s="188"/>
      <c r="K328" s="188"/>
      <c r="L328" s="119"/>
      <c r="M328" s="119"/>
      <c r="N328" s="188"/>
      <c r="O328" s="188"/>
    </row>
    <row r="329" spans="6:15" ht="15.75" customHeight="1" x14ac:dyDescent="0.25">
      <c r="F329" s="188"/>
      <c r="G329" s="131"/>
      <c r="H329" s="131"/>
      <c r="I329" s="188"/>
      <c r="J329" s="188"/>
      <c r="K329" s="188"/>
      <c r="L329" s="119"/>
      <c r="M329" s="119"/>
      <c r="N329" s="188"/>
      <c r="O329" s="188"/>
    </row>
    <row r="330" spans="6:15" ht="15.75" customHeight="1" x14ac:dyDescent="0.25">
      <c r="F330" s="188"/>
      <c r="G330" s="131"/>
      <c r="H330" s="131"/>
      <c r="I330" s="188"/>
      <c r="J330" s="188"/>
      <c r="K330" s="188"/>
      <c r="L330" s="119"/>
      <c r="M330" s="119"/>
      <c r="N330" s="188"/>
      <c r="O330" s="188"/>
    </row>
    <row r="331" spans="6:15" ht="15.75" customHeight="1" x14ac:dyDescent="0.25">
      <c r="F331" s="188"/>
      <c r="G331" s="131"/>
      <c r="H331" s="131"/>
      <c r="I331" s="188"/>
      <c r="J331" s="188"/>
      <c r="K331" s="188"/>
      <c r="L331" s="119"/>
      <c r="M331" s="119"/>
      <c r="N331" s="188"/>
      <c r="O331" s="188"/>
    </row>
    <row r="332" spans="6:15" ht="15.75" customHeight="1" x14ac:dyDescent="0.25">
      <c r="F332" s="188"/>
      <c r="G332" s="131"/>
      <c r="H332" s="131"/>
      <c r="I332" s="188"/>
      <c r="J332" s="188"/>
      <c r="K332" s="188"/>
      <c r="L332" s="119"/>
      <c r="M332" s="119"/>
      <c r="N332" s="188"/>
      <c r="O332" s="188"/>
    </row>
    <row r="333" spans="6:15" ht="15.75" customHeight="1" x14ac:dyDescent="0.25">
      <c r="F333" s="188"/>
      <c r="G333" s="131"/>
      <c r="H333" s="131"/>
      <c r="I333" s="188"/>
      <c r="J333" s="188"/>
      <c r="K333" s="188"/>
      <c r="L333" s="119"/>
      <c r="M333" s="119"/>
      <c r="N333" s="188"/>
      <c r="O333" s="188"/>
    </row>
    <row r="334" spans="6:15" ht="15.75" customHeight="1" x14ac:dyDescent="0.25">
      <c r="F334" s="188"/>
      <c r="G334" s="131"/>
      <c r="H334" s="131"/>
      <c r="I334" s="188"/>
      <c r="J334" s="188"/>
      <c r="K334" s="188"/>
      <c r="L334" s="119"/>
      <c r="M334" s="119"/>
      <c r="N334" s="188"/>
      <c r="O334" s="188"/>
    </row>
    <row r="335" spans="6:15" ht="15.75" customHeight="1" x14ac:dyDescent="0.25">
      <c r="F335" s="188"/>
      <c r="G335" s="131"/>
      <c r="H335" s="131"/>
      <c r="I335" s="188"/>
      <c r="J335" s="188"/>
      <c r="K335" s="188"/>
      <c r="L335" s="119"/>
      <c r="M335" s="119"/>
      <c r="N335" s="188"/>
      <c r="O335" s="188"/>
    </row>
    <row r="336" spans="6:15" ht="15.75" customHeight="1" x14ac:dyDescent="0.25">
      <c r="F336" s="188"/>
      <c r="G336" s="131"/>
      <c r="H336" s="131"/>
      <c r="I336" s="188"/>
      <c r="J336" s="188"/>
      <c r="K336" s="188"/>
      <c r="L336" s="119"/>
      <c r="M336" s="119"/>
      <c r="N336" s="188"/>
      <c r="O336" s="188"/>
    </row>
    <row r="337" spans="6:15" ht="15.75" customHeight="1" x14ac:dyDescent="0.25">
      <c r="F337" s="188"/>
      <c r="G337" s="131"/>
      <c r="H337" s="131"/>
      <c r="I337" s="188"/>
      <c r="J337" s="188"/>
      <c r="K337" s="188"/>
      <c r="L337" s="119"/>
      <c r="M337" s="119"/>
      <c r="N337" s="188"/>
      <c r="O337" s="188"/>
    </row>
    <row r="338" spans="6:15" ht="15.75" customHeight="1" x14ac:dyDescent="0.25">
      <c r="F338" s="188"/>
      <c r="G338" s="131"/>
      <c r="H338" s="131"/>
      <c r="I338" s="188"/>
      <c r="J338" s="188"/>
      <c r="K338" s="188"/>
      <c r="L338" s="119"/>
      <c r="M338" s="119"/>
      <c r="N338" s="188"/>
      <c r="O338" s="188"/>
    </row>
    <row r="339" spans="6:15" ht="15.75" customHeight="1" x14ac:dyDescent="0.25">
      <c r="F339" s="188"/>
      <c r="G339" s="131"/>
      <c r="H339" s="131"/>
      <c r="I339" s="188"/>
      <c r="J339" s="188"/>
      <c r="K339" s="188"/>
      <c r="L339" s="119"/>
      <c r="M339" s="119"/>
      <c r="N339" s="188"/>
      <c r="O339" s="188"/>
    </row>
    <row r="340" spans="6:15" ht="15.75" customHeight="1" x14ac:dyDescent="0.25">
      <c r="F340" s="188"/>
      <c r="G340" s="131"/>
      <c r="H340" s="131"/>
      <c r="I340" s="188"/>
      <c r="J340" s="188"/>
      <c r="K340" s="188"/>
      <c r="L340" s="119"/>
      <c r="M340" s="119"/>
      <c r="N340" s="188"/>
      <c r="O340" s="188"/>
    </row>
    <row r="341" spans="6:15" ht="15.75" customHeight="1" x14ac:dyDescent="0.25">
      <c r="F341" s="188"/>
      <c r="G341" s="131"/>
      <c r="H341" s="131"/>
      <c r="I341" s="188"/>
      <c r="J341" s="188"/>
      <c r="K341" s="188"/>
      <c r="L341" s="119"/>
      <c r="M341" s="119"/>
      <c r="N341" s="188"/>
      <c r="O341" s="188"/>
    </row>
    <row r="342" spans="6:15" ht="15.75" customHeight="1" x14ac:dyDescent="0.25">
      <c r="F342" s="188"/>
      <c r="G342" s="131"/>
      <c r="H342" s="131"/>
      <c r="I342" s="188"/>
      <c r="J342" s="188"/>
      <c r="K342" s="188"/>
      <c r="L342" s="119"/>
      <c r="M342" s="119"/>
      <c r="N342" s="188"/>
      <c r="O342" s="188"/>
    </row>
    <row r="343" spans="6:15" ht="15.75" customHeight="1" x14ac:dyDescent="0.25">
      <c r="F343" s="188"/>
      <c r="G343" s="131"/>
      <c r="H343" s="131"/>
      <c r="I343" s="188"/>
      <c r="J343" s="188"/>
      <c r="K343" s="188"/>
      <c r="L343" s="119"/>
      <c r="M343" s="119"/>
      <c r="N343" s="188"/>
      <c r="O343" s="188"/>
    </row>
    <row r="344" spans="6:15" ht="15.75" customHeight="1" x14ac:dyDescent="0.25">
      <c r="F344" s="188"/>
      <c r="G344" s="131"/>
      <c r="H344" s="131"/>
      <c r="I344" s="188"/>
      <c r="J344" s="188"/>
      <c r="K344" s="188"/>
      <c r="L344" s="119"/>
      <c r="M344" s="119"/>
      <c r="N344" s="188"/>
      <c r="O344" s="188"/>
    </row>
    <row r="345" spans="6:15" ht="15.75" customHeight="1" x14ac:dyDescent="0.25">
      <c r="F345" s="188"/>
      <c r="G345" s="131"/>
      <c r="H345" s="131"/>
      <c r="I345" s="188"/>
      <c r="J345" s="188"/>
      <c r="K345" s="188"/>
      <c r="L345" s="119"/>
      <c r="M345" s="119"/>
      <c r="N345" s="188"/>
      <c r="O345" s="188"/>
    </row>
    <row r="346" spans="6:15" ht="15.75" customHeight="1" x14ac:dyDescent="0.25">
      <c r="F346" s="188"/>
      <c r="G346" s="131"/>
      <c r="H346" s="131"/>
      <c r="I346" s="188"/>
      <c r="J346" s="188"/>
      <c r="K346" s="188"/>
      <c r="L346" s="119"/>
      <c r="M346" s="119"/>
      <c r="N346" s="188"/>
      <c r="O346" s="188"/>
    </row>
    <row r="347" spans="6:15" ht="15.75" customHeight="1" x14ac:dyDescent="0.25">
      <c r="F347" s="188"/>
      <c r="G347" s="131"/>
      <c r="H347" s="131"/>
      <c r="I347" s="188"/>
      <c r="J347" s="188"/>
      <c r="K347" s="188"/>
      <c r="L347" s="119"/>
      <c r="M347" s="119"/>
      <c r="N347" s="188"/>
      <c r="O347" s="188"/>
    </row>
    <row r="348" spans="6:15" ht="15.75" customHeight="1" x14ac:dyDescent="0.25">
      <c r="F348" s="188"/>
      <c r="G348" s="131"/>
      <c r="H348" s="131"/>
      <c r="I348" s="188"/>
      <c r="J348" s="188"/>
      <c r="K348" s="188"/>
      <c r="L348" s="119"/>
      <c r="M348" s="119"/>
      <c r="N348" s="188"/>
      <c r="O348" s="188"/>
    </row>
    <row r="349" spans="6:15" ht="15.75" customHeight="1" x14ac:dyDescent="0.25">
      <c r="F349" s="188"/>
      <c r="G349" s="131"/>
      <c r="H349" s="131"/>
      <c r="I349" s="188"/>
      <c r="J349" s="188"/>
      <c r="K349" s="188"/>
      <c r="L349" s="119"/>
      <c r="M349" s="119"/>
      <c r="N349" s="188"/>
      <c r="O349" s="188"/>
    </row>
    <row r="350" spans="6:15" ht="15.75" customHeight="1" x14ac:dyDescent="0.25">
      <c r="F350" s="188"/>
      <c r="G350" s="131"/>
      <c r="H350" s="131"/>
      <c r="I350" s="188"/>
      <c r="J350" s="188"/>
      <c r="K350" s="188"/>
      <c r="L350" s="119"/>
      <c r="M350" s="119"/>
      <c r="N350" s="188"/>
      <c r="O350" s="188"/>
    </row>
    <row r="351" spans="6:15" ht="15.75" customHeight="1" x14ac:dyDescent="0.25">
      <c r="F351" s="188"/>
      <c r="G351" s="131"/>
      <c r="H351" s="131"/>
      <c r="I351" s="188"/>
      <c r="J351" s="188"/>
      <c r="K351" s="188"/>
      <c r="L351" s="119"/>
      <c r="M351" s="119"/>
      <c r="N351" s="188"/>
      <c r="O351" s="188"/>
    </row>
    <row r="352" spans="6:15" ht="15.75" customHeight="1" x14ac:dyDescent="0.25">
      <c r="F352" s="188"/>
      <c r="G352" s="131"/>
      <c r="H352" s="131"/>
      <c r="I352" s="188"/>
      <c r="J352" s="188"/>
      <c r="K352" s="188"/>
      <c r="L352" s="119"/>
      <c r="M352" s="119"/>
      <c r="N352" s="188"/>
      <c r="O352" s="188"/>
    </row>
    <row r="353" spans="6:15" ht="15.75" customHeight="1" x14ac:dyDescent="0.25">
      <c r="F353" s="188"/>
      <c r="G353" s="131"/>
      <c r="H353" s="131"/>
      <c r="I353" s="188"/>
      <c r="J353" s="188"/>
      <c r="K353" s="188"/>
      <c r="L353" s="119"/>
      <c r="M353" s="119"/>
      <c r="N353" s="188"/>
      <c r="O353" s="188"/>
    </row>
    <row r="354" spans="6:15" ht="15.75" customHeight="1" x14ac:dyDescent="0.25">
      <c r="F354" s="188"/>
      <c r="G354" s="131"/>
      <c r="H354" s="131"/>
      <c r="I354" s="188"/>
      <c r="J354" s="188"/>
      <c r="K354" s="188"/>
      <c r="L354" s="119"/>
      <c r="M354" s="119"/>
      <c r="N354" s="188"/>
      <c r="O354" s="188"/>
    </row>
    <row r="355" spans="6:15" ht="15.75" customHeight="1" x14ac:dyDescent="0.25">
      <c r="F355" s="188"/>
      <c r="G355" s="131"/>
      <c r="H355" s="131"/>
      <c r="I355" s="188"/>
      <c r="J355" s="188"/>
      <c r="K355" s="188"/>
      <c r="L355" s="119"/>
      <c r="M355" s="119"/>
      <c r="N355" s="188"/>
      <c r="O355" s="188"/>
    </row>
    <row r="356" spans="6:15" ht="15.75" customHeight="1" x14ac:dyDescent="0.25">
      <c r="F356" s="188"/>
      <c r="G356" s="131"/>
      <c r="H356" s="131"/>
      <c r="I356" s="188"/>
      <c r="J356" s="188"/>
      <c r="K356" s="188"/>
      <c r="L356" s="119"/>
      <c r="M356" s="119"/>
      <c r="N356" s="188"/>
      <c r="O356" s="188"/>
    </row>
    <row r="357" spans="6:15" ht="15.75" customHeight="1" x14ac:dyDescent="0.25">
      <c r="F357" s="188"/>
      <c r="G357" s="131"/>
      <c r="H357" s="131"/>
      <c r="I357" s="188"/>
      <c r="J357" s="188"/>
      <c r="K357" s="188"/>
      <c r="L357" s="119"/>
      <c r="M357" s="119"/>
      <c r="N357" s="188"/>
      <c r="O357" s="188"/>
    </row>
    <row r="358" spans="6:15" ht="15.75" customHeight="1" x14ac:dyDescent="0.25">
      <c r="F358" s="188"/>
      <c r="G358" s="131"/>
      <c r="H358" s="131"/>
      <c r="I358" s="188"/>
      <c r="J358" s="188"/>
      <c r="K358" s="188"/>
      <c r="L358" s="119"/>
      <c r="M358" s="119"/>
      <c r="N358" s="188"/>
      <c r="O358" s="188"/>
    </row>
    <row r="359" spans="6:15" ht="15.75" customHeight="1" x14ac:dyDescent="0.25">
      <c r="F359" s="188"/>
      <c r="G359" s="131"/>
      <c r="H359" s="131"/>
      <c r="I359" s="188"/>
      <c r="J359" s="188"/>
      <c r="K359" s="188"/>
      <c r="L359" s="119"/>
      <c r="M359" s="119"/>
      <c r="N359" s="188"/>
      <c r="O359" s="188"/>
    </row>
    <row r="360" spans="6:15" ht="15.75" customHeight="1" x14ac:dyDescent="0.25">
      <c r="F360" s="188"/>
      <c r="G360" s="131"/>
      <c r="H360" s="131"/>
      <c r="I360" s="188"/>
      <c r="J360" s="188"/>
      <c r="K360" s="188"/>
      <c r="L360" s="119"/>
      <c r="M360" s="119"/>
      <c r="N360" s="188"/>
      <c r="O360" s="188"/>
    </row>
    <row r="361" spans="6:15" ht="15.75" customHeight="1" x14ac:dyDescent="0.25">
      <c r="F361" s="188"/>
      <c r="G361" s="131"/>
      <c r="H361" s="131"/>
      <c r="I361" s="188"/>
      <c r="J361" s="188"/>
      <c r="K361" s="188"/>
      <c r="L361" s="119"/>
      <c r="M361" s="119"/>
      <c r="N361" s="188"/>
      <c r="O361" s="188"/>
    </row>
    <row r="362" spans="6:15" ht="15.75" customHeight="1" x14ac:dyDescent="0.25">
      <c r="F362" s="188"/>
      <c r="G362" s="131"/>
      <c r="H362" s="131"/>
      <c r="I362" s="188"/>
      <c r="J362" s="188"/>
      <c r="K362" s="188"/>
      <c r="L362" s="119"/>
      <c r="M362" s="119"/>
      <c r="N362" s="188"/>
      <c r="O362" s="188"/>
    </row>
    <row r="363" spans="6:15" ht="15.75" customHeight="1" x14ac:dyDescent="0.25">
      <c r="F363" s="188"/>
      <c r="G363" s="131"/>
      <c r="H363" s="131"/>
      <c r="I363" s="188"/>
      <c r="J363" s="188"/>
      <c r="K363" s="188"/>
      <c r="L363" s="119"/>
      <c r="M363" s="119"/>
      <c r="N363" s="188"/>
      <c r="O363" s="188"/>
    </row>
    <row r="364" spans="6:15" ht="15.75" customHeight="1" x14ac:dyDescent="0.25">
      <c r="F364" s="188"/>
      <c r="G364" s="131"/>
      <c r="H364" s="131"/>
      <c r="I364" s="188"/>
      <c r="J364" s="188"/>
      <c r="K364" s="188"/>
      <c r="L364" s="119"/>
      <c r="M364" s="119"/>
      <c r="N364" s="188"/>
      <c r="O364" s="188"/>
    </row>
    <row r="365" spans="6:15" ht="15.75" customHeight="1" x14ac:dyDescent="0.25">
      <c r="F365" s="188"/>
      <c r="G365" s="131"/>
      <c r="H365" s="131"/>
      <c r="I365" s="188"/>
      <c r="J365" s="188"/>
      <c r="K365" s="188"/>
      <c r="L365" s="119"/>
      <c r="M365" s="119"/>
      <c r="N365" s="188"/>
      <c r="O365" s="188"/>
    </row>
    <row r="366" spans="6:15" ht="15.75" customHeight="1" x14ac:dyDescent="0.25">
      <c r="F366" s="188"/>
      <c r="G366" s="131"/>
      <c r="H366" s="131"/>
      <c r="I366" s="188"/>
      <c r="J366" s="188"/>
      <c r="K366" s="188"/>
      <c r="L366" s="119"/>
      <c r="M366" s="119"/>
      <c r="N366" s="188"/>
      <c r="O366" s="188"/>
    </row>
    <row r="367" spans="6:15" ht="15.75" customHeight="1" x14ac:dyDescent="0.25">
      <c r="F367" s="188"/>
      <c r="G367" s="131"/>
      <c r="H367" s="131"/>
      <c r="I367" s="188"/>
      <c r="J367" s="188"/>
      <c r="K367" s="188"/>
      <c r="L367" s="119"/>
      <c r="M367" s="119"/>
      <c r="N367" s="188"/>
      <c r="O367" s="188"/>
    </row>
    <row r="368" spans="6:15" ht="15.75" customHeight="1" x14ac:dyDescent="0.25">
      <c r="F368" s="188"/>
      <c r="G368" s="131"/>
      <c r="H368" s="131"/>
      <c r="I368" s="188"/>
      <c r="J368" s="188"/>
      <c r="K368" s="188"/>
      <c r="L368" s="119"/>
      <c r="M368" s="119"/>
      <c r="N368" s="188"/>
      <c r="O368" s="188"/>
    </row>
    <row r="369" spans="6:15" ht="15.75" customHeight="1" x14ac:dyDescent="0.25">
      <c r="F369" s="188"/>
      <c r="G369" s="131"/>
      <c r="H369" s="131"/>
      <c r="I369" s="188"/>
      <c r="J369" s="188"/>
      <c r="K369" s="188"/>
      <c r="L369" s="119"/>
      <c r="M369" s="119"/>
      <c r="N369" s="188"/>
      <c r="O369" s="188"/>
    </row>
    <row r="370" spans="6:15" ht="15.75" customHeight="1" x14ac:dyDescent="0.25">
      <c r="F370" s="188"/>
      <c r="G370" s="131"/>
      <c r="H370" s="131"/>
      <c r="I370" s="188"/>
      <c r="J370" s="188"/>
      <c r="K370" s="188"/>
      <c r="L370" s="119"/>
      <c r="M370" s="119"/>
      <c r="N370" s="188"/>
      <c r="O370" s="188"/>
    </row>
    <row r="371" spans="6:15" ht="15.75" customHeight="1" x14ac:dyDescent="0.25">
      <c r="F371" s="188"/>
      <c r="G371" s="131"/>
      <c r="H371" s="131"/>
      <c r="I371" s="188"/>
      <c r="J371" s="188"/>
      <c r="K371" s="188"/>
      <c r="L371" s="119"/>
      <c r="M371" s="119"/>
      <c r="N371" s="188"/>
      <c r="O371" s="188"/>
    </row>
    <row r="372" spans="6:15" ht="15.75" customHeight="1" x14ac:dyDescent="0.25">
      <c r="F372" s="188"/>
      <c r="G372" s="131"/>
      <c r="H372" s="131"/>
      <c r="I372" s="188"/>
      <c r="J372" s="188"/>
      <c r="K372" s="188"/>
      <c r="L372" s="119"/>
      <c r="M372" s="119"/>
      <c r="N372" s="188"/>
      <c r="O372" s="188"/>
    </row>
    <row r="373" spans="6:15" ht="15.75" customHeight="1" x14ac:dyDescent="0.25">
      <c r="F373" s="188"/>
      <c r="G373" s="131"/>
      <c r="H373" s="131"/>
      <c r="I373" s="188"/>
      <c r="J373" s="188"/>
      <c r="K373" s="188"/>
      <c r="L373" s="119"/>
      <c r="M373" s="119"/>
      <c r="N373" s="188"/>
      <c r="O373" s="188"/>
    </row>
    <row r="374" spans="6:15" ht="15.75" customHeight="1" x14ac:dyDescent="0.25">
      <c r="F374" s="188"/>
      <c r="G374" s="131"/>
      <c r="H374" s="131"/>
      <c r="I374" s="188"/>
      <c r="J374" s="188"/>
      <c r="K374" s="188"/>
      <c r="L374" s="119"/>
      <c r="M374" s="119"/>
      <c r="N374" s="188"/>
      <c r="O374" s="188"/>
    </row>
    <row r="375" spans="6:15" ht="15.75" customHeight="1" x14ac:dyDescent="0.25">
      <c r="F375" s="188"/>
      <c r="G375" s="131"/>
      <c r="H375" s="131"/>
      <c r="I375" s="188"/>
      <c r="J375" s="188"/>
      <c r="K375" s="188"/>
      <c r="L375" s="119"/>
      <c r="M375" s="119"/>
      <c r="N375" s="188"/>
      <c r="O375" s="188"/>
    </row>
    <row r="376" spans="6:15" ht="15.75" customHeight="1" x14ac:dyDescent="0.25">
      <c r="F376" s="188"/>
      <c r="G376" s="131"/>
      <c r="H376" s="131"/>
      <c r="I376" s="188"/>
      <c r="J376" s="188"/>
      <c r="K376" s="188"/>
      <c r="L376" s="119"/>
      <c r="M376" s="119"/>
      <c r="N376" s="188"/>
      <c r="O376" s="188"/>
    </row>
    <row r="377" spans="6:15" ht="15.75" customHeight="1" x14ac:dyDescent="0.25">
      <c r="F377" s="188"/>
      <c r="G377" s="131"/>
      <c r="H377" s="131"/>
      <c r="I377" s="188"/>
      <c r="J377" s="188"/>
      <c r="K377" s="188"/>
      <c r="L377" s="119"/>
      <c r="M377" s="119"/>
      <c r="N377" s="188"/>
      <c r="O377" s="188"/>
    </row>
    <row r="378" spans="6:15" ht="15.75" customHeight="1" x14ac:dyDescent="0.25">
      <c r="F378" s="188"/>
      <c r="G378" s="131"/>
      <c r="H378" s="131"/>
      <c r="I378" s="188"/>
      <c r="J378" s="188"/>
      <c r="K378" s="188"/>
      <c r="L378" s="119"/>
      <c r="M378" s="119"/>
      <c r="N378" s="188"/>
      <c r="O378" s="188"/>
    </row>
    <row r="379" spans="6:15" ht="15.75" customHeight="1" x14ac:dyDescent="0.25">
      <c r="F379" s="188"/>
      <c r="G379" s="131"/>
      <c r="H379" s="131"/>
      <c r="I379" s="188"/>
      <c r="J379" s="188"/>
      <c r="K379" s="188"/>
      <c r="L379" s="119"/>
      <c r="M379" s="119"/>
      <c r="N379" s="188"/>
      <c r="O379" s="188"/>
    </row>
    <row r="380" spans="6:15" ht="15.75" customHeight="1" x14ac:dyDescent="0.25">
      <c r="F380" s="188"/>
      <c r="G380" s="131"/>
      <c r="H380" s="131"/>
      <c r="I380" s="188"/>
      <c r="J380" s="188"/>
      <c r="K380" s="188"/>
      <c r="L380" s="119"/>
      <c r="M380" s="119"/>
      <c r="N380" s="188"/>
      <c r="O380" s="188"/>
    </row>
    <row r="381" spans="6:15" ht="15.75" customHeight="1" x14ac:dyDescent="0.25">
      <c r="F381" s="188"/>
      <c r="G381" s="131"/>
      <c r="H381" s="131"/>
      <c r="I381" s="188"/>
      <c r="J381" s="188"/>
      <c r="K381" s="188"/>
      <c r="L381" s="119"/>
      <c r="M381" s="119"/>
      <c r="N381" s="188"/>
      <c r="O381" s="188"/>
    </row>
    <row r="382" spans="6:15" ht="15.75" customHeight="1" x14ac:dyDescent="0.25">
      <c r="F382" s="188"/>
      <c r="G382" s="131"/>
      <c r="H382" s="131"/>
      <c r="I382" s="188"/>
      <c r="J382" s="188"/>
      <c r="K382" s="188"/>
      <c r="L382" s="119"/>
      <c r="M382" s="119"/>
      <c r="N382" s="188"/>
      <c r="O382" s="188"/>
    </row>
    <row r="383" spans="6:15" ht="15.75" customHeight="1" x14ac:dyDescent="0.25">
      <c r="F383" s="188"/>
      <c r="G383" s="131"/>
      <c r="H383" s="131"/>
      <c r="I383" s="188"/>
      <c r="J383" s="188"/>
      <c r="K383" s="188"/>
      <c r="L383" s="119"/>
      <c r="M383" s="119"/>
      <c r="N383" s="188"/>
      <c r="O383" s="188"/>
    </row>
    <row r="384" spans="6:15" ht="15.75" customHeight="1" x14ac:dyDescent="0.25">
      <c r="F384" s="188"/>
      <c r="G384" s="131"/>
      <c r="H384" s="131"/>
      <c r="I384" s="188"/>
      <c r="J384" s="188"/>
      <c r="K384" s="188"/>
      <c r="L384" s="119"/>
      <c r="M384" s="119"/>
      <c r="N384" s="188"/>
      <c r="O384" s="188"/>
    </row>
    <row r="385" spans="6:15" ht="15.75" customHeight="1" x14ac:dyDescent="0.25">
      <c r="F385" s="188"/>
      <c r="G385" s="131"/>
      <c r="H385" s="131"/>
      <c r="I385" s="188"/>
      <c r="J385" s="188"/>
      <c r="K385" s="188"/>
      <c r="L385" s="119"/>
      <c r="M385" s="119"/>
      <c r="N385" s="188"/>
      <c r="O385" s="188"/>
    </row>
    <row r="386" spans="6:15" ht="15.75" customHeight="1" x14ac:dyDescent="0.25">
      <c r="F386" s="188"/>
      <c r="G386" s="131"/>
      <c r="H386" s="131"/>
      <c r="I386" s="188"/>
      <c r="J386" s="188"/>
      <c r="K386" s="188"/>
      <c r="L386" s="119"/>
      <c r="M386" s="119"/>
      <c r="N386" s="188"/>
      <c r="O386" s="188"/>
    </row>
    <row r="387" spans="6:15" ht="15.75" customHeight="1" x14ac:dyDescent="0.25">
      <c r="F387" s="188"/>
      <c r="G387" s="131"/>
      <c r="H387" s="131"/>
      <c r="I387" s="188"/>
      <c r="J387" s="188"/>
      <c r="K387" s="188"/>
      <c r="L387" s="119"/>
      <c r="M387" s="119"/>
      <c r="N387" s="188"/>
      <c r="O387" s="188"/>
    </row>
    <row r="388" spans="6:15" ht="15.75" customHeight="1" x14ac:dyDescent="0.25">
      <c r="F388" s="188"/>
      <c r="G388" s="131"/>
      <c r="H388" s="131"/>
      <c r="I388" s="188"/>
      <c r="J388" s="188"/>
      <c r="K388" s="188"/>
      <c r="L388" s="119"/>
      <c r="M388" s="119"/>
      <c r="N388" s="188"/>
      <c r="O388" s="188"/>
    </row>
    <row r="389" spans="6:15" ht="15.75" customHeight="1" x14ac:dyDescent="0.25">
      <c r="F389" s="188"/>
      <c r="G389" s="131"/>
      <c r="H389" s="131"/>
      <c r="I389" s="188"/>
      <c r="J389" s="188"/>
      <c r="K389" s="188"/>
      <c r="L389" s="119"/>
      <c r="M389" s="119"/>
      <c r="N389" s="188"/>
      <c r="O389" s="188"/>
    </row>
    <row r="390" spans="6:15" ht="15.75" customHeight="1" x14ac:dyDescent="0.25">
      <c r="F390" s="188"/>
      <c r="G390" s="131"/>
      <c r="H390" s="131"/>
      <c r="I390" s="188"/>
      <c r="J390" s="188"/>
      <c r="K390" s="188"/>
      <c r="L390" s="119"/>
      <c r="M390" s="119"/>
      <c r="N390" s="188"/>
      <c r="O390" s="188"/>
    </row>
    <row r="391" spans="6:15" ht="15.75" customHeight="1" x14ac:dyDescent="0.25">
      <c r="F391" s="188"/>
      <c r="G391" s="131"/>
      <c r="H391" s="131"/>
      <c r="I391" s="188"/>
      <c r="J391" s="188"/>
      <c r="K391" s="188"/>
      <c r="L391" s="119"/>
      <c r="M391" s="119"/>
      <c r="N391" s="188"/>
      <c r="O391" s="188"/>
    </row>
    <row r="392" spans="6:15" ht="15.75" customHeight="1" x14ac:dyDescent="0.25">
      <c r="F392" s="188"/>
      <c r="G392" s="131"/>
      <c r="H392" s="131"/>
      <c r="I392" s="188"/>
      <c r="J392" s="188"/>
      <c r="K392" s="188"/>
      <c r="L392" s="119"/>
      <c r="M392" s="119"/>
      <c r="N392" s="188"/>
      <c r="O392" s="188"/>
    </row>
    <row r="393" spans="6:15" ht="15.75" customHeight="1" x14ac:dyDescent="0.25">
      <c r="F393" s="188"/>
      <c r="G393" s="131"/>
      <c r="H393" s="131"/>
      <c r="I393" s="188"/>
      <c r="J393" s="188"/>
      <c r="K393" s="188"/>
      <c r="L393" s="119"/>
      <c r="M393" s="119"/>
      <c r="N393" s="188"/>
      <c r="O393" s="188"/>
    </row>
    <row r="394" spans="6:15" ht="15.75" customHeight="1" x14ac:dyDescent="0.25">
      <c r="F394" s="188"/>
      <c r="G394" s="131"/>
      <c r="H394" s="131"/>
      <c r="I394" s="188"/>
      <c r="J394" s="188"/>
      <c r="K394" s="188"/>
      <c r="L394" s="119"/>
      <c r="M394" s="119"/>
      <c r="N394" s="188"/>
      <c r="O394" s="188"/>
    </row>
    <row r="395" spans="6:15" ht="15.75" customHeight="1" x14ac:dyDescent="0.25">
      <c r="F395" s="188"/>
      <c r="G395" s="131"/>
      <c r="H395" s="131"/>
      <c r="I395" s="188"/>
      <c r="J395" s="188"/>
      <c r="K395" s="188"/>
      <c r="L395" s="119"/>
      <c r="M395" s="119"/>
      <c r="N395" s="188"/>
      <c r="O395" s="188"/>
    </row>
    <row r="396" spans="6:15" ht="15.75" customHeight="1" x14ac:dyDescent="0.25">
      <c r="F396" s="188"/>
      <c r="G396" s="131"/>
      <c r="H396" s="131"/>
      <c r="I396" s="188"/>
      <c r="J396" s="188"/>
      <c r="K396" s="188"/>
      <c r="L396" s="119"/>
      <c r="M396" s="119"/>
      <c r="N396" s="188"/>
      <c r="O396" s="188"/>
    </row>
    <row r="397" spans="6:15" ht="15.75" customHeight="1" x14ac:dyDescent="0.25">
      <c r="F397" s="188"/>
      <c r="G397" s="131"/>
      <c r="H397" s="131"/>
      <c r="I397" s="188"/>
      <c r="J397" s="188"/>
      <c r="K397" s="188"/>
      <c r="L397" s="119"/>
      <c r="M397" s="119"/>
      <c r="N397" s="188"/>
      <c r="O397" s="188"/>
    </row>
    <row r="398" spans="6:15" ht="15.75" customHeight="1" x14ac:dyDescent="0.25">
      <c r="F398" s="188"/>
      <c r="G398" s="131"/>
      <c r="H398" s="131"/>
      <c r="I398" s="188"/>
      <c r="J398" s="188"/>
      <c r="K398" s="188"/>
      <c r="L398" s="119"/>
      <c r="M398" s="119"/>
      <c r="N398" s="188"/>
      <c r="O398" s="188"/>
    </row>
    <row r="399" spans="6:15" ht="15.75" customHeight="1" x14ac:dyDescent="0.25">
      <c r="F399" s="188"/>
      <c r="G399" s="131"/>
      <c r="H399" s="131"/>
      <c r="I399" s="188"/>
      <c r="J399" s="188"/>
      <c r="K399" s="188"/>
      <c r="L399" s="119"/>
      <c r="M399" s="119"/>
      <c r="N399" s="188"/>
      <c r="O399" s="188"/>
    </row>
    <row r="400" spans="6:15" ht="15.75" customHeight="1" x14ac:dyDescent="0.25">
      <c r="F400" s="188"/>
      <c r="G400" s="131"/>
      <c r="H400" s="131"/>
      <c r="I400" s="188"/>
      <c r="J400" s="188"/>
      <c r="K400" s="188"/>
      <c r="L400" s="119"/>
      <c r="M400" s="119"/>
      <c r="N400" s="188"/>
      <c r="O400" s="188"/>
    </row>
    <row r="401" spans="6:15" ht="15.75" customHeight="1" x14ac:dyDescent="0.25">
      <c r="F401" s="188"/>
      <c r="G401" s="131"/>
      <c r="H401" s="131"/>
      <c r="I401" s="188"/>
      <c r="J401" s="188"/>
      <c r="K401" s="188"/>
      <c r="L401" s="119"/>
      <c r="M401" s="119"/>
      <c r="N401" s="188"/>
      <c r="O401" s="188"/>
    </row>
    <row r="402" spans="6:15" ht="15.75" customHeight="1" x14ac:dyDescent="0.25">
      <c r="F402" s="188"/>
      <c r="G402" s="131"/>
      <c r="H402" s="131"/>
      <c r="I402" s="188"/>
      <c r="J402" s="188"/>
      <c r="K402" s="188"/>
      <c r="L402" s="119"/>
      <c r="M402" s="119"/>
      <c r="N402" s="188"/>
      <c r="O402" s="188"/>
    </row>
    <row r="403" spans="6:15" ht="15.75" customHeight="1" x14ac:dyDescent="0.25">
      <c r="F403" s="188"/>
      <c r="G403" s="131"/>
      <c r="H403" s="131"/>
      <c r="I403" s="188"/>
      <c r="J403" s="188"/>
      <c r="K403" s="188"/>
      <c r="L403" s="119"/>
      <c r="M403" s="119"/>
      <c r="N403" s="188"/>
      <c r="O403" s="188"/>
    </row>
    <row r="404" spans="6:15" ht="15.75" customHeight="1" x14ac:dyDescent="0.25">
      <c r="F404" s="188"/>
      <c r="G404" s="131"/>
      <c r="H404" s="131"/>
      <c r="I404" s="188"/>
      <c r="J404" s="188"/>
      <c r="K404" s="188"/>
      <c r="L404" s="119"/>
      <c r="M404" s="119"/>
      <c r="N404" s="188"/>
      <c r="O404" s="188"/>
    </row>
    <row r="405" spans="6:15" ht="15.75" customHeight="1" x14ac:dyDescent="0.25">
      <c r="F405" s="188"/>
      <c r="G405" s="131"/>
      <c r="H405" s="131"/>
      <c r="I405" s="188"/>
      <c r="J405" s="188"/>
      <c r="K405" s="188"/>
      <c r="L405" s="119"/>
      <c r="M405" s="119"/>
      <c r="N405" s="188"/>
      <c r="O405" s="188"/>
    </row>
    <row r="406" spans="6:15" ht="15.75" customHeight="1" x14ac:dyDescent="0.25">
      <c r="F406" s="188"/>
      <c r="G406" s="131"/>
      <c r="H406" s="131"/>
      <c r="I406" s="188"/>
      <c r="J406" s="188"/>
      <c r="K406" s="188"/>
      <c r="L406" s="119"/>
      <c r="M406" s="119"/>
      <c r="N406" s="188"/>
      <c r="O406" s="188"/>
    </row>
    <row r="407" spans="6:15" ht="15.75" customHeight="1" x14ac:dyDescent="0.25">
      <c r="F407" s="188"/>
      <c r="G407" s="131"/>
      <c r="H407" s="131"/>
      <c r="I407" s="188"/>
      <c r="J407" s="188"/>
      <c r="K407" s="188"/>
      <c r="L407" s="119"/>
      <c r="M407" s="119"/>
      <c r="N407" s="188"/>
      <c r="O407" s="188"/>
    </row>
    <row r="408" spans="6:15" ht="15.75" customHeight="1" x14ac:dyDescent="0.25">
      <c r="F408" s="188"/>
      <c r="G408" s="131"/>
      <c r="H408" s="131"/>
      <c r="I408" s="188"/>
      <c r="J408" s="188"/>
      <c r="K408" s="188"/>
      <c r="L408" s="119"/>
      <c r="M408" s="119"/>
      <c r="N408" s="188"/>
      <c r="O408" s="188"/>
    </row>
    <row r="409" spans="6:15" ht="15.75" customHeight="1" x14ac:dyDescent="0.25">
      <c r="F409" s="188"/>
      <c r="G409" s="131"/>
      <c r="H409" s="131"/>
      <c r="I409" s="188"/>
      <c r="J409" s="188"/>
      <c r="K409" s="188"/>
      <c r="L409" s="119"/>
      <c r="M409" s="119"/>
      <c r="N409" s="188"/>
      <c r="O409" s="188"/>
    </row>
    <row r="410" spans="6:15" ht="15.75" customHeight="1" x14ac:dyDescent="0.25">
      <c r="F410" s="188"/>
      <c r="G410" s="131"/>
      <c r="H410" s="131"/>
      <c r="I410" s="188"/>
      <c r="J410" s="188"/>
      <c r="K410" s="188"/>
      <c r="L410" s="119"/>
      <c r="M410" s="119"/>
      <c r="N410" s="188"/>
      <c r="O410" s="188"/>
    </row>
    <row r="411" spans="6:15" ht="15.75" customHeight="1" x14ac:dyDescent="0.25">
      <c r="F411" s="188"/>
      <c r="G411" s="131"/>
      <c r="H411" s="131"/>
      <c r="I411" s="188"/>
      <c r="J411" s="188"/>
      <c r="K411" s="188"/>
      <c r="L411" s="119"/>
      <c r="M411" s="119"/>
      <c r="N411" s="188"/>
      <c r="O411" s="188"/>
    </row>
    <row r="412" spans="6:15" ht="15.75" customHeight="1" x14ac:dyDescent="0.25">
      <c r="F412" s="188"/>
      <c r="G412" s="131"/>
      <c r="H412" s="131"/>
      <c r="I412" s="188"/>
      <c r="J412" s="188"/>
      <c r="K412" s="188"/>
      <c r="L412" s="119"/>
      <c r="M412" s="119"/>
      <c r="N412" s="188"/>
      <c r="O412" s="188"/>
    </row>
    <row r="413" spans="6:15" ht="15.75" customHeight="1" x14ac:dyDescent="0.25">
      <c r="F413" s="188"/>
      <c r="G413" s="131"/>
      <c r="H413" s="131"/>
      <c r="I413" s="188"/>
      <c r="J413" s="188"/>
      <c r="K413" s="188"/>
      <c r="L413" s="119"/>
      <c r="M413" s="119"/>
      <c r="N413" s="188"/>
      <c r="O413" s="188"/>
    </row>
    <row r="414" spans="6:15" ht="15.75" customHeight="1" x14ac:dyDescent="0.25">
      <c r="F414" s="188"/>
      <c r="G414" s="131"/>
      <c r="H414" s="131"/>
      <c r="I414" s="188"/>
      <c r="J414" s="188"/>
      <c r="K414" s="188"/>
      <c r="L414" s="119"/>
      <c r="M414" s="119"/>
      <c r="N414" s="188"/>
      <c r="O414" s="188"/>
    </row>
    <row r="415" spans="6:15" ht="15.75" customHeight="1" x14ac:dyDescent="0.25">
      <c r="F415" s="188"/>
      <c r="G415" s="131"/>
      <c r="H415" s="131"/>
      <c r="I415" s="188"/>
      <c r="J415" s="188"/>
      <c r="K415" s="188"/>
      <c r="L415" s="119"/>
      <c r="M415" s="119"/>
      <c r="N415" s="188"/>
      <c r="O415" s="188"/>
    </row>
    <row r="416" spans="6:15" ht="15.75" customHeight="1" x14ac:dyDescent="0.25">
      <c r="F416" s="188"/>
      <c r="G416" s="131"/>
      <c r="H416" s="131"/>
      <c r="I416" s="188"/>
      <c r="J416" s="188"/>
      <c r="K416" s="188"/>
      <c r="L416" s="119"/>
      <c r="M416" s="119"/>
      <c r="N416" s="188"/>
      <c r="O416" s="188"/>
    </row>
    <row r="417" spans="6:15" ht="15.75" customHeight="1" x14ac:dyDescent="0.25">
      <c r="F417" s="188"/>
      <c r="G417" s="131"/>
      <c r="H417" s="131"/>
      <c r="I417" s="188"/>
      <c r="J417" s="188"/>
      <c r="K417" s="188"/>
      <c r="L417" s="119"/>
      <c r="M417" s="119"/>
      <c r="N417" s="188"/>
      <c r="O417" s="188"/>
    </row>
    <row r="418" spans="6:15" ht="15.75" customHeight="1" x14ac:dyDescent="0.25">
      <c r="F418" s="188"/>
      <c r="G418" s="131"/>
      <c r="H418" s="131"/>
      <c r="I418" s="188"/>
      <c r="J418" s="188"/>
      <c r="K418" s="188"/>
      <c r="L418" s="119"/>
      <c r="M418" s="119"/>
      <c r="N418" s="188"/>
      <c r="O418" s="188"/>
    </row>
    <row r="419" spans="6:15" ht="15.75" customHeight="1" x14ac:dyDescent="0.25">
      <c r="F419" s="188"/>
      <c r="G419" s="131"/>
      <c r="H419" s="131"/>
      <c r="I419" s="188"/>
      <c r="J419" s="188"/>
      <c r="K419" s="188"/>
      <c r="L419" s="119"/>
      <c r="M419" s="119"/>
      <c r="N419" s="188"/>
      <c r="O419" s="188"/>
    </row>
    <row r="420" spans="6:15" ht="15.75" customHeight="1" x14ac:dyDescent="0.25">
      <c r="F420" s="188"/>
      <c r="G420" s="131"/>
      <c r="H420" s="131"/>
      <c r="I420" s="188"/>
      <c r="J420" s="188"/>
      <c r="K420" s="188"/>
      <c r="L420" s="119"/>
      <c r="M420" s="119"/>
      <c r="N420" s="188"/>
      <c r="O420" s="188"/>
    </row>
    <row r="421" spans="6:15" ht="15.75" customHeight="1" x14ac:dyDescent="0.25">
      <c r="F421" s="188"/>
      <c r="G421" s="131"/>
      <c r="H421" s="131"/>
      <c r="I421" s="188"/>
      <c r="J421" s="188"/>
      <c r="K421" s="188"/>
      <c r="L421" s="119"/>
      <c r="M421" s="119"/>
      <c r="N421" s="188"/>
      <c r="O421" s="188"/>
    </row>
    <row r="422" spans="6:15" ht="15.75" customHeight="1" x14ac:dyDescent="0.25">
      <c r="F422" s="188"/>
      <c r="G422" s="131"/>
      <c r="H422" s="131"/>
      <c r="I422" s="188"/>
      <c r="J422" s="188"/>
      <c r="K422" s="188"/>
      <c r="L422" s="119"/>
      <c r="M422" s="119"/>
      <c r="N422" s="188"/>
      <c r="O422" s="188"/>
    </row>
    <row r="423" spans="6:15" ht="15.75" customHeight="1" x14ac:dyDescent="0.25">
      <c r="F423" s="188"/>
      <c r="G423" s="131"/>
      <c r="H423" s="131"/>
      <c r="I423" s="188"/>
      <c r="J423" s="188"/>
      <c r="K423" s="188"/>
      <c r="L423" s="119"/>
      <c r="M423" s="119"/>
      <c r="N423" s="188"/>
      <c r="O423" s="188"/>
    </row>
    <row r="424" spans="6:15" ht="15.75" customHeight="1" x14ac:dyDescent="0.25">
      <c r="F424" s="188"/>
      <c r="G424" s="131"/>
      <c r="H424" s="131"/>
      <c r="I424" s="188"/>
      <c r="J424" s="188"/>
      <c r="K424" s="188"/>
      <c r="L424" s="119"/>
      <c r="M424" s="119"/>
      <c r="N424" s="188"/>
      <c r="O424" s="188"/>
    </row>
    <row r="425" spans="6:15" ht="15.75" customHeight="1" x14ac:dyDescent="0.25">
      <c r="F425" s="188"/>
      <c r="G425" s="131"/>
      <c r="H425" s="131"/>
      <c r="I425" s="188"/>
      <c r="J425" s="188"/>
      <c r="K425" s="188"/>
      <c r="L425" s="119"/>
      <c r="M425" s="119"/>
      <c r="N425" s="188"/>
      <c r="O425" s="188"/>
    </row>
    <row r="426" spans="6:15" ht="15.75" customHeight="1" x14ac:dyDescent="0.25">
      <c r="F426" s="188"/>
      <c r="G426" s="131"/>
      <c r="H426" s="131"/>
      <c r="I426" s="188"/>
      <c r="J426" s="188"/>
      <c r="K426" s="188"/>
      <c r="L426" s="119"/>
      <c r="M426" s="119"/>
      <c r="N426" s="188"/>
      <c r="O426" s="188"/>
    </row>
    <row r="427" spans="6:15" ht="15.75" customHeight="1" x14ac:dyDescent="0.25">
      <c r="F427" s="188"/>
      <c r="G427" s="131"/>
      <c r="H427" s="131"/>
      <c r="I427" s="188"/>
      <c r="J427" s="188"/>
      <c r="K427" s="188"/>
      <c r="L427" s="119"/>
      <c r="M427" s="119"/>
      <c r="N427" s="188"/>
      <c r="O427" s="188"/>
    </row>
    <row r="428" spans="6:15" ht="15.75" customHeight="1" x14ac:dyDescent="0.25">
      <c r="F428" s="188"/>
      <c r="G428" s="131"/>
      <c r="H428" s="131"/>
      <c r="I428" s="188"/>
      <c r="J428" s="188"/>
      <c r="K428" s="188"/>
      <c r="L428" s="119"/>
      <c r="M428" s="119"/>
      <c r="N428" s="188"/>
      <c r="O428" s="188"/>
    </row>
    <row r="429" spans="6:15" ht="15.75" customHeight="1" x14ac:dyDescent="0.25">
      <c r="F429" s="188"/>
      <c r="G429" s="131"/>
      <c r="H429" s="131"/>
      <c r="I429" s="188"/>
      <c r="J429" s="188"/>
      <c r="K429" s="188"/>
      <c r="L429" s="119"/>
      <c r="M429" s="119"/>
      <c r="N429" s="188"/>
      <c r="O429" s="188"/>
    </row>
    <row r="430" spans="6:15" ht="15.75" customHeight="1" x14ac:dyDescent="0.25">
      <c r="F430" s="188"/>
      <c r="G430" s="131"/>
      <c r="H430" s="131"/>
      <c r="I430" s="188"/>
      <c r="J430" s="188"/>
      <c r="K430" s="188"/>
      <c r="L430" s="119"/>
      <c r="M430" s="119"/>
      <c r="N430" s="188"/>
      <c r="O430" s="188"/>
    </row>
    <row r="431" spans="6:15" ht="15.75" customHeight="1" x14ac:dyDescent="0.25">
      <c r="F431" s="188"/>
      <c r="G431" s="131"/>
      <c r="H431" s="131"/>
      <c r="I431" s="188"/>
      <c r="J431" s="188"/>
      <c r="K431" s="188"/>
      <c r="L431" s="119"/>
      <c r="M431" s="119"/>
      <c r="N431" s="188"/>
      <c r="O431" s="188"/>
    </row>
    <row r="432" spans="6:15" ht="15.75" customHeight="1" x14ac:dyDescent="0.25">
      <c r="F432" s="188"/>
      <c r="G432" s="131"/>
      <c r="H432" s="131"/>
      <c r="I432" s="188"/>
      <c r="J432" s="188"/>
      <c r="K432" s="188"/>
      <c r="L432" s="119"/>
      <c r="M432" s="119"/>
      <c r="N432" s="188"/>
      <c r="O432" s="188"/>
    </row>
    <row r="433" spans="6:15" ht="15.75" customHeight="1" x14ac:dyDescent="0.25">
      <c r="F433" s="188"/>
      <c r="G433" s="131"/>
      <c r="H433" s="131"/>
      <c r="I433" s="188"/>
      <c r="J433" s="188"/>
      <c r="K433" s="188"/>
      <c r="L433" s="119"/>
      <c r="M433" s="119"/>
      <c r="N433" s="188"/>
      <c r="O433" s="188"/>
    </row>
    <row r="434" spans="6:15" ht="15.75" customHeight="1" x14ac:dyDescent="0.25">
      <c r="F434" s="188"/>
      <c r="G434" s="131"/>
      <c r="H434" s="131"/>
      <c r="I434" s="188"/>
      <c r="J434" s="188"/>
      <c r="K434" s="188"/>
      <c r="L434" s="119"/>
      <c r="M434" s="119"/>
      <c r="N434" s="188"/>
      <c r="O434" s="188"/>
    </row>
    <row r="435" spans="6:15" ht="15.75" customHeight="1" x14ac:dyDescent="0.25">
      <c r="F435" s="188"/>
      <c r="G435" s="131"/>
      <c r="H435" s="131"/>
      <c r="I435" s="188"/>
      <c r="J435" s="188"/>
      <c r="K435" s="188"/>
      <c r="L435" s="119"/>
      <c r="M435" s="119"/>
      <c r="N435" s="188"/>
      <c r="O435" s="188"/>
    </row>
    <row r="436" spans="6:15" ht="15.75" customHeight="1" x14ac:dyDescent="0.25">
      <c r="F436" s="188"/>
      <c r="G436" s="131"/>
      <c r="H436" s="131"/>
      <c r="I436" s="188"/>
      <c r="J436" s="188"/>
      <c r="K436" s="188"/>
      <c r="L436" s="119"/>
      <c r="M436" s="119"/>
      <c r="N436" s="188"/>
      <c r="O436" s="188"/>
    </row>
    <row r="437" spans="6:15" ht="15.75" customHeight="1" x14ac:dyDescent="0.25">
      <c r="F437" s="188"/>
      <c r="G437" s="131"/>
      <c r="H437" s="131"/>
      <c r="I437" s="188"/>
      <c r="J437" s="188"/>
      <c r="K437" s="188"/>
      <c r="L437" s="119"/>
      <c r="M437" s="119"/>
      <c r="N437" s="188"/>
      <c r="O437" s="188"/>
    </row>
    <row r="438" spans="6:15" ht="15.75" customHeight="1" x14ac:dyDescent="0.25">
      <c r="F438" s="188"/>
      <c r="G438" s="131"/>
      <c r="H438" s="131"/>
      <c r="I438" s="188"/>
      <c r="J438" s="188"/>
      <c r="K438" s="188"/>
      <c r="L438" s="119"/>
      <c r="M438" s="119"/>
      <c r="N438" s="188"/>
      <c r="O438" s="188"/>
    </row>
    <row r="439" spans="6:15" ht="15.75" customHeight="1" x14ac:dyDescent="0.25">
      <c r="F439" s="188"/>
      <c r="G439" s="131"/>
      <c r="H439" s="131"/>
      <c r="I439" s="188"/>
      <c r="J439" s="188"/>
      <c r="K439" s="188"/>
      <c r="L439" s="119"/>
      <c r="M439" s="119"/>
      <c r="N439" s="188"/>
      <c r="O439" s="188"/>
    </row>
    <row r="440" spans="6:15" ht="15.75" customHeight="1" x14ac:dyDescent="0.25">
      <c r="F440" s="188"/>
      <c r="G440" s="131"/>
      <c r="H440" s="131"/>
      <c r="I440" s="188"/>
      <c r="J440" s="188"/>
      <c r="K440" s="188"/>
      <c r="L440" s="119"/>
      <c r="M440" s="119"/>
      <c r="N440" s="188"/>
      <c r="O440" s="188"/>
    </row>
    <row r="441" spans="6:15" ht="15.75" customHeight="1" x14ac:dyDescent="0.25">
      <c r="F441" s="188"/>
      <c r="G441" s="131"/>
      <c r="H441" s="131"/>
      <c r="I441" s="188"/>
      <c r="J441" s="188"/>
      <c r="K441" s="188"/>
      <c r="L441" s="119"/>
      <c r="M441" s="119"/>
      <c r="N441" s="188"/>
      <c r="O441" s="188"/>
    </row>
    <row r="442" spans="6:15" ht="15.75" customHeight="1" x14ac:dyDescent="0.25">
      <c r="F442" s="188"/>
      <c r="G442" s="131"/>
      <c r="H442" s="131"/>
      <c r="I442" s="188"/>
      <c r="J442" s="188"/>
      <c r="K442" s="188"/>
      <c r="L442" s="119"/>
      <c r="M442" s="119"/>
      <c r="N442" s="188"/>
      <c r="O442" s="188"/>
    </row>
    <row r="443" spans="6:15" ht="15.75" customHeight="1" x14ac:dyDescent="0.25">
      <c r="F443" s="188"/>
      <c r="G443" s="131"/>
      <c r="H443" s="131"/>
      <c r="I443" s="188"/>
      <c r="J443" s="188"/>
      <c r="K443" s="188"/>
      <c r="L443" s="119"/>
      <c r="M443" s="119"/>
      <c r="N443" s="188"/>
      <c r="O443" s="188"/>
    </row>
    <row r="444" spans="6:15" ht="15.75" customHeight="1" x14ac:dyDescent="0.25">
      <c r="F444" s="188"/>
      <c r="G444" s="131"/>
      <c r="H444" s="131"/>
      <c r="I444" s="188"/>
      <c r="J444" s="188"/>
      <c r="K444" s="188"/>
      <c r="L444" s="119"/>
      <c r="M444" s="119"/>
      <c r="N444" s="188"/>
      <c r="O444" s="188"/>
    </row>
    <row r="445" spans="6:15" ht="15.75" customHeight="1" x14ac:dyDescent="0.25">
      <c r="F445" s="188"/>
      <c r="G445" s="131"/>
      <c r="H445" s="131"/>
      <c r="I445" s="188"/>
      <c r="J445" s="188"/>
      <c r="K445" s="188"/>
      <c r="L445" s="119"/>
      <c r="M445" s="119"/>
      <c r="N445" s="188"/>
      <c r="O445" s="188"/>
    </row>
    <row r="446" spans="6:15" ht="15.75" customHeight="1" x14ac:dyDescent="0.25">
      <c r="F446" s="188"/>
      <c r="G446" s="131"/>
      <c r="H446" s="131"/>
      <c r="I446" s="188"/>
      <c r="J446" s="188"/>
      <c r="K446" s="188"/>
      <c r="L446" s="119"/>
      <c r="M446" s="119"/>
      <c r="N446" s="188"/>
      <c r="O446" s="188"/>
    </row>
    <row r="447" spans="6:15" ht="15.75" customHeight="1" x14ac:dyDescent="0.25">
      <c r="F447" s="188"/>
      <c r="G447" s="131"/>
      <c r="H447" s="131"/>
      <c r="I447" s="188"/>
      <c r="J447" s="188"/>
      <c r="K447" s="188"/>
      <c r="L447" s="119"/>
      <c r="M447" s="119"/>
      <c r="N447" s="188"/>
      <c r="O447" s="188"/>
    </row>
    <row r="448" spans="6:15" ht="15.75" customHeight="1" x14ac:dyDescent="0.25">
      <c r="F448" s="188"/>
      <c r="G448" s="131"/>
      <c r="H448" s="131"/>
      <c r="I448" s="188"/>
      <c r="J448" s="188"/>
      <c r="K448" s="188"/>
      <c r="L448" s="119"/>
      <c r="M448" s="119"/>
      <c r="N448" s="188"/>
      <c r="O448" s="188"/>
    </row>
    <row r="449" spans="6:15" ht="15.75" customHeight="1" x14ac:dyDescent="0.25">
      <c r="F449" s="188"/>
      <c r="G449" s="131"/>
      <c r="H449" s="131"/>
      <c r="I449" s="188"/>
      <c r="J449" s="188"/>
      <c r="K449" s="188"/>
      <c r="L449" s="119"/>
      <c r="M449" s="119"/>
      <c r="N449" s="188"/>
      <c r="O449" s="188"/>
    </row>
    <row r="450" spans="6:15" ht="15.75" customHeight="1" x14ac:dyDescent="0.25">
      <c r="F450" s="188"/>
      <c r="G450" s="131"/>
      <c r="H450" s="131"/>
      <c r="I450" s="188"/>
      <c r="J450" s="188"/>
      <c r="K450" s="188"/>
      <c r="L450" s="119"/>
      <c r="M450" s="119"/>
      <c r="N450" s="188"/>
      <c r="O450" s="188"/>
    </row>
    <row r="451" spans="6:15" ht="15.75" customHeight="1" x14ac:dyDescent="0.25">
      <c r="F451" s="188"/>
      <c r="G451" s="131"/>
      <c r="H451" s="131"/>
      <c r="I451" s="188"/>
      <c r="J451" s="188"/>
      <c r="K451" s="188"/>
      <c r="L451" s="119"/>
      <c r="M451" s="119"/>
      <c r="N451" s="188"/>
      <c r="O451" s="188"/>
    </row>
    <row r="452" spans="6:15" ht="15.75" customHeight="1" x14ac:dyDescent="0.25">
      <c r="F452" s="188"/>
      <c r="G452" s="131"/>
      <c r="H452" s="131"/>
      <c r="I452" s="188"/>
      <c r="J452" s="188"/>
      <c r="K452" s="188"/>
      <c r="L452" s="119"/>
      <c r="M452" s="119"/>
      <c r="N452" s="188"/>
      <c r="O452" s="188"/>
    </row>
    <row r="453" spans="6:15" ht="15.75" customHeight="1" x14ac:dyDescent="0.25">
      <c r="F453" s="188"/>
      <c r="G453" s="131"/>
      <c r="H453" s="131"/>
      <c r="I453" s="188"/>
      <c r="J453" s="188"/>
      <c r="K453" s="188"/>
      <c r="L453" s="119"/>
      <c r="M453" s="119"/>
      <c r="N453" s="188"/>
      <c r="O453" s="188"/>
    </row>
    <row r="454" spans="6:15" ht="15.75" customHeight="1" x14ac:dyDescent="0.25">
      <c r="F454" s="188"/>
      <c r="G454" s="131"/>
      <c r="H454" s="131"/>
      <c r="I454" s="188"/>
      <c r="J454" s="188"/>
      <c r="K454" s="188"/>
      <c r="L454" s="119"/>
      <c r="M454" s="119"/>
      <c r="N454" s="188"/>
      <c r="O454" s="188"/>
    </row>
    <row r="455" spans="6:15" ht="15.75" customHeight="1" x14ac:dyDescent="0.25">
      <c r="F455" s="188"/>
      <c r="G455" s="131"/>
      <c r="H455" s="131"/>
      <c r="I455" s="188"/>
      <c r="J455" s="188"/>
      <c r="K455" s="188"/>
      <c r="L455" s="119"/>
      <c r="M455" s="119"/>
      <c r="N455" s="188"/>
      <c r="O455" s="188"/>
    </row>
    <row r="456" spans="6:15" ht="15.75" customHeight="1" x14ac:dyDescent="0.25">
      <c r="F456" s="188"/>
      <c r="G456" s="131"/>
      <c r="H456" s="131"/>
      <c r="I456" s="188"/>
      <c r="J456" s="188"/>
      <c r="K456" s="188"/>
      <c r="L456" s="119"/>
      <c r="M456" s="119"/>
      <c r="N456" s="188"/>
      <c r="O456" s="188"/>
    </row>
    <row r="457" spans="6:15" ht="15.75" customHeight="1" x14ac:dyDescent="0.25">
      <c r="F457" s="188"/>
      <c r="G457" s="131"/>
      <c r="H457" s="131"/>
      <c r="I457" s="188"/>
      <c r="J457" s="188"/>
      <c r="K457" s="188"/>
      <c r="L457" s="119"/>
      <c r="M457" s="119"/>
      <c r="N457" s="188"/>
      <c r="O457" s="188"/>
    </row>
    <row r="458" spans="6:15" ht="15.75" customHeight="1" x14ac:dyDescent="0.25">
      <c r="F458" s="188"/>
      <c r="G458" s="131"/>
      <c r="H458" s="131"/>
      <c r="I458" s="188"/>
      <c r="J458" s="188"/>
      <c r="K458" s="188"/>
      <c r="L458" s="119"/>
      <c r="M458" s="119"/>
      <c r="N458" s="188"/>
      <c r="O458" s="188"/>
    </row>
    <row r="459" spans="6:15" ht="15.75" customHeight="1" x14ac:dyDescent="0.25">
      <c r="F459" s="188"/>
      <c r="G459" s="131"/>
      <c r="H459" s="131"/>
      <c r="I459" s="188"/>
      <c r="J459" s="188"/>
      <c r="K459" s="188"/>
      <c r="L459" s="119"/>
      <c r="M459" s="119"/>
      <c r="N459" s="188"/>
      <c r="O459" s="188"/>
    </row>
    <row r="460" spans="6:15" ht="15.75" customHeight="1" x14ac:dyDescent="0.25">
      <c r="F460" s="188"/>
      <c r="G460" s="131"/>
      <c r="H460" s="131"/>
      <c r="I460" s="188"/>
      <c r="J460" s="188"/>
      <c r="K460" s="188"/>
      <c r="L460" s="119"/>
      <c r="M460" s="119"/>
      <c r="N460" s="188"/>
      <c r="O460" s="188"/>
    </row>
    <row r="461" spans="6:15" ht="15.75" customHeight="1" x14ac:dyDescent="0.25">
      <c r="F461" s="188"/>
      <c r="G461" s="131"/>
      <c r="H461" s="131"/>
      <c r="I461" s="188"/>
      <c r="J461" s="188"/>
      <c r="K461" s="188"/>
      <c r="L461" s="119"/>
      <c r="M461" s="119"/>
      <c r="N461" s="188"/>
      <c r="O461" s="188"/>
    </row>
    <row r="462" spans="6:15" ht="15.75" customHeight="1" x14ac:dyDescent="0.25">
      <c r="F462" s="188"/>
      <c r="G462" s="131"/>
      <c r="H462" s="131"/>
      <c r="I462" s="188"/>
      <c r="J462" s="188"/>
      <c r="K462" s="188"/>
      <c r="L462" s="119"/>
      <c r="M462" s="119"/>
      <c r="N462" s="188"/>
      <c r="O462" s="188"/>
    </row>
    <row r="463" spans="6:15" ht="15.75" customHeight="1" x14ac:dyDescent="0.25">
      <c r="F463" s="188"/>
      <c r="G463" s="131"/>
      <c r="H463" s="131"/>
      <c r="I463" s="188"/>
      <c r="J463" s="188"/>
      <c r="K463" s="188"/>
      <c r="L463" s="119"/>
      <c r="M463" s="119"/>
      <c r="N463" s="188"/>
      <c r="O463" s="188"/>
    </row>
    <row r="464" spans="6:15" ht="15.75" customHeight="1" x14ac:dyDescent="0.25">
      <c r="F464" s="188"/>
      <c r="G464" s="131"/>
      <c r="H464" s="131"/>
      <c r="I464" s="188"/>
      <c r="J464" s="188"/>
      <c r="K464" s="188"/>
      <c r="L464" s="119"/>
      <c r="M464" s="119"/>
      <c r="N464" s="188"/>
      <c r="O464" s="188"/>
    </row>
    <row r="465" spans="6:15" ht="15.75" customHeight="1" x14ac:dyDescent="0.25">
      <c r="F465" s="188"/>
      <c r="G465" s="131"/>
      <c r="H465" s="131"/>
      <c r="I465" s="188"/>
      <c r="J465" s="188"/>
      <c r="K465" s="188"/>
      <c r="L465" s="119"/>
      <c r="M465" s="119"/>
      <c r="N465" s="188"/>
      <c r="O465" s="188"/>
    </row>
    <row r="466" spans="6:15" ht="15.75" customHeight="1" x14ac:dyDescent="0.25">
      <c r="F466" s="188"/>
      <c r="G466" s="131"/>
      <c r="H466" s="131"/>
      <c r="I466" s="188"/>
      <c r="J466" s="188"/>
      <c r="K466" s="188"/>
      <c r="L466" s="119"/>
      <c r="M466" s="119"/>
      <c r="N466" s="188"/>
      <c r="O466" s="188"/>
    </row>
    <row r="467" spans="6:15" ht="15.75" customHeight="1" x14ac:dyDescent="0.25">
      <c r="F467" s="188"/>
      <c r="G467" s="131"/>
      <c r="H467" s="131"/>
      <c r="I467" s="188"/>
      <c r="J467" s="188"/>
      <c r="K467" s="188"/>
      <c r="L467" s="119"/>
      <c r="M467" s="119"/>
      <c r="N467" s="188"/>
      <c r="O467" s="188"/>
    </row>
    <row r="468" spans="6:15" ht="15.75" customHeight="1" x14ac:dyDescent="0.25">
      <c r="F468" s="188"/>
      <c r="G468" s="131"/>
      <c r="H468" s="131"/>
      <c r="I468" s="188"/>
      <c r="J468" s="188"/>
      <c r="K468" s="188"/>
      <c r="L468" s="119"/>
      <c r="M468" s="119"/>
      <c r="N468" s="188"/>
      <c r="O468" s="188"/>
    </row>
    <row r="469" spans="6:15" ht="15.75" customHeight="1" x14ac:dyDescent="0.25">
      <c r="F469" s="188"/>
      <c r="G469" s="131"/>
      <c r="H469" s="131"/>
      <c r="I469" s="188"/>
      <c r="J469" s="188"/>
      <c r="K469" s="188"/>
      <c r="L469" s="119"/>
      <c r="M469" s="119"/>
      <c r="N469" s="188"/>
      <c r="O469" s="188"/>
    </row>
    <row r="470" spans="6:15" ht="15.75" customHeight="1" x14ac:dyDescent="0.25">
      <c r="F470" s="188"/>
      <c r="G470" s="131"/>
      <c r="H470" s="131"/>
      <c r="I470" s="188"/>
      <c r="J470" s="188"/>
      <c r="K470" s="188"/>
      <c r="L470" s="119"/>
      <c r="M470" s="119"/>
      <c r="N470" s="188"/>
      <c r="O470" s="188"/>
    </row>
    <row r="471" spans="6:15" ht="15.75" customHeight="1" x14ac:dyDescent="0.25">
      <c r="F471" s="188"/>
      <c r="G471" s="131"/>
      <c r="H471" s="131"/>
      <c r="I471" s="188"/>
      <c r="J471" s="188"/>
      <c r="K471" s="188"/>
      <c r="L471" s="119"/>
      <c r="M471" s="119"/>
      <c r="N471" s="188"/>
      <c r="O471" s="188"/>
    </row>
    <row r="472" spans="6:15" ht="15.75" customHeight="1" x14ac:dyDescent="0.25">
      <c r="F472" s="188"/>
      <c r="G472" s="131"/>
      <c r="H472" s="131"/>
      <c r="I472" s="188"/>
      <c r="J472" s="188"/>
      <c r="K472" s="188"/>
      <c r="L472" s="119"/>
      <c r="M472" s="119"/>
      <c r="N472" s="188"/>
      <c r="O472" s="188"/>
    </row>
    <row r="473" spans="6:15" ht="15.75" customHeight="1" x14ac:dyDescent="0.25">
      <c r="F473" s="188"/>
      <c r="G473" s="131"/>
      <c r="H473" s="131"/>
      <c r="I473" s="188"/>
      <c r="J473" s="188"/>
      <c r="K473" s="188"/>
      <c r="L473" s="119"/>
      <c r="M473" s="119"/>
      <c r="N473" s="188"/>
      <c r="O473" s="188"/>
    </row>
    <row r="474" spans="6:15" ht="15.75" customHeight="1" x14ac:dyDescent="0.25">
      <c r="F474" s="188"/>
      <c r="G474" s="131"/>
      <c r="H474" s="131"/>
      <c r="I474" s="188"/>
      <c r="J474" s="188"/>
      <c r="K474" s="188"/>
      <c r="L474" s="119"/>
      <c r="M474" s="119"/>
      <c r="N474" s="188"/>
      <c r="O474" s="188"/>
    </row>
    <row r="475" spans="6:15" ht="15.75" customHeight="1" x14ac:dyDescent="0.25">
      <c r="F475" s="188"/>
      <c r="G475" s="131"/>
      <c r="H475" s="131"/>
      <c r="I475" s="188"/>
      <c r="J475" s="188"/>
      <c r="K475" s="188"/>
      <c r="L475" s="119"/>
      <c r="M475" s="119"/>
      <c r="N475" s="188"/>
      <c r="O475" s="188"/>
    </row>
    <row r="476" spans="6:15" ht="15.75" customHeight="1" x14ac:dyDescent="0.25">
      <c r="F476" s="188"/>
      <c r="G476" s="131"/>
      <c r="H476" s="131"/>
      <c r="I476" s="188"/>
      <c r="J476" s="188"/>
      <c r="K476" s="188"/>
      <c r="L476" s="119"/>
      <c r="M476" s="119"/>
      <c r="N476" s="188"/>
      <c r="O476" s="188"/>
    </row>
    <row r="477" spans="6:15" ht="15.75" customHeight="1" x14ac:dyDescent="0.25">
      <c r="F477" s="188"/>
      <c r="G477" s="131"/>
      <c r="H477" s="131"/>
      <c r="I477" s="188"/>
      <c r="J477" s="188"/>
      <c r="K477" s="188"/>
      <c r="L477" s="119"/>
      <c r="M477" s="119"/>
      <c r="N477" s="188"/>
      <c r="O477" s="188"/>
    </row>
    <row r="478" spans="6:15" ht="15.75" customHeight="1" x14ac:dyDescent="0.25">
      <c r="F478" s="188"/>
      <c r="G478" s="131"/>
      <c r="H478" s="131"/>
      <c r="I478" s="188"/>
      <c r="J478" s="188"/>
      <c r="K478" s="188"/>
      <c r="L478" s="119"/>
      <c r="M478" s="119"/>
      <c r="N478" s="188"/>
      <c r="O478" s="188"/>
    </row>
    <row r="479" spans="6:15" ht="15.75" customHeight="1" x14ac:dyDescent="0.25">
      <c r="F479" s="188"/>
      <c r="G479" s="131"/>
      <c r="H479" s="131"/>
      <c r="I479" s="188"/>
      <c r="J479" s="188"/>
      <c r="K479" s="188"/>
      <c r="L479" s="119"/>
      <c r="M479" s="119"/>
      <c r="N479" s="188"/>
      <c r="O479" s="188"/>
    </row>
    <row r="480" spans="6:15" ht="15.75" customHeight="1" x14ac:dyDescent="0.25">
      <c r="F480" s="188"/>
      <c r="G480" s="131"/>
      <c r="H480" s="131"/>
      <c r="I480" s="188"/>
      <c r="J480" s="188"/>
      <c r="K480" s="188"/>
      <c r="L480" s="119"/>
      <c r="M480" s="119"/>
      <c r="N480" s="188"/>
      <c r="O480" s="188"/>
    </row>
    <row r="481" spans="6:15" ht="15.75" customHeight="1" x14ac:dyDescent="0.25">
      <c r="F481" s="188"/>
      <c r="G481" s="131"/>
      <c r="H481" s="131"/>
      <c r="I481" s="188"/>
      <c r="J481" s="188"/>
      <c r="K481" s="188"/>
      <c r="L481" s="119"/>
      <c r="M481" s="119"/>
      <c r="N481" s="188"/>
      <c r="O481" s="188"/>
    </row>
    <row r="482" spans="6:15" ht="15.75" customHeight="1" x14ac:dyDescent="0.25">
      <c r="F482" s="188"/>
      <c r="G482" s="131"/>
      <c r="H482" s="131"/>
      <c r="I482" s="188"/>
      <c r="J482" s="188"/>
      <c r="K482" s="188"/>
      <c r="L482" s="119"/>
      <c r="M482" s="119"/>
      <c r="N482" s="188"/>
      <c r="O482" s="188"/>
    </row>
    <row r="483" spans="6:15" ht="15.75" customHeight="1" x14ac:dyDescent="0.25">
      <c r="F483" s="188"/>
      <c r="G483" s="131"/>
      <c r="H483" s="131"/>
      <c r="I483" s="188"/>
      <c r="J483" s="188"/>
      <c r="K483" s="188"/>
      <c r="L483" s="119"/>
      <c r="M483" s="119"/>
      <c r="N483" s="188"/>
      <c r="O483" s="188"/>
    </row>
    <row r="484" spans="6:15" ht="15.75" customHeight="1" x14ac:dyDescent="0.25">
      <c r="F484" s="188"/>
      <c r="G484" s="131"/>
      <c r="H484" s="131"/>
      <c r="I484" s="188"/>
      <c r="J484" s="188"/>
      <c r="K484" s="188"/>
      <c r="L484" s="119"/>
      <c r="M484" s="119"/>
      <c r="N484" s="188"/>
      <c r="O484" s="188"/>
    </row>
    <row r="485" spans="6:15" ht="15.75" customHeight="1" x14ac:dyDescent="0.25">
      <c r="F485" s="188"/>
      <c r="G485" s="131"/>
      <c r="H485" s="131"/>
      <c r="I485" s="188"/>
      <c r="J485" s="188"/>
      <c r="K485" s="188"/>
      <c r="L485" s="119"/>
      <c r="M485" s="119"/>
      <c r="N485" s="188"/>
      <c r="O485" s="188"/>
    </row>
    <row r="486" spans="6:15" ht="15.75" customHeight="1" x14ac:dyDescent="0.25">
      <c r="F486" s="188"/>
      <c r="G486" s="131"/>
      <c r="H486" s="131"/>
      <c r="I486" s="188"/>
      <c r="J486" s="188"/>
      <c r="K486" s="188"/>
      <c r="L486" s="119"/>
      <c r="M486" s="119"/>
      <c r="N486" s="188"/>
      <c r="O486" s="188"/>
    </row>
    <row r="487" spans="6:15" ht="15.75" customHeight="1" x14ac:dyDescent="0.25">
      <c r="F487" s="188"/>
      <c r="G487" s="131"/>
      <c r="H487" s="131"/>
      <c r="I487" s="188"/>
      <c r="J487" s="188"/>
      <c r="K487" s="188"/>
      <c r="L487" s="119"/>
      <c r="M487" s="119"/>
      <c r="N487" s="188"/>
      <c r="O487" s="188"/>
    </row>
    <row r="488" spans="6:15" ht="15.75" customHeight="1" x14ac:dyDescent="0.25">
      <c r="F488" s="188"/>
      <c r="G488" s="131"/>
      <c r="H488" s="131"/>
      <c r="I488" s="188"/>
      <c r="J488" s="188"/>
      <c r="K488" s="188"/>
      <c r="L488" s="119"/>
      <c r="M488" s="119"/>
      <c r="N488" s="188"/>
      <c r="O488" s="188"/>
    </row>
    <row r="489" spans="6:15" ht="15.75" customHeight="1" x14ac:dyDescent="0.25">
      <c r="F489" s="188"/>
      <c r="G489" s="131"/>
      <c r="H489" s="131"/>
      <c r="I489" s="188"/>
      <c r="J489" s="188"/>
      <c r="K489" s="188"/>
      <c r="L489" s="119"/>
      <c r="M489" s="119"/>
      <c r="N489" s="188"/>
      <c r="O489" s="188"/>
    </row>
    <row r="490" spans="6:15" ht="15.75" customHeight="1" x14ac:dyDescent="0.25">
      <c r="F490" s="188"/>
      <c r="G490" s="131"/>
      <c r="H490" s="131"/>
      <c r="I490" s="188"/>
      <c r="J490" s="188"/>
      <c r="K490" s="188"/>
      <c r="L490" s="119"/>
      <c r="M490" s="119"/>
      <c r="N490" s="188"/>
      <c r="O490" s="188"/>
    </row>
    <row r="491" spans="6:15" ht="15.75" customHeight="1" x14ac:dyDescent="0.25">
      <c r="F491" s="188"/>
      <c r="G491" s="131"/>
      <c r="H491" s="131"/>
      <c r="I491" s="188"/>
      <c r="J491" s="188"/>
      <c r="K491" s="188"/>
      <c r="L491" s="119"/>
      <c r="M491" s="119"/>
      <c r="N491" s="188"/>
      <c r="O491" s="188"/>
    </row>
    <row r="492" spans="6:15" ht="15.75" customHeight="1" x14ac:dyDescent="0.25">
      <c r="F492" s="188"/>
      <c r="G492" s="131"/>
      <c r="H492" s="131"/>
      <c r="I492" s="188"/>
      <c r="J492" s="188"/>
      <c r="K492" s="188"/>
      <c r="L492" s="119"/>
      <c r="M492" s="119"/>
      <c r="N492" s="188"/>
      <c r="O492" s="188"/>
    </row>
    <row r="493" spans="6:15" ht="15.75" customHeight="1" x14ac:dyDescent="0.25"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</row>
    <row r="494" spans="6:15" ht="15.75" customHeight="1" x14ac:dyDescent="0.25"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</row>
    <row r="495" spans="6:15" ht="15.75" customHeight="1" x14ac:dyDescent="0.25"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</row>
    <row r="496" spans="6:15" ht="15.75" customHeight="1" x14ac:dyDescent="0.25"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</row>
    <row r="497" spans="6:15" ht="15.75" customHeight="1" x14ac:dyDescent="0.25"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</row>
    <row r="498" spans="6:15" ht="15.75" customHeight="1" x14ac:dyDescent="0.25"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</row>
    <row r="499" spans="6:15" ht="15.75" customHeight="1" x14ac:dyDescent="0.25"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</row>
    <row r="500" spans="6:15" ht="15.75" customHeight="1" x14ac:dyDescent="0.25"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</row>
    <row r="501" spans="6:15" ht="15.75" customHeight="1" x14ac:dyDescent="0.25"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</row>
    <row r="502" spans="6:15" ht="15.75" customHeight="1" x14ac:dyDescent="0.25"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</row>
    <row r="503" spans="6:15" ht="15.75" customHeight="1" x14ac:dyDescent="0.25"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</row>
    <row r="504" spans="6:15" ht="15.75" customHeight="1" x14ac:dyDescent="0.25"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</row>
    <row r="505" spans="6:15" ht="15.75" customHeight="1" x14ac:dyDescent="0.25"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</row>
    <row r="506" spans="6:15" ht="15.75" customHeight="1" x14ac:dyDescent="0.25"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</row>
    <row r="507" spans="6:15" ht="15.75" customHeight="1" x14ac:dyDescent="0.25"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</row>
    <row r="508" spans="6:15" ht="15.75" customHeight="1" x14ac:dyDescent="0.25"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</row>
    <row r="509" spans="6:15" ht="15.75" customHeight="1" x14ac:dyDescent="0.25"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</row>
    <row r="510" spans="6:15" ht="15.75" customHeight="1" x14ac:dyDescent="0.25"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</row>
    <row r="511" spans="6:15" ht="15.75" customHeight="1" x14ac:dyDescent="0.25"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</row>
    <row r="512" spans="6:15" ht="15.75" customHeight="1" x14ac:dyDescent="0.25"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</row>
    <row r="513" spans="6:15" ht="15.75" customHeight="1" x14ac:dyDescent="0.25"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</row>
    <row r="514" spans="6:15" ht="15.75" customHeight="1" x14ac:dyDescent="0.25"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</row>
    <row r="515" spans="6:15" ht="15.75" customHeight="1" x14ac:dyDescent="0.25"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</row>
    <row r="516" spans="6:15" ht="15.75" customHeight="1" x14ac:dyDescent="0.25"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</row>
    <row r="517" spans="6:15" ht="15.75" customHeight="1" x14ac:dyDescent="0.25"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</row>
    <row r="518" spans="6:15" ht="15.75" customHeight="1" x14ac:dyDescent="0.25"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</row>
    <row r="519" spans="6:15" ht="15.75" customHeight="1" x14ac:dyDescent="0.25"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</row>
    <row r="520" spans="6:15" ht="15.75" customHeight="1" x14ac:dyDescent="0.25"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</row>
    <row r="521" spans="6:15" ht="15.75" customHeight="1" x14ac:dyDescent="0.25"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</row>
    <row r="522" spans="6:15" ht="15.75" customHeight="1" x14ac:dyDescent="0.25"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</row>
    <row r="523" spans="6:15" ht="15.75" customHeight="1" x14ac:dyDescent="0.25"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</row>
    <row r="524" spans="6:15" ht="15.75" customHeight="1" x14ac:dyDescent="0.25"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</row>
    <row r="525" spans="6:15" ht="15.75" customHeight="1" x14ac:dyDescent="0.25"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</row>
    <row r="526" spans="6:15" ht="15.75" customHeight="1" x14ac:dyDescent="0.25"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</row>
    <row r="527" spans="6:15" ht="15.75" customHeight="1" x14ac:dyDescent="0.25"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</row>
    <row r="528" spans="6:15" ht="15.75" customHeight="1" x14ac:dyDescent="0.25"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</row>
    <row r="529" spans="6:15" ht="15.75" customHeight="1" x14ac:dyDescent="0.25"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</row>
    <row r="530" spans="6:15" ht="15.75" customHeight="1" x14ac:dyDescent="0.25"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</row>
    <row r="531" spans="6:15" ht="15.75" customHeight="1" x14ac:dyDescent="0.25"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</row>
    <row r="532" spans="6:15" ht="15.75" customHeight="1" x14ac:dyDescent="0.25">
      <c r="F532" s="119"/>
      <c r="G532" s="119"/>
      <c r="H532" s="119"/>
      <c r="I532" s="119"/>
      <c r="J532" s="119"/>
      <c r="K532" s="119"/>
      <c r="L532" s="119"/>
      <c r="M532" s="119"/>
      <c r="N532" s="119"/>
      <c r="O532" s="119"/>
    </row>
    <row r="533" spans="6:15" ht="15.75" customHeight="1" x14ac:dyDescent="0.25"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</row>
    <row r="534" spans="6:15" ht="15.75" customHeight="1" x14ac:dyDescent="0.25"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</row>
    <row r="535" spans="6:15" ht="15.75" customHeight="1" x14ac:dyDescent="0.25"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</row>
    <row r="536" spans="6:15" ht="15.75" customHeight="1" x14ac:dyDescent="0.25"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</row>
    <row r="537" spans="6:15" ht="15.75" customHeight="1" x14ac:dyDescent="0.25"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</row>
    <row r="538" spans="6:15" ht="15.75" customHeight="1" x14ac:dyDescent="0.25"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</row>
    <row r="539" spans="6:15" ht="15.75" customHeight="1" x14ac:dyDescent="0.25"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</row>
    <row r="540" spans="6:15" ht="15.75" customHeight="1" x14ac:dyDescent="0.25"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</row>
    <row r="541" spans="6:15" ht="15.75" customHeight="1" x14ac:dyDescent="0.25"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</row>
    <row r="542" spans="6:15" ht="15.75" customHeight="1" x14ac:dyDescent="0.25"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</row>
    <row r="543" spans="6:15" ht="15.75" customHeight="1" x14ac:dyDescent="0.25"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</row>
    <row r="544" spans="6:15" ht="15.75" customHeight="1" x14ac:dyDescent="0.25"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</row>
    <row r="545" spans="6:15" ht="15.75" customHeight="1" x14ac:dyDescent="0.25"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</row>
    <row r="546" spans="6:15" ht="15.75" customHeight="1" x14ac:dyDescent="0.25"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</row>
    <row r="547" spans="6:15" ht="15.75" customHeight="1" x14ac:dyDescent="0.25"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</row>
    <row r="548" spans="6:15" ht="15.75" customHeight="1" x14ac:dyDescent="0.25"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</row>
    <row r="549" spans="6:15" ht="15.75" customHeight="1" x14ac:dyDescent="0.25"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</row>
    <row r="550" spans="6:15" ht="15.75" customHeight="1" x14ac:dyDescent="0.25"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</row>
    <row r="551" spans="6:15" ht="15.75" customHeight="1" x14ac:dyDescent="0.25"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</row>
    <row r="552" spans="6:15" ht="15.75" customHeight="1" x14ac:dyDescent="0.25"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</row>
    <row r="553" spans="6:15" ht="15.75" customHeight="1" x14ac:dyDescent="0.25"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</row>
    <row r="554" spans="6:15" ht="15.75" customHeight="1" x14ac:dyDescent="0.25"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</row>
    <row r="555" spans="6:15" ht="15.75" customHeight="1" x14ac:dyDescent="0.25"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</row>
    <row r="556" spans="6:15" ht="15.75" customHeight="1" x14ac:dyDescent="0.25"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</row>
    <row r="557" spans="6:15" ht="15.75" customHeight="1" x14ac:dyDescent="0.25"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</row>
    <row r="558" spans="6:15" ht="15.75" customHeight="1" x14ac:dyDescent="0.25"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</row>
    <row r="559" spans="6:15" ht="15.75" customHeight="1" x14ac:dyDescent="0.25"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</row>
    <row r="560" spans="6:15" ht="15.75" customHeight="1" x14ac:dyDescent="0.25"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</row>
    <row r="561" spans="6:15" ht="15.75" customHeight="1" x14ac:dyDescent="0.25"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</row>
    <row r="562" spans="6:15" ht="15.75" customHeight="1" x14ac:dyDescent="0.25"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</row>
    <row r="563" spans="6:15" ht="15.75" customHeight="1" x14ac:dyDescent="0.25"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</row>
    <row r="564" spans="6:15" ht="15.75" customHeight="1" x14ac:dyDescent="0.25"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</row>
    <row r="565" spans="6:15" ht="15.75" customHeight="1" x14ac:dyDescent="0.25"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</row>
    <row r="566" spans="6:15" ht="15.75" customHeight="1" x14ac:dyDescent="0.25"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</row>
    <row r="567" spans="6:15" ht="15.75" customHeight="1" x14ac:dyDescent="0.25"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</row>
    <row r="568" spans="6:15" ht="15.75" customHeight="1" x14ac:dyDescent="0.25"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</row>
    <row r="569" spans="6:15" ht="15.75" customHeight="1" x14ac:dyDescent="0.25"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</row>
    <row r="570" spans="6:15" ht="15.75" customHeight="1" x14ac:dyDescent="0.25"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</row>
    <row r="571" spans="6:15" ht="15.75" customHeight="1" x14ac:dyDescent="0.25"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</row>
    <row r="572" spans="6:15" ht="15.75" customHeight="1" x14ac:dyDescent="0.25"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</row>
    <row r="573" spans="6:15" ht="15.75" customHeight="1" x14ac:dyDescent="0.25"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</row>
    <row r="574" spans="6:15" ht="15.75" customHeight="1" x14ac:dyDescent="0.25"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</row>
    <row r="575" spans="6:15" ht="15.75" customHeight="1" x14ac:dyDescent="0.25"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</row>
    <row r="576" spans="6:15" ht="15.75" customHeight="1" x14ac:dyDescent="0.25">
      <c r="F576" s="119"/>
      <c r="G576" s="119"/>
      <c r="H576" s="119"/>
      <c r="I576" s="119"/>
      <c r="J576" s="119"/>
      <c r="K576" s="119"/>
      <c r="L576" s="119"/>
      <c r="M576" s="119"/>
      <c r="N576" s="119"/>
      <c r="O576" s="119"/>
    </row>
    <row r="577" spans="6:15" ht="15.75" customHeight="1" x14ac:dyDescent="0.25"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</row>
    <row r="578" spans="6:15" ht="15.75" customHeight="1" x14ac:dyDescent="0.25"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</row>
    <row r="579" spans="6:15" ht="15.75" customHeight="1" x14ac:dyDescent="0.25"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</row>
    <row r="580" spans="6:15" ht="15.75" customHeight="1" x14ac:dyDescent="0.25"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</row>
    <row r="581" spans="6:15" ht="15.75" customHeight="1" x14ac:dyDescent="0.25"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</row>
    <row r="582" spans="6:15" ht="15.75" customHeight="1" x14ac:dyDescent="0.25"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</row>
    <row r="583" spans="6:15" ht="15.75" customHeight="1" x14ac:dyDescent="0.25"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</row>
    <row r="584" spans="6:15" ht="15.75" customHeight="1" x14ac:dyDescent="0.25"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</row>
    <row r="585" spans="6:15" ht="15.75" customHeight="1" x14ac:dyDescent="0.25"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</row>
    <row r="586" spans="6:15" ht="15.75" customHeight="1" x14ac:dyDescent="0.25"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</row>
    <row r="587" spans="6:15" ht="15.75" customHeight="1" x14ac:dyDescent="0.25"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</row>
    <row r="588" spans="6:15" ht="15.75" customHeight="1" x14ac:dyDescent="0.25"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</row>
    <row r="589" spans="6:15" ht="15.75" customHeight="1" x14ac:dyDescent="0.25"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</row>
    <row r="590" spans="6:15" ht="15.75" customHeight="1" x14ac:dyDescent="0.25"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</row>
    <row r="591" spans="6:15" ht="15.75" customHeight="1" x14ac:dyDescent="0.25"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</row>
    <row r="592" spans="6:15" ht="15.75" customHeight="1" x14ac:dyDescent="0.25"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</row>
    <row r="593" spans="6:15" ht="15.75" customHeight="1" x14ac:dyDescent="0.25"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</row>
    <row r="594" spans="6:15" ht="15.75" customHeight="1" x14ac:dyDescent="0.25"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</row>
    <row r="595" spans="6:15" ht="15.75" customHeight="1" x14ac:dyDescent="0.25"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</row>
    <row r="596" spans="6:15" ht="15.75" customHeight="1" x14ac:dyDescent="0.25">
      <c r="F596" s="119"/>
      <c r="G596" s="119"/>
      <c r="H596" s="119"/>
      <c r="I596" s="119"/>
      <c r="J596" s="119"/>
      <c r="K596" s="119"/>
      <c r="L596" s="119"/>
      <c r="M596" s="119"/>
      <c r="N596" s="119"/>
      <c r="O596" s="119"/>
    </row>
    <row r="597" spans="6:15" ht="15.75" customHeight="1" x14ac:dyDescent="0.25"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</row>
    <row r="598" spans="6:15" ht="15.75" customHeight="1" x14ac:dyDescent="0.25"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</row>
    <row r="599" spans="6:15" ht="15.75" customHeight="1" x14ac:dyDescent="0.25"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</row>
    <row r="600" spans="6:15" ht="15.75" customHeight="1" x14ac:dyDescent="0.25"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</row>
    <row r="601" spans="6:15" ht="15.75" customHeight="1" x14ac:dyDescent="0.25"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</row>
    <row r="602" spans="6:15" ht="15.75" customHeight="1" x14ac:dyDescent="0.25"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</row>
    <row r="603" spans="6:15" ht="15.75" customHeight="1" x14ac:dyDescent="0.25"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</row>
    <row r="604" spans="6:15" ht="15.75" customHeight="1" x14ac:dyDescent="0.25"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</row>
    <row r="605" spans="6:15" ht="15.75" customHeight="1" x14ac:dyDescent="0.25"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</row>
    <row r="606" spans="6:15" ht="15.75" customHeight="1" x14ac:dyDescent="0.25"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</row>
    <row r="607" spans="6:15" ht="15.75" customHeight="1" x14ac:dyDescent="0.25"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</row>
    <row r="608" spans="6:15" ht="15.75" customHeight="1" x14ac:dyDescent="0.25"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</row>
    <row r="609" spans="6:15" ht="15.75" customHeight="1" x14ac:dyDescent="0.25"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</row>
    <row r="610" spans="6:15" ht="15.75" customHeight="1" x14ac:dyDescent="0.25"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</row>
    <row r="611" spans="6:15" ht="15.75" customHeight="1" x14ac:dyDescent="0.25"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</row>
    <row r="612" spans="6:15" ht="15.75" customHeight="1" x14ac:dyDescent="0.25"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</row>
    <row r="613" spans="6:15" ht="15.75" customHeight="1" x14ac:dyDescent="0.25"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</row>
    <row r="614" spans="6:15" ht="15.75" customHeight="1" x14ac:dyDescent="0.25"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</row>
    <row r="615" spans="6:15" ht="15.75" customHeight="1" x14ac:dyDescent="0.25"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</row>
    <row r="616" spans="6:15" ht="15.75" customHeight="1" x14ac:dyDescent="0.25"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</row>
    <row r="617" spans="6:15" ht="15.75" customHeight="1" x14ac:dyDescent="0.25"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</row>
    <row r="618" spans="6:15" ht="15.75" customHeight="1" x14ac:dyDescent="0.25"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</row>
    <row r="619" spans="6:15" ht="15.75" customHeight="1" x14ac:dyDescent="0.25"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</row>
    <row r="620" spans="6:15" ht="15.75" customHeight="1" x14ac:dyDescent="0.25"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</row>
    <row r="621" spans="6:15" ht="15.75" customHeight="1" x14ac:dyDescent="0.25"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</row>
    <row r="622" spans="6:15" ht="15.75" customHeight="1" x14ac:dyDescent="0.25"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</row>
    <row r="623" spans="6:15" ht="15.75" customHeight="1" x14ac:dyDescent="0.25"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</row>
    <row r="624" spans="6:15" ht="15.75" customHeight="1" x14ac:dyDescent="0.25"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</row>
    <row r="625" spans="6:15" ht="15.75" customHeight="1" x14ac:dyDescent="0.25"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</row>
    <row r="626" spans="6:15" ht="15.75" customHeight="1" x14ac:dyDescent="0.25"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</row>
    <row r="627" spans="6:15" ht="15.75" customHeight="1" x14ac:dyDescent="0.25"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</row>
    <row r="628" spans="6:15" ht="15.75" customHeight="1" x14ac:dyDescent="0.25"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</row>
    <row r="629" spans="6:15" ht="15.75" customHeight="1" x14ac:dyDescent="0.25"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</row>
    <row r="630" spans="6:15" ht="15.75" customHeight="1" x14ac:dyDescent="0.25"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</row>
    <row r="631" spans="6:15" ht="15.75" customHeight="1" x14ac:dyDescent="0.25"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</row>
    <row r="632" spans="6:15" ht="15.75" customHeight="1" x14ac:dyDescent="0.25"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</row>
    <row r="633" spans="6:15" ht="15.75" customHeight="1" x14ac:dyDescent="0.25"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</row>
    <row r="634" spans="6:15" ht="15.75" customHeight="1" x14ac:dyDescent="0.25"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</row>
    <row r="635" spans="6:15" ht="15.75" customHeight="1" x14ac:dyDescent="0.25"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</row>
    <row r="636" spans="6:15" ht="15.75" customHeight="1" x14ac:dyDescent="0.25">
      <c r="F636" s="119"/>
      <c r="G636" s="119"/>
      <c r="H636" s="119"/>
      <c r="I636" s="119"/>
      <c r="J636" s="119"/>
      <c r="K636" s="119"/>
      <c r="L636" s="119"/>
      <c r="M636" s="119"/>
      <c r="N636" s="119"/>
      <c r="O636" s="119"/>
    </row>
    <row r="637" spans="6:15" ht="15.75" customHeight="1" x14ac:dyDescent="0.25"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</row>
    <row r="638" spans="6:15" ht="15.75" customHeight="1" x14ac:dyDescent="0.25"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</row>
    <row r="639" spans="6:15" ht="15.75" customHeight="1" x14ac:dyDescent="0.25"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</row>
    <row r="640" spans="6:15" ht="15.75" customHeight="1" x14ac:dyDescent="0.25"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</row>
    <row r="641" spans="6:15" ht="15.75" customHeight="1" x14ac:dyDescent="0.25"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</row>
    <row r="642" spans="6:15" ht="15.75" customHeight="1" x14ac:dyDescent="0.25"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</row>
    <row r="643" spans="6:15" ht="15.75" customHeight="1" x14ac:dyDescent="0.25"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</row>
    <row r="644" spans="6:15" ht="15.75" customHeight="1" x14ac:dyDescent="0.25"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</row>
    <row r="645" spans="6:15" ht="15.75" customHeight="1" x14ac:dyDescent="0.25"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</row>
    <row r="646" spans="6:15" ht="15.75" customHeight="1" x14ac:dyDescent="0.25"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</row>
    <row r="647" spans="6:15" ht="15.75" customHeight="1" x14ac:dyDescent="0.25"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</row>
    <row r="648" spans="6:15" ht="15.75" customHeight="1" x14ac:dyDescent="0.25"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</row>
    <row r="649" spans="6:15" ht="15.75" customHeight="1" x14ac:dyDescent="0.25"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</row>
    <row r="650" spans="6:15" ht="15.75" customHeight="1" x14ac:dyDescent="0.25"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</row>
    <row r="651" spans="6:15" ht="15.75" customHeight="1" x14ac:dyDescent="0.25"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</row>
    <row r="652" spans="6:15" ht="15.75" customHeight="1" x14ac:dyDescent="0.25"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</row>
    <row r="653" spans="6:15" ht="15.75" customHeight="1" x14ac:dyDescent="0.25"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</row>
    <row r="654" spans="6:15" ht="15.75" customHeight="1" x14ac:dyDescent="0.25"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</row>
    <row r="655" spans="6:15" ht="15.75" customHeight="1" x14ac:dyDescent="0.25"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</row>
    <row r="656" spans="6:15" ht="15.75" customHeight="1" x14ac:dyDescent="0.25"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</row>
    <row r="657" spans="6:15" ht="15.75" customHeight="1" x14ac:dyDescent="0.25"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</row>
    <row r="658" spans="6:15" ht="15.75" customHeight="1" x14ac:dyDescent="0.25"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</row>
    <row r="659" spans="6:15" ht="15.75" customHeight="1" x14ac:dyDescent="0.25"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</row>
    <row r="660" spans="6:15" ht="15.75" customHeight="1" x14ac:dyDescent="0.25"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</row>
    <row r="661" spans="6:15" ht="15.75" customHeight="1" x14ac:dyDescent="0.25"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</row>
    <row r="662" spans="6:15" ht="15.75" customHeight="1" x14ac:dyDescent="0.25">
      <c r="F662" s="119"/>
      <c r="G662" s="119"/>
      <c r="H662" s="119"/>
      <c r="I662" s="119"/>
      <c r="J662" s="119"/>
      <c r="K662" s="119"/>
      <c r="L662" s="119"/>
      <c r="M662" s="119"/>
      <c r="N662" s="119"/>
      <c r="O662" s="119"/>
    </row>
    <row r="663" spans="6:15" ht="15.75" customHeight="1" x14ac:dyDescent="0.25"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</row>
    <row r="664" spans="6:15" ht="15.75" customHeight="1" x14ac:dyDescent="0.25"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</row>
    <row r="665" spans="6:15" ht="15.75" customHeight="1" x14ac:dyDescent="0.25"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</row>
    <row r="666" spans="6:15" ht="15.75" customHeight="1" x14ac:dyDescent="0.25"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</row>
    <row r="667" spans="6:15" ht="15.75" customHeight="1" x14ac:dyDescent="0.25"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</row>
    <row r="668" spans="6:15" ht="15.75" customHeight="1" x14ac:dyDescent="0.25"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</row>
    <row r="669" spans="6:15" ht="15.75" customHeight="1" x14ac:dyDescent="0.25"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</row>
    <row r="670" spans="6:15" ht="15.75" customHeight="1" x14ac:dyDescent="0.25"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</row>
    <row r="671" spans="6:15" ht="15.75" customHeight="1" x14ac:dyDescent="0.25"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</row>
    <row r="672" spans="6:15" ht="15.75" customHeight="1" x14ac:dyDescent="0.25"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</row>
    <row r="673" spans="6:15" ht="15.75" customHeight="1" x14ac:dyDescent="0.25"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</row>
    <row r="674" spans="6:15" ht="15.75" customHeight="1" x14ac:dyDescent="0.25"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</row>
    <row r="675" spans="6:15" ht="15.75" customHeight="1" x14ac:dyDescent="0.25"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</row>
    <row r="676" spans="6:15" ht="15.75" customHeight="1" x14ac:dyDescent="0.25"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</row>
    <row r="677" spans="6:15" ht="15.75" customHeight="1" x14ac:dyDescent="0.25"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</row>
    <row r="678" spans="6:15" ht="15.75" customHeight="1" x14ac:dyDescent="0.25"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</row>
    <row r="679" spans="6:15" ht="15.75" customHeight="1" x14ac:dyDescent="0.25"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</row>
    <row r="680" spans="6:15" ht="15.75" customHeight="1" x14ac:dyDescent="0.25"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</row>
    <row r="681" spans="6:15" ht="15.75" customHeight="1" x14ac:dyDescent="0.25"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</row>
    <row r="682" spans="6:15" ht="15.75" customHeight="1" x14ac:dyDescent="0.25"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</row>
    <row r="683" spans="6:15" ht="15.75" customHeight="1" x14ac:dyDescent="0.25"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</row>
    <row r="684" spans="6:15" ht="15.75" customHeight="1" x14ac:dyDescent="0.25"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</row>
    <row r="685" spans="6:15" ht="15.75" customHeight="1" x14ac:dyDescent="0.25"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</row>
    <row r="686" spans="6:15" ht="15.75" customHeight="1" x14ac:dyDescent="0.25">
      <c r="F686" s="119"/>
      <c r="G686" s="119"/>
      <c r="H686" s="119"/>
      <c r="I686" s="119"/>
      <c r="J686" s="119"/>
      <c r="K686" s="119"/>
      <c r="L686" s="119"/>
      <c r="M686" s="119"/>
      <c r="N686" s="119"/>
      <c r="O686" s="119"/>
    </row>
    <row r="687" spans="6:15" ht="15.75" customHeight="1" x14ac:dyDescent="0.25"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</row>
    <row r="688" spans="6:15" ht="15.75" customHeight="1" x14ac:dyDescent="0.25"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</row>
    <row r="689" spans="6:15" ht="15.75" customHeight="1" x14ac:dyDescent="0.25"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</row>
    <row r="690" spans="6:15" ht="15.75" customHeight="1" x14ac:dyDescent="0.25"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</row>
    <row r="691" spans="6:15" ht="15.75" customHeight="1" x14ac:dyDescent="0.25"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</row>
    <row r="692" spans="6:15" ht="15.75" customHeight="1" x14ac:dyDescent="0.25"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</row>
    <row r="693" spans="6:15" ht="15.75" customHeight="1" x14ac:dyDescent="0.25"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</row>
    <row r="694" spans="6:15" ht="15.75" customHeight="1" x14ac:dyDescent="0.25"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</row>
    <row r="695" spans="6:15" ht="15.75" customHeight="1" x14ac:dyDescent="0.25"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</row>
    <row r="696" spans="6:15" ht="15.75" customHeight="1" x14ac:dyDescent="0.25"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</row>
    <row r="697" spans="6:15" ht="15.75" customHeight="1" x14ac:dyDescent="0.25"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</row>
    <row r="698" spans="6:15" ht="15.75" customHeight="1" x14ac:dyDescent="0.25"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</row>
    <row r="699" spans="6:15" ht="15.75" customHeight="1" x14ac:dyDescent="0.25"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</row>
    <row r="700" spans="6:15" ht="15.75" customHeight="1" x14ac:dyDescent="0.25"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</row>
    <row r="701" spans="6:15" ht="15.75" customHeight="1" x14ac:dyDescent="0.25"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</row>
    <row r="702" spans="6:15" ht="15.75" customHeight="1" x14ac:dyDescent="0.25"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</row>
    <row r="703" spans="6:15" ht="15.75" customHeight="1" x14ac:dyDescent="0.25"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</row>
    <row r="704" spans="6:15" ht="15.75" customHeight="1" x14ac:dyDescent="0.25"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</row>
    <row r="705" spans="6:15" ht="15.75" customHeight="1" x14ac:dyDescent="0.25"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</row>
    <row r="706" spans="6:15" ht="15.75" customHeight="1" x14ac:dyDescent="0.25"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</row>
    <row r="707" spans="6:15" ht="15.75" customHeight="1" x14ac:dyDescent="0.25"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</row>
    <row r="708" spans="6:15" ht="15.75" customHeight="1" x14ac:dyDescent="0.25"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</row>
    <row r="709" spans="6:15" ht="15.75" customHeight="1" x14ac:dyDescent="0.25"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</row>
    <row r="710" spans="6:15" ht="15.75" customHeight="1" x14ac:dyDescent="0.25"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</row>
    <row r="711" spans="6:15" ht="15.75" customHeight="1" x14ac:dyDescent="0.25"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</row>
    <row r="712" spans="6:15" ht="15.75" customHeight="1" x14ac:dyDescent="0.25"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</row>
    <row r="713" spans="6:15" ht="15.75" customHeight="1" x14ac:dyDescent="0.25"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</row>
    <row r="714" spans="6:15" ht="15.75" customHeight="1" x14ac:dyDescent="0.25"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</row>
    <row r="715" spans="6:15" ht="15.75" customHeight="1" x14ac:dyDescent="0.25"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</row>
    <row r="716" spans="6:15" ht="15.75" customHeight="1" x14ac:dyDescent="0.25"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</row>
    <row r="717" spans="6:15" ht="15.75" customHeight="1" x14ac:dyDescent="0.25"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</row>
    <row r="718" spans="6:15" ht="15.75" customHeight="1" x14ac:dyDescent="0.25"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</row>
    <row r="719" spans="6:15" ht="15.75" customHeight="1" x14ac:dyDescent="0.25"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</row>
    <row r="720" spans="6:15" ht="15.75" customHeight="1" x14ac:dyDescent="0.25"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</row>
    <row r="721" spans="6:15" ht="15.75" customHeight="1" x14ac:dyDescent="0.25"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</row>
    <row r="722" spans="6:15" ht="15.75" customHeight="1" x14ac:dyDescent="0.25"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</row>
    <row r="723" spans="6:15" ht="15.75" customHeight="1" x14ac:dyDescent="0.25"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</row>
    <row r="724" spans="6:15" ht="15.75" customHeight="1" x14ac:dyDescent="0.25"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</row>
    <row r="725" spans="6:15" ht="15.75" customHeight="1" x14ac:dyDescent="0.25"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</row>
    <row r="726" spans="6:15" ht="15.75" customHeight="1" x14ac:dyDescent="0.25"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</row>
    <row r="727" spans="6:15" ht="15.75" customHeight="1" x14ac:dyDescent="0.25"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</row>
    <row r="728" spans="6:15" ht="15.75" customHeight="1" x14ac:dyDescent="0.25"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</row>
    <row r="729" spans="6:15" ht="15.75" customHeight="1" x14ac:dyDescent="0.25"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</row>
    <row r="730" spans="6:15" ht="15.75" customHeight="1" x14ac:dyDescent="0.25">
      <c r="F730" s="119"/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6:15" ht="15.75" customHeight="1" x14ac:dyDescent="0.25"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</row>
    <row r="732" spans="6:15" ht="15.75" customHeight="1" x14ac:dyDescent="0.25"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</row>
    <row r="733" spans="6:15" ht="15.75" customHeight="1" x14ac:dyDescent="0.25"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</row>
    <row r="734" spans="6:15" ht="15.75" customHeight="1" x14ac:dyDescent="0.25"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</row>
    <row r="735" spans="6:15" ht="15.75" customHeight="1" x14ac:dyDescent="0.25"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</row>
    <row r="736" spans="6:15" ht="15.75" customHeight="1" x14ac:dyDescent="0.25"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</row>
    <row r="737" spans="6:15" ht="15.75" customHeight="1" x14ac:dyDescent="0.25"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</row>
    <row r="738" spans="6:15" ht="15.75" customHeight="1" x14ac:dyDescent="0.25"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</row>
    <row r="739" spans="6:15" ht="15.75" customHeight="1" x14ac:dyDescent="0.25"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</row>
    <row r="740" spans="6:15" ht="15.75" customHeight="1" x14ac:dyDescent="0.25"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</row>
    <row r="741" spans="6:15" ht="15.75" customHeight="1" x14ac:dyDescent="0.25"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</row>
    <row r="742" spans="6:15" ht="15.75" customHeight="1" x14ac:dyDescent="0.25"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</row>
    <row r="743" spans="6:15" ht="15.75" customHeight="1" x14ac:dyDescent="0.25"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</row>
    <row r="744" spans="6:15" ht="15.75" customHeight="1" x14ac:dyDescent="0.25"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</row>
    <row r="745" spans="6:15" ht="15.75" customHeight="1" x14ac:dyDescent="0.25"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</row>
    <row r="746" spans="6:15" ht="15.75" customHeight="1" x14ac:dyDescent="0.25"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</row>
    <row r="747" spans="6:15" ht="15.75" customHeight="1" x14ac:dyDescent="0.25"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</row>
    <row r="748" spans="6:15" ht="15.75" customHeight="1" x14ac:dyDescent="0.25"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</row>
    <row r="749" spans="6:15" ht="15.75" customHeight="1" x14ac:dyDescent="0.25"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</row>
    <row r="750" spans="6:15" ht="15.75" customHeight="1" x14ac:dyDescent="0.25"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</row>
    <row r="751" spans="6:15" ht="15.75" customHeight="1" x14ac:dyDescent="0.25"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</row>
    <row r="752" spans="6:15" ht="15.75" customHeight="1" x14ac:dyDescent="0.25"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</row>
    <row r="753" spans="6:15" ht="15.75" customHeight="1" x14ac:dyDescent="0.25"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</row>
    <row r="754" spans="6:15" ht="15.75" customHeight="1" x14ac:dyDescent="0.25"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</row>
    <row r="755" spans="6:15" ht="15.75" customHeight="1" x14ac:dyDescent="0.25"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</row>
    <row r="756" spans="6:15" ht="15.75" customHeight="1" x14ac:dyDescent="0.25"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</row>
    <row r="757" spans="6:15" ht="15.75" customHeight="1" x14ac:dyDescent="0.25">
      <c r="F757" s="119"/>
      <c r="G757" s="119"/>
      <c r="H757" s="119"/>
      <c r="I757" s="119"/>
      <c r="J757" s="119"/>
      <c r="K757" s="119"/>
      <c r="L757" s="119"/>
      <c r="M757" s="119"/>
      <c r="N757" s="119"/>
      <c r="O757" s="119"/>
    </row>
    <row r="758" spans="6:15" ht="15.75" customHeight="1" x14ac:dyDescent="0.25">
      <c r="F758" s="119"/>
      <c r="G758" s="119"/>
      <c r="H758" s="119"/>
      <c r="I758" s="119"/>
      <c r="J758" s="119"/>
      <c r="K758" s="119"/>
      <c r="L758" s="119"/>
      <c r="M758" s="119"/>
      <c r="N758" s="119"/>
      <c r="O758" s="119"/>
    </row>
    <row r="759" spans="6:15" ht="15.75" customHeight="1" x14ac:dyDescent="0.25">
      <c r="F759" s="119"/>
      <c r="G759" s="119"/>
      <c r="H759" s="119"/>
      <c r="I759" s="119"/>
      <c r="J759" s="119"/>
      <c r="K759" s="119"/>
      <c r="L759" s="119"/>
      <c r="M759" s="119"/>
      <c r="N759" s="119"/>
      <c r="O759" s="119"/>
    </row>
    <row r="760" spans="6:15" ht="15.75" customHeight="1" x14ac:dyDescent="0.25">
      <c r="F760" s="119"/>
      <c r="G760" s="119"/>
      <c r="H760" s="119"/>
      <c r="I760" s="119"/>
      <c r="J760" s="119"/>
      <c r="K760" s="119"/>
      <c r="L760" s="119"/>
      <c r="M760" s="119"/>
      <c r="N760" s="119"/>
      <c r="O760" s="119"/>
    </row>
    <row r="761" spans="6:15" ht="15.75" customHeight="1" x14ac:dyDescent="0.25">
      <c r="F761" s="119"/>
      <c r="G761" s="119"/>
      <c r="H761" s="119"/>
      <c r="I761" s="119"/>
      <c r="J761" s="119"/>
      <c r="K761" s="119"/>
      <c r="L761" s="119"/>
      <c r="M761" s="119"/>
      <c r="N761" s="119"/>
      <c r="O761" s="119"/>
    </row>
    <row r="762" spans="6:15" ht="15.75" customHeight="1" x14ac:dyDescent="0.25">
      <c r="F762" s="119"/>
      <c r="G762" s="119"/>
      <c r="H762" s="119"/>
      <c r="I762" s="119"/>
      <c r="J762" s="119"/>
      <c r="K762" s="119"/>
      <c r="L762" s="119"/>
      <c r="M762" s="119"/>
      <c r="N762" s="119"/>
      <c r="O762" s="119"/>
    </row>
    <row r="763" spans="6:15" ht="15.75" customHeight="1" x14ac:dyDescent="0.25">
      <c r="F763" s="119"/>
      <c r="G763" s="119"/>
      <c r="H763" s="119"/>
      <c r="I763" s="119"/>
      <c r="J763" s="119"/>
      <c r="K763" s="119"/>
      <c r="L763" s="119"/>
      <c r="M763" s="119"/>
      <c r="N763" s="119"/>
      <c r="O763" s="119"/>
    </row>
    <row r="764" spans="6:15" ht="15.75" customHeight="1" x14ac:dyDescent="0.25">
      <c r="F764" s="119"/>
      <c r="G764" s="119"/>
      <c r="H764" s="119"/>
      <c r="I764" s="119"/>
      <c r="J764" s="119"/>
      <c r="K764" s="119"/>
      <c r="L764" s="119"/>
      <c r="M764" s="119"/>
      <c r="N764" s="119"/>
      <c r="O764" s="119"/>
    </row>
    <row r="765" spans="6:15" ht="15.75" customHeight="1" x14ac:dyDescent="0.25">
      <c r="F765" s="119"/>
      <c r="G765" s="119"/>
      <c r="H765" s="119"/>
      <c r="I765" s="119"/>
      <c r="J765" s="119"/>
      <c r="K765" s="119"/>
      <c r="L765" s="119"/>
      <c r="M765" s="119"/>
      <c r="N765" s="119"/>
      <c r="O765" s="119"/>
    </row>
    <row r="766" spans="6:15" ht="15.75" customHeight="1" x14ac:dyDescent="0.25">
      <c r="F766" s="119"/>
      <c r="G766" s="119"/>
      <c r="H766" s="119"/>
      <c r="I766" s="119"/>
      <c r="J766" s="119"/>
      <c r="K766" s="119"/>
      <c r="L766" s="119"/>
      <c r="M766" s="119"/>
      <c r="N766" s="119"/>
      <c r="O766" s="119"/>
    </row>
    <row r="767" spans="6:15" ht="15.75" customHeight="1" x14ac:dyDescent="0.25">
      <c r="F767" s="119"/>
      <c r="G767" s="119"/>
      <c r="H767" s="119"/>
      <c r="I767" s="119"/>
      <c r="J767" s="119"/>
      <c r="K767" s="119"/>
      <c r="L767" s="119"/>
      <c r="M767" s="119"/>
      <c r="N767" s="119"/>
      <c r="O767" s="119"/>
    </row>
    <row r="768" spans="6:15" ht="15.75" customHeight="1" x14ac:dyDescent="0.25">
      <c r="F768" s="119"/>
      <c r="G768" s="119"/>
      <c r="H768" s="119"/>
      <c r="I768" s="119"/>
      <c r="J768" s="119"/>
      <c r="K768" s="119"/>
      <c r="L768" s="119"/>
      <c r="M768" s="119"/>
      <c r="N768" s="119"/>
      <c r="O768" s="119"/>
    </row>
    <row r="769" spans="6:15" ht="15.75" customHeight="1" x14ac:dyDescent="0.25"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</row>
    <row r="770" spans="6:15" ht="15.75" customHeight="1" x14ac:dyDescent="0.25">
      <c r="F770" s="119"/>
      <c r="G770" s="119"/>
      <c r="H770" s="119"/>
      <c r="I770" s="119"/>
      <c r="J770" s="119"/>
      <c r="K770" s="119"/>
      <c r="L770" s="119"/>
      <c r="M770" s="119"/>
      <c r="N770" s="119"/>
      <c r="O770" s="119"/>
    </row>
    <row r="771" spans="6:15" ht="15.75" customHeight="1" x14ac:dyDescent="0.25"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</row>
    <row r="772" spans="6:15" ht="15.75" customHeight="1" x14ac:dyDescent="0.25"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</row>
    <row r="773" spans="6:15" ht="15.75" customHeight="1" x14ac:dyDescent="0.25">
      <c r="F773" s="119"/>
      <c r="G773" s="119"/>
      <c r="H773" s="119"/>
      <c r="I773" s="119"/>
      <c r="J773" s="119"/>
      <c r="K773" s="119"/>
      <c r="L773" s="119"/>
      <c r="M773" s="119"/>
      <c r="N773" s="119"/>
      <c r="O773" s="119"/>
    </row>
    <row r="774" spans="6:15" ht="15.75" customHeight="1" x14ac:dyDescent="0.25">
      <c r="F774" s="119"/>
      <c r="G774" s="119"/>
      <c r="H774" s="119"/>
      <c r="I774" s="119"/>
      <c r="J774" s="119"/>
      <c r="K774" s="119"/>
      <c r="L774" s="119"/>
      <c r="M774" s="119"/>
      <c r="N774" s="119"/>
      <c r="O774" s="119"/>
    </row>
    <row r="775" spans="6:15" ht="15.75" customHeight="1" x14ac:dyDescent="0.25">
      <c r="F775" s="119"/>
      <c r="G775" s="119"/>
      <c r="H775" s="119"/>
      <c r="I775" s="119"/>
      <c r="J775" s="119"/>
      <c r="K775" s="119"/>
      <c r="L775" s="119"/>
      <c r="M775" s="119"/>
      <c r="N775" s="119"/>
      <c r="O775" s="119"/>
    </row>
    <row r="776" spans="6:15" ht="15.75" customHeight="1" x14ac:dyDescent="0.25">
      <c r="F776" s="119"/>
      <c r="G776" s="119"/>
      <c r="H776" s="119"/>
      <c r="I776" s="119"/>
      <c r="J776" s="119"/>
      <c r="K776" s="119"/>
      <c r="L776" s="119"/>
      <c r="M776" s="119"/>
      <c r="N776" s="119"/>
      <c r="O776" s="119"/>
    </row>
    <row r="777" spans="6:15" ht="15.75" customHeight="1" x14ac:dyDescent="0.25">
      <c r="F777" s="119"/>
      <c r="G777" s="119"/>
      <c r="H777" s="119"/>
      <c r="I777" s="119"/>
      <c r="J777" s="119"/>
      <c r="K777" s="119"/>
      <c r="L777" s="119"/>
      <c r="M777" s="119"/>
      <c r="N777" s="119"/>
      <c r="O777" s="119"/>
    </row>
    <row r="778" spans="6:15" ht="15.75" customHeight="1" x14ac:dyDescent="0.25">
      <c r="F778" s="119"/>
      <c r="G778" s="119"/>
      <c r="H778" s="119"/>
      <c r="I778" s="119"/>
      <c r="J778" s="119"/>
      <c r="K778" s="119"/>
      <c r="L778" s="119"/>
      <c r="M778" s="119"/>
      <c r="N778" s="119"/>
      <c r="O778" s="119"/>
    </row>
    <row r="779" spans="6:15" ht="15.75" customHeight="1" x14ac:dyDescent="0.25">
      <c r="F779" s="119"/>
      <c r="G779" s="119"/>
      <c r="H779" s="119"/>
      <c r="I779" s="119"/>
      <c r="J779" s="119"/>
      <c r="K779" s="119"/>
      <c r="L779" s="119"/>
      <c r="M779" s="119"/>
      <c r="N779" s="119"/>
      <c r="O779" s="119"/>
    </row>
    <row r="780" spans="6:15" ht="15.75" customHeight="1" x14ac:dyDescent="0.25">
      <c r="F780" s="119"/>
      <c r="G780" s="119"/>
      <c r="H780" s="119"/>
      <c r="I780" s="119"/>
      <c r="J780" s="119"/>
      <c r="K780" s="119"/>
      <c r="L780" s="119"/>
      <c r="M780" s="119"/>
      <c r="N780" s="119"/>
      <c r="O780" s="119"/>
    </row>
    <row r="781" spans="6:15" ht="15.75" customHeight="1" x14ac:dyDescent="0.25">
      <c r="F781" s="119"/>
      <c r="G781" s="119"/>
      <c r="H781" s="119"/>
      <c r="I781" s="119"/>
      <c r="J781" s="119"/>
      <c r="K781" s="119"/>
      <c r="L781" s="119"/>
      <c r="M781" s="119"/>
      <c r="N781" s="119"/>
      <c r="O781" s="119"/>
    </row>
    <row r="782" spans="6:15" ht="15.75" customHeight="1" x14ac:dyDescent="0.25">
      <c r="F782" s="119"/>
      <c r="G782" s="119"/>
      <c r="H782" s="119"/>
      <c r="I782" s="119"/>
      <c r="J782" s="119"/>
      <c r="K782" s="119"/>
      <c r="L782" s="119"/>
      <c r="M782" s="119"/>
      <c r="N782" s="119"/>
      <c r="O782" s="119"/>
    </row>
    <row r="783" spans="6:15" ht="15.75" customHeight="1" x14ac:dyDescent="0.25">
      <c r="F783" s="119"/>
      <c r="G783" s="119"/>
      <c r="H783" s="119"/>
      <c r="I783" s="119"/>
      <c r="J783" s="119"/>
      <c r="K783" s="119"/>
      <c r="L783" s="119"/>
      <c r="M783" s="119"/>
      <c r="N783" s="119"/>
      <c r="O783" s="119"/>
    </row>
    <row r="784" spans="6:15" ht="15.75" customHeight="1" x14ac:dyDescent="0.25">
      <c r="F784" s="119"/>
      <c r="G784" s="119"/>
      <c r="H784" s="119"/>
      <c r="I784" s="119"/>
      <c r="J784" s="119"/>
      <c r="K784" s="119"/>
      <c r="L784" s="119"/>
      <c r="M784" s="119"/>
      <c r="N784" s="119"/>
      <c r="O784" s="119"/>
    </row>
    <row r="785" spans="6:15" ht="15.75" customHeight="1" x14ac:dyDescent="0.25">
      <c r="F785" s="119"/>
      <c r="G785" s="119"/>
      <c r="H785" s="119"/>
      <c r="I785" s="119"/>
      <c r="J785" s="119"/>
      <c r="K785" s="119"/>
      <c r="L785" s="119"/>
      <c r="M785" s="119"/>
      <c r="N785" s="119"/>
      <c r="O785" s="119"/>
    </row>
    <row r="786" spans="6:15" ht="15.75" customHeight="1" x14ac:dyDescent="0.25">
      <c r="F786" s="119"/>
      <c r="G786" s="119"/>
      <c r="H786" s="119"/>
      <c r="I786" s="119"/>
      <c r="J786" s="119"/>
      <c r="K786" s="119"/>
      <c r="L786" s="119"/>
      <c r="M786" s="119"/>
      <c r="N786" s="119"/>
      <c r="O786" s="119"/>
    </row>
    <row r="787" spans="6:15" ht="15.75" customHeight="1" x14ac:dyDescent="0.25">
      <c r="F787" s="119"/>
      <c r="G787" s="119"/>
      <c r="H787" s="119"/>
      <c r="I787" s="119"/>
      <c r="J787" s="119"/>
      <c r="K787" s="119"/>
      <c r="L787" s="119"/>
      <c r="M787" s="119"/>
      <c r="N787" s="119"/>
      <c r="O787" s="119"/>
    </row>
    <row r="788" spans="6:15" ht="15.75" customHeight="1" x14ac:dyDescent="0.25">
      <c r="F788" s="119"/>
      <c r="G788" s="119"/>
      <c r="H788" s="119"/>
      <c r="I788" s="119"/>
      <c r="J788" s="119"/>
      <c r="K788" s="119"/>
      <c r="L788" s="119"/>
      <c r="M788" s="119"/>
      <c r="N788" s="119"/>
      <c r="O788" s="119"/>
    </row>
    <row r="789" spans="6:15" ht="15.75" customHeight="1" x14ac:dyDescent="0.25">
      <c r="F789" s="119"/>
      <c r="G789" s="119"/>
      <c r="H789" s="119"/>
      <c r="I789" s="119"/>
      <c r="J789" s="119"/>
      <c r="K789" s="119"/>
      <c r="L789" s="119"/>
      <c r="M789" s="119"/>
      <c r="N789" s="119"/>
      <c r="O789" s="119"/>
    </row>
    <row r="790" spans="6:15" ht="15.75" customHeight="1" x14ac:dyDescent="0.25">
      <c r="F790" s="119"/>
      <c r="G790" s="119"/>
      <c r="H790" s="119"/>
      <c r="I790" s="119"/>
      <c r="J790" s="119"/>
      <c r="K790" s="119"/>
      <c r="L790" s="119"/>
      <c r="M790" s="119"/>
      <c r="N790" s="119"/>
      <c r="O790" s="119"/>
    </row>
    <row r="791" spans="6:15" ht="15.75" customHeight="1" x14ac:dyDescent="0.25">
      <c r="F791" s="119"/>
      <c r="G791" s="119"/>
      <c r="H791" s="119"/>
      <c r="I791" s="119"/>
      <c r="J791" s="119"/>
      <c r="K791" s="119"/>
      <c r="L791" s="119"/>
      <c r="M791" s="119"/>
      <c r="N791" s="119"/>
      <c r="O791" s="119"/>
    </row>
    <row r="792" spans="6:15" ht="15.75" customHeight="1" x14ac:dyDescent="0.25">
      <c r="F792" s="119"/>
      <c r="G792" s="119"/>
      <c r="H792" s="119"/>
      <c r="I792" s="119"/>
      <c r="J792" s="119"/>
      <c r="K792" s="119"/>
      <c r="L792" s="119"/>
      <c r="M792" s="119"/>
      <c r="N792" s="119"/>
      <c r="O792" s="119"/>
    </row>
    <row r="793" spans="6:15" ht="15.75" customHeight="1" x14ac:dyDescent="0.25">
      <c r="F793" s="119"/>
      <c r="G793" s="119"/>
      <c r="H793" s="119"/>
      <c r="I793" s="119"/>
      <c r="J793" s="119"/>
      <c r="K793" s="119"/>
      <c r="L793" s="119"/>
      <c r="M793" s="119"/>
      <c r="N793" s="119"/>
      <c r="O793" s="119"/>
    </row>
    <row r="794" spans="6:15" ht="15.75" customHeight="1" x14ac:dyDescent="0.25">
      <c r="F794" s="119"/>
      <c r="G794" s="119"/>
      <c r="H794" s="119"/>
      <c r="I794" s="119"/>
      <c r="J794" s="119"/>
      <c r="K794" s="119"/>
      <c r="L794" s="119"/>
      <c r="M794" s="119"/>
      <c r="N794" s="119"/>
      <c r="O794" s="119"/>
    </row>
    <row r="795" spans="6:15" ht="15.75" customHeight="1" x14ac:dyDescent="0.25">
      <c r="F795" s="119"/>
      <c r="G795" s="119"/>
      <c r="H795" s="119"/>
      <c r="I795" s="119"/>
      <c r="J795" s="119"/>
      <c r="K795" s="119"/>
      <c r="L795" s="119"/>
      <c r="M795" s="119"/>
      <c r="N795" s="119"/>
      <c r="O795" s="119"/>
    </row>
    <row r="796" spans="6:15" ht="15.75" customHeight="1" x14ac:dyDescent="0.25">
      <c r="F796" s="119"/>
      <c r="G796" s="119"/>
      <c r="H796" s="119"/>
      <c r="I796" s="119"/>
      <c r="J796" s="119"/>
      <c r="K796" s="119"/>
      <c r="L796" s="119"/>
      <c r="M796" s="119"/>
      <c r="N796" s="119"/>
      <c r="O796" s="119"/>
    </row>
    <row r="797" spans="6:15" ht="15.75" customHeight="1" x14ac:dyDescent="0.25">
      <c r="F797" s="119"/>
      <c r="G797" s="119"/>
      <c r="H797" s="119"/>
      <c r="I797" s="119"/>
      <c r="J797" s="119"/>
      <c r="K797" s="119"/>
      <c r="L797" s="119"/>
      <c r="M797" s="119"/>
      <c r="N797" s="119"/>
      <c r="O797" s="119"/>
    </row>
    <row r="798" spans="6:15" ht="15.75" customHeight="1" x14ac:dyDescent="0.25">
      <c r="F798" s="119"/>
      <c r="G798" s="119"/>
      <c r="H798" s="119"/>
      <c r="I798" s="119"/>
      <c r="J798" s="119"/>
      <c r="K798" s="119"/>
      <c r="L798" s="119"/>
      <c r="M798" s="119"/>
      <c r="N798" s="119"/>
      <c r="O798" s="119"/>
    </row>
    <row r="799" spans="6:15" ht="15.75" customHeight="1" x14ac:dyDescent="0.25">
      <c r="F799" s="119"/>
      <c r="G799" s="119"/>
      <c r="H799" s="119"/>
      <c r="I799" s="119"/>
      <c r="J799" s="119"/>
      <c r="K799" s="119"/>
      <c r="L799" s="119"/>
      <c r="M799" s="119"/>
      <c r="N799" s="119"/>
      <c r="O799" s="119"/>
    </row>
    <row r="800" spans="6:15" ht="15.75" customHeight="1" x14ac:dyDescent="0.25">
      <c r="F800" s="119"/>
      <c r="G800" s="119"/>
      <c r="H800" s="119"/>
      <c r="I800" s="119"/>
      <c r="J800" s="119"/>
      <c r="K800" s="119"/>
      <c r="L800" s="119"/>
      <c r="M800" s="119"/>
      <c r="N800" s="119"/>
      <c r="O800" s="119"/>
    </row>
    <row r="801" spans="6:15" ht="15.75" customHeight="1" x14ac:dyDescent="0.25">
      <c r="F801" s="119"/>
      <c r="G801" s="119"/>
      <c r="H801" s="119"/>
      <c r="I801" s="119"/>
      <c r="J801" s="119"/>
      <c r="K801" s="119"/>
      <c r="L801" s="119"/>
      <c r="M801" s="119"/>
      <c r="N801" s="119"/>
      <c r="O801" s="119"/>
    </row>
    <row r="802" spans="6:15" ht="15.75" customHeight="1" x14ac:dyDescent="0.25">
      <c r="F802" s="119"/>
      <c r="G802" s="119"/>
      <c r="H802" s="119"/>
      <c r="I802" s="119"/>
      <c r="J802" s="119"/>
      <c r="K802" s="119"/>
      <c r="L802" s="119"/>
      <c r="M802" s="119"/>
      <c r="N802" s="119"/>
      <c r="O802" s="119"/>
    </row>
    <row r="803" spans="6:15" ht="15.75" customHeight="1" x14ac:dyDescent="0.25">
      <c r="F803" s="119"/>
      <c r="G803" s="119"/>
      <c r="H803" s="119"/>
      <c r="I803" s="119"/>
      <c r="J803" s="119"/>
      <c r="K803" s="119"/>
      <c r="L803" s="119"/>
      <c r="M803" s="119"/>
      <c r="N803" s="119"/>
      <c r="O803" s="119"/>
    </row>
    <row r="804" spans="6:15" ht="15.75" customHeight="1" x14ac:dyDescent="0.25">
      <c r="F804" s="119"/>
      <c r="G804" s="119"/>
      <c r="H804" s="119"/>
      <c r="I804" s="119"/>
      <c r="J804" s="119"/>
      <c r="K804" s="119"/>
      <c r="L804" s="119"/>
      <c r="M804" s="119"/>
      <c r="N804" s="119"/>
      <c r="O804" s="119"/>
    </row>
    <row r="805" spans="6:15" ht="15.75" customHeight="1" x14ac:dyDescent="0.25">
      <c r="F805" s="119"/>
      <c r="G805" s="119"/>
      <c r="H805" s="119"/>
      <c r="I805" s="119"/>
      <c r="J805" s="119"/>
      <c r="K805" s="119"/>
      <c r="L805" s="119"/>
      <c r="M805" s="119"/>
      <c r="N805" s="119"/>
      <c r="O805" s="119"/>
    </row>
    <row r="806" spans="6:15" ht="15.75" customHeight="1" x14ac:dyDescent="0.25">
      <c r="F806" s="119"/>
      <c r="G806" s="119"/>
      <c r="H806" s="119"/>
      <c r="I806" s="119"/>
      <c r="J806" s="119"/>
      <c r="K806" s="119"/>
      <c r="L806" s="119"/>
      <c r="M806" s="119"/>
      <c r="N806" s="119"/>
      <c r="O806" s="119"/>
    </row>
    <row r="807" spans="6:15" ht="15.75" customHeight="1" x14ac:dyDescent="0.25">
      <c r="F807" s="119"/>
      <c r="G807" s="119"/>
      <c r="H807" s="119"/>
      <c r="I807" s="119"/>
      <c r="J807" s="119"/>
      <c r="K807" s="119"/>
      <c r="L807" s="119"/>
      <c r="M807" s="119"/>
      <c r="N807" s="119"/>
      <c r="O807" s="119"/>
    </row>
    <row r="808" spans="6:15" ht="15.75" customHeight="1" x14ac:dyDescent="0.25">
      <c r="F808" s="119"/>
      <c r="G808" s="119"/>
      <c r="H808" s="119"/>
      <c r="I808" s="119"/>
      <c r="J808" s="119"/>
      <c r="K808" s="119"/>
      <c r="L808" s="119"/>
      <c r="M808" s="119"/>
      <c r="N808" s="119"/>
      <c r="O808" s="119"/>
    </row>
    <row r="809" spans="6:15" ht="15.75" customHeight="1" x14ac:dyDescent="0.25">
      <c r="F809" s="119"/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6:15" ht="15.75" customHeight="1" x14ac:dyDescent="0.25">
      <c r="F810" s="119"/>
      <c r="G810" s="119"/>
      <c r="H810" s="119"/>
      <c r="I810" s="119"/>
      <c r="J810" s="119"/>
      <c r="K810" s="119"/>
      <c r="L810" s="119"/>
      <c r="M810" s="119"/>
      <c r="N810" s="119"/>
      <c r="O810" s="119"/>
    </row>
    <row r="811" spans="6:15" ht="15.75" customHeight="1" x14ac:dyDescent="0.25">
      <c r="F811" s="119"/>
      <c r="G811" s="119"/>
      <c r="H811" s="119"/>
      <c r="I811" s="119"/>
      <c r="J811" s="119"/>
      <c r="K811" s="119"/>
      <c r="L811" s="119"/>
      <c r="M811" s="119"/>
      <c r="N811" s="119"/>
      <c r="O811" s="119"/>
    </row>
    <row r="812" spans="6:15" ht="15.75" customHeight="1" x14ac:dyDescent="0.25">
      <c r="F812" s="119"/>
      <c r="G812" s="119"/>
      <c r="H812" s="119"/>
      <c r="I812" s="119"/>
      <c r="J812" s="119"/>
      <c r="K812" s="119"/>
      <c r="L812" s="119"/>
      <c r="M812" s="119"/>
      <c r="N812" s="119"/>
      <c r="O812" s="119"/>
    </row>
    <row r="813" spans="6:15" ht="15.75" customHeight="1" x14ac:dyDescent="0.25">
      <c r="F813" s="119"/>
      <c r="G813" s="119"/>
      <c r="H813" s="119"/>
      <c r="I813" s="119"/>
      <c r="J813" s="119"/>
      <c r="K813" s="119"/>
      <c r="L813" s="119"/>
      <c r="M813" s="119"/>
      <c r="N813" s="119"/>
      <c r="O813" s="119"/>
    </row>
    <row r="814" spans="6:15" ht="15.75" customHeight="1" x14ac:dyDescent="0.25">
      <c r="F814" s="119"/>
      <c r="G814" s="119"/>
      <c r="H814" s="119"/>
      <c r="I814" s="119"/>
      <c r="J814" s="119"/>
      <c r="K814" s="119"/>
      <c r="L814" s="119"/>
      <c r="M814" s="119"/>
      <c r="N814" s="119"/>
      <c r="O814" s="119"/>
    </row>
    <row r="815" spans="6:15" ht="15.75" customHeight="1" x14ac:dyDescent="0.25">
      <c r="F815" s="119"/>
      <c r="G815" s="119"/>
      <c r="H815" s="119"/>
      <c r="I815" s="119"/>
      <c r="J815" s="119"/>
      <c r="K815" s="119"/>
      <c r="L815" s="119"/>
      <c r="M815" s="119"/>
      <c r="N815" s="119"/>
      <c r="O815" s="119"/>
    </row>
    <row r="816" spans="6:15" ht="15.75" customHeight="1" x14ac:dyDescent="0.25">
      <c r="F816" s="119"/>
      <c r="G816" s="119"/>
      <c r="H816" s="119"/>
      <c r="I816" s="119"/>
      <c r="J816" s="119"/>
      <c r="K816" s="119"/>
      <c r="L816" s="119"/>
      <c r="M816" s="119"/>
      <c r="N816" s="119"/>
      <c r="O816" s="119"/>
    </row>
    <row r="817" spans="6:15" ht="15.75" customHeight="1" x14ac:dyDescent="0.25">
      <c r="F817" s="119"/>
      <c r="G817" s="119"/>
      <c r="H817" s="119"/>
      <c r="I817" s="119"/>
      <c r="J817" s="119"/>
      <c r="K817" s="119"/>
      <c r="L817" s="119"/>
      <c r="M817" s="119"/>
      <c r="N817" s="119"/>
      <c r="O817" s="119"/>
    </row>
    <row r="818" spans="6:15" ht="15.75" customHeight="1" x14ac:dyDescent="0.25">
      <c r="F818" s="119"/>
      <c r="G818" s="119"/>
      <c r="H818" s="119"/>
      <c r="I818" s="119"/>
      <c r="J818" s="119"/>
      <c r="K818" s="119"/>
      <c r="L818" s="119"/>
      <c r="M818" s="119"/>
      <c r="N818" s="119"/>
      <c r="O818" s="119"/>
    </row>
    <row r="819" spans="6:15" ht="15.75" customHeight="1" x14ac:dyDescent="0.25">
      <c r="F819" s="119"/>
      <c r="G819" s="119"/>
      <c r="H819" s="119"/>
      <c r="I819" s="119"/>
      <c r="J819" s="119"/>
      <c r="K819" s="119"/>
      <c r="L819" s="119"/>
      <c r="M819" s="119"/>
      <c r="N819" s="119"/>
      <c r="O819" s="119"/>
    </row>
    <row r="820" spans="6:15" ht="15.75" customHeight="1" x14ac:dyDescent="0.25">
      <c r="F820" s="119"/>
      <c r="G820" s="119"/>
      <c r="H820" s="119"/>
      <c r="I820" s="119"/>
      <c r="J820" s="119"/>
      <c r="K820" s="119"/>
      <c r="L820" s="119"/>
      <c r="M820" s="119"/>
      <c r="N820" s="119"/>
      <c r="O820" s="119"/>
    </row>
    <row r="821" spans="6:15" ht="15.75" customHeight="1" x14ac:dyDescent="0.25">
      <c r="F821" s="119"/>
      <c r="G821" s="119"/>
      <c r="H821" s="119"/>
      <c r="I821" s="119"/>
      <c r="J821" s="119"/>
      <c r="K821" s="119"/>
      <c r="L821" s="119"/>
      <c r="M821" s="119"/>
      <c r="N821" s="119"/>
      <c r="O821" s="119"/>
    </row>
    <row r="822" spans="6:15" ht="15.75" customHeight="1" x14ac:dyDescent="0.25">
      <c r="F822" s="119"/>
      <c r="G822" s="119"/>
      <c r="H822" s="119"/>
      <c r="I822" s="119"/>
      <c r="J822" s="119"/>
      <c r="K822" s="119"/>
      <c r="L822" s="119"/>
      <c r="M822" s="119"/>
      <c r="N822" s="119"/>
      <c r="O822" s="119"/>
    </row>
    <row r="823" spans="6:15" ht="15.75" customHeight="1" x14ac:dyDescent="0.25">
      <c r="F823" s="119"/>
      <c r="G823" s="119"/>
      <c r="H823" s="119"/>
      <c r="I823" s="119"/>
      <c r="J823" s="119"/>
      <c r="K823" s="119"/>
      <c r="L823" s="119"/>
      <c r="M823" s="119"/>
      <c r="N823" s="119"/>
      <c r="O823" s="119"/>
    </row>
    <row r="824" spans="6:15" ht="15.75" customHeight="1" x14ac:dyDescent="0.25">
      <c r="F824" s="119"/>
      <c r="G824" s="119"/>
      <c r="H824" s="119"/>
      <c r="I824" s="119"/>
      <c r="J824" s="119"/>
      <c r="K824" s="119"/>
      <c r="L824" s="119"/>
      <c r="M824" s="119"/>
      <c r="N824" s="119"/>
      <c r="O824" s="119"/>
    </row>
    <row r="825" spans="6:15" ht="15.75" customHeight="1" x14ac:dyDescent="0.25">
      <c r="F825" s="119"/>
      <c r="G825" s="119"/>
      <c r="H825" s="119"/>
      <c r="I825" s="119"/>
      <c r="J825" s="119"/>
      <c r="K825" s="119"/>
      <c r="L825" s="119"/>
      <c r="M825" s="119"/>
      <c r="N825" s="119"/>
      <c r="O825" s="119"/>
    </row>
    <row r="826" spans="6:15" ht="15.75" customHeight="1" x14ac:dyDescent="0.25">
      <c r="F826" s="119"/>
      <c r="G826" s="119"/>
      <c r="H826" s="119"/>
      <c r="I826" s="119"/>
      <c r="J826" s="119"/>
      <c r="K826" s="119"/>
      <c r="L826" s="119"/>
      <c r="M826" s="119"/>
      <c r="N826" s="119"/>
      <c r="O826" s="119"/>
    </row>
    <row r="827" spans="6:15" ht="15.75" customHeight="1" x14ac:dyDescent="0.25">
      <c r="F827" s="119"/>
      <c r="G827" s="119"/>
      <c r="H827" s="119"/>
      <c r="I827" s="119"/>
      <c r="J827" s="119"/>
      <c r="K827" s="119"/>
      <c r="L827" s="119"/>
      <c r="M827" s="119"/>
      <c r="N827" s="119"/>
      <c r="O827" s="119"/>
    </row>
    <row r="828" spans="6:15" ht="15.75" customHeight="1" x14ac:dyDescent="0.25">
      <c r="F828" s="119"/>
      <c r="G828" s="119"/>
      <c r="H828" s="119"/>
      <c r="I828" s="119"/>
      <c r="J828" s="119"/>
      <c r="K828" s="119"/>
      <c r="L828" s="119"/>
      <c r="M828" s="119"/>
      <c r="N828" s="119"/>
      <c r="O828" s="119"/>
    </row>
    <row r="829" spans="6:15" ht="15.75" customHeight="1" x14ac:dyDescent="0.25">
      <c r="F829" s="119"/>
      <c r="G829" s="119"/>
      <c r="H829" s="119"/>
      <c r="I829" s="119"/>
      <c r="J829" s="119"/>
      <c r="K829" s="119"/>
      <c r="L829" s="119"/>
      <c r="M829" s="119"/>
      <c r="N829" s="119"/>
      <c r="O829" s="119"/>
    </row>
    <row r="830" spans="6:15" ht="15.75" customHeight="1" x14ac:dyDescent="0.25">
      <c r="F830" s="119"/>
      <c r="G830" s="119"/>
      <c r="H830" s="119"/>
      <c r="I830" s="119"/>
      <c r="J830" s="119"/>
      <c r="K830" s="119"/>
      <c r="L830" s="119"/>
      <c r="M830" s="119"/>
      <c r="N830" s="119"/>
      <c r="O830" s="119"/>
    </row>
    <row r="831" spans="6:15" ht="15.75" customHeight="1" x14ac:dyDescent="0.25">
      <c r="F831" s="119"/>
      <c r="G831" s="119"/>
      <c r="H831" s="119"/>
      <c r="I831" s="119"/>
      <c r="J831" s="119"/>
      <c r="K831" s="119"/>
      <c r="L831" s="119"/>
      <c r="M831" s="119"/>
      <c r="N831" s="119"/>
      <c r="O831" s="119"/>
    </row>
    <row r="832" spans="6:15" ht="15.75" customHeight="1" x14ac:dyDescent="0.25">
      <c r="F832" s="119"/>
      <c r="G832" s="119"/>
      <c r="H832" s="119"/>
      <c r="I832" s="119"/>
      <c r="J832" s="119"/>
      <c r="K832" s="119"/>
      <c r="L832" s="119"/>
      <c r="M832" s="119"/>
      <c r="N832" s="119"/>
      <c r="O832" s="119"/>
    </row>
    <row r="833" spans="6:15" ht="15.75" customHeight="1" x14ac:dyDescent="0.25">
      <c r="F833" s="119"/>
      <c r="G833" s="119"/>
      <c r="H833" s="119"/>
      <c r="I833" s="119"/>
      <c r="J833" s="119"/>
      <c r="K833" s="119"/>
      <c r="L833" s="119"/>
      <c r="M833" s="119"/>
      <c r="N833" s="119"/>
      <c r="O833" s="119"/>
    </row>
    <row r="834" spans="6:15" ht="15.75" customHeight="1" x14ac:dyDescent="0.25">
      <c r="F834" s="119"/>
      <c r="G834" s="119"/>
      <c r="H834" s="119"/>
      <c r="I834" s="119"/>
      <c r="J834" s="119"/>
      <c r="K834" s="119"/>
      <c r="L834" s="119"/>
      <c r="M834" s="119"/>
      <c r="N834" s="119"/>
      <c r="O834" s="119"/>
    </row>
    <row r="835" spans="6:15" ht="15.75" customHeight="1" x14ac:dyDescent="0.25">
      <c r="F835" s="119"/>
      <c r="G835" s="119"/>
      <c r="H835" s="119"/>
      <c r="I835" s="119"/>
      <c r="J835" s="119"/>
      <c r="K835" s="119"/>
      <c r="L835" s="119"/>
      <c r="M835" s="119"/>
      <c r="N835" s="119"/>
      <c r="O835" s="119"/>
    </row>
    <row r="836" spans="6:15" ht="15.75" customHeight="1" x14ac:dyDescent="0.25">
      <c r="F836" s="119"/>
      <c r="G836" s="119"/>
      <c r="H836" s="119"/>
      <c r="I836" s="119"/>
      <c r="J836" s="119"/>
      <c r="K836" s="119"/>
      <c r="L836" s="119"/>
      <c r="M836" s="119"/>
      <c r="N836" s="119"/>
      <c r="O836" s="119"/>
    </row>
    <row r="837" spans="6:15" ht="15.75" customHeight="1" x14ac:dyDescent="0.25">
      <c r="F837" s="119"/>
      <c r="G837" s="119"/>
      <c r="H837" s="119"/>
      <c r="I837" s="119"/>
      <c r="J837" s="119"/>
      <c r="K837" s="119"/>
      <c r="L837" s="119"/>
      <c r="M837" s="119"/>
      <c r="N837" s="119"/>
      <c r="O837" s="119"/>
    </row>
    <row r="838" spans="6:15" ht="15.75" customHeight="1" x14ac:dyDescent="0.25">
      <c r="F838" s="119"/>
      <c r="G838" s="119"/>
      <c r="H838" s="119"/>
      <c r="I838" s="119"/>
      <c r="J838" s="119"/>
      <c r="K838" s="119"/>
      <c r="L838" s="119"/>
      <c r="M838" s="119"/>
      <c r="N838" s="119"/>
      <c r="O838" s="119"/>
    </row>
    <row r="839" spans="6:15" ht="15.75" customHeight="1" x14ac:dyDescent="0.25">
      <c r="F839" s="119"/>
      <c r="G839" s="119"/>
      <c r="H839" s="119"/>
      <c r="I839" s="119"/>
      <c r="J839" s="119"/>
      <c r="K839" s="119"/>
      <c r="L839" s="119"/>
      <c r="M839" s="119"/>
      <c r="N839" s="119"/>
      <c r="O839" s="119"/>
    </row>
    <row r="840" spans="6:15" ht="15.75" customHeight="1" x14ac:dyDescent="0.25">
      <c r="F840" s="119"/>
      <c r="G840" s="119"/>
      <c r="H840" s="119"/>
      <c r="I840" s="119"/>
      <c r="J840" s="119"/>
      <c r="K840" s="119"/>
      <c r="L840" s="119"/>
      <c r="M840" s="119"/>
      <c r="N840" s="119"/>
      <c r="O840" s="119"/>
    </row>
    <row r="841" spans="6:15" ht="15.75" customHeight="1" x14ac:dyDescent="0.25">
      <c r="F841" s="119"/>
      <c r="G841" s="119"/>
      <c r="H841" s="119"/>
      <c r="I841" s="119"/>
      <c r="J841" s="119"/>
      <c r="K841" s="119"/>
      <c r="L841" s="119"/>
      <c r="M841" s="119"/>
      <c r="N841" s="119"/>
      <c r="O841" s="119"/>
    </row>
    <row r="842" spans="6:15" ht="15.75" customHeight="1" x14ac:dyDescent="0.25">
      <c r="F842" s="119"/>
      <c r="G842" s="119"/>
      <c r="H842" s="119"/>
      <c r="I842" s="119"/>
      <c r="J842" s="119"/>
      <c r="K842" s="119"/>
      <c r="L842" s="119"/>
      <c r="M842" s="119"/>
      <c r="N842" s="119"/>
      <c r="O842" s="119"/>
    </row>
    <row r="843" spans="6:15" ht="15.75" customHeight="1" x14ac:dyDescent="0.25">
      <c r="F843" s="119"/>
      <c r="G843" s="119"/>
      <c r="H843" s="119"/>
      <c r="I843" s="119"/>
      <c r="J843" s="119"/>
      <c r="K843" s="119"/>
      <c r="L843" s="119"/>
      <c r="M843" s="119"/>
      <c r="N843" s="119"/>
      <c r="O843" s="119"/>
    </row>
    <row r="844" spans="6:15" ht="15.75" customHeight="1" x14ac:dyDescent="0.25">
      <c r="F844" s="119"/>
      <c r="G844" s="119"/>
      <c r="H844" s="119"/>
      <c r="I844" s="119"/>
      <c r="J844" s="119"/>
      <c r="K844" s="119"/>
      <c r="L844" s="119"/>
      <c r="M844" s="119"/>
      <c r="N844" s="119"/>
      <c r="O844" s="119"/>
    </row>
    <row r="845" spans="6:15" ht="15.75" customHeight="1" x14ac:dyDescent="0.25">
      <c r="F845" s="119"/>
      <c r="G845" s="119"/>
      <c r="H845" s="119"/>
      <c r="I845" s="119"/>
      <c r="J845" s="119"/>
      <c r="K845" s="119"/>
      <c r="L845" s="119"/>
      <c r="M845" s="119"/>
      <c r="N845" s="119"/>
      <c r="O845" s="119"/>
    </row>
    <row r="846" spans="6:15" ht="15.75" customHeight="1" x14ac:dyDescent="0.25">
      <c r="F846" s="119"/>
      <c r="G846" s="119"/>
      <c r="H846" s="119"/>
      <c r="I846" s="119"/>
      <c r="J846" s="119"/>
      <c r="K846" s="119"/>
      <c r="L846" s="119"/>
      <c r="M846" s="119"/>
      <c r="N846" s="119"/>
      <c r="O846" s="119"/>
    </row>
    <row r="847" spans="6:15" ht="15.75" customHeight="1" x14ac:dyDescent="0.25">
      <c r="F847" s="119"/>
      <c r="G847" s="119"/>
      <c r="H847" s="119"/>
      <c r="I847" s="119"/>
      <c r="J847" s="119"/>
      <c r="K847" s="119"/>
      <c r="L847" s="119"/>
      <c r="M847" s="119"/>
      <c r="N847" s="119"/>
      <c r="O847" s="119"/>
    </row>
    <row r="848" spans="6:15" ht="15.75" customHeight="1" x14ac:dyDescent="0.25">
      <c r="F848" s="119"/>
      <c r="G848" s="119"/>
      <c r="H848" s="119"/>
      <c r="I848" s="119"/>
      <c r="J848" s="119"/>
      <c r="K848" s="119"/>
      <c r="L848" s="119"/>
      <c r="M848" s="119"/>
      <c r="N848" s="119"/>
      <c r="O848" s="119"/>
    </row>
    <row r="849" spans="6:15" ht="15.75" customHeight="1" x14ac:dyDescent="0.25">
      <c r="F849" s="119"/>
      <c r="G849" s="119"/>
      <c r="H849" s="119"/>
      <c r="I849" s="119"/>
      <c r="J849" s="119"/>
      <c r="K849" s="119"/>
      <c r="L849" s="119"/>
      <c r="M849" s="119"/>
      <c r="N849" s="119"/>
      <c r="O849" s="119"/>
    </row>
    <row r="850" spans="6:15" ht="15.75" customHeight="1" x14ac:dyDescent="0.25">
      <c r="F850" s="119"/>
      <c r="G850" s="119"/>
      <c r="H850" s="119"/>
      <c r="I850" s="119"/>
      <c r="J850" s="119"/>
      <c r="K850" s="119"/>
      <c r="L850" s="119"/>
      <c r="M850" s="119"/>
      <c r="N850" s="119"/>
      <c r="O850" s="119"/>
    </row>
    <row r="851" spans="6:15" ht="15.75" customHeight="1" x14ac:dyDescent="0.25">
      <c r="F851" s="119"/>
      <c r="G851" s="119"/>
      <c r="H851" s="119"/>
      <c r="I851" s="119"/>
      <c r="J851" s="119"/>
      <c r="K851" s="119"/>
      <c r="L851" s="119"/>
      <c r="M851" s="119"/>
      <c r="N851" s="119"/>
      <c r="O851" s="119"/>
    </row>
    <row r="852" spans="6:15" ht="15.75" customHeight="1" x14ac:dyDescent="0.25">
      <c r="F852" s="119"/>
      <c r="G852" s="119"/>
      <c r="H852" s="119"/>
      <c r="I852" s="119"/>
      <c r="J852" s="119"/>
      <c r="K852" s="119"/>
      <c r="L852" s="119"/>
      <c r="M852" s="119"/>
      <c r="N852" s="119"/>
      <c r="O852" s="119"/>
    </row>
    <row r="853" spans="6:15" ht="15.75" customHeight="1" x14ac:dyDescent="0.25">
      <c r="F853" s="119"/>
      <c r="G853" s="119"/>
      <c r="H853" s="119"/>
      <c r="I853" s="119"/>
      <c r="J853" s="119"/>
      <c r="K853" s="119"/>
      <c r="L853" s="119"/>
      <c r="M853" s="119"/>
      <c r="N853" s="119"/>
      <c r="O853" s="119"/>
    </row>
    <row r="854" spans="6:15" ht="15.75" customHeight="1" x14ac:dyDescent="0.25">
      <c r="F854" s="119"/>
      <c r="G854" s="119"/>
      <c r="H854" s="119"/>
      <c r="I854" s="119"/>
      <c r="J854" s="119"/>
      <c r="K854" s="119"/>
      <c r="L854" s="119"/>
      <c r="M854" s="119"/>
      <c r="N854" s="119"/>
      <c r="O854" s="119"/>
    </row>
    <row r="855" spans="6:15" ht="15.75" customHeight="1" x14ac:dyDescent="0.25">
      <c r="F855" s="119"/>
      <c r="G855" s="119"/>
      <c r="H855" s="119"/>
      <c r="I855" s="119"/>
      <c r="J855" s="119"/>
      <c r="K855" s="119"/>
      <c r="L855" s="119"/>
      <c r="M855" s="119"/>
      <c r="N855" s="119"/>
      <c r="O855" s="119"/>
    </row>
    <row r="856" spans="6:15" ht="15.75" customHeight="1" x14ac:dyDescent="0.25">
      <c r="F856" s="119"/>
      <c r="G856" s="119"/>
      <c r="H856" s="119"/>
      <c r="I856" s="119"/>
      <c r="J856" s="119"/>
      <c r="K856" s="119"/>
      <c r="L856" s="119"/>
      <c r="M856" s="119"/>
      <c r="N856" s="119"/>
      <c r="O856" s="119"/>
    </row>
    <row r="857" spans="6:15" ht="15.75" customHeight="1" x14ac:dyDescent="0.25">
      <c r="F857" s="119"/>
      <c r="G857" s="119"/>
      <c r="H857" s="119"/>
      <c r="I857" s="119"/>
      <c r="J857" s="119"/>
      <c r="K857" s="119"/>
      <c r="L857" s="119"/>
      <c r="M857" s="119"/>
      <c r="N857" s="119"/>
      <c r="O857" s="119"/>
    </row>
    <row r="858" spans="6:15" ht="15.75" customHeight="1" x14ac:dyDescent="0.25">
      <c r="F858" s="119"/>
      <c r="G858" s="119"/>
      <c r="H858" s="119"/>
      <c r="I858" s="119"/>
      <c r="J858" s="119"/>
      <c r="K858" s="119"/>
      <c r="L858" s="119"/>
      <c r="M858" s="119"/>
      <c r="N858" s="119"/>
      <c r="O858" s="119"/>
    </row>
    <row r="859" spans="6:15" ht="15.75" customHeight="1" x14ac:dyDescent="0.25">
      <c r="F859" s="119"/>
      <c r="G859" s="119"/>
      <c r="H859" s="119"/>
      <c r="I859" s="119"/>
      <c r="J859" s="119"/>
      <c r="K859" s="119"/>
      <c r="L859" s="119"/>
      <c r="M859" s="119"/>
      <c r="N859" s="119"/>
      <c r="O859" s="119"/>
    </row>
    <row r="860" spans="6:15" ht="15.75" customHeight="1" x14ac:dyDescent="0.25">
      <c r="F860" s="119"/>
      <c r="G860" s="119"/>
      <c r="H860" s="119"/>
      <c r="I860" s="119"/>
      <c r="J860" s="119"/>
      <c r="K860" s="119"/>
      <c r="L860" s="119"/>
      <c r="M860" s="119"/>
      <c r="N860" s="119"/>
      <c r="O860" s="119"/>
    </row>
    <row r="861" spans="6:15" ht="15.75" customHeight="1" x14ac:dyDescent="0.25">
      <c r="F861" s="119"/>
      <c r="G861" s="119"/>
      <c r="H861" s="119"/>
      <c r="I861" s="119"/>
      <c r="J861" s="119"/>
      <c r="K861" s="119"/>
      <c r="L861" s="119"/>
      <c r="M861" s="119"/>
      <c r="N861" s="119"/>
      <c r="O861" s="119"/>
    </row>
    <row r="862" spans="6:15" ht="15.75" customHeight="1" x14ac:dyDescent="0.25">
      <c r="F862" s="119"/>
      <c r="G862" s="119"/>
      <c r="H862" s="119"/>
      <c r="I862" s="119"/>
      <c r="J862" s="119"/>
      <c r="K862" s="119"/>
      <c r="L862" s="119"/>
      <c r="M862" s="119"/>
      <c r="N862" s="119"/>
      <c r="O862" s="119"/>
    </row>
    <row r="863" spans="6:15" ht="15.75" customHeight="1" x14ac:dyDescent="0.25">
      <c r="F863" s="119"/>
      <c r="G863" s="119"/>
      <c r="H863" s="119"/>
      <c r="I863" s="119"/>
      <c r="J863" s="119"/>
      <c r="K863" s="119"/>
      <c r="L863" s="119"/>
      <c r="M863" s="119"/>
      <c r="N863" s="119"/>
      <c r="O863" s="119"/>
    </row>
    <row r="864" spans="6:15" ht="15.75" customHeight="1" x14ac:dyDescent="0.25">
      <c r="F864" s="119"/>
      <c r="G864" s="119"/>
      <c r="H864" s="119"/>
      <c r="I864" s="119"/>
      <c r="J864" s="119"/>
      <c r="K864" s="119"/>
      <c r="L864" s="119"/>
      <c r="M864" s="119"/>
      <c r="N864" s="119"/>
      <c r="O864" s="119"/>
    </row>
    <row r="865" spans="6:15" ht="15.75" customHeight="1" x14ac:dyDescent="0.25">
      <c r="F865" s="119"/>
      <c r="G865" s="119"/>
      <c r="H865" s="119"/>
      <c r="I865" s="119"/>
      <c r="J865" s="119"/>
      <c r="K865" s="119"/>
      <c r="L865" s="119"/>
      <c r="M865" s="119"/>
      <c r="N865" s="119"/>
      <c r="O865" s="119"/>
    </row>
    <row r="866" spans="6:15" ht="15.75" customHeight="1" x14ac:dyDescent="0.25">
      <c r="F866" s="119"/>
      <c r="G866" s="119"/>
      <c r="H866" s="119"/>
      <c r="I866" s="119"/>
      <c r="J866" s="119"/>
      <c r="K866" s="119"/>
      <c r="L866" s="119"/>
      <c r="M866" s="119"/>
      <c r="N866" s="119"/>
      <c r="O866" s="119"/>
    </row>
    <row r="867" spans="6:15" ht="15.75" customHeight="1" x14ac:dyDescent="0.25">
      <c r="F867" s="119"/>
      <c r="G867" s="119"/>
      <c r="H867" s="119"/>
      <c r="I867" s="119"/>
      <c r="J867" s="119"/>
      <c r="K867" s="119"/>
      <c r="L867" s="119"/>
      <c r="M867" s="119"/>
      <c r="N867" s="119"/>
      <c r="O867" s="119"/>
    </row>
    <row r="868" spans="6:15" ht="15.75" customHeight="1" x14ac:dyDescent="0.25">
      <c r="F868" s="119"/>
      <c r="G868" s="119"/>
      <c r="H868" s="119"/>
      <c r="I868" s="119"/>
      <c r="J868" s="119"/>
      <c r="K868" s="119"/>
      <c r="L868" s="119"/>
      <c r="M868" s="119"/>
      <c r="N868" s="119"/>
      <c r="O868" s="119"/>
    </row>
    <row r="869" spans="6:15" ht="15.75" customHeight="1" x14ac:dyDescent="0.25">
      <c r="F869" s="119"/>
      <c r="G869" s="119"/>
      <c r="H869" s="119"/>
      <c r="I869" s="119"/>
      <c r="J869" s="119"/>
      <c r="K869" s="119"/>
      <c r="L869" s="119"/>
      <c r="M869" s="119"/>
      <c r="N869" s="119"/>
      <c r="O869" s="119"/>
    </row>
    <row r="870" spans="6:15" ht="15.75" customHeight="1" x14ac:dyDescent="0.25">
      <c r="F870" s="119"/>
      <c r="G870" s="119"/>
      <c r="H870" s="119"/>
      <c r="I870" s="119"/>
      <c r="J870" s="119"/>
      <c r="K870" s="119"/>
      <c r="L870" s="119"/>
      <c r="M870" s="119"/>
      <c r="N870" s="119"/>
      <c r="O870" s="119"/>
    </row>
    <row r="871" spans="6:15" ht="15.75" customHeight="1" x14ac:dyDescent="0.25">
      <c r="F871" s="119"/>
      <c r="G871" s="119"/>
      <c r="H871" s="119"/>
      <c r="I871" s="119"/>
      <c r="J871" s="119"/>
      <c r="K871" s="119"/>
      <c r="L871" s="119"/>
      <c r="M871" s="119"/>
      <c r="N871" s="119"/>
      <c r="O871" s="119"/>
    </row>
    <row r="872" spans="6:15" ht="15.75" customHeight="1" x14ac:dyDescent="0.25">
      <c r="F872" s="119"/>
      <c r="G872" s="119"/>
      <c r="H872" s="119"/>
      <c r="I872" s="119"/>
      <c r="J872" s="119"/>
      <c r="K872" s="119"/>
      <c r="L872" s="119"/>
      <c r="M872" s="119"/>
      <c r="N872" s="119"/>
      <c r="O872" s="119"/>
    </row>
    <row r="873" spans="6:15" ht="15.75" customHeight="1" x14ac:dyDescent="0.25">
      <c r="F873" s="119"/>
      <c r="G873" s="119"/>
      <c r="H873" s="119"/>
      <c r="I873" s="119"/>
      <c r="J873" s="119"/>
      <c r="K873" s="119"/>
      <c r="L873" s="119"/>
      <c r="M873" s="119"/>
      <c r="N873" s="119"/>
      <c r="O873" s="119"/>
    </row>
    <row r="874" spans="6:15" ht="15.75" customHeight="1" x14ac:dyDescent="0.25">
      <c r="F874" s="119"/>
      <c r="G874" s="119"/>
      <c r="H874" s="119"/>
      <c r="I874" s="119"/>
      <c r="J874" s="119"/>
      <c r="K874" s="119"/>
      <c r="L874" s="119"/>
      <c r="M874" s="119"/>
      <c r="N874" s="119"/>
      <c r="O874" s="119"/>
    </row>
    <row r="875" spans="6:15" ht="15.75" customHeight="1" x14ac:dyDescent="0.25">
      <c r="F875" s="119"/>
      <c r="G875" s="119"/>
      <c r="H875" s="119"/>
      <c r="I875" s="119"/>
      <c r="J875" s="119"/>
      <c r="K875" s="119"/>
      <c r="L875" s="119"/>
      <c r="M875" s="119"/>
      <c r="N875" s="119"/>
      <c r="O875" s="119"/>
    </row>
    <row r="876" spans="6:15" ht="15.75" customHeight="1" x14ac:dyDescent="0.25">
      <c r="F876" s="119"/>
      <c r="G876" s="119"/>
      <c r="H876" s="119"/>
      <c r="I876" s="119"/>
      <c r="J876" s="119"/>
      <c r="K876" s="119"/>
      <c r="L876" s="119"/>
      <c r="M876" s="119"/>
      <c r="N876" s="119"/>
      <c r="O876" s="119"/>
    </row>
    <row r="877" spans="6:15" ht="15.75" customHeight="1" x14ac:dyDescent="0.25">
      <c r="F877" s="119"/>
      <c r="G877" s="119"/>
      <c r="H877" s="119"/>
      <c r="I877" s="119"/>
      <c r="J877" s="119"/>
      <c r="K877" s="119"/>
      <c r="L877" s="119"/>
      <c r="M877" s="119"/>
      <c r="N877" s="119"/>
      <c r="O877" s="119"/>
    </row>
    <row r="878" spans="6:15" ht="15.75" customHeight="1" x14ac:dyDescent="0.25">
      <c r="F878" s="119"/>
      <c r="G878" s="119"/>
      <c r="H878" s="119"/>
      <c r="I878" s="119"/>
      <c r="J878" s="119"/>
      <c r="K878" s="119"/>
      <c r="L878" s="119"/>
      <c r="M878" s="119"/>
      <c r="N878" s="119"/>
      <c r="O878" s="119"/>
    </row>
    <row r="879" spans="6:15" ht="15.75" customHeight="1" x14ac:dyDescent="0.25">
      <c r="F879" s="119"/>
      <c r="G879" s="119"/>
      <c r="H879" s="119"/>
      <c r="I879" s="119"/>
      <c r="J879" s="119"/>
      <c r="K879" s="119"/>
      <c r="L879" s="119"/>
      <c r="M879" s="119"/>
      <c r="N879" s="119"/>
      <c r="O879" s="119"/>
    </row>
    <row r="880" spans="6:15" ht="15.75" customHeight="1" x14ac:dyDescent="0.25">
      <c r="F880" s="119"/>
      <c r="G880" s="119"/>
      <c r="H880" s="119"/>
      <c r="I880" s="119"/>
      <c r="J880" s="119"/>
      <c r="K880" s="119"/>
      <c r="L880" s="119"/>
      <c r="M880" s="119"/>
      <c r="N880" s="119"/>
      <c r="O880" s="119"/>
    </row>
    <row r="881" spans="6:15" ht="15.75" customHeight="1" x14ac:dyDescent="0.25">
      <c r="F881" s="119"/>
      <c r="G881" s="119"/>
      <c r="H881" s="119"/>
      <c r="I881" s="119"/>
      <c r="J881" s="119"/>
      <c r="K881" s="119"/>
      <c r="L881" s="119"/>
      <c r="M881" s="119"/>
      <c r="N881" s="119"/>
      <c r="O881" s="119"/>
    </row>
    <row r="882" spans="6:15" ht="15.75" customHeight="1" x14ac:dyDescent="0.25">
      <c r="F882" s="119"/>
      <c r="G882" s="119"/>
      <c r="H882" s="119"/>
      <c r="I882" s="119"/>
      <c r="J882" s="119"/>
      <c r="K882" s="119"/>
      <c r="L882" s="119"/>
      <c r="M882" s="119"/>
      <c r="N882" s="119"/>
      <c r="O882" s="119"/>
    </row>
    <row r="883" spans="6:15" ht="15.75" customHeight="1" x14ac:dyDescent="0.25">
      <c r="F883" s="119"/>
      <c r="G883" s="119"/>
      <c r="H883" s="119"/>
      <c r="I883" s="119"/>
      <c r="J883" s="119"/>
      <c r="K883" s="119"/>
      <c r="L883" s="119"/>
      <c r="M883" s="119"/>
      <c r="N883" s="119"/>
      <c r="O883" s="119"/>
    </row>
    <row r="884" spans="6:15" ht="15.75" customHeight="1" x14ac:dyDescent="0.25">
      <c r="F884" s="119"/>
      <c r="G884" s="119"/>
      <c r="H884" s="119"/>
      <c r="I884" s="119"/>
      <c r="J884" s="119"/>
      <c r="K884" s="119"/>
      <c r="L884" s="119"/>
      <c r="M884" s="119"/>
      <c r="N884" s="119"/>
      <c r="O884" s="119"/>
    </row>
    <row r="885" spans="6:15" ht="15.75" customHeight="1" x14ac:dyDescent="0.25">
      <c r="F885" s="119"/>
      <c r="G885" s="119"/>
      <c r="H885" s="119"/>
      <c r="I885" s="119"/>
      <c r="J885" s="119"/>
      <c r="K885" s="119"/>
      <c r="L885" s="119"/>
      <c r="M885" s="119"/>
      <c r="N885" s="119"/>
      <c r="O885" s="119"/>
    </row>
    <row r="886" spans="6:15" ht="15.75" customHeight="1" x14ac:dyDescent="0.25">
      <c r="F886" s="119"/>
      <c r="G886" s="119"/>
      <c r="H886" s="119"/>
      <c r="I886" s="119"/>
      <c r="J886" s="119"/>
      <c r="K886" s="119"/>
      <c r="L886" s="119"/>
      <c r="M886" s="119"/>
      <c r="N886" s="119"/>
      <c r="O886" s="119"/>
    </row>
    <row r="887" spans="6:15" ht="15.75" customHeight="1" x14ac:dyDescent="0.25">
      <c r="F887" s="119"/>
      <c r="G887" s="119"/>
      <c r="H887" s="119"/>
      <c r="I887" s="119"/>
      <c r="J887" s="119"/>
      <c r="K887" s="119"/>
      <c r="L887" s="119"/>
      <c r="M887" s="119"/>
      <c r="N887" s="119"/>
      <c r="O887" s="119"/>
    </row>
    <row r="888" spans="6:15" ht="15.75" customHeight="1" x14ac:dyDescent="0.25">
      <c r="F888" s="119"/>
      <c r="G888" s="119"/>
      <c r="H888" s="119"/>
      <c r="I888" s="119"/>
      <c r="J888" s="119"/>
      <c r="K888" s="119"/>
      <c r="L888" s="119"/>
      <c r="M888" s="119"/>
      <c r="N888" s="119"/>
      <c r="O888" s="119"/>
    </row>
    <row r="889" spans="6:15" ht="15.75" customHeight="1" x14ac:dyDescent="0.25">
      <c r="F889" s="119"/>
      <c r="G889" s="119"/>
      <c r="H889" s="119"/>
      <c r="I889" s="119"/>
      <c r="J889" s="119"/>
      <c r="K889" s="119"/>
      <c r="L889" s="119"/>
      <c r="M889" s="119"/>
      <c r="N889" s="119"/>
      <c r="O889" s="119"/>
    </row>
    <row r="890" spans="6:15" ht="15.75" customHeight="1" x14ac:dyDescent="0.25">
      <c r="F890" s="119"/>
      <c r="G890" s="119"/>
      <c r="H890" s="119"/>
      <c r="I890" s="119"/>
      <c r="J890" s="119"/>
      <c r="K890" s="119"/>
      <c r="L890" s="119"/>
      <c r="M890" s="119"/>
      <c r="N890" s="119"/>
      <c r="O890" s="119"/>
    </row>
    <row r="891" spans="6:15" ht="15.75" customHeight="1" x14ac:dyDescent="0.25">
      <c r="F891" s="119"/>
      <c r="G891" s="119"/>
      <c r="H891" s="119"/>
      <c r="I891" s="119"/>
      <c r="J891" s="119"/>
      <c r="K891" s="119"/>
      <c r="L891" s="119"/>
      <c r="M891" s="119"/>
      <c r="N891" s="119"/>
      <c r="O891" s="119"/>
    </row>
    <row r="892" spans="6:15" ht="15.75" customHeight="1" x14ac:dyDescent="0.25">
      <c r="F892" s="119"/>
      <c r="G892" s="119"/>
      <c r="H892" s="119"/>
      <c r="I892" s="119"/>
      <c r="J892" s="119"/>
      <c r="K892" s="119"/>
      <c r="L892" s="119"/>
      <c r="M892" s="119"/>
      <c r="N892" s="119"/>
      <c r="O892" s="119"/>
    </row>
    <row r="893" spans="6:15" ht="15.75" customHeight="1" x14ac:dyDescent="0.25">
      <c r="F893" s="119"/>
      <c r="G893" s="119"/>
      <c r="H893" s="119"/>
      <c r="I893" s="119"/>
      <c r="J893" s="119"/>
      <c r="K893" s="119"/>
      <c r="L893" s="119"/>
      <c r="M893" s="119"/>
      <c r="N893" s="119"/>
      <c r="O893" s="119"/>
    </row>
    <row r="894" spans="6:15" ht="15.75" customHeight="1" x14ac:dyDescent="0.25">
      <c r="F894" s="119"/>
      <c r="G894" s="119"/>
      <c r="H894" s="119"/>
      <c r="I894" s="119"/>
      <c r="J894" s="119"/>
      <c r="K894" s="119"/>
      <c r="L894" s="119"/>
      <c r="M894" s="119"/>
      <c r="N894" s="119"/>
      <c r="O894" s="119"/>
    </row>
    <row r="895" spans="6:15" ht="15.75" customHeight="1" x14ac:dyDescent="0.25">
      <c r="F895" s="119"/>
      <c r="G895" s="119"/>
      <c r="H895" s="119"/>
      <c r="I895" s="119"/>
      <c r="J895" s="119"/>
      <c r="K895" s="119"/>
      <c r="L895" s="119"/>
      <c r="M895" s="119"/>
      <c r="N895" s="119"/>
      <c r="O895" s="119"/>
    </row>
    <row r="896" spans="6:15" ht="15.75" customHeight="1" x14ac:dyDescent="0.25">
      <c r="F896" s="119"/>
      <c r="G896" s="119"/>
      <c r="H896" s="119"/>
      <c r="I896" s="119"/>
      <c r="J896" s="119"/>
      <c r="K896" s="119"/>
      <c r="L896" s="119"/>
      <c r="M896" s="119"/>
      <c r="N896" s="119"/>
      <c r="O896" s="119"/>
    </row>
    <row r="897" spans="6:15" ht="15.75" customHeight="1" x14ac:dyDescent="0.25">
      <c r="F897" s="119"/>
      <c r="G897" s="119"/>
      <c r="H897" s="119"/>
      <c r="I897" s="119"/>
      <c r="J897" s="119"/>
      <c r="K897" s="119"/>
      <c r="L897" s="119"/>
      <c r="M897" s="119"/>
      <c r="N897" s="119"/>
      <c r="O897" s="119"/>
    </row>
    <row r="898" spans="6:15" ht="15.75" customHeight="1" x14ac:dyDescent="0.25">
      <c r="F898" s="119"/>
      <c r="G898" s="119"/>
      <c r="H898" s="119"/>
      <c r="I898" s="119"/>
      <c r="J898" s="119"/>
      <c r="K898" s="119"/>
      <c r="L898" s="119"/>
      <c r="M898" s="119"/>
      <c r="N898" s="119"/>
      <c r="O898" s="119"/>
    </row>
    <row r="899" spans="6:15" ht="15.75" customHeight="1" x14ac:dyDescent="0.25">
      <c r="F899" s="119"/>
      <c r="G899" s="119"/>
      <c r="H899" s="119"/>
      <c r="I899" s="119"/>
      <c r="J899" s="119"/>
      <c r="K899" s="119"/>
      <c r="L899" s="119"/>
      <c r="M899" s="119"/>
      <c r="N899" s="119"/>
      <c r="O899" s="119"/>
    </row>
    <row r="900" spans="6:15" ht="15.75" customHeight="1" x14ac:dyDescent="0.25">
      <c r="F900" s="119"/>
      <c r="G900" s="119"/>
      <c r="H900" s="119"/>
      <c r="I900" s="119"/>
      <c r="J900" s="119"/>
      <c r="K900" s="119"/>
      <c r="L900" s="119"/>
      <c r="M900" s="119"/>
      <c r="N900" s="119"/>
      <c r="O900" s="119"/>
    </row>
    <row r="901" spans="6:15" ht="15.75" customHeight="1" x14ac:dyDescent="0.25">
      <c r="F901" s="119"/>
      <c r="G901" s="119"/>
      <c r="H901" s="119"/>
      <c r="I901" s="119"/>
      <c r="J901" s="119"/>
      <c r="K901" s="119"/>
      <c r="L901" s="119"/>
      <c r="M901" s="119"/>
      <c r="N901" s="119"/>
      <c r="O901" s="119"/>
    </row>
    <row r="902" spans="6:15" ht="15.75" customHeight="1" x14ac:dyDescent="0.25">
      <c r="F902" s="119"/>
      <c r="G902" s="119"/>
      <c r="H902" s="119"/>
      <c r="I902" s="119"/>
      <c r="J902" s="119"/>
      <c r="K902" s="119"/>
      <c r="L902" s="119"/>
      <c r="M902" s="119"/>
      <c r="N902" s="119"/>
      <c r="O902" s="119"/>
    </row>
    <row r="903" spans="6:15" ht="15.75" customHeight="1" x14ac:dyDescent="0.25">
      <c r="F903" s="119"/>
      <c r="G903" s="119"/>
      <c r="H903" s="119"/>
      <c r="I903" s="119"/>
      <c r="J903" s="119"/>
      <c r="K903" s="119"/>
      <c r="L903" s="119"/>
      <c r="M903" s="119"/>
      <c r="N903" s="119"/>
      <c r="O903" s="119"/>
    </row>
    <row r="904" spans="6:15" ht="15.75" customHeight="1" x14ac:dyDescent="0.25">
      <c r="F904" s="119"/>
      <c r="G904" s="119"/>
      <c r="H904" s="119"/>
      <c r="I904" s="119"/>
      <c r="J904" s="119"/>
      <c r="K904" s="119"/>
      <c r="L904" s="119"/>
      <c r="M904" s="119"/>
      <c r="N904" s="119"/>
      <c r="O904" s="119"/>
    </row>
    <row r="905" spans="6:15" ht="15.75" customHeight="1" x14ac:dyDescent="0.25">
      <c r="F905" s="119"/>
      <c r="G905" s="119"/>
      <c r="H905" s="119"/>
      <c r="I905" s="119"/>
      <c r="J905" s="119"/>
      <c r="K905" s="119"/>
      <c r="L905" s="119"/>
      <c r="M905" s="119"/>
      <c r="N905" s="119"/>
      <c r="O905" s="119"/>
    </row>
    <row r="906" spans="6:15" ht="15.75" customHeight="1" x14ac:dyDescent="0.25">
      <c r="F906" s="119"/>
      <c r="G906" s="119"/>
      <c r="H906" s="119"/>
      <c r="I906" s="119"/>
      <c r="J906" s="119"/>
      <c r="K906" s="119"/>
      <c r="L906" s="119"/>
      <c r="M906" s="119"/>
      <c r="N906" s="119"/>
      <c r="O906" s="119"/>
    </row>
    <row r="907" spans="6:15" ht="15.75" customHeight="1" x14ac:dyDescent="0.25">
      <c r="F907" s="119"/>
      <c r="G907" s="119"/>
      <c r="H907" s="119"/>
      <c r="I907" s="119"/>
      <c r="J907" s="119"/>
      <c r="K907" s="119"/>
      <c r="L907" s="119"/>
      <c r="M907" s="119"/>
      <c r="N907" s="119"/>
      <c r="O907" s="119"/>
    </row>
    <row r="908" spans="6:15" ht="15.75" customHeight="1" x14ac:dyDescent="0.25">
      <c r="F908" s="119"/>
      <c r="G908" s="119"/>
      <c r="H908" s="119"/>
      <c r="I908" s="119"/>
      <c r="J908" s="119"/>
      <c r="K908" s="119"/>
      <c r="L908" s="119"/>
      <c r="M908" s="119"/>
      <c r="N908" s="119"/>
      <c r="O908" s="119"/>
    </row>
    <row r="909" spans="6:15" ht="15.75" customHeight="1" x14ac:dyDescent="0.25">
      <c r="F909" s="119"/>
      <c r="G909" s="119"/>
      <c r="H909" s="119"/>
      <c r="I909" s="119"/>
      <c r="J909" s="119"/>
      <c r="K909" s="119"/>
      <c r="L909" s="119"/>
      <c r="M909" s="119"/>
      <c r="N909" s="119"/>
      <c r="O909" s="119"/>
    </row>
    <row r="910" spans="6:15" ht="15.75" customHeight="1" x14ac:dyDescent="0.25">
      <c r="F910" s="119"/>
      <c r="G910" s="119"/>
      <c r="H910" s="119"/>
      <c r="I910" s="119"/>
      <c r="J910" s="119"/>
      <c r="K910" s="119"/>
      <c r="L910" s="119"/>
      <c r="M910" s="119"/>
      <c r="N910" s="119"/>
      <c r="O910" s="119"/>
    </row>
    <row r="911" spans="6:15" ht="15.75" customHeight="1" x14ac:dyDescent="0.25">
      <c r="F911" s="119"/>
      <c r="G911" s="119"/>
      <c r="H911" s="119"/>
      <c r="I911" s="119"/>
      <c r="J911" s="119"/>
      <c r="K911" s="119"/>
      <c r="L911" s="119"/>
      <c r="M911" s="119"/>
      <c r="N911" s="119"/>
      <c r="O911" s="119"/>
    </row>
    <row r="912" spans="6:15" ht="15.75" customHeight="1" x14ac:dyDescent="0.25">
      <c r="F912" s="119"/>
      <c r="G912" s="119"/>
      <c r="H912" s="119"/>
      <c r="I912" s="119"/>
      <c r="J912" s="119"/>
      <c r="K912" s="119"/>
      <c r="L912" s="119"/>
      <c r="M912" s="119"/>
      <c r="N912" s="119"/>
      <c r="O912" s="119"/>
    </row>
    <row r="913" spans="6:15" ht="15.75" customHeight="1" x14ac:dyDescent="0.25">
      <c r="F913" s="119"/>
      <c r="G913" s="119"/>
      <c r="H913" s="119"/>
      <c r="I913" s="119"/>
      <c r="J913" s="119"/>
      <c r="K913" s="119"/>
      <c r="L913" s="119"/>
      <c r="M913" s="119"/>
      <c r="N913" s="119"/>
      <c r="O913" s="119"/>
    </row>
    <row r="914" spans="6:15" ht="15.75" customHeight="1" x14ac:dyDescent="0.25">
      <c r="F914" s="119"/>
      <c r="G914" s="119"/>
      <c r="H914" s="119"/>
      <c r="I914" s="119"/>
      <c r="J914" s="119"/>
      <c r="K914" s="119"/>
      <c r="L914" s="119"/>
      <c r="M914" s="119"/>
      <c r="N914" s="119"/>
      <c r="O914" s="119"/>
    </row>
    <row r="915" spans="6:15" ht="15.75" customHeight="1" x14ac:dyDescent="0.25">
      <c r="F915" s="119"/>
      <c r="G915" s="119"/>
      <c r="H915" s="119"/>
      <c r="I915" s="119"/>
      <c r="J915" s="119"/>
      <c r="K915" s="119"/>
      <c r="L915" s="119"/>
      <c r="M915" s="119"/>
      <c r="N915" s="119"/>
      <c r="O915" s="119"/>
    </row>
    <row r="916" spans="6:15" ht="15.75" customHeight="1" x14ac:dyDescent="0.25">
      <c r="F916" s="119"/>
      <c r="G916" s="119"/>
      <c r="H916" s="119"/>
      <c r="I916" s="119"/>
      <c r="J916" s="119"/>
      <c r="K916" s="119"/>
      <c r="L916" s="119"/>
      <c r="M916" s="119"/>
      <c r="N916" s="119"/>
      <c r="O916" s="119"/>
    </row>
    <row r="917" spans="6:15" ht="15.75" customHeight="1" x14ac:dyDescent="0.25">
      <c r="F917" s="119"/>
      <c r="G917" s="119"/>
      <c r="H917" s="119"/>
      <c r="I917" s="119"/>
      <c r="J917" s="119"/>
      <c r="K917" s="119"/>
      <c r="L917" s="119"/>
      <c r="M917" s="119"/>
      <c r="N917" s="119"/>
      <c r="O917" s="119"/>
    </row>
    <row r="918" spans="6:15" ht="15.75" customHeight="1" x14ac:dyDescent="0.25">
      <c r="F918" s="119"/>
      <c r="G918" s="119"/>
      <c r="H918" s="119"/>
      <c r="I918" s="119"/>
      <c r="J918" s="119"/>
      <c r="K918" s="119"/>
      <c r="L918" s="119"/>
      <c r="M918" s="119"/>
      <c r="N918" s="119"/>
      <c r="O918" s="119"/>
    </row>
    <row r="919" spans="6:15" ht="15.75" customHeight="1" x14ac:dyDescent="0.25">
      <c r="F919" s="119"/>
      <c r="G919" s="119"/>
      <c r="H919" s="119"/>
      <c r="I919" s="119"/>
      <c r="J919" s="119"/>
      <c r="K919" s="119"/>
      <c r="L919" s="119"/>
      <c r="M919" s="119"/>
      <c r="N919" s="119"/>
      <c r="O919" s="119"/>
    </row>
    <row r="920" spans="6:15" ht="15.75" customHeight="1" x14ac:dyDescent="0.25">
      <c r="F920" s="119"/>
      <c r="G920" s="119"/>
      <c r="H920" s="119"/>
      <c r="I920" s="119"/>
      <c r="J920" s="119"/>
      <c r="K920" s="119"/>
      <c r="L920" s="119"/>
      <c r="M920" s="119"/>
      <c r="N920" s="119"/>
      <c r="O920" s="119"/>
    </row>
    <row r="921" spans="6:15" ht="15.75" customHeight="1" x14ac:dyDescent="0.25">
      <c r="F921" s="119"/>
      <c r="G921" s="119"/>
      <c r="H921" s="119"/>
      <c r="I921" s="119"/>
      <c r="J921" s="119"/>
      <c r="K921" s="119"/>
      <c r="L921" s="119"/>
      <c r="M921" s="119"/>
      <c r="N921" s="119"/>
      <c r="O921" s="119"/>
    </row>
    <row r="922" spans="6:15" ht="15.75" customHeight="1" x14ac:dyDescent="0.25">
      <c r="F922" s="119"/>
      <c r="G922" s="119"/>
      <c r="H922" s="119"/>
      <c r="I922" s="119"/>
      <c r="J922" s="119"/>
      <c r="K922" s="119"/>
      <c r="L922" s="119"/>
      <c r="M922" s="119"/>
      <c r="N922" s="119"/>
      <c r="O922" s="119"/>
    </row>
    <row r="923" spans="6:15" ht="15.75" customHeight="1" x14ac:dyDescent="0.25">
      <c r="F923" s="119"/>
      <c r="G923" s="119"/>
      <c r="H923" s="119"/>
      <c r="I923" s="119"/>
      <c r="J923" s="119"/>
      <c r="K923" s="119"/>
      <c r="L923" s="119"/>
      <c r="M923" s="119"/>
      <c r="N923" s="119"/>
      <c r="O923" s="119"/>
    </row>
    <row r="924" spans="6:15" ht="15.75" customHeight="1" x14ac:dyDescent="0.25">
      <c r="F924" s="119"/>
      <c r="G924" s="119"/>
      <c r="H924" s="119"/>
      <c r="I924" s="119"/>
      <c r="J924" s="119"/>
      <c r="K924" s="119"/>
      <c r="L924" s="119"/>
      <c r="M924" s="119"/>
      <c r="N924" s="119"/>
      <c r="O924" s="119"/>
    </row>
    <row r="925" spans="6:15" ht="15.75" customHeight="1" x14ac:dyDescent="0.25">
      <c r="F925" s="119"/>
      <c r="G925" s="119"/>
      <c r="H925" s="119"/>
      <c r="I925" s="119"/>
      <c r="J925" s="119"/>
      <c r="K925" s="119"/>
      <c r="L925" s="119"/>
      <c r="M925" s="119"/>
      <c r="N925" s="119"/>
      <c r="O925" s="119"/>
    </row>
    <row r="926" spans="6:15" ht="15.75" customHeight="1" x14ac:dyDescent="0.25">
      <c r="F926" s="119"/>
      <c r="G926" s="119"/>
      <c r="H926" s="119"/>
      <c r="I926" s="119"/>
      <c r="J926" s="119"/>
      <c r="K926" s="119"/>
      <c r="L926" s="119"/>
      <c r="M926" s="119"/>
      <c r="N926" s="119"/>
      <c r="O926" s="119"/>
    </row>
    <row r="927" spans="6:15" ht="15.75" customHeight="1" x14ac:dyDescent="0.25">
      <c r="F927" s="119"/>
      <c r="G927" s="119"/>
      <c r="H927" s="119"/>
      <c r="I927" s="119"/>
      <c r="J927" s="119"/>
      <c r="K927" s="119"/>
      <c r="L927" s="119"/>
      <c r="M927" s="119"/>
      <c r="N927" s="119"/>
      <c r="O927" s="119"/>
    </row>
    <row r="928" spans="6:15" ht="15.75" customHeight="1" x14ac:dyDescent="0.25">
      <c r="F928" s="119"/>
      <c r="G928" s="119"/>
      <c r="H928" s="119"/>
      <c r="I928" s="119"/>
      <c r="J928" s="119"/>
      <c r="K928" s="119"/>
      <c r="L928" s="119"/>
      <c r="M928" s="119"/>
      <c r="N928" s="119"/>
      <c r="O928" s="119"/>
    </row>
    <row r="929" spans="6:15" ht="15.75" customHeight="1" x14ac:dyDescent="0.25">
      <c r="F929" s="119"/>
      <c r="G929" s="119"/>
      <c r="H929" s="119"/>
      <c r="I929" s="119"/>
      <c r="J929" s="119"/>
      <c r="K929" s="119"/>
      <c r="L929" s="119"/>
      <c r="M929" s="119"/>
      <c r="N929" s="119"/>
      <c r="O929" s="119"/>
    </row>
    <row r="930" spans="6:15" ht="15.75" customHeight="1" x14ac:dyDescent="0.25">
      <c r="F930" s="119"/>
      <c r="G930" s="119"/>
      <c r="H930" s="119"/>
      <c r="I930" s="119"/>
      <c r="J930" s="119"/>
      <c r="K930" s="119"/>
      <c r="L930" s="119"/>
      <c r="M930" s="119"/>
      <c r="N930" s="119"/>
      <c r="O930" s="119"/>
    </row>
    <row r="931" spans="6:15" ht="15.75" customHeight="1" x14ac:dyDescent="0.25">
      <c r="F931" s="119"/>
      <c r="G931" s="119"/>
      <c r="H931" s="119"/>
      <c r="I931" s="119"/>
      <c r="J931" s="119"/>
      <c r="K931" s="119"/>
      <c r="L931" s="119"/>
      <c r="M931" s="119"/>
      <c r="N931" s="119"/>
      <c r="O931" s="119"/>
    </row>
    <row r="932" spans="6:15" ht="15.75" customHeight="1" x14ac:dyDescent="0.25">
      <c r="F932" s="119"/>
      <c r="G932" s="119"/>
      <c r="H932" s="119"/>
      <c r="I932" s="119"/>
      <c r="J932" s="119"/>
      <c r="K932" s="119"/>
      <c r="L932" s="119"/>
      <c r="M932" s="119"/>
      <c r="N932" s="119"/>
      <c r="O932" s="119"/>
    </row>
    <row r="933" spans="6:15" ht="15.75" customHeight="1" x14ac:dyDescent="0.25">
      <c r="F933" s="119"/>
      <c r="G933" s="119"/>
      <c r="H933" s="119"/>
      <c r="I933" s="119"/>
      <c r="J933" s="119"/>
      <c r="K933" s="119"/>
      <c r="L933" s="119"/>
      <c r="M933" s="119"/>
      <c r="N933" s="119"/>
      <c r="O933" s="119"/>
    </row>
    <row r="934" spans="6:15" ht="15.75" customHeight="1" x14ac:dyDescent="0.25">
      <c r="F934" s="119"/>
      <c r="G934" s="119"/>
      <c r="H934" s="119"/>
      <c r="I934" s="119"/>
      <c r="J934" s="119"/>
      <c r="K934" s="119"/>
      <c r="L934" s="119"/>
      <c r="M934" s="119"/>
      <c r="N934" s="119"/>
      <c r="O934" s="119"/>
    </row>
    <row r="935" spans="6:15" ht="15.75" customHeight="1" x14ac:dyDescent="0.25">
      <c r="F935" s="119"/>
      <c r="G935" s="119"/>
      <c r="H935" s="119"/>
      <c r="I935" s="119"/>
      <c r="J935" s="119"/>
      <c r="K935" s="119"/>
      <c r="L935" s="119"/>
      <c r="M935" s="119"/>
      <c r="N935" s="119"/>
      <c r="O935" s="119"/>
    </row>
    <row r="936" spans="6:15" ht="15.75" customHeight="1" x14ac:dyDescent="0.25">
      <c r="F936" s="119"/>
      <c r="G936" s="119"/>
      <c r="H936" s="119"/>
      <c r="I936" s="119"/>
      <c r="J936" s="119"/>
      <c r="K936" s="119"/>
      <c r="L936" s="119"/>
      <c r="M936" s="119"/>
      <c r="N936" s="119"/>
      <c r="O936" s="119"/>
    </row>
    <row r="937" spans="6:15" ht="15.75" customHeight="1" x14ac:dyDescent="0.25">
      <c r="F937" s="119"/>
      <c r="G937" s="119"/>
      <c r="H937" s="119"/>
      <c r="I937" s="119"/>
      <c r="J937" s="119"/>
      <c r="K937" s="119"/>
      <c r="L937" s="119"/>
      <c r="M937" s="119"/>
      <c r="N937" s="119"/>
      <c r="O937" s="119"/>
    </row>
    <row r="938" spans="6:15" ht="15.75" customHeight="1" x14ac:dyDescent="0.25">
      <c r="F938" s="119"/>
      <c r="G938" s="119"/>
      <c r="H938" s="119"/>
      <c r="I938" s="119"/>
      <c r="J938" s="119"/>
      <c r="K938" s="119"/>
      <c r="L938" s="119"/>
      <c r="M938" s="119"/>
      <c r="N938" s="119"/>
      <c r="O938" s="119"/>
    </row>
    <row r="939" spans="6:15" ht="15.75" customHeight="1" x14ac:dyDescent="0.25">
      <c r="F939" s="119"/>
      <c r="G939" s="119"/>
      <c r="H939" s="119"/>
      <c r="I939" s="119"/>
      <c r="J939" s="119"/>
      <c r="K939" s="119"/>
      <c r="L939" s="119"/>
      <c r="M939" s="119"/>
      <c r="N939" s="119"/>
      <c r="O939" s="119"/>
    </row>
    <row r="940" spans="6:15" ht="15.75" customHeight="1" x14ac:dyDescent="0.25">
      <c r="F940" s="119"/>
      <c r="G940" s="119"/>
      <c r="H940" s="119"/>
      <c r="I940" s="119"/>
      <c r="J940" s="119"/>
      <c r="K940" s="119"/>
      <c r="L940" s="119"/>
      <c r="M940" s="119"/>
      <c r="N940" s="119"/>
      <c r="O940" s="119"/>
    </row>
    <row r="941" spans="6:15" ht="15.75" customHeight="1" x14ac:dyDescent="0.25">
      <c r="F941" s="119"/>
      <c r="G941" s="119"/>
      <c r="H941" s="119"/>
      <c r="I941" s="119"/>
      <c r="J941" s="119"/>
      <c r="K941" s="119"/>
      <c r="L941" s="119"/>
      <c r="M941" s="119"/>
      <c r="N941" s="119"/>
      <c r="O941" s="119"/>
    </row>
    <row r="942" spans="6:15" ht="15.75" customHeight="1" x14ac:dyDescent="0.25">
      <c r="F942" s="119"/>
      <c r="G942" s="119"/>
      <c r="H942" s="119"/>
      <c r="I942" s="119"/>
      <c r="J942" s="119"/>
      <c r="K942" s="119"/>
      <c r="L942" s="119"/>
      <c r="M942" s="119"/>
      <c r="N942" s="119"/>
      <c r="O942" s="119"/>
    </row>
    <row r="943" spans="6:15" ht="15.75" customHeight="1" x14ac:dyDescent="0.25">
      <c r="F943" s="119"/>
      <c r="G943" s="119"/>
      <c r="H943" s="119"/>
      <c r="I943" s="119"/>
      <c r="J943" s="119"/>
      <c r="K943" s="119"/>
      <c r="L943" s="119"/>
      <c r="M943" s="119"/>
      <c r="N943" s="119"/>
      <c r="O943" s="119"/>
    </row>
    <row r="944" spans="6:15" ht="15.75" customHeight="1" x14ac:dyDescent="0.25">
      <c r="F944" s="119"/>
      <c r="G944" s="119"/>
      <c r="H944" s="119"/>
      <c r="I944" s="119"/>
      <c r="J944" s="119"/>
      <c r="K944" s="119"/>
      <c r="L944" s="119"/>
      <c r="M944" s="119"/>
      <c r="N944" s="119"/>
      <c r="O944" s="119"/>
    </row>
    <row r="945" spans="6:15" ht="15.75" customHeight="1" x14ac:dyDescent="0.25">
      <c r="F945" s="119"/>
      <c r="G945" s="119"/>
      <c r="H945" s="119"/>
      <c r="I945" s="119"/>
      <c r="J945" s="119"/>
      <c r="K945" s="119"/>
      <c r="L945" s="119"/>
      <c r="M945" s="119"/>
      <c r="N945" s="119"/>
      <c r="O945" s="119"/>
    </row>
    <row r="946" spans="6:15" ht="15.75" customHeight="1" x14ac:dyDescent="0.25">
      <c r="F946" s="119"/>
      <c r="G946" s="119"/>
      <c r="H946" s="119"/>
      <c r="I946" s="119"/>
      <c r="J946" s="119"/>
      <c r="K946" s="119"/>
      <c r="L946" s="119"/>
      <c r="M946" s="119"/>
      <c r="N946" s="119"/>
      <c r="O946" s="119"/>
    </row>
    <row r="947" spans="6:15" ht="15.75" customHeight="1" x14ac:dyDescent="0.25">
      <c r="F947" s="119"/>
      <c r="G947" s="119"/>
      <c r="H947" s="119"/>
      <c r="I947" s="119"/>
      <c r="J947" s="119"/>
      <c r="K947" s="119"/>
      <c r="L947" s="119"/>
      <c r="M947" s="119"/>
      <c r="N947" s="119"/>
      <c r="O947" s="119"/>
    </row>
    <row r="948" spans="6:15" ht="15.75" customHeight="1" x14ac:dyDescent="0.25">
      <c r="F948" s="119"/>
      <c r="G948" s="119"/>
      <c r="H948" s="119"/>
      <c r="I948" s="119"/>
      <c r="J948" s="119"/>
      <c r="K948" s="119"/>
      <c r="L948" s="119"/>
      <c r="M948" s="119"/>
      <c r="N948" s="119"/>
      <c r="O948" s="119"/>
    </row>
    <row r="949" spans="6:15" ht="15.75" customHeight="1" x14ac:dyDescent="0.25">
      <c r="F949" s="119"/>
      <c r="G949" s="119"/>
      <c r="H949" s="119"/>
      <c r="I949" s="119"/>
      <c r="J949" s="119"/>
      <c r="K949" s="119"/>
      <c r="L949" s="119"/>
      <c r="M949" s="119"/>
      <c r="N949" s="119"/>
      <c r="O949" s="119"/>
    </row>
    <row r="950" spans="6:15" ht="15.75" customHeight="1" x14ac:dyDescent="0.25">
      <c r="F950" s="119"/>
      <c r="G950" s="119"/>
      <c r="H950" s="119"/>
      <c r="I950" s="119"/>
      <c r="J950" s="119"/>
      <c r="K950" s="119"/>
      <c r="L950" s="119"/>
      <c r="M950" s="119"/>
      <c r="N950" s="119"/>
      <c r="O950" s="119"/>
    </row>
    <row r="951" spans="6:15" ht="15.75" customHeight="1" x14ac:dyDescent="0.25">
      <c r="F951" s="119"/>
      <c r="G951" s="119"/>
      <c r="H951" s="119"/>
      <c r="I951" s="119"/>
      <c r="J951" s="119"/>
      <c r="K951" s="119"/>
      <c r="L951" s="119"/>
      <c r="M951" s="119"/>
      <c r="N951" s="119"/>
      <c r="O951" s="119"/>
    </row>
    <row r="952" spans="6:15" ht="15.75" customHeight="1" x14ac:dyDescent="0.25">
      <c r="F952" s="119"/>
      <c r="G952" s="119"/>
      <c r="H952" s="119"/>
      <c r="I952" s="119"/>
      <c r="J952" s="119"/>
      <c r="K952" s="119"/>
      <c r="L952" s="119"/>
      <c r="M952" s="119"/>
      <c r="N952" s="119"/>
      <c r="O952" s="119"/>
    </row>
    <row r="953" spans="6:15" ht="15.75" customHeight="1" x14ac:dyDescent="0.25">
      <c r="F953" s="119"/>
      <c r="G953" s="119"/>
      <c r="H953" s="119"/>
      <c r="I953" s="119"/>
      <c r="J953" s="119"/>
      <c r="K953" s="119"/>
      <c r="L953" s="119"/>
      <c r="M953" s="119"/>
      <c r="N953" s="119"/>
      <c r="O953" s="119"/>
    </row>
    <row r="954" spans="6:15" ht="15.75" customHeight="1" x14ac:dyDescent="0.25">
      <c r="F954" s="119"/>
      <c r="G954" s="119"/>
      <c r="H954" s="119"/>
      <c r="I954" s="119"/>
      <c r="J954" s="119"/>
      <c r="K954" s="119"/>
      <c r="L954" s="119"/>
      <c r="M954" s="119"/>
      <c r="N954" s="119"/>
      <c r="O954" s="119"/>
    </row>
    <row r="955" spans="6:15" ht="15.75" customHeight="1" x14ac:dyDescent="0.25">
      <c r="F955" s="119"/>
      <c r="G955" s="119"/>
      <c r="H955" s="119"/>
      <c r="I955" s="119"/>
      <c r="J955" s="119"/>
      <c r="K955" s="119"/>
      <c r="L955" s="119"/>
      <c r="M955" s="119"/>
      <c r="N955" s="119"/>
      <c r="O955" s="119"/>
    </row>
    <row r="956" spans="6:15" ht="15.75" customHeight="1" x14ac:dyDescent="0.25">
      <c r="F956" s="119"/>
      <c r="G956" s="119"/>
      <c r="H956" s="119"/>
      <c r="I956" s="119"/>
      <c r="J956" s="119"/>
      <c r="K956" s="119"/>
      <c r="L956" s="119"/>
      <c r="M956" s="119"/>
      <c r="N956" s="119"/>
      <c r="O956" s="119"/>
    </row>
    <row r="957" spans="6:15" ht="15.75" customHeight="1" x14ac:dyDescent="0.25">
      <c r="F957" s="119"/>
      <c r="G957" s="119"/>
      <c r="H957" s="119"/>
      <c r="I957" s="119"/>
      <c r="J957" s="119"/>
      <c r="K957" s="119"/>
      <c r="L957" s="119"/>
      <c r="M957" s="119"/>
      <c r="N957" s="119"/>
      <c r="O957" s="119"/>
    </row>
    <row r="958" spans="6:15" ht="15.75" customHeight="1" x14ac:dyDescent="0.25">
      <c r="F958" s="119"/>
      <c r="G958" s="119"/>
      <c r="H958" s="119"/>
      <c r="I958" s="119"/>
      <c r="J958" s="119"/>
      <c r="K958" s="119"/>
      <c r="L958" s="119"/>
      <c r="M958" s="119"/>
      <c r="N958" s="119"/>
      <c r="O958" s="119"/>
    </row>
    <row r="959" spans="6:15" ht="15.75" customHeight="1" x14ac:dyDescent="0.25">
      <c r="F959" s="119"/>
      <c r="G959" s="119"/>
      <c r="H959" s="119"/>
      <c r="I959" s="119"/>
      <c r="J959" s="119"/>
      <c r="K959" s="119"/>
      <c r="L959" s="119"/>
      <c r="M959" s="119"/>
      <c r="N959" s="119"/>
      <c r="O959" s="119"/>
    </row>
    <row r="960" spans="6:15" ht="15.75" customHeight="1" x14ac:dyDescent="0.25">
      <c r="F960" s="119"/>
      <c r="G960" s="119"/>
      <c r="H960" s="119"/>
      <c r="I960" s="119"/>
      <c r="J960" s="119"/>
      <c r="K960" s="119"/>
      <c r="L960" s="119"/>
      <c r="M960" s="119"/>
      <c r="N960" s="119"/>
      <c r="O960" s="119"/>
    </row>
    <row r="961" spans="6:15" ht="15.75" customHeight="1" x14ac:dyDescent="0.25">
      <c r="F961" s="119"/>
      <c r="G961" s="119"/>
      <c r="H961" s="119"/>
      <c r="I961" s="119"/>
      <c r="J961" s="119"/>
      <c r="K961" s="119"/>
      <c r="L961" s="119"/>
      <c r="M961" s="119"/>
      <c r="N961" s="119"/>
      <c r="O961" s="119"/>
    </row>
    <row r="962" spans="6:15" ht="15.75" customHeight="1" x14ac:dyDescent="0.25">
      <c r="F962" s="119"/>
      <c r="G962" s="119"/>
      <c r="H962" s="119"/>
      <c r="I962" s="119"/>
      <c r="J962" s="119"/>
      <c r="K962" s="119"/>
      <c r="L962" s="119"/>
      <c r="M962" s="119"/>
      <c r="N962" s="119"/>
      <c r="O962" s="119"/>
    </row>
    <row r="963" spans="6:15" ht="15.75" customHeight="1" x14ac:dyDescent="0.25">
      <c r="F963" s="119"/>
      <c r="G963" s="119"/>
      <c r="H963" s="119"/>
      <c r="I963" s="119"/>
      <c r="J963" s="119"/>
      <c r="K963" s="119"/>
      <c r="L963" s="119"/>
      <c r="M963" s="119"/>
      <c r="N963" s="119"/>
      <c r="O963" s="119"/>
    </row>
    <row r="964" spans="6:15" ht="15.75" customHeight="1" x14ac:dyDescent="0.25">
      <c r="F964" s="119"/>
      <c r="G964" s="119"/>
      <c r="H964" s="119"/>
      <c r="I964" s="119"/>
      <c r="J964" s="119"/>
      <c r="K964" s="119"/>
      <c r="L964" s="119"/>
      <c r="M964" s="119"/>
      <c r="N964" s="119"/>
      <c r="O964" s="119"/>
    </row>
    <row r="965" spans="6:15" ht="15.75" customHeight="1" x14ac:dyDescent="0.25">
      <c r="F965" s="119"/>
      <c r="G965" s="119"/>
      <c r="H965" s="119"/>
      <c r="I965" s="119"/>
      <c r="J965" s="119"/>
      <c r="K965" s="119"/>
      <c r="L965" s="119"/>
      <c r="M965" s="119"/>
      <c r="N965" s="119"/>
      <c r="O965" s="119"/>
    </row>
    <row r="966" spans="6:15" ht="15.75" customHeight="1" x14ac:dyDescent="0.25">
      <c r="F966" s="119"/>
      <c r="G966" s="119"/>
      <c r="H966" s="119"/>
      <c r="I966" s="119"/>
      <c r="J966" s="119"/>
      <c r="K966" s="119"/>
      <c r="L966" s="119"/>
      <c r="M966" s="119"/>
      <c r="N966" s="119"/>
      <c r="O966" s="119"/>
    </row>
    <row r="967" spans="6:15" ht="15.75" customHeight="1" x14ac:dyDescent="0.25">
      <c r="F967" s="119"/>
      <c r="G967" s="119"/>
      <c r="H967" s="119"/>
      <c r="I967" s="119"/>
      <c r="J967" s="119"/>
      <c r="K967" s="119"/>
      <c r="L967" s="119"/>
      <c r="M967" s="119"/>
      <c r="N967" s="119"/>
      <c r="O967" s="119"/>
    </row>
    <row r="968" spans="6:15" ht="15.75" customHeight="1" x14ac:dyDescent="0.25">
      <c r="F968" s="119"/>
      <c r="G968" s="119"/>
      <c r="H968" s="119"/>
      <c r="I968" s="119"/>
      <c r="J968" s="119"/>
      <c r="K968" s="119"/>
      <c r="L968" s="119"/>
      <c r="M968" s="119"/>
      <c r="N968" s="119"/>
      <c r="O968" s="119"/>
    </row>
    <row r="969" spans="6:15" ht="15.75" customHeight="1" x14ac:dyDescent="0.25">
      <c r="F969" s="119"/>
      <c r="G969" s="119"/>
      <c r="H969" s="119"/>
      <c r="I969" s="119"/>
      <c r="J969" s="119"/>
      <c r="K969" s="119"/>
      <c r="L969" s="119"/>
      <c r="M969" s="119"/>
      <c r="N969" s="119"/>
      <c r="O969" s="119"/>
    </row>
    <row r="970" spans="6:15" ht="15.75" customHeight="1" x14ac:dyDescent="0.25">
      <c r="F970" s="119"/>
      <c r="G970" s="119"/>
      <c r="H970" s="119"/>
      <c r="I970" s="119"/>
      <c r="J970" s="119"/>
      <c r="K970" s="119"/>
      <c r="L970" s="119"/>
      <c r="M970" s="119"/>
      <c r="N970" s="119"/>
      <c r="O970" s="119"/>
    </row>
    <row r="971" spans="6:15" ht="15.75" customHeight="1" x14ac:dyDescent="0.25">
      <c r="F971" s="119"/>
      <c r="G971" s="119"/>
      <c r="H971" s="119"/>
      <c r="I971" s="119"/>
      <c r="J971" s="119"/>
      <c r="K971" s="119"/>
      <c r="L971" s="119"/>
      <c r="M971" s="119"/>
      <c r="N971" s="119"/>
      <c r="O971" s="119"/>
    </row>
    <row r="972" spans="6:15" ht="15.75" customHeight="1" x14ac:dyDescent="0.25">
      <c r="F972" s="119"/>
      <c r="G972" s="119"/>
      <c r="H972" s="119"/>
      <c r="I972" s="119"/>
      <c r="J972" s="119"/>
      <c r="K972" s="119"/>
      <c r="L972" s="119"/>
      <c r="M972" s="119"/>
      <c r="N972" s="119"/>
      <c r="O972" s="119"/>
    </row>
    <row r="973" spans="6:15" ht="15.75" customHeight="1" x14ac:dyDescent="0.25">
      <c r="F973" s="119"/>
      <c r="G973" s="119"/>
      <c r="H973" s="119"/>
      <c r="I973" s="119"/>
      <c r="J973" s="119"/>
      <c r="K973" s="119"/>
      <c r="L973" s="119"/>
      <c r="M973" s="119"/>
      <c r="N973" s="119"/>
      <c r="O973" s="119"/>
    </row>
    <row r="974" spans="6:15" ht="15.75" customHeight="1" x14ac:dyDescent="0.25">
      <c r="F974" s="119"/>
      <c r="G974" s="119"/>
      <c r="H974" s="119"/>
      <c r="I974" s="119"/>
      <c r="J974" s="119"/>
      <c r="K974" s="119"/>
      <c r="L974" s="119"/>
      <c r="M974" s="119"/>
      <c r="N974" s="119"/>
      <c r="O974" s="119"/>
    </row>
    <row r="975" spans="6:15" ht="15.75" customHeight="1" x14ac:dyDescent="0.25">
      <c r="F975" s="119"/>
      <c r="G975" s="119"/>
      <c r="H975" s="119"/>
      <c r="I975" s="119"/>
      <c r="J975" s="119"/>
      <c r="K975" s="119"/>
      <c r="L975" s="119"/>
      <c r="M975" s="119"/>
      <c r="N975" s="119"/>
      <c r="O975" s="119"/>
    </row>
    <row r="976" spans="6:15" ht="15.75" customHeight="1" x14ac:dyDescent="0.25">
      <c r="F976" s="119"/>
      <c r="G976" s="119"/>
      <c r="H976" s="119"/>
      <c r="I976" s="119"/>
      <c r="J976" s="119"/>
      <c r="K976" s="119"/>
      <c r="L976" s="119"/>
      <c r="M976" s="119"/>
      <c r="N976" s="119"/>
      <c r="O976" s="119"/>
    </row>
    <row r="977" spans="6:15" ht="15.75" customHeight="1" x14ac:dyDescent="0.25">
      <c r="F977" s="119"/>
      <c r="G977" s="119"/>
      <c r="H977" s="119"/>
      <c r="I977" s="119"/>
      <c r="J977" s="119"/>
      <c r="K977" s="119"/>
      <c r="L977" s="119"/>
      <c r="M977" s="119"/>
      <c r="N977" s="119"/>
      <c r="O977" s="119"/>
    </row>
    <row r="978" spans="6:15" ht="15.75" customHeight="1" x14ac:dyDescent="0.25">
      <c r="F978" s="119"/>
      <c r="G978" s="119"/>
      <c r="H978" s="119"/>
      <c r="I978" s="119"/>
      <c r="J978" s="119"/>
      <c r="K978" s="119"/>
      <c r="L978" s="119"/>
      <c r="M978" s="119"/>
      <c r="N978" s="119"/>
      <c r="O978" s="119"/>
    </row>
    <row r="979" spans="6:15" ht="15.75" customHeight="1" x14ac:dyDescent="0.25">
      <c r="F979" s="119"/>
      <c r="G979" s="119"/>
      <c r="H979" s="119"/>
      <c r="I979" s="119"/>
      <c r="J979" s="119"/>
      <c r="K979" s="119"/>
      <c r="L979" s="119"/>
      <c r="M979" s="119"/>
      <c r="N979" s="119"/>
      <c r="O979" s="119"/>
    </row>
    <row r="980" spans="6:15" ht="15.75" customHeight="1" x14ac:dyDescent="0.25">
      <c r="F980" s="119"/>
      <c r="G980" s="119"/>
      <c r="H980" s="119"/>
      <c r="I980" s="119"/>
      <c r="J980" s="119"/>
      <c r="K980" s="119"/>
      <c r="L980" s="119"/>
      <c r="M980" s="119"/>
      <c r="N980" s="119"/>
      <c r="O980" s="119"/>
    </row>
    <row r="981" spans="6:15" ht="15.75" customHeight="1" x14ac:dyDescent="0.25">
      <c r="F981" s="119"/>
      <c r="G981" s="119"/>
      <c r="H981" s="119"/>
      <c r="I981" s="119"/>
      <c r="J981" s="119"/>
      <c r="K981" s="119"/>
      <c r="L981" s="119"/>
      <c r="M981" s="119"/>
      <c r="N981" s="119"/>
      <c r="O981" s="119"/>
    </row>
    <row r="982" spans="6:15" ht="15.75" customHeight="1" x14ac:dyDescent="0.25">
      <c r="F982" s="119"/>
      <c r="G982" s="119"/>
      <c r="H982" s="119"/>
      <c r="I982" s="119"/>
      <c r="J982" s="119"/>
      <c r="K982" s="119"/>
      <c r="L982" s="119"/>
      <c r="M982" s="119"/>
      <c r="N982" s="119"/>
      <c r="O982" s="119"/>
    </row>
    <row r="983" spans="6:15" ht="15.75" customHeight="1" x14ac:dyDescent="0.25">
      <c r="F983" s="119"/>
      <c r="G983" s="119"/>
      <c r="H983" s="119"/>
      <c r="I983" s="119"/>
      <c r="J983" s="119"/>
      <c r="K983" s="119"/>
      <c r="L983" s="119"/>
      <c r="M983" s="119"/>
      <c r="N983" s="119"/>
      <c r="O983" s="119"/>
    </row>
    <row r="984" spans="6:15" ht="15.75" customHeight="1" x14ac:dyDescent="0.25">
      <c r="F984" s="119"/>
      <c r="G984" s="119"/>
      <c r="H984" s="119"/>
      <c r="I984" s="119"/>
      <c r="J984" s="119"/>
      <c r="K984" s="119"/>
      <c r="L984" s="119"/>
      <c r="M984" s="119"/>
      <c r="N984" s="119"/>
      <c r="O984" s="119"/>
    </row>
    <row r="985" spans="6:15" ht="15.75" customHeight="1" x14ac:dyDescent="0.25">
      <c r="F985" s="119"/>
      <c r="G985" s="119"/>
      <c r="H985" s="119"/>
      <c r="I985" s="119"/>
      <c r="J985" s="119"/>
      <c r="K985" s="119"/>
      <c r="L985" s="119"/>
      <c r="M985" s="119"/>
      <c r="N985" s="119"/>
      <c r="O985" s="119"/>
    </row>
    <row r="986" spans="6:15" ht="15.75" customHeight="1" x14ac:dyDescent="0.25">
      <c r="F986" s="119"/>
      <c r="G986" s="119"/>
      <c r="H986" s="119"/>
      <c r="I986" s="119"/>
      <c r="J986" s="119"/>
      <c r="K986" s="119"/>
      <c r="L986" s="119"/>
      <c r="M986" s="119"/>
      <c r="N986" s="119"/>
      <c r="O986" s="119"/>
    </row>
    <row r="987" spans="6:15" ht="15.75" customHeight="1" x14ac:dyDescent="0.25">
      <c r="F987" s="119"/>
      <c r="G987" s="119"/>
      <c r="H987" s="119"/>
      <c r="I987" s="119"/>
      <c r="J987" s="119"/>
      <c r="K987" s="119"/>
      <c r="L987" s="119"/>
      <c r="M987" s="119"/>
      <c r="N987" s="119"/>
      <c r="O987" s="119"/>
    </row>
    <row r="988" spans="6:15" ht="15.75" customHeight="1" x14ac:dyDescent="0.25">
      <c r="F988" s="119"/>
      <c r="G988" s="119"/>
      <c r="H988" s="119"/>
      <c r="I988" s="119"/>
      <c r="J988" s="119"/>
      <c r="K988" s="119"/>
      <c r="L988" s="119"/>
      <c r="M988" s="119"/>
      <c r="N988" s="119"/>
      <c r="O988" s="119"/>
    </row>
    <row r="989" spans="6:15" ht="15.75" customHeight="1" x14ac:dyDescent="0.25">
      <c r="F989" s="119"/>
      <c r="G989" s="119"/>
      <c r="H989" s="119"/>
      <c r="I989" s="119"/>
      <c r="J989" s="119"/>
      <c r="K989" s="119"/>
      <c r="L989" s="119"/>
      <c r="M989" s="119"/>
      <c r="N989" s="119"/>
      <c r="O989" s="119"/>
    </row>
  </sheetData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996"/>
  <sheetViews>
    <sheetView workbookViewId="0"/>
  </sheetViews>
  <sheetFormatPr defaultColWidth="12.625" defaultRowHeight="15" customHeight="1" x14ac:dyDescent="0.2"/>
  <cols>
    <col min="1" max="1" width="17.625" customWidth="1"/>
    <col min="2" max="25" width="8.875" customWidth="1"/>
  </cols>
  <sheetData>
    <row r="1" spans="1:25" x14ac:dyDescent="0.25">
      <c r="A1" s="269"/>
      <c r="B1" s="376">
        <v>50</v>
      </c>
      <c r="C1" s="374"/>
      <c r="D1" s="375"/>
      <c r="E1" s="373">
        <v>100</v>
      </c>
      <c r="F1" s="374"/>
      <c r="G1" s="375"/>
      <c r="H1" s="373">
        <v>200</v>
      </c>
      <c r="I1" s="374"/>
      <c r="J1" s="375"/>
      <c r="K1" s="373">
        <v>400</v>
      </c>
      <c r="L1" s="374"/>
      <c r="M1" s="375"/>
      <c r="N1" s="373">
        <v>800</v>
      </c>
      <c r="O1" s="374"/>
      <c r="P1" s="375"/>
      <c r="Q1" s="373">
        <v>1600</v>
      </c>
      <c r="R1" s="374"/>
      <c r="S1" s="375"/>
      <c r="T1" s="373" t="s">
        <v>1057</v>
      </c>
      <c r="U1" s="374"/>
      <c r="V1" s="375"/>
      <c r="W1" s="373" t="s">
        <v>1033</v>
      </c>
      <c r="X1" s="374"/>
      <c r="Y1" s="375"/>
    </row>
    <row r="2" spans="1:25" x14ac:dyDescent="0.25">
      <c r="A2" s="270" t="s">
        <v>1058</v>
      </c>
      <c r="B2" s="271" t="s">
        <v>992</v>
      </c>
      <c r="C2" s="271" t="s">
        <v>1059</v>
      </c>
      <c r="D2" s="271" t="s">
        <v>677</v>
      </c>
      <c r="E2" s="271" t="s">
        <v>992</v>
      </c>
      <c r="F2" s="271" t="s">
        <v>1059</v>
      </c>
      <c r="G2" s="271" t="s">
        <v>677</v>
      </c>
      <c r="H2" s="271" t="s">
        <v>992</v>
      </c>
      <c r="I2" s="271" t="s">
        <v>1059</v>
      </c>
      <c r="J2" s="271" t="s">
        <v>677</v>
      </c>
      <c r="K2" s="271" t="s">
        <v>992</v>
      </c>
      <c r="L2" s="271" t="s">
        <v>1059</v>
      </c>
      <c r="M2" s="271" t="s">
        <v>677</v>
      </c>
      <c r="N2" s="271" t="s">
        <v>992</v>
      </c>
      <c r="O2" s="271" t="s">
        <v>1059</v>
      </c>
      <c r="P2" s="271" t="s">
        <v>677</v>
      </c>
      <c r="Q2" s="271" t="s">
        <v>992</v>
      </c>
      <c r="R2" s="271" t="s">
        <v>1059</v>
      </c>
      <c r="S2" s="271" t="s">
        <v>677</v>
      </c>
      <c r="T2" s="271" t="s">
        <v>992</v>
      </c>
      <c r="U2" s="271" t="s">
        <v>1059</v>
      </c>
      <c r="V2" s="271" t="s">
        <v>677</v>
      </c>
      <c r="W2" s="271" t="s">
        <v>992</v>
      </c>
      <c r="X2" s="271" t="s">
        <v>1059</v>
      </c>
      <c r="Y2" s="271" t="s">
        <v>677</v>
      </c>
    </row>
    <row r="3" spans="1:25" x14ac:dyDescent="0.25">
      <c r="A3" s="131" t="s">
        <v>1060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5" x14ac:dyDescent="0.25">
      <c r="A4" s="131" t="s">
        <v>1061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</row>
    <row r="5" spans="1:25" x14ac:dyDescent="0.25">
      <c r="A5" s="131" t="s">
        <v>1062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1:25" x14ac:dyDescent="0.25">
      <c r="A6" s="131" t="s">
        <v>1063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</row>
    <row r="7" spans="1:25" x14ac:dyDescent="0.25">
      <c r="A7" s="131" t="s">
        <v>1064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</row>
    <row r="8" spans="1:25" x14ac:dyDescent="0.25">
      <c r="A8" s="131" t="s">
        <v>1065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25" x14ac:dyDescent="0.25">
      <c r="A9" s="131" t="s">
        <v>1066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5" x14ac:dyDescent="0.25">
      <c r="A10" s="131" t="s">
        <v>1067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2" spans="1:25" x14ac:dyDescent="0.25">
      <c r="A12" s="272" t="s">
        <v>1068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</row>
    <row r="13" spans="1:25" x14ac:dyDescent="0.25">
      <c r="A13" s="131" t="s">
        <v>1060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5" x14ac:dyDescent="0.25">
      <c r="A14" s="131" t="s">
        <v>1061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spans="1:25" x14ac:dyDescent="0.25">
      <c r="A15" s="131" t="s">
        <v>1062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5" x14ac:dyDescent="0.25">
      <c r="A16" s="131" t="s">
        <v>1063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ht="15.75" customHeight="1" x14ac:dyDescent="0.25">
      <c r="A17" s="131" t="s">
        <v>1064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</row>
    <row r="18" spans="1:24" ht="15.75" customHeight="1" x14ac:dyDescent="0.25">
      <c r="A18" s="131" t="s">
        <v>1065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:24" ht="15.75" customHeight="1" x14ac:dyDescent="0.25">
      <c r="A19" s="131" t="s">
        <v>1066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</row>
    <row r="20" spans="1:24" ht="15.75" customHeight="1" x14ac:dyDescent="0.25">
      <c r="A20" s="131" t="s">
        <v>1067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ht="15.75" customHeight="1" x14ac:dyDescent="0.2"/>
    <row r="22" spans="1:24" ht="15.75" customHeight="1" x14ac:dyDescent="0.2"/>
    <row r="23" spans="1:24" ht="15.75" customHeight="1" x14ac:dyDescent="0.25">
      <c r="A23" s="274" t="s">
        <v>1069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</row>
    <row r="24" spans="1:24" ht="15.75" customHeight="1" x14ac:dyDescent="0.25">
      <c r="A24" s="23" t="s">
        <v>1070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</row>
    <row r="25" spans="1:24" ht="15.75" customHeight="1" x14ac:dyDescent="0.25">
      <c r="A25" s="23" t="s">
        <v>1071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</row>
    <row r="26" spans="1:24" ht="15.75" customHeight="1" x14ac:dyDescent="0.25">
      <c r="A26" s="23" t="s">
        <v>1072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</row>
    <row r="27" spans="1:24" ht="15.75" customHeight="1" x14ac:dyDescent="0.25">
      <c r="A27" s="23" t="s">
        <v>1073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1:24" ht="15.75" customHeight="1" x14ac:dyDescent="0.25">
      <c r="A28" s="23" t="s">
        <v>1074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</row>
    <row r="29" spans="1:24" ht="15.75" customHeight="1" x14ac:dyDescent="0.25">
      <c r="A29" s="23" t="s">
        <v>1075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</row>
    <row r="30" spans="1:24" ht="15.75" customHeight="1" x14ac:dyDescent="0.25">
      <c r="A30" s="23" t="s">
        <v>1076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</row>
    <row r="31" spans="1:24" ht="15.75" customHeight="1" x14ac:dyDescent="0.25">
      <c r="A31" s="23" t="s">
        <v>1077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</row>
    <row r="32" spans="1:24" ht="15.75" customHeight="1" x14ac:dyDescent="0.25">
      <c r="A32" s="23" t="s">
        <v>1078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ht="15.75" customHeight="1" x14ac:dyDescent="0.25">
      <c r="A33" s="23" t="s">
        <v>1079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</row>
    <row r="34" spans="1:24" ht="15.75" customHeight="1" x14ac:dyDescent="0.25">
      <c r="A34" s="23" t="s">
        <v>1080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</row>
    <row r="35" spans="1:24" ht="15.75" customHeight="1" x14ac:dyDescent="0.25">
      <c r="A35" s="262" t="s">
        <v>1081</v>
      </c>
      <c r="B35" s="263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63"/>
      <c r="V35" s="263"/>
      <c r="W35" s="263"/>
      <c r="X35" s="263"/>
    </row>
    <row r="36" spans="1:24" ht="15.75" customHeight="1" x14ac:dyDescent="0.2"/>
    <row r="37" spans="1:24" ht="15.75" customHeight="1" x14ac:dyDescent="0.25">
      <c r="A37" s="276" t="s">
        <v>1082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</row>
    <row r="38" spans="1:24" ht="15.75" customHeight="1" x14ac:dyDescent="0.25">
      <c r="A38" s="23" t="s">
        <v>1083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</row>
    <row r="39" spans="1:24" ht="15.75" customHeight="1" x14ac:dyDescent="0.25">
      <c r="A39" s="23" t="s">
        <v>1084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</row>
    <row r="40" spans="1:24" ht="15.75" customHeight="1" x14ac:dyDescent="0.25">
      <c r="A40" s="23" t="s">
        <v>1085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</row>
    <row r="41" spans="1:24" ht="15.75" customHeight="1" x14ac:dyDescent="0.25">
      <c r="A41" s="23" t="s">
        <v>1086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</row>
    <row r="42" spans="1:24" ht="15.75" customHeight="1" x14ac:dyDescent="0.25">
      <c r="A42" s="23" t="s">
        <v>1087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</row>
    <row r="43" spans="1:24" ht="15.75" customHeight="1" x14ac:dyDescent="0.25">
      <c r="A43" s="23" t="s">
        <v>1088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</row>
    <row r="44" spans="1:24" ht="15.75" customHeight="1" x14ac:dyDescent="0.25">
      <c r="A44" s="23" t="s">
        <v>1089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</row>
    <row r="45" spans="1:24" ht="15.75" customHeight="1" x14ac:dyDescent="0.25">
      <c r="A45" s="23" t="s">
        <v>1090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</row>
    <row r="46" spans="1:24" ht="15.75" customHeight="1" x14ac:dyDescent="0.25">
      <c r="A46" s="23" t="s">
        <v>1091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</row>
    <row r="47" spans="1:24" ht="15.75" customHeight="1" x14ac:dyDescent="0.25">
      <c r="A47" s="23" t="s">
        <v>1092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</row>
    <row r="48" spans="1:24" ht="15.75" customHeight="1" x14ac:dyDescent="0.25">
      <c r="A48" s="23" t="s">
        <v>1093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</row>
    <row r="49" spans="1:24" ht="15.75" customHeight="1" x14ac:dyDescent="0.25">
      <c r="A49" s="262" t="s">
        <v>1094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</row>
    <row r="50" spans="1:24" ht="15.75" customHeight="1" x14ac:dyDescent="0.2"/>
    <row r="51" spans="1:24" ht="15.75" customHeight="1" x14ac:dyDescent="0.25">
      <c r="A51" s="260" t="s">
        <v>53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</row>
    <row r="52" spans="1:24" ht="15.75" customHeight="1" x14ac:dyDescent="0.25">
      <c r="A52" s="23" t="s">
        <v>1041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</row>
    <row r="53" spans="1:24" ht="15.75" customHeight="1" x14ac:dyDescent="0.25">
      <c r="A53" s="23" t="s">
        <v>1042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</row>
    <row r="54" spans="1:24" ht="15.75" customHeight="1" x14ac:dyDescent="0.25">
      <c r="A54" s="23" t="s">
        <v>1043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</row>
    <row r="55" spans="1:24" ht="15.75" customHeight="1" x14ac:dyDescent="0.25">
      <c r="A55" s="23" t="s">
        <v>1044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</row>
    <row r="56" spans="1:24" ht="15.75" customHeight="1" x14ac:dyDescent="0.25">
      <c r="A56" s="23" t="s">
        <v>1045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</row>
    <row r="57" spans="1:24" ht="15.75" customHeight="1" x14ac:dyDescent="0.25">
      <c r="A57" s="23" t="s">
        <v>1046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</row>
    <row r="58" spans="1:24" ht="15.75" customHeight="1" x14ac:dyDescent="0.25">
      <c r="A58" s="23" t="s">
        <v>1047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</row>
    <row r="59" spans="1:24" ht="15.75" customHeight="1" x14ac:dyDescent="0.25">
      <c r="A59" s="262" t="s">
        <v>1048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</row>
    <row r="60" spans="1:24" ht="15.75" customHeight="1" x14ac:dyDescent="0.2"/>
    <row r="61" spans="1:24" ht="15.75" customHeight="1" x14ac:dyDescent="0.25">
      <c r="A61" s="268" t="s">
        <v>14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</row>
    <row r="62" spans="1:24" ht="15.75" customHeight="1" x14ac:dyDescent="0.25">
      <c r="A62" s="23" t="s">
        <v>1049</v>
      </c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</row>
    <row r="63" spans="1:24" ht="15.75" customHeight="1" x14ac:dyDescent="0.25">
      <c r="A63" s="23" t="s">
        <v>1050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</row>
    <row r="64" spans="1:24" ht="15.75" customHeight="1" x14ac:dyDescent="0.25">
      <c r="A64" s="23" t="s">
        <v>1051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</row>
    <row r="65" spans="1:24" ht="15.75" customHeight="1" x14ac:dyDescent="0.25">
      <c r="A65" s="23" t="s">
        <v>1052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</row>
    <row r="66" spans="1:24" ht="15.75" customHeight="1" x14ac:dyDescent="0.25">
      <c r="A66" s="23" t="s">
        <v>1053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</row>
    <row r="67" spans="1:24" ht="15.75" customHeight="1" x14ac:dyDescent="0.25">
      <c r="A67" s="23" t="s">
        <v>1054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</row>
    <row r="68" spans="1:24" ht="15.75" customHeight="1" x14ac:dyDescent="0.25">
      <c r="A68" s="23" t="s">
        <v>1055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</row>
    <row r="69" spans="1:24" ht="15.75" customHeight="1" x14ac:dyDescent="0.25">
      <c r="A69" s="262" t="s">
        <v>1056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  <c r="X69" s="263"/>
    </row>
    <row r="70" spans="1:24" ht="15.75" customHeight="1" x14ac:dyDescent="0.2"/>
    <row r="71" spans="1:24" ht="15.75" customHeight="1" x14ac:dyDescent="0.25">
      <c r="A71" s="260" t="s">
        <v>1095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</row>
    <row r="72" spans="1:24" ht="15.75" customHeight="1" x14ac:dyDescent="0.25">
      <c r="A72" s="23" t="s">
        <v>1041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</row>
    <row r="73" spans="1:24" ht="15.75" customHeight="1" x14ac:dyDescent="0.25">
      <c r="A73" s="23" t="s">
        <v>1042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</row>
    <row r="74" spans="1:24" ht="15.75" customHeight="1" x14ac:dyDescent="0.25">
      <c r="A74" s="23" t="s">
        <v>1043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</row>
    <row r="75" spans="1:24" ht="15.75" customHeight="1" x14ac:dyDescent="0.25">
      <c r="A75" s="23" t="s">
        <v>1044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</row>
    <row r="76" spans="1:24" ht="15.75" customHeight="1" x14ac:dyDescent="0.25">
      <c r="A76" s="23" t="s">
        <v>1045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</row>
    <row r="77" spans="1:24" ht="15.75" customHeight="1" x14ac:dyDescent="0.25">
      <c r="A77" s="23" t="s">
        <v>1046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</row>
    <row r="78" spans="1:24" ht="15.75" customHeight="1" x14ac:dyDescent="0.25">
      <c r="A78" s="23" t="s">
        <v>1047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</row>
    <row r="79" spans="1:24" ht="15.75" customHeight="1" x14ac:dyDescent="0.25">
      <c r="A79" s="262" t="s">
        <v>1048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</row>
    <row r="80" spans="1:24" ht="15.75" customHeight="1" x14ac:dyDescent="0.2"/>
    <row r="81" spans="1:24" ht="15.75" customHeight="1" x14ac:dyDescent="0.25">
      <c r="A81" s="268" t="s">
        <v>1096</v>
      </c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</row>
    <row r="82" spans="1:24" ht="15.75" customHeight="1" x14ac:dyDescent="0.25">
      <c r="A82" s="23" t="s">
        <v>1049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</row>
    <row r="83" spans="1:24" ht="15.75" customHeight="1" x14ac:dyDescent="0.25">
      <c r="A83" s="23" t="s">
        <v>1050</v>
      </c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</row>
    <row r="84" spans="1:24" ht="15.75" customHeight="1" x14ac:dyDescent="0.25">
      <c r="A84" s="23" t="s">
        <v>1051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</row>
    <row r="85" spans="1:24" ht="15.75" customHeight="1" x14ac:dyDescent="0.25">
      <c r="A85" s="23" t="s">
        <v>1052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</row>
    <row r="86" spans="1:24" ht="15.75" customHeight="1" x14ac:dyDescent="0.25">
      <c r="A86" s="23" t="s">
        <v>1053</v>
      </c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</row>
    <row r="87" spans="1:24" ht="15.75" customHeight="1" x14ac:dyDescent="0.25">
      <c r="A87" s="23" t="s">
        <v>1054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</row>
    <row r="88" spans="1:24" ht="15.75" customHeight="1" x14ac:dyDescent="0.25">
      <c r="A88" s="23" t="s">
        <v>1055</v>
      </c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</row>
    <row r="89" spans="1:24" ht="15.75" customHeight="1" x14ac:dyDescent="0.25">
      <c r="A89" s="262" t="s">
        <v>1056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</row>
    <row r="90" spans="1:24" ht="15.75" customHeight="1" x14ac:dyDescent="0.2"/>
    <row r="91" spans="1:24" ht="15.75" customHeight="1" x14ac:dyDescent="0.2"/>
    <row r="92" spans="1:24" ht="15.75" customHeight="1" x14ac:dyDescent="0.2"/>
    <row r="93" spans="1:24" ht="15.75" customHeight="1" x14ac:dyDescent="0.2"/>
    <row r="94" spans="1:24" ht="15.75" customHeight="1" x14ac:dyDescent="0.2"/>
    <row r="95" spans="1:24" ht="15.75" customHeight="1" x14ac:dyDescent="0.2"/>
    <row r="96" spans="1:2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8">
    <mergeCell ref="Q1:S1"/>
    <mergeCell ref="T1:V1"/>
    <mergeCell ref="W1:Y1"/>
    <mergeCell ref="B1:D1"/>
    <mergeCell ref="E1:G1"/>
    <mergeCell ref="H1:J1"/>
    <mergeCell ref="K1:M1"/>
    <mergeCell ref="N1:P1"/>
  </mergeCells>
  <pageMargins left="0.7" right="0.7" top="0.75" bottom="0.75" header="0" footer="0"/>
  <pageSetup paperSize="3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F6000"/>
  </sheetPr>
  <dimension ref="A1:Z926"/>
  <sheetViews>
    <sheetView tabSelected="1" workbookViewId="0">
      <pane ySplit="1" topLeftCell="A2" activePane="bottomLeft" state="frozen"/>
      <selection pane="bottomLeft" activeCell="D23" sqref="D23"/>
    </sheetView>
  </sheetViews>
  <sheetFormatPr defaultColWidth="12.625" defaultRowHeight="15" customHeight="1" x14ac:dyDescent="0.2"/>
  <cols>
    <col min="1" max="1" width="17.625" customWidth="1"/>
    <col min="2" max="24" width="5.5" customWidth="1"/>
    <col min="25" max="26" width="10" customWidth="1"/>
  </cols>
  <sheetData>
    <row r="1" spans="1:26" x14ac:dyDescent="0.25">
      <c r="A1" s="206"/>
      <c r="B1" s="254" t="s">
        <v>8</v>
      </c>
      <c r="C1" s="254" t="s">
        <v>16</v>
      </c>
      <c r="D1" s="254" t="s">
        <v>19</v>
      </c>
      <c r="E1" s="254" t="s">
        <v>22</v>
      </c>
      <c r="F1" s="254" t="s">
        <v>11</v>
      </c>
      <c r="G1" s="254" t="s">
        <v>27</v>
      </c>
      <c r="H1" s="254" t="s">
        <v>30</v>
      </c>
      <c r="I1" s="255" t="s">
        <v>33</v>
      </c>
      <c r="J1" s="256" t="s">
        <v>36</v>
      </c>
      <c r="K1" s="255" t="s">
        <v>39</v>
      </c>
      <c r="L1" s="255" t="s">
        <v>42</v>
      </c>
      <c r="M1" s="254" t="s">
        <v>45</v>
      </c>
      <c r="N1" s="255" t="s">
        <v>48</v>
      </c>
      <c r="O1" s="255" t="s">
        <v>50</v>
      </c>
      <c r="P1" s="255" t="s">
        <v>55</v>
      </c>
      <c r="Q1" s="255" t="s">
        <v>58</v>
      </c>
      <c r="R1" s="254" t="s">
        <v>61</v>
      </c>
      <c r="S1" s="256" t="s">
        <v>64</v>
      </c>
      <c r="T1" s="254" t="s">
        <v>67</v>
      </c>
      <c r="U1" s="255" t="s">
        <v>70</v>
      </c>
      <c r="V1" s="255" t="s">
        <v>73</v>
      </c>
      <c r="W1" s="255" t="s">
        <v>76</v>
      </c>
      <c r="X1" s="257" t="s">
        <v>936</v>
      </c>
      <c r="Y1" s="206"/>
      <c r="Z1" s="206"/>
    </row>
    <row r="2" spans="1:26" x14ac:dyDescent="0.25">
      <c r="A2" s="131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9"/>
      <c r="Y2" s="206"/>
      <c r="Z2" s="206"/>
    </row>
    <row r="3" spans="1:26" ht="15.75" customHeight="1" x14ac:dyDescent="0.25">
      <c r="A3" s="260" t="s">
        <v>53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</row>
    <row r="4" spans="1:26" ht="15.75" customHeight="1" x14ac:dyDescent="0.25">
      <c r="A4" s="23" t="s">
        <v>1041</v>
      </c>
      <c r="B4" s="129">
        <f>+SUMIFS('50-All'!$L:$L,'50-All'!$J:$J,$A$3,'50-All'!$G:$G,B$1)</f>
        <v>0</v>
      </c>
      <c r="C4" s="129">
        <f>+SUMIFS('50-All'!$L:$L,'50-All'!$J:$J,$A$3,'50-All'!$G:$G,C$1)</f>
        <v>0</v>
      </c>
      <c r="D4" s="129">
        <f>+SUMIFS('50-All'!$L:$L,'50-All'!$J:$J,$A$3,'50-All'!$G:$G,D$1)</f>
        <v>12</v>
      </c>
      <c r="E4" s="129">
        <f>+SUMIFS('50-All'!$L:$L,'50-All'!$J:$J,$A$3,'50-All'!$G:$G,E$1)</f>
        <v>0</v>
      </c>
      <c r="F4" s="129">
        <f>+SUMIFS('50-All'!$L:$L,'50-All'!$J:$J,$A$3,'50-All'!$G:$G,F$1)</f>
        <v>8</v>
      </c>
      <c r="G4" s="129">
        <f>+SUMIFS('50-All'!$L:$L,'50-All'!$J:$J,$A$3,'50-All'!$G:$G,G$1)</f>
        <v>0</v>
      </c>
      <c r="H4" s="129">
        <f>+SUMIFS('50-All'!$L:$L,'50-All'!$J:$J,$A$3,'50-All'!$G:$G,H$1)</f>
        <v>0</v>
      </c>
      <c r="I4" s="129">
        <f>+SUMIFS('50-All'!$L:$L,'50-All'!$J:$J,$A$3,'50-All'!$G:$G,I$1)</f>
        <v>0</v>
      </c>
      <c r="J4" s="129">
        <f>+SUMIFS('50-All'!$L:$L,'50-All'!$J:$J,$A$3,'50-All'!$G:$G,J$1)</f>
        <v>0</v>
      </c>
      <c r="K4" s="129">
        <f>+SUMIFS('50-All'!$L:$L,'50-All'!$J:$J,$A$3,'50-All'!$G:$G,K$1)</f>
        <v>0</v>
      </c>
      <c r="L4" s="129">
        <f>+SUMIFS('50-All'!$L:$L,'50-All'!$J:$J,$A$3,'50-All'!$G:$G,L$1)</f>
        <v>0</v>
      </c>
      <c r="M4" s="129">
        <f>+SUMIFS('50-All'!$L:$L,'50-All'!$J:$J,$A$3,'50-All'!$G:$G,M$1)</f>
        <v>0</v>
      </c>
      <c r="N4" s="129">
        <f>+SUMIFS('50-All'!$L:$L,'50-All'!$J:$J,$A$3,'50-All'!$G:$G,N$1)</f>
        <v>0</v>
      </c>
      <c r="O4" s="129">
        <f>+SUMIFS('50-All'!$L:$L,'50-All'!$J:$J,$A$3,'50-All'!$G:$G,O$1)</f>
        <v>0</v>
      </c>
      <c r="P4" s="129">
        <f>+SUMIFS('50-All'!$L:$L,'50-All'!$J:$J,$A$3,'50-All'!$G:$G,P$1)</f>
        <v>2</v>
      </c>
      <c r="Q4" s="129">
        <f>+SUMIFS('50-All'!$L:$L,'50-All'!$J:$J,$A$3,'50-All'!$G:$G,Q$1)</f>
        <v>0</v>
      </c>
      <c r="R4" s="129">
        <f>+SUMIFS('50-All'!$L:$L,'50-All'!$J:$J,$A$3,'50-All'!$G:$G,R$1)</f>
        <v>0</v>
      </c>
      <c r="S4" s="129">
        <f>+SUMIFS('50-All'!$L:$L,'50-All'!$J:$J,$A$3,'50-All'!$G:$G,S$1)</f>
        <v>0</v>
      </c>
      <c r="T4" s="129">
        <f>+SUMIFS('50-All'!$L:$L,'50-All'!$J:$J,$A$3,'50-All'!$G:$G,T$1)</f>
        <v>1</v>
      </c>
      <c r="U4" s="129">
        <f>+SUMIFS('50-All'!$L:$L,'50-All'!$J:$J,$A$3,'50-All'!$G:$G,U$1)</f>
        <v>0</v>
      </c>
      <c r="V4" s="129">
        <f>+SUMIFS('50-All'!$L:$L,'50-All'!$J:$J,$A$3,'50-All'!$G:$G,V$1)</f>
        <v>0</v>
      </c>
      <c r="W4" s="129">
        <f>+SUMIFS('50-All'!$L:$L,'50-All'!$J:$J,$A$3,'50-All'!$G:$G,W$1)</f>
        <v>16</v>
      </c>
      <c r="X4" s="261">
        <f t="shared" ref="X4:X11" si="0">SUM(B4:W4)</f>
        <v>39</v>
      </c>
    </row>
    <row r="5" spans="1:26" ht="15.75" customHeight="1" x14ac:dyDescent="0.25">
      <c r="A5" s="23" t="s">
        <v>1042</v>
      </c>
      <c r="B5" s="129">
        <f>+SUMIFS('100-All'!$L:$L,'100-All'!$J:$J,$A$3,'100-All'!$G:$G,B$1)</f>
        <v>6</v>
      </c>
      <c r="C5" s="129">
        <f>+SUMIFS('100-All'!$L:$L,'100-All'!$J:$J,$A$3,'100-All'!$G:$G,C$1)</f>
        <v>0</v>
      </c>
      <c r="D5" s="129">
        <f>+SUMIFS('100-All'!$L:$L,'100-All'!$J:$J,$A$3,'100-All'!$G:$G,D$1)</f>
        <v>10</v>
      </c>
      <c r="E5" s="129">
        <f>+SUMIFS('100-All'!$L:$L,'100-All'!$J:$J,$A$3,'100-All'!$G:$G,E$1)</f>
        <v>0</v>
      </c>
      <c r="F5" s="129">
        <f>+SUMIFS('100-All'!$L:$L,'100-All'!$J:$J,$A$3,'100-All'!$G:$G,F$1)</f>
        <v>6</v>
      </c>
      <c r="G5" s="129">
        <f>+SUMIFS('100-All'!$L:$L,'100-All'!$J:$J,$A$3,'100-All'!$G:$G,G$1)</f>
        <v>0</v>
      </c>
      <c r="H5" s="129">
        <f>+SUMIFS('100-All'!$L:$L,'100-All'!$J:$J,$A$3,'100-All'!$G:$G,H$1)</f>
        <v>0</v>
      </c>
      <c r="I5" s="129">
        <f>+SUMIFS('100-All'!$L:$L,'100-All'!$J:$J,$A$3,'100-All'!$G:$G,I$1)</f>
        <v>0</v>
      </c>
      <c r="J5" s="129">
        <f>+SUMIFS('100-All'!$L:$L,'100-All'!$J:$J,$A$3,'100-All'!$G:$G,J$1)</f>
        <v>0</v>
      </c>
      <c r="K5" s="129">
        <f>+SUMIFS('100-All'!$L:$L,'100-All'!$J:$J,$A$3,'100-All'!$G:$G,K$1)</f>
        <v>0</v>
      </c>
      <c r="L5" s="129">
        <f>+SUMIFS('100-All'!$L:$L,'100-All'!$J:$J,$A$3,'100-All'!$G:$G,L$1)</f>
        <v>0</v>
      </c>
      <c r="M5" s="129">
        <f>+SUMIFS('100-All'!$L:$L,'100-All'!$J:$J,$A$3,'100-All'!$G:$G,M$1)</f>
        <v>0</v>
      </c>
      <c r="N5" s="129">
        <f>+SUMIFS('100-All'!$L:$L,'100-All'!$J:$J,$A$3,'100-All'!$G:$G,N$1)</f>
        <v>0</v>
      </c>
      <c r="O5" s="129">
        <f>+SUMIFS('100-All'!$L:$L,'100-All'!$J:$J,$A$3,'100-All'!$G:$G,O$1)</f>
        <v>0</v>
      </c>
      <c r="P5" s="129">
        <f>+SUMIFS('100-All'!$L:$L,'100-All'!$J:$J,$A$3,'100-All'!$G:$G,P$1)</f>
        <v>3</v>
      </c>
      <c r="Q5" s="129">
        <f>+SUMIFS('100-All'!$L:$L,'100-All'!$J:$J,$A$3,'100-All'!$G:$G,Q$1)</f>
        <v>0</v>
      </c>
      <c r="R5" s="129">
        <f>+SUMIFS('100-All'!$L:$L,'100-All'!$J:$J,$A$3,'100-All'!$G:$G,R$1)</f>
        <v>0</v>
      </c>
      <c r="S5" s="129">
        <f>+SUMIFS('100-All'!$L:$L,'100-All'!$J:$J,$A$3,'100-All'!$G:$G,S$1)</f>
        <v>0</v>
      </c>
      <c r="T5" s="129">
        <f>+SUMIFS('100-All'!$L:$L,'100-All'!$J:$J,$A$3,'100-All'!$G:$G,T$1)</f>
        <v>0</v>
      </c>
      <c r="U5" s="129">
        <f>+SUMIFS('100-All'!$L:$L,'100-All'!$J:$J,$A$3,'100-All'!$G:$G,U$1)</f>
        <v>0</v>
      </c>
      <c r="V5" s="129">
        <f>+SUMIFS('100-All'!$L:$L,'100-All'!$J:$J,$A$3,'100-All'!$G:$G,V$1)</f>
        <v>1</v>
      </c>
      <c r="W5" s="129">
        <f>+SUMIFS('100-All'!$L:$L,'100-All'!$J:$J,$A$3,'100-All'!$G:$G,W$1)</f>
        <v>13</v>
      </c>
      <c r="X5" s="261">
        <f t="shared" si="0"/>
        <v>39</v>
      </c>
    </row>
    <row r="6" spans="1:26" ht="15.75" customHeight="1" x14ac:dyDescent="0.25">
      <c r="A6" s="23" t="s">
        <v>1043</v>
      </c>
      <c r="B6" s="129">
        <f>+SUMIFS('200-All'!$L:$L,'200-All'!$J:$J,$A$3,'200-All'!$G:$G,B$1)</f>
        <v>0</v>
      </c>
      <c r="C6" s="129">
        <f>+SUMIFS('200-All'!$L:$L,'200-All'!$J:$J,$A$3,'200-All'!$G:$G,C$1)</f>
        <v>0</v>
      </c>
      <c r="D6" s="129">
        <f>+SUMIFS('200-All'!$L:$L,'200-All'!$J:$J,$A$3,'200-All'!$G:$G,D$1)</f>
        <v>6</v>
      </c>
      <c r="E6" s="129">
        <f>+SUMIFS('200-All'!$L:$L,'200-All'!$J:$J,$A$3,'200-All'!$G:$G,E$1)</f>
        <v>0</v>
      </c>
      <c r="F6" s="129">
        <f>+SUMIFS('200-All'!$L:$L,'200-All'!$J:$J,$A$3,'200-All'!$G:$G,F$1)</f>
        <v>2</v>
      </c>
      <c r="G6" s="129">
        <f>+SUMIFS('200-All'!$L:$L,'200-All'!$J:$J,$A$3,'200-All'!$G:$G,G$1)</f>
        <v>0</v>
      </c>
      <c r="H6" s="129">
        <f>+SUMIFS('200-All'!$L:$L,'200-All'!$J:$J,$A$3,'200-All'!$G:$G,H$1)</f>
        <v>0</v>
      </c>
      <c r="I6" s="129">
        <f>+SUMIFS('200-All'!$L:$L,'200-All'!$J:$J,$A$3,'200-All'!$G:$G,I$1)</f>
        <v>0</v>
      </c>
      <c r="J6" s="129">
        <f>+SUMIFS('200-All'!$L:$L,'200-All'!$J:$J,$A$3,'200-All'!$G:$G,J$1)</f>
        <v>0</v>
      </c>
      <c r="K6" s="129">
        <f>+SUMIFS('200-All'!$L:$L,'200-All'!$J:$J,$A$3,'200-All'!$G:$G,K$1)</f>
        <v>0</v>
      </c>
      <c r="L6" s="129">
        <f>+SUMIFS('200-All'!$L:$L,'200-All'!$J:$J,$A$3,'200-All'!$G:$G,L$1)</f>
        <v>0</v>
      </c>
      <c r="M6" s="129">
        <f>+SUMIFS('200-All'!$L:$L,'200-All'!$J:$J,$A$3,'200-All'!$G:$G,M$1)</f>
        <v>0</v>
      </c>
      <c r="N6" s="129">
        <f>+SUMIFS('200-All'!$L:$L,'200-All'!$J:$J,$A$3,'200-All'!$G:$G,N$1)</f>
        <v>0</v>
      </c>
      <c r="O6" s="129">
        <f>+SUMIFS('200-All'!$L:$L,'200-All'!$J:$J,$A$3,'200-All'!$G:$G,O$1)</f>
        <v>0</v>
      </c>
      <c r="P6" s="129">
        <f>+SUMIFS('200-All'!$L:$L,'200-All'!$J:$J,$A$3,'200-All'!$G:$G,P$1)</f>
        <v>7</v>
      </c>
      <c r="Q6" s="129">
        <f>+SUMIFS('200-All'!$L:$L,'200-All'!$J:$J,$A$3,'200-All'!$G:$G,Q$1)</f>
        <v>0</v>
      </c>
      <c r="R6" s="129">
        <f>+SUMIFS('200-All'!$L:$L,'200-All'!$J:$J,$A$3,'200-All'!$G:$G,R$1)</f>
        <v>0</v>
      </c>
      <c r="S6" s="129">
        <f>+SUMIFS('200-All'!$L:$L,'200-All'!$J:$J,$A$3,'200-All'!$G:$G,S$1)</f>
        <v>0</v>
      </c>
      <c r="T6" s="129">
        <f>+SUMIFS('200-All'!$L:$L,'200-All'!$J:$J,$A$3,'200-All'!$G:$G,T$1)</f>
        <v>6</v>
      </c>
      <c r="U6" s="129">
        <f>+SUMIFS('200-All'!$L:$L,'200-All'!$J:$J,$A$3,'200-All'!$G:$G,U$1)</f>
        <v>0</v>
      </c>
      <c r="V6" s="129">
        <f>+SUMIFS('200-All'!$L:$L,'200-All'!$J:$J,$A$3,'200-All'!$G:$G,V$1)</f>
        <v>0</v>
      </c>
      <c r="W6" s="129">
        <f>+SUMIFS('200-All'!$L:$L,'200-All'!$J:$J,$A$3,'200-All'!$G:$G,W$1)</f>
        <v>18</v>
      </c>
      <c r="X6" s="261">
        <f t="shared" si="0"/>
        <v>39</v>
      </c>
    </row>
    <row r="7" spans="1:26" ht="15.75" customHeight="1" x14ac:dyDescent="0.25">
      <c r="A7" s="23" t="s">
        <v>1044</v>
      </c>
      <c r="B7" s="129">
        <f>+SUMIFS('400-All'!$L:$L,'400-All'!$J:$J,$A$3,'400-All'!$G:$G,B$1)</f>
        <v>0</v>
      </c>
      <c r="C7" s="129">
        <f>+SUMIFS('400-All'!$L:$L,'400-All'!$J:$J,$A$3,'400-All'!$G:$G,C$1)</f>
        <v>0</v>
      </c>
      <c r="D7" s="129">
        <f>+SUMIFS('400-All'!$L:$L,'400-All'!$J:$J,$A$3,'400-All'!$G:$G,D$1)</f>
        <v>6</v>
      </c>
      <c r="E7" s="129">
        <f>+SUMIFS('400-All'!$L:$L,'400-All'!$J:$J,$A$3,'400-All'!$G:$G,E$1)</f>
        <v>0</v>
      </c>
      <c r="F7" s="129">
        <f>+SUMIFS('400-All'!$L:$L,'400-All'!$J:$J,$A$3,'400-All'!$G:$G,F$1)</f>
        <v>5</v>
      </c>
      <c r="G7" s="129">
        <f>+SUMIFS('400-All'!$L:$L,'400-All'!$J:$J,$A$3,'400-All'!$G:$G,G$1)</f>
        <v>0</v>
      </c>
      <c r="H7" s="129">
        <f>+SUMIFS('400-All'!$L:$L,'400-All'!$J:$J,$A$3,'400-All'!$G:$G,H$1)</f>
        <v>0</v>
      </c>
      <c r="I7" s="129">
        <f>+SUMIFS('400-All'!$L:$L,'400-All'!$J:$J,$A$3,'400-All'!$G:$G,I$1)</f>
        <v>0</v>
      </c>
      <c r="J7" s="129">
        <f>+SUMIFS('400-All'!$L:$L,'400-All'!$J:$J,$A$3,'400-All'!$G:$G,J$1)</f>
        <v>0</v>
      </c>
      <c r="K7" s="129">
        <f>+SUMIFS('400-All'!$L:$L,'400-All'!$J:$J,$A$3,'400-All'!$G:$G,K$1)</f>
        <v>4</v>
      </c>
      <c r="L7" s="129">
        <f>+SUMIFS('400-All'!$L:$L,'400-All'!$J:$J,$A$3,'400-All'!$G:$G,L$1)</f>
        <v>0</v>
      </c>
      <c r="M7" s="129">
        <f>+SUMIFS('400-All'!$L:$L,'400-All'!$J:$J,$A$3,'400-All'!$G:$G,M$1)</f>
        <v>0</v>
      </c>
      <c r="N7" s="129">
        <f>+SUMIFS('400-All'!$L:$L,'400-All'!$J:$J,$A$3,'400-All'!$G:$G,N$1)</f>
        <v>0</v>
      </c>
      <c r="O7" s="129">
        <f>+SUMIFS('400-All'!$L:$L,'400-All'!$J:$J,$A$3,'400-All'!$G:$G,O$1)</f>
        <v>0</v>
      </c>
      <c r="P7" s="129">
        <f>+SUMIFS('400-All'!$L:$L,'400-All'!$J:$J,$A$3,'400-All'!$G:$G,P$1)</f>
        <v>0</v>
      </c>
      <c r="Q7" s="129">
        <f>+SUMIFS('400-All'!$L:$L,'400-All'!$J:$J,$A$3,'400-All'!$G:$G,Q$1)</f>
        <v>0</v>
      </c>
      <c r="R7" s="129">
        <f>+SUMIFS('400-All'!$L:$L,'400-All'!$J:$J,$A$3,'400-All'!$G:$G,R$1)</f>
        <v>0</v>
      </c>
      <c r="S7" s="129">
        <f>+SUMIFS('400-All'!$L:$L,'400-All'!$J:$J,$A$3,'400-All'!$G:$G,S$1)</f>
        <v>0</v>
      </c>
      <c r="T7" s="129">
        <f>+SUMIFS('400-All'!$L:$L,'400-All'!$J:$J,$A$3,'400-All'!$G:$G,T$1)</f>
        <v>14</v>
      </c>
      <c r="U7" s="129">
        <f>+SUMIFS('400-All'!$L:$L,'400-All'!$J:$J,$A$3,'400-All'!$G:$G,U$1)</f>
        <v>0</v>
      </c>
      <c r="V7" s="129">
        <f>+SUMIFS('400-All'!$L:$L,'400-All'!$J:$J,$A$3,'400-All'!$G:$G,V$1)</f>
        <v>0</v>
      </c>
      <c r="W7" s="129">
        <f>+SUMIFS('400-All'!$L:$L,'400-All'!$J:$J,$A$3,'400-All'!$G:$G,W$1)</f>
        <v>10</v>
      </c>
      <c r="X7" s="261">
        <f t="shared" si="0"/>
        <v>39</v>
      </c>
    </row>
    <row r="8" spans="1:26" ht="15.75" customHeight="1" x14ac:dyDescent="0.25">
      <c r="A8" s="23" t="s">
        <v>1045</v>
      </c>
      <c r="B8" s="129">
        <f>+SUMIFS('800-ALL'!$L:$L,'800-ALL'!$J:$J,$A$3,'800-ALL'!$G:$G,B$1)</f>
        <v>0</v>
      </c>
      <c r="C8" s="129">
        <f>+SUMIFS('800-ALL'!$L:$L,'800-ALL'!$J:$J,$A$3,'800-ALL'!$G:$G,C$1)</f>
        <v>0</v>
      </c>
      <c r="D8" s="129">
        <f>+SUMIFS('800-ALL'!$L:$L,'800-ALL'!$J:$J,$A$3,'800-ALL'!$G:$G,D$1)</f>
        <v>0</v>
      </c>
      <c r="E8" s="129">
        <f>+SUMIFS('800-ALL'!$L:$L,'800-ALL'!$J:$J,$A$3,'800-ALL'!$G:$G,E$1)</f>
        <v>0</v>
      </c>
      <c r="F8" s="129">
        <f>+SUMIFS('800-ALL'!$L:$L,'800-ALL'!$J:$J,$A$3,'800-ALL'!$G:$G,F$1)</f>
        <v>9</v>
      </c>
      <c r="G8" s="129">
        <f>+SUMIFS('800-ALL'!$L:$L,'800-ALL'!$J:$J,$A$3,'800-ALL'!$G:$G,G$1)</f>
        <v>0</v>
      </c>
      <c r="H8" s="129">
        <f>+SUMIFS('800-ALL'!$L:$L,'800-ALL'!$J:$J,$A$3,'800-ALL'!$G:$G,H$1)</f>
        <v>0</v>
      </c>
      <c r="I8" s="129">
        <f>+SUMIFS('800-ALL'!$L:$L,'800-ALL'!$J:$J,$A$3,'800-ALL'!$G:$G,I$1)</f>
        <v>0</v>
      </c>
      <c r="J8" s="129">
        <f>+SUMIFS('800-ALL'!$L:$L,'800-ALL'!$J:$J,$A$3,'800-ALL'!$G:$G,J$1)</f>
        <v>0</v>
      </c>
      <c r="K8" s="129">
        <f>+SUMIFS('800-ALL'!$L:$L,'800-ALL'!$J:$J,$A$3,'800-ALL'!$G:$G,K$1)</f>
        <v>0</v>
      </c>
      <c r="L8" s="129">
        <f>+SUMIFS('800-ALL'!$L:$L,'800-ALL'!$J:$J,$A$3,'800-ALL'!$G:$G,L$1)</f>
        <v>0</v>
      </c>
      <c r="M8" s="129">
        <f>+SUMIFS('800-ALL'!$L:$L,'800-ALL'!$J:$J,$A$3,'800-ALL'!$G:$G,M$1)</f>
        <v>0</v>
      </c>
      <c r="N8" s="129">
        <f>+SUMIFS('800-ALL'!$L:$L,'800-ALL'!$J:$J,$A$3,'800-ALL'!$G:$G,N$1)</f>
        <v>0</v>
      </c>
      <c r="O8" s="129">
        <f>+SUMIFS('800-ALL'!$L:$L,'800-ALL'!$J:$J,$A$3,'800-ALL'!$G:$G,O$1)</f>
        <v>0</v>
      </c>
      <c r="P8" s="129">
        <f>+SUMIFS('800-ALL'!$L:$L,'800-ALL'!$J:$J,$A$3,'800-ALL'!$G:$G,P$1)</f>
        <v>0</v>
      </c>
      <c r="Q8" s="129">
        <f>+SUMIFS('800-ALL'!$L:$L,'800-ALL'!$J:$J,$A$3,'800-ALL'!$G:$G,Q$1)</f>
        <v>0</v>
      </c>
      <c r="R8" s="129">
        <f>+SUMIFS('800-ALL'!$L:$L,'800-ALL'!$J:$J,$A$3,'800-ALL'!$G:$G,R$1)</f>
        <v>0</v>
      </c>
      <c r="S8" s="129">
        <f>+SUMIFS('800-ALL'!$L:$L,'800-ALL'!$J:$J,$A$3,'800-ALL'!$G:$G,S$1)</f>
        <v>0</v>
      </c>
      <c r="T8" s="129">
        <f>+SUMIFS('800-ALL'!$L:$L,'800-ALL'!$J:$J,$A$3,'800-ALL'!$G:$G,T$1)</f>
        <v>14</v>
      </c>
      <c r="U8" s="129">
        <f>+SUMIFS('800-ALL'!$L:$L,'800-ALL'!$J:$J,$A$3,'800-ALL'!$G:$G,U$1)</f>
        <v>0</v>
      </c>
      <c r="V8" s="129">
        <f>+SUMIFS('800-ALL'!$L:$L,'800-ALL'!$J:$J,$A$3,'800-ALL'!$G:$G,V$1)</f>
        <v>2</v>
      </c>
      <c r="W8" s="129">
        <f>+SUMIFS('800-ALL'!$L:$L,'800-ALL'!$J:$J,$A$3,'800-ALL'!$G:$G,W$1)</f>
        <v>14</v>
      </c>
      <c r="X8" s="261">
        <f t="shared" si="0"/>
        <v>39</v>
      </c>
    </row>
    <row r="9" spans="1:26" ht="15.75" customHeight="1" x14ac:dyDescent="0.25">
      <c r="A9" s="23" t="s">
        <v>1046</v>
      </c>
      <c r="B9" s="129">
        <f>+SUMIFS('4x100 - ALL'!$M:$M,'4x100 - ALL'!$J:$J,$A$3,'4x100 - ALL'!$G:$G,B$1)</f>
        <v>6</v>
      </c>
      <c r="C9" s="129">
        <f>+SUMIFS('4x100 - ALL'!$M:$M,'4x100 - ALL'!$J:$J,$A$3,'4x100 - ALL'!$G:$G,C$1)</f>
        <v>1</v>
      </c>
      <c r="D9" s="129">
        <f>+SUMIFS('4x100 - ALL'!$M:$M,'4x100 - ALL'!$J:$J,$A$3,'4x100 - ALL'!$G:$G,D$1)</f>
        <v>5</v>
      </c>
      <c r="E9" s="129">
        <f>+SUMIFS('4x100 - ALL'!$M:$M,'4x100 - ALL'!$J:$J,$A$3,'4x100 - ALL'!$G:$G,E$1)</f>
        <v>0</v>
      </c>
      <c r="F9" s="129">
        <f>+SUMIFS('4x100 - ALL'!$M:$M,'4x100 - ALL'!$J:$J,$A$3,'4x100 - ALL'!$G:$G,F$1)</f>
        <v>4</v>
      </c>
      <c r="G9" s="129">
        <f>+SUMIFS('4x100 - ALL'!$M:$M,'4x100 - ALL'!$J:$J,$A$3,'4x100 - ALL'!$G:$G,G$1)</f>
        <v>0</v>
      </c>
      <c r="H9" s="129">
        <f>+SUMIFS('4x100 - ALL'!$M:$M,'4x100 - ALL'!$J:$J,$A$3,'4x100 - ALL'!$G:$G,H$1)</f>
        <v>0</v>
      </c>
      <c r="I9" s="129">
        <f>+SUMIFS('4x100 - ALL'!$M:$M,'4x100 - ALL'!$J:$J,$A$3,'4x100 - ALL'!$G:$G,I$1)</f>
        <v>0</v>
      </c>
      <c r="J9" s="129">
        <f>+SUMIFS('4x100 - ALL'!$M:$M,'4x100 - ALL'!$J:$J,$A$3,'4x100 - ALL'!$G:$G,J$1)</f>
        <v>0</v>
      </c>
      <c r="K9" s="129">
        <f>+SUMIFS('4x100 - ALL'!$M:$M,'4x100 - ALL'!$J:$J,$A$3,'4x100 - ALL'!$G:$G,K$1)</f>
        <v>0</v>
      </c>
      <c r="L9" s="129">
        <f>+SUMIFS('4x100 - ALL'!$M:$M,'4x100 - ALL'!$J:$J,$A$3,'4x100 - ALL'!$G:$G,L$1)</f>
        <v>0</v>
      </c>
      <c r="M9" s="129">
        <f>+SUMIFS('4x100 - ALL'!$M:$M,'4x100 - ALL'!$J:$J,$A$3,'4x100 - ALL'!$G:$G,M$1)</f>
        <v>0</v>
      </c>
      <c r="N9" s="129">
        <f>+SUMIFS('4x100 - ALL'!$M:$M,'4x100 - ALL'!$J:$J,$A$3,'4x100 - ALL'!$G:$G,N$1)</f>
        <v>0</v>
      </c>
      <c r="O9" s="129">
        <f>+SUMIFS('4x100 - ALL'!$M:$M,'4x100 - ALL'!$J:$J,$A$3,'4x100 - ALL'!$G:$G,O$1)</f>
        <v>0</v>
      </c>
      <c r="P9" s="129">
        <f>+SUMIFS('4x100 - ALL'!$M:$M,'4x100 - ALL'!$J:$J,$A$3,'4x100 - ALL'!$G:$G,P$1)</f>
        <v>3</v>
      </c>
      <c r="Q9" s="129">
        <f>+SUMIFS('4x100 - ALL'!$M:$M,'4x100 - ALL'!$J:$J,$A$3,'4x100 - ALL'!$G:$G,Q$1)</f>
        <v>0</v>
      </c>
      <c r="R9" s="129">
        <f>+SUMIFS('4x100 - ALL'!$M:$M,'4x100 - ALL'!$J:$J,$A$3,'4x100 - ALL'!$G:$G,R$1)</f>
        <v>0</v>
      </c>
      <c r="S9" s="129">
        <f>+SUMIFS('4x100 - ALL'!$M:$M,'4x100 - ALL'!$J:$J,$A$3,'4x100 - ALL'!$G:$G,S$1)</f>
        <v>0</v>
      </c>
      <c r="T9" s="129">
        <f>+SUMIFS('4x100 - ALL'!$M:$M,'4x100 - ALL'!$J:$J,$A$3,'4x100 - ALL'!$G:$G,T$1)</f>
        <v>8</v>
      </c>
      <c r="U9" s="129">
        <f>+SUMIFS('4x100 - ALL'!$M:$M,'4x100 - ALL'!$J:$J,$A$3,'4x100 - ALL'!$G:$G,U$1)</f>
        <v>0</v>
      </c>
      <c r="V9" s="129">
        <f>+SUMIFS('4x100 - ALL'!$M:$M,'4x100 - ALL'!$J:$J,$A$3,'4x100 - ALL'!$G:$G,V$1)</f>
        <v>2</v>
      </c>
      <c r="W9" s="129">
        <f>+SUMIFS('4x100 - ALL'!$M:$M,'4x100 - ALL'!$J:$J,$A$3,'4x100 - ALL'!$G:$G,W$1)</f>
        <v>10</v>
      </c>
      <c r="X9" s="261">
        <f t="shared" si="0"/>
        <v>39</v>
      </c>
    </row>
    <row r="10" spans="1:26" ht="15.75" customHeight="1" x14ac:dyDescent="0.25">
      <c r="A10" s="23" t="s">
        <v>1047</v>
      </c>
      <c r="B10" s="129">
        <f>+SUMIFS('Long Jump'!$M:$M,'Long Jump'!$K:$K,$A$3,'Long Jump'!$H:$H,B$1)</f>
        <v>3</v>
      </c>
      <c r="C10" s="129">
        <f>+SUMIFS('Long Jump'!$M:$M,'Long Jump'!$K:$K,$A$3,'Long Jump'!$H:$H,C$1)</f>
        <v>0</v>
      </c>
      <c r="D10" s="129">
        <f>+SUMIFS('Long Jump'!$M:$M,'Long Jump'!$K:$K,$A$3,'Long Jump'!$H:$H,D$1)</f>
        <v>6</v>
      </c>
      <c r="E10" s="129">
        <f>+SUMIFS('Long Jump'!$M:$M,'Long Jump'!$K:$K,$A$3,'Long Jump'!$H:$H,E$1)</f>
        <v>0</v>
      </c>
      <c r="F10" s="129">
        <f>+SUMIFS('Long Jump'!$M:$M,'Long Jump'!$K:$K,$A$3,'Long Jump'!$H:$H,F$1)</f>
        <v>0</v>
      </c>
      <c r="G10" s="129">
        <f>+SUMIFS('Long Jump'!$M:$M,'Long Jump'!$K:$K,$A$3,'Long Jump'!$H:$H,G$1)</f>
        <v>0</v>
      </c>
      <c r="H10" s="129">
        <f>+SUMIFS('Long Jump'!$M:$M,'Long Jump'!$K:$K,$A$3,'Long Jump'!$H:$H,H$1)</f>
        <v>0</v>
      </c>
      <c r="I10" s="129">
        <f>+SUMIFS('Long Jump'!$M:$M,'Long Jump'!$K:$K,$A$3,'Long Jump'!$H:$H,I$1)</f>
        <v>5</v>
      </c>
      <c r="J10" s="129">
        <f>+SUMIFS('Long Jump'!$M:$M,'Long Jump'!$K:$K,$A$3,'Long Jump'!$H:$H,J$1)</f>
        <v>0</v>
      </c>
      <c r="K10" s="129">
        <f>+SUMIFS('Long Jump'!$M:$M,'Long Jump'!$K:$K,$A$3,'Long Jump'!$H:$H,K$1)</f>
        <v>0</v>
      </c>
      <c r="L10" s="129">
        <f>+SUMIFS('Long Jump'!$M:$M,'Long Jump'!$K:$K,$A$3,'Long Jump'!$H:$H,L$1)</f>
        <v>0</v>
      </c>
      <c r="M10" s="129">
        <f>+SUMIFS('Long Jump'!$M:$M,'Long Jump'!$K:$K,$A$3,'Long Jump'!$H:$H,M$1)</f>
        <v>0</v>
      </c>
      <c r="N10" s="129">
        <f>+SUMIFS('Long Jump'!$M:$M,'Long Jump'!$K:$K,$A$3,'Long Jump'!$H:$H,N$1)</f>
        <v>0</v>
      </c>
      <c r="O10" s="129">
        <f>+SUMIFS('Long Jump'!$M:$M,'Long Jump'!$K:$K,$A$3,'Long Jump'!$H:$H,O$1)</f>
        <v>0</v>
      </c>
      <c r="P10" s="129">
        <f>+SUMIFS('Long Jump'!$M:$M,'Long Jump'!$K:$K,$A$3,'Long Jump'!$H:$H,P$1)</f>
        <v>0</v>
      </c>
      <c r="Q10" s="129">
        <f>+SUMIFS('Long Jump'!$M:$M,'Long Jump'!$K:$K,$A$3,'Long Jump'!$H:$H,Q$1)</f>
        <v>0</v>
      </c>
      <c r="R10" s="129">
        <f>+SUMIFS('Long Jump'!$M:$M,'Long Jump'!$K:$K,$A$3,'Long Jump'!$H:$H,R$1)</f>
        <v>3</v>
      </c>
      <c r="S10" s="129">
        <f>+SUMIFS('Long Jump'!$M:$M,'Long Jump'!$K:$K,$A$3,'Long Jump'!$H:$H,S$1)</f>
        <v>0</v>
      </c>
      <c r="T10" s="129">
        <f>+SUMIFS('Long Jump'!$M:$M,'Long Jump'!$K:$K,$A$3,'Long Jump'!$H:$H,T$1)</f>
        <v>10</v>
      </c>
      <c r="U10" s="129">
        <f>+SUMIFS('Long Jump'!$M:$M,'Long Jump'!$K:$K,$A$3,'Long Jump'!$H:$H,U$1)</f>
        <v>4</v>
      </c>
      <c r="V10" s="129">
        <f>+SUMIFS('Long Jump'!$M:$M,'Long Jump'!$K:$K,$A$3,'Long Jump'!$H:$H,V$1)</f>
        <v>0</v>
      </c>
      <c r="W10" s="129">
        <f>+SUMIFS('Long Jump'!$M:$M,'Long Jump'!$K:$K,$A$3,'Long Jump'!$H:$H,W$1)</f>
        <v>8</v>
      </c>
      <c r="X10" s="261">
        <f t="shared" si="0"/>
        <v>39</v>
      </c>
    </row>
    <row r="11" spans="1:26" ht="15.75" customHeight="1" x14ac:dyDescent="0.25">
      <c r="A11" s="208">
        <v>1600</v>
      </c>
      <c r="B11" s="129">
        <f>+SUMIFS('1600-ALL'!$L:$L,'1600-ALL'!$J:$J,$A$3,'1600-ALL'!$G:$G,B$1)</f>
        <v>0</v>
      </c>
      <c r="C11" s="129">
        <f>+SUMIFS('1600-ALL'!$L:$L,'1600-ALL'!$J:$J,$A$3,'1600-ALL'!$G:$G,C$1)</f>
        <v>0</v>
      </c>
      <c r="D11" s="129">
        <f>+SUMIFS('1600-ALL'!$L:$L,'1600-ALL'!$J:$J,$A$3,'1600-ALL'!$G:$G,D$1)</f>
        <v>0</v>
      </c>
      <c r="E11" s="129">
        <f>+SUMIFS('1600-ALL'!$L:$L,'1600-ALL'!$J:$J,$A$3,'1600-ALL'!$G:$G,E$1)</f>
        <v>0</v>
      </c>
      <c r="F11" s="129">
        <f>+SUMIFS('1600-ALL'!$L:$L,'1600-ALL'!$J:$J,$A$3,'1600-ALL'!$G:$G,F$1)</f>
        <v>16</v>
      </c>
      <c r="G11" s="129">
        <f>+SUMIFS('1600-ALL'!$L:$L,'1600-ALL'!$J:$J,$A$3,'1600-ALL'!$G:$G,G$1)</f>
        <v>0</v>
      </c>
      <c r="H11" s="129">
        <f>+SUMIFS('1600-ALL'!$L:$L,'1600-ALL'!$J:$J,$A$3,'1600-ALL'!$G:$G,H$1)</f>
        <v>0</v>
      </c>
      <c r="I11" s="129">
        <f>+SUMIFS('1600-ALL'!$L:$L,'1600-ALL'!$J:$J,$A$3,'1600-ALL'!$G:$G,I$1)</f>
        <v>0</v>
      </c>
      <c r="J11" s="129">
        <f>+SUMIFS('1600-ALL'!$L:$L,'1600-ALL'!$J:$J,$A$3,'1600-ALL'!$G:$G,J$1)</f>
        <v>0</v>
      </c>
      <c r="K11" s="129">
        <f>+SUMIFS('1600-ALL'!$L:$L,'1600-ALL'!$J:$J,$A$3,'1600-ALL'!$G:$G,K$1)</f>
        <v>2</v>
      </c>
      <c r="L11" s="129">
        <f>+SUMIFS('1600-ALL'!$L:$L,'1600-ALL'!$J:$J,$A$3,'1600-ALL'!$G:$G,L$1)</f>
        <v>0</v>
      </c>
      <c r="M11" s="129">
        <f>+SUMIFS('1600-ALL'!$L:$L,'1600-ALL'!$J:$J,$A$3,'1600-ALL'!$G:$G,M$1)</f>
        <v>0</v>
      </c>
      <c r="N11" s="129">
        <f>+SUMIFS('1600-ALL'!$L:$L,'1600-ALL'!$J:$J,$A$3,'1600-ALL'!$G:$G,N$1)</f>
        <v>0</v>
      </c>
      <c r="O11" s="129">
        <f>+SUMIFS('1600-ALL'!$L:$L,'1600-ALL'!$J:$J,$A$3,'1600-ALL'!$G:$G,O$1)</f>
        <v>0</v>
      </c>
      <c r="P11" s="129">
        <f>+SUMIFS('1600-ALL'!$L:$L,'1600-ALL'!$J:$J,$A$3,'1600-ALL'!$G:$G,P$1)</f>
        <v>0</v>
      </c>
      <c r="Q11" s="129">
        <f>+SUMIFS('1600-ALL'!$L:$L,'1600-ALL'!$J:$J,$A$3,'1600-ALL'!$G:$G,Q$1)</f>
        <v>0</v>
      </c>
      <c r="R11" s="129">
        <f>+SUMIFS('1600-ALL'!$L:$L,'1600-ALL'!$J:$J,$A$3,'1600-ALL'!$G:$G,R$1)</f>
        <v>0</v>
      </c>
      <c r="S11" s="129">
        <f>+SUMIFS('1600-ALL'!$L:$L,'1600-ALL'!$J:$J,$A$3,'1600-ALL'!$G:$G,S$1)</f>
        <v>0</v>
      </c>
      <c r="T11" s="129">
        <f>+SUMIFS('1600-ALL'!$L:$L,'1600-ALL'!$J:$J,$A$3,'1600-ALL'!$G:$G,T$1)</f>
        <v>5</v>
      </c>
      <c r="U11" s="129">
        <f>+SUMIFS('1600-ALL'!$L:$L,'1600-ALL'!$J:$J,$A$3,'1600-ALL'!$G:$G,U$1)</f>
        <v>8</v>
      </c>
      <c r="V11" s="129">
        <f>+SUMIFS('1600-ALL'!$L:$L,'1600-ALL'!$J:$J,$A$3,'1600-ALL'!$G:$G,V$1)</f>
        <v>1</v>
      </c>
      <c r="W11" s="129">
        <f>+SUMIFS('1600-ALL'!$L:$L,'1600-ALL'!$J:$J,$A$3,'1600-ALL'!$G:$G,W$1)</f>
        <v>7</v>
      </c>
      <c r="X11" s="261">
        <f t="shared" si="0"/>
        <v>39</v>
      </c>
    </row>
    <row r="12" spans="1:26" ht="15.75" customHeight="1" x14ac:dyDescent="0.25">
      <c r="A12" s="262" t="s">
        <v>1048</v>
      </c>
      <c r="B12" s="263">
        <f t="shared" ref="B12:X12" si="1">SUM(B4:B11)</f>
        <v>15</v>
      </c>
      <c r="C12" s="263">
        <f t="shared" si="1"/>
        <v>1</v>
      </c>
      <c r="D12" s="263">
        <f t="shared" si="1"/>
        <v>45</v>
      </c>
      <c r="E12" s="263">
        <f t="shared" si="1"/>
        <v>0</v>
      </c>
      <c r="F12" s="264">
        <f t="shared" si="1"/>
        <v>50</v>
      </c>
      <c r="G12" s="263">
        <f t="shared" si="1"/>
        <v>0</v>
      </c>
      <c r="H12" s="263">
        <f t="shared" si="1"/>
        <v>0</v>
      </c>
      <c r="I12" s="263">
        <f t="shared" si="1"/>
        <v>5</v>
      </c>
      <c r="J12" s="263">
        <f t="shared" si="1"/>
        <v>0</v>
      </c>
      <c r="K12" s="263">
        <f t="shared" si="1"/>
        <v>6</v>
      </c>
      <c r="L12" s="263">
        <f t="shared" si="1"/>
        <v>0</v>
      </c>
      <c r="M12" s="263">
        <f t="shared" si="1"/>
        <v>0</v>
      </c>
      <c r="N12" s="263">
        <f t="shared" si="1"/>
        <v>0</v>
      </c>
      <c r="O12" s="263">
        <f t="shared" si="1"/>
        <v>0</v>
      </c>
      <c r="P12" s="263">
        <f t="shared" si="1"/>
        <v>15</v>
      </c>
      <c r="Q12" s="263">
        <f t="shared" si="1"/>
        <v>0</v>
      </c>
      <c r="R12" s="263">
        <f t="shared" si="1"/>
        <v>3</v>
      </c>
      <c r="S12" s="263">
        <f t="shared" si="1"/>
        <v>0</v>
      </c>
      <c r="T12" s="265">
        <f t="shared" si="1"/>
        <v>58</v>
      </c>
      <c r="U12" s="263">
        <f t="shared" si="1"/>
        <v>12</v>
      </c>
      <c r="V12" s="263">
        <f t="shared" si="1"/>
        <v>6</v>
      </c>
      <c r="W12" s="266">
        <f t="shared" si="1"/>
        <v>96</v>
      </c>
      <c r="X12" s="267">
        <f t="shared" si="1"/>
        <v>312</v>
      </c>
    </row>
    <row r="13" spans="1:26" ht="15.75" customHeight="1" x14ac:dyDescent="0.2"/>
    <row r="14" spans="1:26" ht="15.75" customHeight="1" x14ac:dyDescent="0.25">
      <c r="A14" s="268" t="s">
        <v>14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6" ht="15.75" customHeight="1" x14ac:dyDescent="0.25">
      <c r="A15" s="23" t="s">
        <v>1049</v>
      </c>
      <c r="B15" s="129">
        <f>+SUMIFS('50-All'!$L:$L,'50-All'!$J:$J,$A$14,'50-All'!$G:$G,B$1)</f>
        <v>0</v>
      </c>
      <c r="C15" s="129">
        <f>+SUMIFS('50-All'!$L:$L,'50-All'!$J:$J,$A$14,'50-All'!$G:$G,C$1)</f>
        <v>0</v>
      </c>
      <c r="D15" s="129">
        <f>+SUMIFS('50-All'!$L:$L,'50-All'!$J:$J,$A$14,'50-All'!$G:$G,D$1)</f>
        <v>13</v>
      </c>
      <c r="E15" s="129">
        <f>+SUMIFS('50-All'!$L:$L,'50-All'!$J:$J,$A$14,'50-All'!$G:$G,E$1)</f>
        <v>0</v>
      </c>
      <c r="F15" s="129">
        <f>+SUMIFS('50-All'!$L:$L,'50-All'!$J:$J,$A$14,'50-All'!$G:$G,F$1)</f>
        <v>0</v>
      </c>
      <c r="G15" s="129">
        <f>+SUMIFS('50-All'!$L:$L,'50-All'!$J:$J,$A$14,'50-All'!$G:$G,G$1)</f>
        <v>0</v>
      </c>
      <c r="H15" s="129">
        <f>+SUMIFS('50-All'!$L:$L,'50-All'!$J:$J,$A$14,'50-All'!$G:$G,H$1)</f>
        <v>0</v>
      </c>
      <c r="I15" s="129">
        <f>+SUMIFS('50-All'!$L:$L,'50-All'!$J:$J,$A$14,'50-All'!$G:$G,I$1)</f>
        <v>0</v>
      </c>
      <c r="J15" s="129">
        <f>+SUMIFS('50-All'!$L:$L,'50-All'!$J:$J,$A$14,'50-All'!$G:$G,J$1)</f>
        <v>2</v>
      </c>
      <c r="K15" s="129">
        <f>+SUMIFS('50-All'!$L:$L,'50-All'!$J:$J,$A$14,'50-All'!$G:$G,K$1)</f>
        <v>0</v>
      </c>
      <c r="L15" s="129">
        <f>+SUMIFS('50-All'!$L:$L,'50-All'!$J:$J,$A$14,'50-All'!$G:$G,L$1)</f>
        <v>0</v>
      </c>
      <c r="M15" s="129">
        <f>+SUMIFS('50-All'!$L:$L,'50-All'!$J:$J,$A$14,'50-All'!$G:$G,M$1)</f>
        <v>0</v>
      </c>
      <c r="N15" s="129">
        <f>+SUMIFS('50-All'!$L:$L,'50-All'!$J:$J,$A$14,'50-All'!$G:$G,N$1)</f>
        <v>5</v>
      </c>
      <c r="O15" s="129">
        <f>+SUMIFS('50-All'!$L:$L,'50-All'!$J:$J,$A$14,'50-All'!$G:$G,O$1)</f>
        <v>6</v>
      </c>
      <c r="P15" s="129">
        <f>+SUMIFS('50-All'!$L:$L,'50-All'!$J:$J,$A$14,'50-All'!$G:$G,P$1)</f>
        <v>0</v>
      </c>
      <c r="Q15" s="129">
        <f>+SUMIFS('50-All'!$L:$L,'50-All'!$J:$J,$A$14,'50-All'!$G:$G,Q$1)</f>
        <v>0</v>
      </c>
      <c r="R15" s="129">
        <f>+SUMIFS('50-All'!$L:$L,'50-All'!$J:$J,$A$14,'50-All'!$G:$G,R$1)</f>
        <v>0</v>
      </c>
      <c r="S15" s="129">
        <f>+SUMIFS('50-All'!$L:$L,'50-All'!$J:$J,$A$14,'50-All'!$G:$G,S$1)</f>
        <v>0</v>
      </c>
      <c r="T15" s="129">
        <f>+SUMIFS('50-All'!$L:$L,'50-All'!$J:$J,$A$14,'50-All'!$G:$G,T$1)</f>
        <v>0</v>
      </c>
      <c r="U15" s="129">
        <f>+SUMIFS('50-All'!$L:$L,'50-All'!$J:$J,$A$14,'50-All'!$G:$G,U$1)</f>
        <v>0</v>
      </c>
      <c r="V15" s="129">
        <f>+SUMIFS('50-All'!$L:$L,'50-All'!$J:$J,$A$14,'50-All'!$G:$G,V$1)</f>
        <v>13</v>
      </c>
      <c r="W15" s="129">
        <f>+SUMIFS('50-All'!$L:$L,'50-All'!$J:$J,$A$14,'50-All'!$G:$G,W$1)</f>
        <v>0</v>
      </c>
      <c r="X15" s="261">
        <f t="shared" ref="X15:X22" si="2">SUM(B15:W15)</f>
        <v>39</v>
      </c>
    </row>
    <row r="16" spans="1:26" ht="15.75" customHeight="1" x14ac:dyDescent="0.25">
      <c r="A16" s="23" t="s">
        <v>1050</v>
      </c>
      <c r="B16" s="129">
        <f>+SUMIFS('100-All'!$L:$L,'100-All'!$J:$J,$A$14,'100-All'!$G:$G,B$1)</f>
        <v>1</v>
      </c>
      <c r="C16" s="129">
        <f>+SUMIFS('100-All'!$L:$L,'100-All'!$J:$J,$A$14,'100-All'!$G:$G,C$1)</f>
        <v>0</v>
      </c>
      <c r="D16" s="129">
        <f>+SUMIFS('100-All'!$L:$L,'100-All'!$J:$J,$A$14,'100-All'!$G:$G,D$1)</f>
        <v>9</v>
      </c>
      <c r="E16" s="129">
        <f>+SUMIFS('100-All'!$L:$L,'100-All'!$J:$J,$A$14,'100-All'!$G:$G,E$1)</f>
        <v>0</v>
      </c>
      <c r="F16" s="129">
        <f>+SUMIFS('100-All'!$L:$L,'100-All'!$J:$J,$A$14,'100-All'!$G:$G,F$1)</f>
        <v>0</v>
      </c>
      <c r="G16" s="129">
        <f>+SUMIFS('100-All'!$L:$L,'100-All'!$J:$J,$A$14,'100-All'!$G:$G,G$1)</f>
        <v>0</v>
      </c>
      <c r="H16" s="129">
        <f>+SUMIFS('100-All'!$L:$L,'100-All'!$J:$J,$A$14,'100-All'!$G:$G,H$1)</f>
        <v>0</v>
      </c>
      <c r="I16" s="129">
        <f>+SUMIFS('100-All'!$L:$L,'100-All'!$J:$J,$A$14,'100-All'!$G:$G,I$1)</f>
        <v>0</v>
      </c>
      <c r="J16" s="129">
        <f>+SUMIFS('100-All'!$L:$L,'100-All'!$J:$J,$A$14,'100-All'!$G:$G,J$1)</f>
        <v>5</v>
      </c>
      <c r="K16" s="129">
        <f>+SUMIFS('100-All'!$L:$L,'100-All'!$J:$J,$A$14,'100-All'!$G:$G,K$1)</f>
        <v>0</v>
      </c>
      <c r="L16" s="129">
        <f>+SUMIFS('100-All'!$L:$L,'100-All'!$J:$J,$A$14,'100-All'!$G:$G,L$1)</f>
        <v>0</v>
      </c>
      <c r="M16" s="129">
        <f>+SUMIFS('100-All'!$L:$L,'100-All'!$J:$J,$A$14,'100-All'!$G:$G,M$1)</f>
        <v>0</v>
      </c>
      <c r="N16" s="129">
        <f>+SUMIFS('100-All'!$L:$L,'100-All'!$J:$J,$A$14,'100-All'!$G:$G,N$1)</f>
        <v>6</v>
      </c>
      <c r="O16" s="129">
        <f>+SUMIFS('100-All'!$L:$L,'100-All'!$J:$J,$A$14,'100-All'!$G:$G,O$1)</f>
        <v>9</v>
      </c>
      <c r="P16" s="129">
        <f>+SUMIFS('100-All'!$L:$L,'100-All'!$J:$J,$A$14,'100-All'!$G:$G,P$1)</f>
        <v>0</v>
      </c>
      <c r="Q16" s="129">
        <f>+SUMIFS('100-All'!$L:$L,'100-All'!$J:$J,$A$14,'100-All'!$G:$G,Q$1)</f>
        <v>0</v>
      </c>
      <c r="R16" s="129">
        <f>+SUMIFS('100-All'!$L:$L,'100-All'!$J:$J,$A$14,'100-All'!$G:$G,R$1)</f>
        <v>0</v>
      </c>
      <c r="S16" s="129">
        <f>+SUMIFS('100-All'!$L:$L,'100-All'!$J:$J,$A$14,'100-All'!$G:$G,S$1)</f>
        <v>0</v>
      </c>
      <c r="T16" s="129">
        <f>+SUMIFS('100-All'!$L:$L,'100-All'!$J:$J,$A$14,'100-All'!$G:$G,T$1)</f>
        <v>0</v>
      </c>
      <c r="U16" s="129">
        <f>+SUMIFS('100-All'!$L:$L,'100-All'!$J:$J,$A$14,'100-All'!$G:$G,U$1)</f>
        <v>0</v>
      </c>
      <c r="V16" s="129">
        <f>+SUMIFS('100-All'!$L:$L,'100-All'!$J:$J,$A$14,'100-All'!$G:$G,V$1)</f>
        <v>9</v>
      </c>
      <c r="W16" s="129">
        <f>+SUMIFS('100-All'!$L:$L,'100-All'!$J:$J,$A$14,'100-All'!$G:$G,W$1)</f>
        <v>0</v>
      </c>
      <c r="X16" s="261">
        <f t="shared" si="2"/>
        <v>39</v>
      </c>
    </row>
    <row r="17" spans="1:24" ht="15.75" customHeight="1" x14ac:dyDescent="0.25">
      <c r="A17" s="23" t="s">
        <v>1051</v>
      </c>
      <c r="B17" s="129">
        <f>+SUMIFS('200-All'!$L:$L,'200-All'!$J:$J,$A$14,'200-All'!$G:$G,B$1)</f>
        <v>0</v>
      </c>
      <c r="C17" s="129">
        <f>+SUMIFS('200-All'!$L:$L,'200-All'!$J:$J,$A$14,'200-All'!$G:$G,C$1)</f>
        <v>0</v>
      </c>
      <c r="D17" s="129">
        <f>+SUMIFS('200-All'!$L:$L,'200-All'!$J:$J,$A$14,'200-All'!$G:$G,D$1)</f>
        <v>12</v>
      </c>
      <c r="E17" s="129">
        <f>+SUMIFS('200-All'!$L:$L,'200-All'!$J:$J,$A$14,'200-All'!$G:$G,E$1)</f>
        <v>0</v>
      </c>
      <c r="F17" s="129">
        <f>+SUMIFS('200-All'!$L:$L,'200-All'!$J:$J,$A$14,'200-All'!$G:$G,F$1)</f>
        <v>0</v>
      </c>
      <c r="G17" s="129">
        <f>+SUMIFS('200-All'!$L:$L,'200-All'!$J:$J,$A$14,'200-All'!$G:$G,G$1)</f>
        <v>0</v>
      </c>
      <c r="H17" s="129">
        <f>+SUMIFS('200-All'!$L:$L,'200-All'!$J:$J,$A$14,'200-All'!$G:$G,H$1)</f>
        <v>0</v>
      </c>
      <c r="I17" s="129">
        <f>+SUMIFS('200-All'!$L:$L,'200-All'!$J:$J,$A$14,'200-All'!$G:$G,I$1)</f>
        <v>0</v>
      </c>
      <c r="J17" s="129">
        <f>+SUMIFS('200-All'!$L:$L,'200-All'!$J:$J,$A$14,'200-All'!$G:$G,J$1)</f>
        <v>5</v>
      </c>
      <c r="K17" s="129">
        <f>+SUMIFS('200-All'!$L:$L,'200-All'!$J:$J,$A$14,'200-All'!$G:$G,K$1)</f>
        <v>0</v>
      </c>
      <c r="L17" s="129">
        <f>+SUMIFS('200-All'!$L:$L,'200-All'!$J:$J,$A$14,'200-All'!$G:$G,L$1)</f>
        <v>0</v>
      </c>
      <c r="M17" s="129">
        <f>+SUMIFS('200-All'!$L:$L,'200-All'!$J:$J,$A$14,'200-All'!$G:$G,M$1)</f>
        <v>0</v>
      </c>
      <c r="N17" s="129">
        <f>+SUMIFS('200-All'!$L:$L,'200-All'!$J:$J,$A$14,'200-All'!$G:$G,N$1)</f>
        <v>8</v>
      </c>
      <c r="O17" s="129">
        <f>+SUMIFS('200-All'!$L:$L,'200-All'!$J:$J,$A$14,'200-All'!$G:$G,O$1)</f>
        <v>3</v>
      </c>
      <c r="P17" s="129">
        <f>+SUMIFS('200-All'!$L:$L,'200-All'!$J:$J,$A$14,'200-All'!$G:$G,P$1)</f>
        <v>0</v>
      </c>
      <c r="Q17" s="129">
        <f>+SUMIFS('200-All'!$L:$L,'200-All'!$J:$J,$A$14,'200-All'!$G:$G,Q$1)</f>
        <v>0</v>
      </c>
      <c r="R17" s="129">
        <f>+SUMIFS('200-All'!$L:$L,'200-All'!$J:$J,$A$14,'200-All'!$G:$G,R$1)</f>
        <v>0</v>
      </c>
      <c r="S17" s="129">
        <f>+SUMIFS('200-All'!$L:$L,'200-All'!$J:$J,$A$14,'200-All'!$G:$G,S$1)</f>
        <v>0</v>
      </c>
      <c r="T17" s="129">
        <f>+SUMIFS('200-All'!$L:$L,'200-All'!$J:$J,$A$14,'200-All'!$G:$G,T$1)</f>
        <v>0</v>
      </c>
      <c r="U17" s="129">
        <f>+SUMIFS('200-All'!$L:$L,'200-All'!$J:$J,$A$14,'200-All'!$G:$G,U$1)</f>
        <v>0</v>
      </c>
      <c r="V17" s="129">
        <f>+SUMIFS('200-All'!$L:$L,'200-All'!$J:$J,$A$14,'200-All'!$G:$G,V$1)</f>
        <v>11</v>
      </c>
      <c r="W17" s="129">
        <f>+SUMIFS('200-All'!$L:$L,'200-All'!$J:$J,$A$14,'200-All'!$G:$G,W$1)</f>
        <v>0</v>
      </c>
      <c r="X17" s="261">
        <f t="shared" si="2"/>
        <v>39</v>
      </c>
    </row>
    <row r="18" spans="1:24" ht="15.75" customHeight="1" x14ac:dyDescent="0.25">
      <c r="A18" s="23" t="s">
        <v>1052</v>
      </c>
      <c r="B18" s="129">
        <f>+SUMIFS('400-All'!$L:$L,'400-All'!$J:$J,$A$14,'400-All'!$G:$G,B$1)</f>
        <v>5</v>
      </c>
      <c r="C18" s="129">
        <f>+SUMIFS('400-All'!$L:$L,'400-All'!$J:$J,$A$14,'400-All'!$G:$G,C$1)</f>
        <v>4</v>
      </c>
      <c r="D18" s="129">
        <f>+SUMIFS('400-All'!$L:$L,'400-All'!$J:$J,$A$14,'400-All'!$G:$G,D$1)</f>
        <v>0</v>
      </c>
      <c r="E18" s="129">
        <f>+SUMIFS('400-All'!$L:$L,'400-All'!$J:$J,$A$14,'400-All'!$G:$G,E$1)</f>
        <v>0</v>
      </c>
      <c r="F18" s="129">
        <f>+SUMIFS('400-All'!$L:$L,'400-All'!$J:$J,$A$14,'400-All'!$G:$G,F$1)</f>
        <v>0</v>
      </c>
      <c r="G18" s="129">
        <f>+SUMIFS('400-All'!$L:$L,'400-All'!$J:$J,$A$14,'400-All'!$G:$G,G$1)</f>
        <v>0</v>
      </c>
      <c r="H18" s="129">
        <f>+SUMIFS('400-All'!$L:$L,'400-All'!$J:$J,$A$14,'400-All'!$G:$G,H$1)</f>
        <v>0</v>
      </c>
      <c r="I18" s="129">
        <f>+SUMIFS('400-All'!$L:$L,'400-All'!$J:$J,$A$14,'400-All'!$G:$G,I$1)</f>
        <v>0</v>
      </c>
      <c r="J18" s="129">
        <f>+SUMIFS('400-All'!$L:$L,'400-All'!$J:$J,$A$14,'400-All'!$G:$G,J$1)</f>
        <v>0</v>
      </c>
      <c r="K18" s="129">
        <f>+SUMIFS('400-All'!$L:$L,'400-All'!$J:$J,$A$14,'400-All'!$G:$G,K$1)</f>
        <v>0</v>
      </c>
      <c r="L18" s="129">
        <f>+SUMIFS('400-All'!$L:$L,'400-All'!$J:$J,$A$14,'400-All'!$G:$G,L$1)</f>
        <v>6</v>
      </c>
      <c r="M18" s="129">
        <f>+SUMIFS('400-All'!$L:$L,'400-All'!$J:$J,$A$14,'400-All'!$G:$G,M$1)</f>
        <v>0</v>
      </c>
      <c r="N18" s="129">
        <f>+SUMIFS('400-All'!$L:$L,'400-All'!$J:$J,$A$14,'400-All'!$G:$G,N$1)</f>
        <v>8</v>
      </c>
      <c r="O18" s="129">
        <f>+SUMIFS('400-All'!$L:$L,'400-All'!$J:$J,$A$14,'400-All'!$G:$G,O$1)</f>
        <v>0</v>
      </c>
      <c r="P18" s="129">
        <f>+SUMIFS('400-All'!$L:$L,'400-All'!$J:$J,$A$14,'400-All'!$G:$G,P$1)</f>
        <v>0</v>
      </c>
      <c r="Q18" s="129">
        <f>+SUMIFS('400-All'!$L:$L,'400-All'!$J:$J,$A$14,'400-All'!$G:$G,Q$1)</f>
        <v>0</v>
      </c>
      <c r="R18" s="129">
        <f>+SUMIFS('400-All'!$L:$L,'400-All'!$J:$J,$A$14,'400-All'!$G:$G,R$1)</f>
        <v>0</v>
      </c>
      <c r="S18" s="129">
        <f>+SUMIFS('400-All'!$L:$L,'400-All'!$J:$J,$A$14,'400-All'!$G:$G,S$1)</f>
        <v>0</v>
      </c>
      <c r="T18" s="129">
        <f>+SUMIFS('400-All'!$L:$L,'400-All'!$J:$J,$A$14,'400-All'!$G:$G,T$1)</f>
        <v>0</v>
      </c>
      <c r="U18" s="129">
        <f>+SUMIFS('400-All'!$L:$L,'400-All'!$J:$J,$A$14,'400-All'!$G:$G,U$1)</f>
        <v>0</v>
      </c>
      <c r="V18" s="129">
        <f>+SUMIFS('400-All'!$L:$L,'400-All'!$J:$J,$A$14,'400-All'!$G:$G,V$1)</f>
        <v>12</v>
      </c>
      <c r="W18" s="129">
        <f>+SUMIFS('400-All'!$L:$L,'400-All'!$J:$J,$A$14,'400-All'!$G:$G,W$1)</f>
        <v>4</v>
      </c>
      <c r="X18" s="261">
        <f t="shared" si="2"/>
        <v>39</v>
      </c>
    </row>
    <row r="19" spans="1:24" ht="15.75" customHeight="1" x14ac:dyDescent="0.25">
      <c r="A19" s="23" t="s">
        <v>1053</v>
      </c>
      <c r="B19" s="129">
        <f>+SUMIFS('800-ALL'!$L:$L,'800-ALL'!$J:$J,$A$14,'800-ALL'!$G:$G,B$1)</f>
        <v>0</v>
      </c>
      <c r="C19" s="129">
        <f>+SUMIFS('800-ALL'!$L:$L,'800-ALL'!$J:$J,$A$14,'800-ALL'!$G:$G,C$1)</f>
        <v>0</v>
      </c>
      <c r="D19" s="129">
        <f>+SUMIFS('800-ALL'!$L:$L,'800-ALL'!$J:$J,$A$14,'800-ALL'!$G:$G,D$1)</f>
        <v>1</v>
      </c>
      <c r="E19" s="129">
        <f>+SUMIFS('800-ALL'!$L:$L,'800-ALL'!$J:$J,$A$14,'800-ALL'!$G:$G,E$1)</f>
        <v>0</v>
      </c>
      <c r="F19" s="129">
        <f>+SUMIFS('800-ALL'!$L:$L,'800-ALL'!$J:$J,$A$14,'800-ALL'!$G:$G,F$1)</f>
        <v>0</v>
      </c>
      <c r="G19" s="129">
        <f>+SUMIFS('800-ALL'!$L:$L,'800-ALL'!$J:$J,$A$14,'800-ALL'!$G:$G,G$1)</f>
        <v>0</v>
      </c>
      <c r="H19" s="129">
        <f>+SUMIFS('800-ALL'!$L:$L,'800-ALL'!$J:$J,$A$14,'800-ALL'!$G:$G,H$1)</f>
        <v>0</v>
      </c>
      <c r="I19" s="129">
        <f>+SUMIFS('800-ALL'!$L:$L,'800-ALL'!$J:$J,$A$14,'800-ALL'!$G:$G,I$1)</f>
        <v>0</v>
      </c>
      <c r="J19" s="129">
        <f>+SUMIFS('800-ALL'!$L:$L,'800-ALL'!$J:$J,$A$14,'800-ALL'!$G:$G,J$1)</f>
        <v>3</v>
      </c>
      <c r="K19" s="129">
        <f>+SUMIFS('800-ALL'!$L:$L,'800-ALL'!$J:$J,$A$14,'800-ALL'!$G:$G,K$1)</f>
        <v>0</v>
      </c>
      <c r="L19" s="129">
        <f>+SUMIFS('800-ALL'!$L:$L,'800-ALL'!$J:$J,$A$14,'800-ALL'!$G:$G,L$1)</f>
        <v>6</v>
      </c>
      <c r="M19" s="129">
        <f>+SUMIFS('800-ALL'!$L:$L,'800-ALL'!$J:$J,$A$14,'800-ALL'!$G:$G,M$1)</f>
        <v>0</v>
      </c>
      <c r="N19" s="129">
        <f>+SUMIFS('800-ALL'!$L:$L,'800-ALL'!$J:$J,$A$14,'800-ALL'!$G:$G,N$1)</f>
        <v>0</v>
      </c>
      <c r="O19" s="129">
        <f>+SUMIFS('800-ALL'!$L:$L,'800-ALL'!$J:$J,$A$14,'800-ALL'!$G:$G,O$1)</f>
        <v>0</v>
      </c>
      <c r="P19" s="129">
        <f>+SUMIFS('800-ALL'!$L:$L,'800-ALL'!$J:$J,$A$14,'800-ALL'!$G:$G,P$1)</f>
        <v>0</v>
      </c>
      <c r="Q19" s="129">
        <f>+SUMIFS('800-ALL'!$L:$L,'800-ALL'!$J:$J,$A$14,'800-ALL'!$G:$G,Q$1)</f>
        <v>0</v>
      </c>
      <c r="R19" s="129">
        <f>+SUMIFS('800-ALL'!$L:$L,'800-ALL'!$J:$J,$A$14,'800-ALL'!$G:$G,R$1)</f>
        <v>0</v>
      </c>
      <c r="S19" s="129">
        <f>+SUMIFS('800-ALL'!$L:$L,'800-ALL'!$J:$J,$A$14,'800-ALL'!$G:$G,S$1)</f>
        <v>0</v>
      </c>
      <c r="T19" s="129">
        <f>+SUMIFS('800-ALL'!$L:$L,'800-ALL'!$J:$J,$A$14,'800-ALL'!$G:$G,T$1)</f>
        <v>4</v>
      </c>
      <c r="U19" s="129">
        <f>+SUMIFS('800-ALL'!$L:$L,'800-ALL'!$J:$J,$A$14,'800-ALL'!$G:$G,U$1)</f>
        <v>0</v>
      </c>
      <c r="V19" s="129">
        <f>+SUMIFS('800-ALL'!$L:$L,'800-ALL'!$J:$J,$A$14,'800-ALL'!$G:$G,V$1)</f>
        <v>25</v>
      </c>
      <c r="W19" s="129">
        <f>+SUMIFS('800-ALL'!$L:$L,'800-ALL'!$J:$J,$A$14,'800-ALL'!$G:$G,W$1)</f>
        <v>0</v>
      </c>
      <c r="X19" s="261">
        <f t="shared" si="2"/>
        <v>39</v>
      </c>
    </row>
    <row r="20" spans="1:24" ht="15.75" customHeight="1" x14ac:dyDescent="0.25">
      <c r="A20" s="23" t="s">
        <v>1054</v>
      </c>
      <c r="B20" s="129">
        <f>+SUMIFS('4x100 - ALL'!$M:$M,'4x100 - ALL'!$J:$J,$A$14,'4x100 - ALL'!$G:$G,B$1)</f>
        <v>1</v>
      </c>
      <c r="C20" s="129">
        <f>+SUMIFS('4x100 - ALL'!$M:$M,'4x100 - ALL'!$J:$J,$A$14,'4x100 - ALL'!$G:$G,C$1)</f>
        <v>2</v>
      </c>
      <c r="D20" s="129">
        <f>+SUMIFS('4x100 - ALL'!$M:$M,'4x100 - ALL'!$J:$J,$A$14,'4x100 - ALL'!$G:$G,D$1)</f>
        <v>10</v>
      </c>
      <c r="E20" s="129">
        <f>+SUMIFS('4x100 - ALL'!$M:$M,'4x100 - ALL'!$J:$J,$A$14,'4x100 - ALL'!$G:$G,E$1)</f>
        <v>0</v>
      </c>
      <c r="F20" s="129">
        <f>+SUMIFS('4x100 - ALL'!$M:$M,'4x100 - ALL'!$J:$J,$A$14,'4x100 - ALL'!$G:$G,F$1)</f>
        <v>0</v>
      </c>
      <c r="G20" s="129">
        <f>+SUMIFS('4x100 - ALL'!$M:$M,'4x100 - ALL'!$J:$J,$A$14,'4x100 - ALL'!$G:$G,G$1)</f>
        <v>0</v>
      </c>
      <c r="H20" s="129">
        <f>+SUMIFS('4x100 - ALL'!$M:$M,'4x100 - ALL'!$J:$J,$A$14,'4x100 - ALL'!$G:$G,H$1)</f>
        <v>0</v>
      </c>
      <c r="I20" s="129">
        <f>+SUMIFS('4x100 - ALL'!$M:$M,'4x100 - ALL'!$J:$J,$A$14,'4x100 - ALL'!$G:$G,I$1)</f>
        <v>0</v>
      </c>
      <c r="J20" s="129">
        <f>+SUMIFS('4x100 - ALL'!$M:$M,'4x100 - ALL'!$J:$J,$A$14,'4x100 - ALL'!$G:$G,J$1)</f>
        <v>5</v>
      </c>
      <c r="K20" s="129">
        <f>+SUMIFS('4x100 - ALL'!$M:$M,'4x100 - ALL'!$J:$J,$A$14,'4x100 - ALL'!$G:$G,K$1)</f>
        <v>0</v>
      </c>
      <c r="L20" s="129">
        <f>+SUMIFS('4x100 - ALL'!$M:$M,'4x100 - ALL'!$J:$J,$A$14,'4x100 - ALL'!$G:$G,L$1)</f>
        <v>0</v>
      </c>
      <c r="M20" s="129">
        <f>+SUMIFS('4x100 - ALL'!$M:$M,'4x100 - ALL'!$J:$J,$A$14,'4x100 - ALL'!$G:$G,M$1)</f>
        <v>0</v>
      </c>
      <c r="N20" s="129">
        <f>+SUMIFS('4x100 - ALL'!$M:$M,'4x100 - ALL'!$J:$J,$A$14,'4x100 - ALL'!$G:$G,N$1)</f>
        <v>4</v>
      </c>
      <c r="O20" s="129">
        <f>+SUMIFS('4x100 - ALL'!$M:$M,'4x100 - ALL'!$J:$J,$A$14,'4x100 - ALL'!$G:$G,O$1)</f>
        <v>8</v>
      </c>
      <c r="P20" s="129">
        <f>+SUMIFS('4x100 - ALL'!$M:$M,'4x100 - ALL'!$J:$J,$A$14,'4x100 - ALL'!$G:$G,P$1)</f>
        <v>0</v>
      </c>
      <c r="Q20" s="129">
        <f>+SUMIFS('4x100 - ALL'!$M:$M,'4x100 - ALL'!$J:$J,$A$14,'4x100 - ALL'!$G:$G,Q$1)</f>
        <v>0</v>
      </c>
      <c r="R20" s="129">
        <f>+SUMIFS('4x100 - ALL'!$M:$M,'4x100 - ALL'!$J:$J,$A$14,'4x100 - ALL'!$G:$G,R$1)</f>
        <v>0</v>
      </c>
      <c r="S20" s="129">
        <f>+SUMIFS('4x100 - ALL'!$M:$M,'4x100 - ALL'!$J:$J,$A$14,'4x100 - ALL'!$G:$G,S$1)</f>
        <v>0</v>
      </c>
      <c r="T20" s="129">
        <f>+SUMIFS('4x100 - ALL'!$M:$M,'4x100 - ALL'!$J:$J,$A$14,'4x100 - ALL'!$G:$G,T$1)</f>
        <v>0</v>
      </c>
      <c r="U20" s="129">
        <f>+SUMIFS('4x100 - ALL'!$M:$M,'4x100 - ALL'!$J:$J,$A$14,'4x100 - ALL'!$G:$G,U$1)</f>
        <v>0</v>
      </c>
      <c r="V20" s="129">
        <f>+SUMIFS('4x100 - ALL'!$M:$M,'4x100 - ALL'!$J:$J,$A$14,'4x100 - ALL'!$G:$G,V$1)</f>
        <v>6</v>
      </c>
      <c r="W20" s="129">
        <f>+SUMIFS('4x100 - ALL'!$M:$M,'4x100 - ALL'!$J:$J,$A$14,'4x100 - ALL'!$G:$G,W$1)</f>
        <v>3</v>
      </c>
      <c r="X20" s="261">
        <f t="shared" si="2"/>
        <v>39</v>
      </c>
    </row>
    <row r="21" spans="1:24" ht="15.75" customHeight="1" x14ac:dyDescent="0.25">
      <c r="A21" s="23" t="s">
        <v>1055</v>
      </c>
      <c r="B21" s="129">
        <f>+SUMIFS('Long Jump'!$M:$M,'Long Jump'!$K:$K,$A$14,'Long Jump'!$H:$H,B$1)</f>
        <v>0</v>
      </c>
      <c r="C21" s="129">
        <f>+SUMIFS('Long Jump'!$M:$M,'Long Jump'!$K:$K,$A$14,'Long Jump'!$H:$H,C$1)</f>
        <v>0</v>
      </c>
      <c r="D21" s="129">
        <f>+SUMIFS('Long Jump'!$M:$M,'Long Jump'!$K:$K,$A$14,'Long Jump'!$H:$H,D$1)</f>
        <v>8</v>
      </c>
      <c r="E21" s="129">
        <f>+SUMIFS('Long Jump'!$M:$M,'Long Jump'!$K:$K,$A$14,'Long Jump'!$H:$H,E$1)</f>
        <v>0</v>
      </c>
      <c r="F21" s="129">
        <f>+SUMIFS('Long Jump'!$M:$M,'Long Jump'!$K:$K,$A$14,'Long Jump'!$H:$H,F$1)</f>
        <v>0</v>
      </c>
      <c r="G21" s="129">
        <f>+SUMIFS('Long Jump'!$M:$M,'Long Jump'!$K:$K,$A$14,'Long Jump'!$H:$H,G$1)</f>
        <v>0</v>
      </c>
      <c r="H21" s="129">
        <f>+SUMIFS('Long Jump'!$M:$M,'Long Jump'!$K:$K,$A$14,'Long Jump'!$H:$H,H$1)</f>
        <v>0</v>
      </c>
      <c r="I21" s="129">
        <f>+SUMIFS('Long Jump'!$M:$M,'Long Jump'!$K:$K,$A$14,'Long Jump'!$H:$H,I$1)</f>
        <v>0</v>
      </c>
      <c r="J21" s="129">
        <f>+SUMIFS('Long Jump'!$M:$M,'Long Jump'!$K:$K,$A$14,'Long Jump'!$H:$H,J$1)</f>
        <v>13.5</v>
      </c>
      <c r="K21" s="129">
        <f>+SUMIFS('Long Jump'!$M:$M,'Long Jump'!$K:$K,$A$14,'Long Jump'!$H:$H,K$1)</f>
        <v>0</v>
      </c>
      <c r="L21" s="129">
        <f>+SUMIFS('Long Jump'!$M:$M,'Long Jump'!$K:$K,$A$14,'Long Jump'!$H:$H,L$1)</f>
        <v>0</v>
      </c>
      <c r="M21" s="129">
        <f>+SUMIFS('Long Jump'!$M:$M,'Long Jump'!$K:$K,$A$14,'Long Jump'!$H:$H,M$1)</f>
        <v>0</v>
      </c>
      <c r="N21" s="129">
        <f>+SUMIFS('Long Jump'!$M:$M,'Long Jump'!$K:$K,$A$14,'Long Jump'!$H:$H,N$1)</f>
        <v>2.5</v>
      </c>
      <c r="O21" s="129">
        <f>+SUMIFS('Long Jump'!$M:$M,'Long Jump'!$K:$K,$A$14,'Long Jump'!$H:$H,O$1)</f>
        <v>15</v>
      </c>
      <c r="P21" s="129">
        <f>+SUMIFS('Long Jump'!$M:$M,'Long Jump'!$K:$K,$A$14,'Long Jump'!$H:$H,P$1)</f>
        <v>0</v>
      </c>
      <c r="Q21" s="129">
        <f>+SUMIFS('Long Jump'!$M:$M,'Long Jump'!$K:$K,$A$14,'Long Jump'!$H:$H,Q$1)</f>
        <v>0</v>
      </c>
      <c r="R21" s="129">
        <f>+SUMIFS('Long Jump'!$M:$M,'Long Jump'!$K:$K,$A$14,'Long Jump'!$H:$H,R$1)</f>
        <v>0</v>
      </c>
      <c r="S21" s="129">
        <f>+SUMIFS('Long Jump'!$M:$M,'Long Jump'!$K:$K,$A$14,'Long Jump'!$H:$H,S$1)</f>
        <v>0</v>
      </c>
      <c r="T21" s="129">
        <f>+SUMIFS('Long Jump'!$M:$M,'Long Jump'!$K:$K,$A$14,'Long Jump'!$H:$H,T$1)</f>
        <v>0</v>
      </c>
      <c r="U21" s="129">
        <f>+SUMIFS('Long Jump'!$M:$M,'Long Jump'!$K:$K,$A$14,'Long Jump'!$H:$H,U$1)</f>
        <v>0</v>
      </c>
      <c r="V21" s="129">
        <f>+SUMIFS('Long Jump'!$M:$M,'Long Jump'!$K:$K,$A$14,'Long Jump'!$H:$H,V$1)</f>
        <v>0</v>
      </c>
      <c r="W21" s="129">
        <f>+SUMIFS('Long Jump'!$M:$M,'Long Jump'!$K:$K,$A$14,'Long Jump'!$H:$H,W$1)</f>
        <v>0</v>
      </c>
      <c r="X21" s="261">
        <f t="shared" si="2"/>
        <v>39</v>
      </c>
    </row>
    <row r="22" spans="1:24" ht="15.75" customHeight="1" x14ac:dyDescent="0.25">
      <c r="A22" s="208">
        <v>1600</v>
      </c>
      <c r="B22" s="129">
        <f>+SUMIFS('1600-ALL'!$L:$L,'1600-ALL'!$J:$J,$A$14,'1600-ALL'!$G:$G,B$1)</f>
        <v>0</v>
      </c>
      <c r="C22" s="129">
        <f>+SUMIFS('1600-ALL'!$L:$L,'1600-ALL'!$J:$J,$A$14,'1600-ALL'!$G:$G,C$1)</f>
        <v>0</v>
      </c>
      <c r="D22" s="129">
        <f>+SUMIFS('1600-ALL'!$L:$L,'1600-ALL'!$J:$J,$A$14,'1600-ALL'!$G:$G,D$1)</f>
        <v>0</v>
      </c>
      <c r="E22" s="129">
        <f>+SUMIFS('1600-ALL'!$L:$L,'1600-ALL'!$J:$J,$A$14,'1600-ALL'!$G:$G,E$1)</f>
        <v>3</v>
      </c>
      <c r="F22" s="129">
        <f>+SUMIFS('1600-ALL'!$L:$L,'1600-ALL'!$J:$J,$A$14,'1600-ALL'!$G:$G,F$1)</f>
        <v>0</v>
      </c>
      <c r="G22" s="129">
        <f>+SUMIFS('1600-ALL'!$L:$L,'1600-ALL'!$J:$J,$A$14,'1600-ALL'!$G:$G,G$1)</f>
        <v>0</v>
      </c>
      <c r="H22" s="129">
        <f>+SUMIFS('1600-ALL'!$L:$L,'1600-ALL'!$J:$J,$A$14,'1600-ALL'!$G:$G,H$1)</f>
        <v>0</v>
      </c>
      <c r="I22" s="129">
        <f>+SUMIFS('1600-ALL'!$L:$L,'1600-ALL'!$J:$J,$A$14,'1600-ALL'!$G:$G,I$1)</f>
        <v>0</v>
      </c>
      <c r="J22" s="129">
        <f>+SUMIFS('1600-ALL'!$L:$L,'1600-ALL'!$J:$J,$A$14,'1600-ALL'!$G:$G,J$1)</f>
        <v>0</v>
      </c>
      <c r="K22" s="129">
        <f>+SUMIFS('1600-ALL'!$L:$L,'1600-ALL'!$J:$J,$A$14,'1600-ALL'!$G:$G,K$1)</f>
        <v>0</v>
      </c>
      <c r="L22" s="129">
        <f>+SUMIFS('1600-ALL'!$L:$L,'1600-ALL'!$J:$J,$A$14,'1600-ALL'!$G:$G,L$1)</f>
        <v>8</v>
      </c>
      <c r="M22" s="129">
        <f>+SUMIFS('1600-ALL'!$L:$L,'1600-ALL'!$J:$J,$A$14,'1600-ALL'!$G:$G,M$1)</f>
        <v>0</v>
      </c>
      <c r="N22" s="129">
        <f>+SUMIFS('1600-ALL'!$L:$L,'1600-ALL'!$J:$J,$A$14,'1600-ALL'!$G:$G,N$1)</f>
        <v>0</v>
      </c>
      <c r="O22" s="129">
        <f>+SUMIFS('1600-ALL'!$L:$L,'1600-ALL'!$J:$J,$A$14,'1600-ALL'!$G:$G,O$1)</f>
        <v>5</v>
      </c>
      <c r="P22" s="129">
        <f>+SUMIFS('1600-ALL'!$L:$L,'1600-ALL'!$J:$J,$A$14,'1600-ALL'!$G:$G,P$1)</f>
        <v>0</v>
      </c>
      <c r="Q22" s="129">
        <f>+SUMIFS('1600-ALL'!$L:$L,'1600-ALL'!$J:$J,$A$14,'1600-ALL'!$G:$G,Q$1)</f>
        <v>0</v>
      </c>
      <c r="R22" s="129">
        <f>+SUMIFS('1600-ALL'!$L:$L,'1600-ALL'!$J:$J,$A$14,'1600-ALL'!$G:$G,R$1)</f>
        <v>0</v>
      </c>
      <c r="S22" s="129">
        <f>+SUMIFS('1600-ALL'!$L:$L,'1600-ALL'!$J:$J,$A$14,'1600-ALL'!$G:$G,S$1)</f>
        <v>0</v>
      </c>
      <c r="T22" s="129">
        <f>+SUMIFS('1600-ALL'!$L:$L,'1600-ALL'!$J:$J,$A$14,'1600-ALL'!$G:$G,T$1)</f>
        <v>2</v>
      </c>
      <c r="U22" s="129">
        <f>+SUMIFS('1600-ALL'!$L:$L,'1600-ALL'!$J:$J,$A$14,'1600-ALL'!$G:$G,U$1)</f>
        <v>0</v>
      </c>
      <c r="V22" s="129">
        <f>+SUMIFS('1600-ALL'!$L:$L,'1600-ALL'!$J:$J,$A$14,'1600-ALL'!$G:$G,V$1)</f>
        <v>21</v>
      </c>
      <c r="W22" s="129">
        <f>+SUMIFS('1600-ALL'!$L:$L,'1600-ALL'!$J:$J,$A$14,'1600-ALL'!$G:$G,W$1)</f>
        <v>0</v>
      </c>
      <c r="X22" s="261">
        <f t="shared" si="2"/>
        <v>39</v>
      </c>
    </row>
    <row r="23" spans="1:24" ht="15.75" customHeight="1" x14ac:dyDescent="0.25">
      <c r="A23" s="262" t="s">
        <v>1056</v>
      </c>
      <c r="B23" s="263">
        <f t="shared" ref="B23:X23" si="3">SUM(B15:B22)</f>
        <v>7</v>
      </c>
      <c r="C23" s="263">
        <f t="shared" si="3"/>
        <v>6</v>
      </c>
      <c r="D23" s="265">
        <f t="shared" si="3"/>
        <v>53</v>
      </c>
      <c r="E23" s="263">
        <f t="shared" si="3"/>
        <v>3</v>
      </c>
      <c r="F23" s="263">
        <f t="shared" si="3"/>
        <v>0</v>
      </c>
      <c r="G23" s="263">
        <f t="shared" si="3"/>
        <v>0</v>
      </c>
      <c r="H23" s="263">
        <f t="shared" si="3"/>
        <v>0</v>
      </c>
      <c r="I23" s="263">
        <f t="shared" si="3"/>
        <v>0</v>
      </c>
      <c r="J23" s="263">
        <f t="shared" si="3"/>
        <v>33.5</v>
      </c>
      <c r="K23" s="263">
        <f t="shared" si="3"/>
        <v>0</v>
      </c>
      <c r="L23" s="263">
        <f t="shared" si="3"/>
        <v>20</v>
      </c>
      <c r="M23" s="263">
        <f t="shared" si="3"/>
        <v>0</v>
      </c>
      <c r="N23" s="263">
        <f t="shared" si="3"/>
        <v>33.5</v>
      </c>
      <c r="O23" s="264">
        <f t="shared" si="3"/>
        <v>46</v>
      </c>
      <c r="P23" s="263">
        <f t="shared" si="3"/>
        <v>0</v>
      </c>
      <c r="Q23" s="263">
        <f t="shared" si="3"/>
        <v>0</v>
      </c>
      <c r="R23" s="263">
        <f t="shared" si="3"/>
        <v>0</v>
      </c>
      <c r="S23" s="263">
        <f t="shared" si="3"/>
        <v>0</v>
      </c>
      <c r="T23" s="263">
        <f t="shared" si="3"/>
        <v>6</v>
      </c>
      <c r="U23" s="263">
        <f t="shared" si="3"/>
        <v>0</v>
      </c>
      <c r="V23" s="266">
        <f t="shared" si="3"/>
        <v>97</v>
      </c>
      <c r="W23" s="263">
        <f t="shared" si="3"/>
        <v>7</v>
      </c>
      <c r="X23" s="267">
        <f t="shared" si="3"/>
        <v>312</v>
      </c>
    </row>
    <row r="24" spans="1:24" ht="15.75" customHeight="1" x14ac:dyDescent="0.2"/>
    <row r="25" spans="1:24" ht="15.75" customHeight="1" x14ac:dyDescent="0.2"/>
    <row r="26" spans="1:24" ht="15.75" customHeight="1" x14ac:dyDescent="0.2"/>
    <row r="27" spans="1:24" ht="15.75" customHeight="1" x14ac:dyDescent="0.2"/>
    <row r="28" spans="1:24" ht="15.75" customHeight="1" x14ac:dyDescent="0.2"/>
    <row r="29" spans="1:24" ht="15.75" customHeight="1" x14ac:dyDescent="0.2"/>
    <row r="30" spans="1:24" ht="15.75" customHeight="1" x14ac:dyDescent="0.2"/>
    <row r="31" spans="1:24" ht="15.75" customHeight="1" x14ac:dyDescent="0.2"/>
    <row r="32" spans="1:2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</sheetData>
  <pageMargins left="0.7" right="0.7" top="0.75" bottom="0.75" header="0" footer="0"/>
  <pageSetup paperSize="3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B468"/>
  <sheetViews>
    <sheetView topLeftCell="A33" workbookViewId="0">
      <selection activeCell="N51" sqref="N51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125" customWidth="1"/>
    <col min="4" max="4" width="6.125" customWidth="1"/>
    <col min="5" max="5" width="8.5" customWidth="1"/>
    <col min="6" max="6" width="16.625" customWidth="1"/>
    <col min="7" max="7" width="12.375" customWidth="1"/>
    <col min="8" max="9" width="7.5" customWidth="1"/>
    <col min="10" max="10" width="8.625" customWidth="1"/>
    <col min="11" max="16" width="7.5" customWidth="1"/>
    <col min="17" max="17" width="16" customWidth="1"/>
    <col min="18" max="18" width="7.5" customWidth="1"/>
    <col min="19" max="20" width="20.375" customWidth="1"/>
    <col min="21" max="21" width="18.5" customWidth="1"/>
    <col min="22" max="22" width="7.5" customWidth="1"/>
    <col min="23" max="23" width="19.375" customWidth="1"/>
    <col min="24" max="24" width="7.5" customWidth="1"/>
  </cols>
  <sheetData>
    <row r="1" spans="1:24" ht="18.75" x14ac:dyDescent="0.3">
      <c r="A1" s="103" t="s">
        <v>675</v>
      </c>
      <c r="B1" s="103" t="s">
        <v>676</v>
      </c>
      <c r="C1" s="133" t="s">
        <v>677</v>
      </c>
      <c r="D1" s="103" t="s">
        <v>678</v>
      </c>
      <c r="E1" s="103" t="s">
        <v>679</v>
      </c>
      <c r="F1" s="103" t="s">
        <v>1</v>
      </c>
      <c r="G1" s="103" t="s">
        <v>3</v>
      </c>
      <c r="H1" s="103" t="s">
        <v>680</v>
      </c>
      <c r="I1" s="104" t="s">
        <v>2</v>
      </c>
      <c r="J1" s="103" t="s">
        <v>5</v>
      </c>
      <c r="K1" s="103" t="s">
        <v>681</v>
      </c>
      <c r="L1" s="103" t="s">
        <v>682</v>
      </c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8.75" x14ac:dyDescent="0.3">
      <c r="A2" s="107" t="s">
        <v>675</v>
      </c>
      <c r="B2" s="108">
        <v>10</v>
      </c>
      <c r="C2" s="164">
        <v>8.7100000000000009</v>
      </c>
      <c r="D2" s="108">
        <v>1</v>
      </c>
      <c r="E2" s="108">
        <v>103</v>
      </c>
      <c r="F2" s="20" t="str">
        <f>+VLOOKUP(E2,Participants!$A$1:$E$2548,2,FALSE)</f>
        <v>Gemma Silvis</v>
      </c>
      <c r="G2" s="20" t="str">
        <f>+VLOOKUP(E2,Participants!$A$1:$E$2548,4,FALSE)</f>
        <v>AMA</v>
      </c>
      <c r="H2" s="20" t="str">
        <f>+VLOOKUP(E2,Participants!$A$1:$E$2548,5,FALSE)</f>
        <v>F</v>
      </c>
      <c r="I2" s="110">
        <f>+VLOOKUP(E2,Participants!$A$1:$E$2548,3,FALSE)</f>
        <v>2</v>
      </c>
      <c r="J2" s="20" t="str">
        <f>+VLOOKUP(E2,Participants!$A$1:$G$2548,7,FALSE)</f>
        <v>DEV GIRLS</v>
      </c>
      <c r="K2" s="111">
        <v>1</v>
      </c>
      <c r="L2" s="20"/>
    </row>
    <row r="3" spans="1:24" ht="18.75" x14ac:dyDescent="0.3">
      <c r="A3" s="107" t="s">
        <v>675</v>
      </c>
      <c r="B3" s="108">
        <v>8</v>
      </c>
      <c r="C3" s="164">
        <v>8.8800000000000008</v>
      </c>
      <c r="D3" s="108">
        <v>1</v>
      </c>
      <c r="E3" s="108">
        <v>447</v>
      </c>
      <c r="F3" s="20" t="str">
        <f>+VLOOKUP(E3,Participants!$A$1:$E$2548,2,FALSE)</f>
        <v>Rosa Yuo</v>
      </c>
      <c r="G3" s="20" t="str">
        <f>+VLOOKUP(E3,Participants!$A$1:$E$2548,4,FALSE)</f>
        <v>PHA</v>
      </c>
      <c r="H3" s="20" t="str">
        <f>+VLOOKUP(E3,Participants!$A$1:$E$2548,5,FALSE)</f>
        <v>F</v>
      </c>
      <c r="I3" s="110">
        <f>+VLOOKUP(E3,Participants!$A$1:$E$2548,3,FALSE)</f>
        <v>2</v>
      </c>
      <c r="J3" s="20" t="str">
        <f>+VLOOKUP(E3,Participants!$A$1:$G$2548,7,FALSE)</f>
        <v>DEV GIRLS</v>
      </c>
      <c r="K3" s="111">
        <v>2</v>
      </c>
      <c r="L3" s="20"/>
    </row>
    <row r="4" spans="1:24" ht="18.75" x14ac:dyDescent="0.3">
      <c r="A4" s="107" t="s">
        <v>675</v>
      </c>
      <c r="B4" s="108">
        <v>8</v>
      </c>
      <c r="C4" s="164">
        <v>9.2100000000000009</v>
      </c>
      <c r="D4" s="108">
        <v>7</v>
      </c>
      <c r="E4" s="108">
        <v>43</v>
      </c>
      <c r="F4" s="20" t="str">
        <f>+VLOOKUP(E4,Participants!$A$1:$E$2548,2,FALSE)</f>
        <v>Rita Donahue</v>
      </c>
      <c r="G4" s="20" t="str">
        <f>+VLOOKUP(E4,Participants!$A$1:$E$2548,4,FALSE)</f>
        <v>AAC</v>
      </c>
      <c r="H4" s="20" t="str">
        <f>+VLOOKUP(E4,Participants!$A$1:$E$2548,5,FALSE)</f>
        <v>F</v>
      </c>
      <c r="I4" s="110">
        <f>+VLOOKUP(E4,Participants!$A$1:$E$2548,3,FALSE)</f>
        <v>2</v>
      </c>
      <c r="J4" s="20" t="str">
        <f>+VLOOKUP(E4,Participants!$A$1:$G$2548,7,FALSE)</f>
        <v>DEV GIRLS</v>
      </c>
      <c r="K4" s="111">
        <v>3</v>
      </c>
      <c r="L4" s="20"/>
    </row>
    <row r="5" spans="1:24" ht="18.75" x14ac:dyDescent="0.3">
      <c r="A5" s="107" t="s">
        <v>675</v>
      </c>
      <c r="B5" s="116">
        <v>10</v>
      </c>
      <c r="C5" s="167">
        <v>9.24</v>
      </c>
      <c r="D5" s="108">
        <v>4</v>
      </c>
      <c r="E5" s="116">
        <v>114</v>
      </c>
      <c r="F5" s="113" t="str">
        <f>+VLOOKUP(E5,Participants!$A$1:$E$2548,2,FALSE)</f>
        <v>Marie Gasperini</v>
      </c>
      <c r="G5" s="113" t="str">
        <f>+VLOOKUP(E5,Participants!$A$1:$E$2548,4,FALSE)</f>
        <v>AMA</v>
      </c>
      <c r="H5" s="113" t="str">
        <f>+VLOOKUP(E5,Participants!$A$1:$E$2548,5,FALSE)</f>
        <v>F</v>
      </c>
      <c r="I5" s="114">
        <f>+VLOOKUP(E5,Participants!$A$1:$E$2548,3,FALSE)</f>
        <v>2</v>
      </c>
      <c r="J5" s="20" t="str">
        <f>+VLOOKUP(E5,Participants!$A$1:$G$2548,7,FALSE)</f>
        <v>DEV GIRLS</v>
      </c>
      <c r="K5" s="168">
        <v>4</v>
      </c>
      <c r="L5" s="113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4" ht="18.75" x14ac:dyDescent="0.3">
      <c r="A6" s="107" t="s">
        <v>675</v>
      </c>
      <c r="B6" s="108">
        <v>10</v>
      </c>
      <c r="C6" s="164">
        <v>9.26</v>
      </c>
      <c r="D6" s="108">
        <v>5</v>
      </c>
      <c r="E6" s="108">
        <v>328</v>
      </c>
      <c r="F6" s="20" t="str">
        <f>+VLOOKUP(E6,Participants!$A$1:$E$2548,2,FALSE)</f>
        <v>Finley Cincinnati</v>
      </c>
      <c r="G6" s="20" t="str">
        <f>+VLOOKUP(E6,Participants!$A$1:$E$2548,4,FALSE)</f>
        <v>JFK</v>
      </c>
      <c r="H6" s="20" t="str">
        <f>+VLOOKUP(E6,Participants!$A$1:$E$2548,5,FALSE)</f>
        <v>F</v>
      </c>
      <c r="I6" s="110">
        <f>+VLOOKUP(E6,Participants!$A$1:$E$2548,3,FALSE)</f>
        <v>2</v>
      </c>
      <c r="J6" s="20" t="str">
        <f>+VLOOKUP(E6,Participants!$A$1:$G$2548,7,FALSE)</f>
        <v>DEV GIRLS</v>
      </c>
      <c r="K6" s="111">
        <v>5</v>
      </c>
      <c r="L6" s="20"/>
    </row>
    <row r="7" spans="1:24" ht="18.75" x14ac:dyDescent="0.3">
      <c r="A7" s="107" t="s">
        <v>675</v>
      </c>
      <c r="B7" s="108">
        <v>10</v>
      </c>
      <c r="C7" s="164">
        <v>9.3800000000000008</v>
      </c>
      <c r="D7" s="108">
        <v>3</v>
      </c>
      <c r="E7" s="108">
        <v>503</v>
      </c>
      <c r="F7" s="20" t="str">
        <f>+VLOOKUP(E7,Participants!$A$1:$E$2548,2,FALSE)</f>
        <v>Avery Och</v>
      </c>
      <c r="G7" s="20" t="str">
        <f>+VLOOKUP(E7,Participants!$A$1:$E$2548,4,FALSE)</f>
        <v>STL</v>
      </c>
      <c r="H7" s="20" t="str">
        <f>+VLOOKUP(E7,Participants!$A$1:$E$2548,5,FALSE)</f>
        <v>F</v>
      </c>
      <c r="I7" s="110">
        <f>+VLOOKUP(E7,Participants!$A$1:$E$2548,3,FALSE)</f>
        <v>2</v>
      </c>
      <c r="J7" s="20" t="str">
        <f>+VLOOKUP(E7,Participants!$A$1:$G$2548,7,FALSE)</f>
        <v>DEV GIRLS</v>
      </c>
      <c r="K7" s="111">
        <v>6</v>
      </c>
      <c r="L7" s="20"/>
    </row>
    <row r="8" spans="1:24" ht="18.75" x14ac:dyDescent="0.3">
      <c r="A8" s="107" t="s">
        <v>675</v>
      </c>
      <c r="B8" s="116">
        <v>9</v>
      </c>
      <c r="C8" s="167">
        <v>9.44</v>
      </c>
      <c r="D8" s="116">
        <v>6</v>
      </c>
      <c r="E8" s="116">
        <v>221</v>
      </c>
      <c r="F8" s="113" t="str">
        <f>+VLOOKUP(E8,Participants!$A$1:$E$2548,2,FALSE)</f>
        <v>aria basoline smith</v>
      </c>
      <c r="G8" s="113" t="str">
        <f>+VLOOKUP(E8,Participants!$A$1:$E$2548,4,FALSE)</f>
        <v>DMA</v>
      </c>
      <c r="H8" s="113" t="str">
        <f>+VLOOKUP(E8,Participants!$A$1:$E$2548,5,FALSE)</f>
        <v>f</v>
      </c>
      <c r="I8" s="114">
        <f>+VLOOKUP(E8,Participants!$A$1:$E$2548,3,FALSE)</f>
        <v>1</v>
      </c>
      <c r="J8" s="20" t="str">
        <f>+VLOOKUP(E8,Participants!$A$1:$G$2548,7,FALSE)</f>
        <v>DEV GIRLS</v>
      </c>
      <c r="K8" s="168">
        <v>7</v>
      </c>
      <c r="L8" s="113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</row>
    <row r="9" spans="1:24" ht="18.75" x14ac:dyDescent="0.3">
      <c r="A9" s="107" t="s">
        <v>675</v>
      </c>
      <c r="B9" s="108">
        <v>10</v>
      </c>
      <c r="C9" s="164">
        <v>9.48</v>
      </c>
      <c r="D9" s="108">
        <v>2</v>
      </c>
      <c r="E9" s="108">
        <v>118</v>
      </c>
      <c r="F9" s="20" t="str">
        <f>+VLOOKUP(E9,Participants!$A$1:$E$2548,2,FALSE)</f>
        <v>Natalia Charron</v>
      </c>
      <c r="G9" s="20" t="str">
        <f>+VLOOKUP(E9,Participants!$A$1:$E$2548,4,FALSE)</f>
        <v>AMA</v>
      </c>
      <c r="H9" s="20" t="str">
        <f>+VLOOKUP(E9,Participants!$A$1:$E$2548,5,FALSE)</f>
        <v>F</v>
      </c>
      <c r="I9" s="110">
        <f>+VLOOKUP(E9,Participants!$A$1:$E$2548,3,FALSE)</f>
        <v>2</v>
      </c>
      <c r="J9" s="20" t="str">
        <f>+VLOOKUP(E9,Participants!$A$1:$G$2548,7,FALSE)</f>
        <v>DEV GIRLS</v>
      </c>
      <c r="K9" s="111">
        <v>8</v>
      </c>
      <c r="L9" s="20"/>
    </row>
    <row r="10" spans="1:24" ht="15.75" customHeight="1" x14ac:dyDescent="0.25">
      <c r="A10" s="203"/>
      <c r="B10" s="277"/>
      <c r="C10" s="278"/>
      <c r="D10" s="279"/>
      <c r="E10" s="277"/>
      <c r="F10" s="203"/>
      <c r="G10" s="203"/>
      <c r="H10" s="203"/>
      <c r="I10" s="280"/>
      <c r="J10" s="203"/>
      <c r="K10" s="203"/>
      <c r="L10" s="203"/>
    </row>
    <row r="11" spans="1:24" ht="15.75" customHeight="1" x14ac:dyDescent="0.3">
      <c r="A11" s="107" t="s">
        <v>675</v>
      </c>
      <c r="B11" s="108">
        <v>24</v>
      </c>
      <c r="C11" s="164">
        <v>8.0299999999999994</v>
      </c>
      <c r="D11" s="108">
        <v>7</v>
      </c>
      <c r="E11" s="109">
        <v>576</v>
      </c>
      <c r="F11" s="20" t="str">
        <f>+VLOOKUP(E11,Participants!$A$1:$E$2548,2,FALSE)</f>
        <v>Kennedy Williams</v>
      </c>
      <c r="G11" s="20" t="str">
        <f>+VLOOKUP(E11,Participants!$A$1:$E$2548,4,FALSE)</f>
        <v>STT</v>
      </c>
      <c r="H11" s="20" t="str">
        <f>+VLOOKUP(E11,Participants!$A$1:$E$2548,5,FALSE)</f>
        <v>F</v>
      </c>
      <c r="I11" s="110">
        <f>+VLOOKUP(E11,Participants!$A$1:$E$2548,3,FALSE)</f>
        <v>4</v>
      </c>
      <c r="J11" s="20" t="str">
        <f>+VLOOKUP(E11,Participants!$A$1:$G$2548,7,FALSE)</f>
        <v>DEV GIRLS</v>
      </c>
      <c r="K11" s="111">
        <v>1</v>
      </c>
      <c r="L11" s="111"/>
    </row>
    <row r="12" spans="1:24" ht="15.75" customHeight="1" x14ac:dyDescent="0.3">
      <c r="A12" s="349" t="s">
        <v>675</v>
      </c>
      <c r="B12" s="335">
        <v>24</v>
      </c>
      <c r="C12" s="350">
        <v>8.15</v>
      </c>
      <c r="D12" s="335">
        <v>3</v>
      </c>
      <c r="E12" s="351">
        <v>117</v>
      </c>
      <c r="F12" s="337" t="str">
        <f>+VLOOKUP(E12,Participants!$A$1:$E$2548,2,FALSE)</f>
        <v>Molly McGrath</v>
      </c>
      <c r="G12" s="337" t="str">
        <f>+VLOOKUP(E12,Participants!$A$1:$E$2548,4,FALSE)</f>
        <v>AMA</v>
      </c>
      <c r="H12" s="337" t="str">
        <f>+VLOOKUP(E12,Participants!$A$1:$E$2548,5,FALSE)</f>
        <v>F</v>
      </c>
      <c r="I12" s="338">
        <f>+VLOOKUP(E12,Participants!$A$1:$E$2548,3,FALSE)</f>
        <v>4</v>
      </c>
      <c r="J12" s="337" t="str">
        <f>+VLOOKUP(E12,Participants!$A$1:$G$2548,7,FALSE)</f>
        <v>DEV GIRLS</v>
      </c>
      <c r="K12" s="352">
        <v>2</v>
      </c>
      <c r="L12" s="352"/>
    </row>
    <row r="13" spans="1:24" ht="15.75" customHeight="1" x14ac:dyDescent="0.3">
      <c r="A13" s="349" t="s">
        <v>675</v>
      </c>
      <c r="B13" s="335">
        <v>24</v>
      </c>
      <c r="C13" s="350">
        <v>8.27</v>
      </c>
      <c r="D13" s="335">
        <v>1</v>
      </c>
      <c r="E13" s="351">
        <v>581</v>
      </c>
      <c r="F13" s="337" t="str">
        <f>+VLOOKUP(E13,Participants!$A$1:$E$2548,2,FALSE)</f>
        <v>Londyn Tomman</v>
      </c>
      <c r="G13" s="337" t="str">
        <f>+VLOOKUP(E13,Participants!$A$1:$E$2548,4,FALSE)</f>
        <v>STT</v>
      </c>
      <c r="H13" s="337" t="str">
        <f>+VLOOKUP(E13,Participants!$A$1:$E$2548,5,FALSE)</f>
        <v>F</v>
      </c>
      <c r="I13" s="338">
        <f>+VLOOKUP(E13,Participants!$A$1:$E$2548,3,FALSE)</f>
        <v>3</v>
      </c>
      <c r="J13" s="337" t="str">
        <f>+VLOOKUP(E13,Participants!$A$1:$G$2548,7,FALSE)</f>
        <v>DEV GIRLS</v>
      </c>
      <c r="K13" s="352">
        <v>3</v>
      </c>
      <c r="L13" s="352"/>
    </row>
    <row r="14" spans="1:24" ht="15.75" customHeight="1" x14ac:dyDescent="0.3">
      <c r="A14" s="107" t="s">
        <v>675</v>
      </c>
      <c r="B14" s="108">
        <v>15</v>
      </c>
      <c r="C14" s="164">
        <v>8.2899999999999991</v>
      </c>
      <c r="D14" s="108">
        <v>6</v>
      </c>
      <c r="E14" s="109">
        <v>20</v>
      </c>
      <c r="F14" s="20" t="str">
        <f>+VLOOKUP(E14,Participants!$A$1:$E$2548,2,FALSE)</f>
        <v>Kaitlyn Lindenfelser</v>
      </c>
      <c r="G14" s="20" t="str">
        <f>+VLOOKUP(E14,Participants!$A$1:$E$2548,4,FALSE)</f>
        <v>BFS</v>
      </c>
      <c r="H14" s="20" t="str">
        <f>+VLOOKUP(E14,Participants!$A$1:$E$2548,5,FALSE)</f>
        <v>F</v>
      </c>
      <c r="I14" s="110">
        <f>+VLOOKUP(E14,Participants!$A$1:$E$2548,3,FALSE)</f>
        <v>3</v>
      </c>
      <c r="J14" s="20" t="str">
        <f>+VLOOKUP(E14,Participants!$A$1:$G$2548,7,FALSE)</f>
        <v>DEV GIRLS</v>
      </c>
      <c r="K14" s="111">
        <v>4</v>
      </c>
      <c r="L14" s="111"/>
    </row>
    <row r="15" spans="1:24" ht="15.75" customHeight="1" x14ac:dyDescent="0.3">
      <c r="A15" s="107" t="s">
        <v>675</v>
      </c>
      <c r="B15" s="108">
        <v>15</v>
      </c>
      <c r="C15" s="164">
        <v>8.6</v>
      </c>
      <c r="D15" s="108">
        <v>8</v>
      </c>
      <c r="E15" s="109">
        <v>109</v>
      </c>
      <c r="F15" s="20" t="str">
        <f>+VLOOKUP(E15,Participants!$A$1:$E$2548,2,FALSE)</f>
        <v>Lauren Daley</v>
      </c>
      <c r="G15" s="20" t="str">
        <f>+VLOOKUP(E15,Participants!$A$1:$E$2548,4,FALSE)</f>
        <v>AMA</v>
      </c>
      <c r="H15" s="20" t="str">
        <f>+VLOOKUP(E15,Participants!$A$1:$E$2548,5,FALSE)</f>
        <v>F</v>
      </c>
      <c r="I15" s="110">
        <f>+VLOOKUP(E15,Participants!$A$1:$E$2548,3,FALSE)</f>
        <v>3</v>
      </c>
      <c r="J15" s="20" t="str">
        <f>+VLOOKUP(E15,Participants!$A$1:$G$2548,7,FALSE)</f>
        <v>DEV GIRLS</v>
      </c>
      <c r="K15" s="111">
        <v>5</v>
      </c>
      <c r="L15" s="111"/>
    </row>
    <row r="16" spans="1:24" ht="15.75" customHeight="1" x14ac:dyDescent="0.3">
      <c r="A16" s="107" t="s">
        <v>675</v>
      </c>
      <c r="B16" s="108">
        <v>24</v>
      </c>
      <c r="C16" s="164">
        <v>8.6300000000000008</v>
      </c>
      <c r="D16" s="108">
        <v>5</v>
      </c>
      <c r="E16" s="109">
        <v>16</v>
      </c>
      <c r="F16" s="20" t="str">
        <f>+VLOOKUP(E16,Participants!$A$1:$E$2548,2,FALSE)</f>
        <v>Claire Karsman</v>
      </c>
      <c r="G16" s="20" t="str">
        <f>+VLOOKUP(E16,Participants!$A$1:$E$2548,4,FALSE)</f>
        <v>BFS</v>
      </c>
      <c r="H16" s="20" t="str">
        <f>+VLOOKUP(E16,Participants!$A$1:$E$2548,5,FALSE)</f>
        <v>F</v>
      </c>
      <c r="I16" s="110">
        <f>+VLOOKUP(E16,Participants!$A$1:$E$2548,3,FALSE)</f>
        <v>4</v>
      </c>
      <c r="J16" s="20" t="str">
        <f>+VLOOKUP(E16,Participants!$A$1:$G$2548,7,FALSE)</f>
        <v>DEV GIRLS</v>
      </c>
      <c r="K16" s="111">
        <v>6</v>
      </c>
      <c r="L16" s="111"/>
    </row>
    <row r="17" spans="1:12" ht="15.75" customHeight="1" x14ac:dyDescent="0.3">
      <c r="A17" s="107" t="s">
        <v>675</v>
      </c>
      <c r="B17" s="108">
        <v>23</v>
      </c>
      <c r="C17" s="164">
        <v>8.67</v>
      </c>
      <c r="D17" s="108">
        <v>2</v>
      </c>
      <c r="E17" s="109">
        <v>375</v>
      </c>
      <c r="F17" s="20" t="str">
        <f>+VLOOKUP(E17,Participants!$A$1:$E$2548,2,FALSE)</f>
        <v>Mia Liscinsky</v>
      </c>
      <c r="G17" s="20" t="str">
        <f>+VLOOKUP(E17,Participants!$A$1:$E$2548,4,FALSE)</f>
        <v>KIL</v>
      </c>
      <c r="H17" s="20" t="str">
        <f>+VLOOKUP(E17,Participants!$A$1:$E$2548,5,FALSE)</f>
        <v>F</v>
      </c>
      <c r="I17" s="110">
        <f>+VLOOKUP(E17,Participants!$A$1:$E$2548,3,FALSE)</f>
        <v>4</v>
      </c>
      <c r="J17" s="20" t="str">
        <f>+VLOOKUP(E17,Participants!$A$1:$G$2548,7,FALSE)</f>
        <v>DEV GIRLS</v>
      </c>
      <c r="K17" s="111">
        <v>7</v>
      </c>
      <c r="L17" s="111"/>
    </row>
    <row r="18" spans="1:12" ht="15.75" customHeight="1" x14ac:dyDescent="0.3">
      <c r="A18" s="107" t="s">
        <v>675</v>
      </c>
      <c r="B18" s="108">
        <v>24</v>
      </c>
      <c r="C18" s="164">
        <v>8.68</v>
      </c>
      <c r="D18" s="108">
        <v>6</v>
      </c>
      <c r="E18" s="109">
        <v>446</v>
      </c>
      <c r="F18" s="20" t="str">
        <f>+VLOOKUP(E18,Participants!$A$1:$E$2548,2,FALSE)</f>
        <v>Morgan Kane</v>
      </c>
      <c r="G18" s="20" t="str">
        <f>+VLOOKUP(E18,Participants!$A$1:$E$2548,4,FALSE)</f>
        <v>PHA</v>
      </c>
      <c r="H18" s="20" t="str">
        <f>+VLOOKUP(E18,Participants!$A$1:$E$2548,5,FALSE)</f>
        <v>F</v>
      </c>
      <c r="I18" s="110">
        <f>+VLOOKUP(E18,Participants!$A$1:$E$2548,3,FALSE)</f>
        <v>4</v>
      </c>
      <c r="J18" s="20" t="str">
        <f>+VLOOKUP(E18,Participants!$A$1:$G$2548,7,FALSE)</f>
        <v>DEV GIRLS</v>
      </c>
      <c r="K18" s="111">
        <v>8</v>
      </c>
      <c r="L18" s="111"/>
    </row>
    <row r="19" spans="1:12" ht="15.75" customHeight="1" x14ac:dyDescent="0.25">
      <c r="A19" s="203"/>
      <c r="B19" s="279"/>
      <c r="C19" s="281"/>
      <c r="D19" s="279"/>
      <c r="E19" s="203"/>
      <c r="F19" s="203"/>
      <c r="G19" s="203"/>
      <c r="H19" s="203"/>
      <c r="I19" s="203"/>
      <c r="J19" s="203"/>
      <c r="K19" s="203"/>
      <c r="L19" s="203"/>
    </row>
    <row r="20" spans="1:12" ht="15.75" customHeight="1" x14ac:dyDescent="0.3">
      <c r="A20" s="107" t="s">
        <v>675</v>
      </c>
      <c r="B20" s="108">
        <v>18</v>
      </c>
      <c r="C20" s="164">
        <v>7.97</v>
      </c>
      <c r="D20" s="108">
        <v>3</v>
      </c>
      <c r="E20" s="109">
        <v>131</v>
      </c>
      <c r="F20" s="20" t="str">
        <f>+VLOOKUP(E20,Participants!$A$1:$E$2548,2,FALSE)</f>
        <v>Charles Morris</v>
      </c>
      <c r="G20" s="20" t="str">
        <f>+VLOOKUP(E20,Participants!$A$1:$E$2548,4,FALSE)</f>
        <v>AMA</v>
      </c>
      <c r="H20" s="20" t="str">
        <f>+VLOOKUP(E20,Participants!$A$1:$E$2548,5,FALSE)</f>
        <v>M</v>
      </c>
      <c r="I20" s="110">
        <f>+VLOOKUP(E20,Participants!$A$1:$E$2548,3,FALSE)</f>
        <v>3</v>
      </c>
      <c r="J20" s="20" t="str">
        <f>+VLOOKUP(E20,Participants!$A$1:$G$2548,7,FALSE)</f>
        <v>DEV BOYS</v>
      </c>
      <c r="K20" s="111">
        <v>1</v>
      </c>
      <c r="L20" s="111"/>
    </row>
    <row r="21" spans="1:12" ht="15.75" customHeight="1" x14ac:dyDescent="0.3">
      <c r="A21" s="107" t="s">
        <v>675</v>
      </c>
      <c r="B21" s="108">
        <v>18</v>
      </c>
      <c r="C21" s="164">
        <v>8.43</v>
      </c>
      <c r="D21" s="108">
        <v>7</v>
      </c>
      <c r="E21" s="109">
        <v>529</v>
      </c>
      <c r="F21" s="20" t="str">
        <f>+VLOOKUP(E21,Participants!$A$1:$E$2548,2,FALSE)</f>
        <v>Baron Siewe</v>
      </c>
      <c r="G21" s="20" t="str">
        <f>+VLOOKUP(E21,Participants!$A$1:$E$2548,4,FALSE)</f>
        <v>STL</v>
      </c>
      <c r="H21" s="20" t="str">
        <f>+VLOOKUP(E21,Participants!$A$1:$E$2548,5,FALSE)</f>
        <v>M</v>
      </c>
      <c r="I21" s="110">
        <f>+VLOOKUP(E21,Participants!$A$1:$E$2548,3,FALSE)</f>
        <v>4</v>
      </c>
      <c r="J21" s="20" t="str">
        <f>+VLOOKUP(E21,Participants!$A$1:$G$2548,7,FALSE)</f>
        <v>DEV BOYS</v>
      </c>
      <c r="K21" s="111">
        <v>2</v>
      </c>
      <c r="L21" s="111"/>
    </row>
    <row r="22" spans="1:12" ht="15.75" customHeight="1" x14ac:dyDescent="0.3">
      <c r="A22" s="107" t="s">
        <v>675</v>
      </c>
      <c r="B22" s="108">
        <v>18</v>
      </c>
      <c r="C22" s="164">
        <v>8.4499999999999993</v>
      </c>
      <c r="D22" s="108">
        <v>1</v>
      </c>
      <c r="E22" s="109">
        <v>341</v>
      </c>
      <c r="F22" s="20" t="str">
        <f>+VLOOKUP(E22,Participants!$A$1:$E$2548,2,FALSE)</f>
        <v>Alex Startare</v>
      </c>
      <c r="G22" s="20" t="str">
        <f>+VLOOKUP(E22,Participants!$A$1:$E$2548,4,FALSE)</f>
        <v>JFK</v>
      </c>
      <c r="H22" s="20" t="str">
        <f>+VLOOKUP(E22,Participants!$A$1:$E$2548,5,FALSE)</f>
        <v>M</v>
      </c>
      <c r="I22" s="110">
        <f>+VLOOKUP(E22,Participants!$A$1:$E$2548,3,FALSE)</f>
        <v>4</v>
      </c>
      <c r="J22" s="20" t="str">
        <f>+VLOOKUP(E22,Participants!$A$1:$G$2548,7,FALSE)</f>
        <v>DEV BOYS</v>
      </c>
      <c r="K22" s="111">
        <v>3</v>
      </c>
      <c r="L22" s="111"/>
    </row>
    <row r="23" spans="1:12" ht="15.75" customHeight="1" x14ac:dyDescent="0.3">
      <c r="A23" s="107" t="s">
        <v>675</v>
      </c>
      <c r="B23" s="108">
        <v>15</v>
      </c>
      <c r="C23" s="164">
        <v>8.4600000000000009</v>
      </c>
      <c r="D23" s="108">
        <v>4</v>
      </c>
      <c r="E23" s="109">
        <v>317</v>
      </c>
      <c r="F23" s="20" t="str">
        <f>+VLOOKUP(E23,Participants!$A$1:$E$2548,2,FALSE)</f>
        <v>Declan McCullough</v>
      </c>
      <c r="G23" s="20" t="str">
        <f>+VLOOKUP(E23,Participants!$A$1:$E$2548,4,FALSE)</f>
        <v>JAM</v>
      </c>
      <c r="H23" s="20" t="str">
        <f>+VLOOKUP(E23,Participants!$A$1:$E$2548,5,FALSE)</f>
        <v>M</v>
      </c>
      <c r="I23" s="110">
        <f>+VLOOKUP(E23,Participants!$A$1:$E$2548,3,FALSE)</f>
        <v>4</v>
      </c>
      <c r="J23" s="20" t="str">
        <f>+VLOOKUP(E23,Participants!$A$1:$G$2548,7,FALSE)</f>
        <v>DEV BOYS</v>
      </c>
      <c r="K23" s="111">
        <v>4</v>
      </c>
      <c r="L23" s="111"/>
    </row>
    <row r="24" spans="1:12" ht="15.75" customHeight="1" x14ac:dyDescent="0.3">
      <c r="A24" s="107" t="s">
        <v>675</v>
      </c>
      <c r="B24" s="108">
        <v>16</v>
      </c>
      <c r="C24" s="164">
        <v>8.5</v>
      </c>
      <c r="D24" s="108">
        <v>3</v>
      </c>
      <c r="E24" s="109">
        <v>544</v>
      </c>
      <c r="F24" s="20" t="str">
        <f>+VLOOKUP(E24,Participants!$A$1:$E$2548,2,FALSE)</f>
        <v>Griffin Betz</v>
      </c>
      <c r="G24" s="20" t="str">
        <f>+VLOOKUP(E24,Participants!$A$1:$E$2548,4,FALSE)</f>
        <v>STL</v>
      </c>
      <c r="H24" s="20" t="str">
        <f>+VLOOKUP(E24,Participants!$A$1:$E$2548,5,FALSE)</f>
        <v>M</v>
      </c>
      <c r="I24" s="110">
        <f>+VLOOKUP(E24,Participants!$A$1:$E$2548,3,FALSE)</f>
        <v>4</v>
      </c>
      <c r="J24" s="20" t="str">
        <f>+VLOOKUP(E24,Participants!$A$1:$G$2548,7,FALSE)</f>
        <v>DEV BOYS</v>
      </c>
      <c r="K24" s="111">
        <v>5</v>
      </c>
      <c r="L24" s="111"/>
    </row>
    <row r="25" spans="1:12" ht="15.75" customHeight="1" x14ac:dyDescent="0.3">
      <c r="A25" s="107" t="s">
        <v>675</v>
      </c>
      <c r="B25" s="108">
        <v>17</v>
      </c>
      <c r="C25" s="164">
        <v>8.52</v>
      </c>
      <c r="D25" s="108">
        <v>2</v>
      </c>
      <c r="E25" s="109">
        <v>161</v>
      </c>
      <c r="F25" s="20" t="str">
        <f>+VLOOKUP(E25,Participants!$A$1:$E$2548,2,FALSE)</f>
        <v>Noah Latouf</v>
      </c>
      <c r="G25" s="20" t="str">
        <f>+VLOOKUP(E25,Participants!$A$1:$E$2548,4,FALSE)</f>
        <v>AMA</v>
      </c>
      <c r="H25" s="20" t="str">
        <f>+VLOOKUP(E25,Participants!$A$1:$E$2548,5,FALSE)</f>
        <v>M</v>
      </c>
      <c r="I25" s="110">
        <f>+VLOOKUP(E25,Participants!$A$1:$E$2548,3,FALSE)</f>
        <v>4</v>
      </c>
      <c r="J25" s="20" t="str">
        <f>+VLOOKUP(E25,Participants!$A$1:$G$2548,7,FALSE)</f>
        <v>DEV BOYS</v>
      </c>
      <c r="K25" s="111">
        <v>6</v>
      </c>
      <c r="L25" s="111"/>
    </row>
    <row r="26" spans="1:12" ht="15.75" customHeight="1" x14ac:dyDescent="0.3">
      <c r="A26" s="107" t="s">
        <v>675</v>
      </c>
      <c r="B26" s="108">
        <v>18</v>
      </c>
      <c r="C26" s="164">
        <v>8.64</v>
      </c>
      <c r="D26" s="108">
        <v>4</v>
      </c>
      <c r="E26" s="109">
        <v>256</v>
      </c>
      <c r="F26" s="20" t="str">
        <f>+VLOOKUP(E26,Participants!$A$1:$E$2548,2,FALSE)</f>
        <v>Max Lorentz</v>
      </c>
      <c r="G26" s="20" t="str">
        <f>+VLOOKUP(E26,Participants!$A$1:$E$2548,4,FALSE)</f>
        <v>ELZ</v>
      </c>
      <c r="H26" s="20" t="str">
        <f>+VLOOKUP(E26,Participants!$A$1:$E$2548,5,FALSE)</f>
        <v>M</v>
      </c>
      <c r="I26" s="110">
        <f>+VLOOKUP(E26,Participants!$A$1:$E$2548,3,FALSE)</f>
        <v>4</v>
      </c>
      <c r="J26" s="20" t="str">
        <f>+VLOOKUP(E26,Participants!$A$1:$G$2548,7,FALSE)</f>
        <v>DEV BOYS</v>
      </c>
      <c r="K26" s="111">
        <v>7</v>
      </c>
      <c r="L26" s="111"/>
    </row>
    <row r="27" spans="1:12" ht="15.75" customHeight="1" x14ac:dyDescent="0.3">
      <c r="A27" s="107" t="s">
        <v>675</v>
      </c>
      <c r="B27" s="108">
        <v>13</v>
      </c>
      <c r="C27" s="164">
        <v>8.69</v>
      </c>
      <c r="D27" s="108">
        <v>7</v>
      </c>
      <c r="E27" s="109">
        <v>543</v>
      </c>
      <c r="F27" s="20" t="str">
        <f>+VLOOKUP(E27,Participants!$A$1:$E$2548,2,FALSE)</f>
        <v>Giovanni Bellicini</v>
      </c>
      <c r="G27" s="20" t="str">
        <f>+VLOOKUP(E27,Participants!$A$1:$E$2548,4,FALSE)</f>
        <v>STL</v>
      </c>
      <c r="H27" s="20" t="str">
        <f>+VLOOKUP(E27,Participants!$A$1:$E$2548,5,FALSE)</f>
        <v>M</v>
      </c>
      <c r="I27" s="110">
        <f>+VLOOKUP(E27,Participants!$A$1:$E$2548,3,FALSE)</f>
        <v>3</v>
      </c>
      <c r="J27" s="20" t="str">
        <f>+VLOOKUP(E27,Participants!$A$1:$G$2548,7,FALSE)</f>
        <v>DEV BOYS</v>
      </c>
      <c r="K27" s="111">
        <v>8</v>
      </c>
      <c r="L27" s="111"/>
    </row>
    <row r="28" spans="1:12" ht="15.75" customHeight="1" x14ac:dyDescent="0.3">
      <c r="A28" s="123"/>
      <c r="B28" s="282"/>
      <c r="C28" s="283"/>
      <c r="D28" s="282"/>
      <c r="E28" s="282"/>
      <c r="F28" s="127"/>
      <c r="G28" s="127"/>
      <c r="H28" s="127"/>
      <c r="I28" s="128"/>
      <c r="J28" s="127"/>
      <c r="K28" s="127"/>
      <c r="L28" s="127"/>
    </row>
    <row r="29" spans="1:12" ht="15.75" customHeight="1" x14ac:dyDescent="0.3">
      <c r="A29" s="107" t="s">
        <v>675</v>
      </c>
      <c r="B29" s="108">
        <v>10</v>
      </c>
      <c r="C29" s="164">
        <v>8.9499999999999993</v>
      </c>
      <c r="D29" s="108">
        <v>3</v>
      </c>
      <c r="E29" s="109">
        <v>259</v>
      </c>
      <c r="F29" s="20" t="str">
        <f>+VLOOKUP(E29,Participants!$A$1:$E$2548,2,FALSE)</f>
        <v>Will Lorentz</v>
      </c>
      <c r="G29" s="20" t="str">
        <f>+VLOOKUP(E29,Participants!$A$1:$E$2548,4,FALSE)</f>
        <v>ELZ</v>
      </c>
      <c r="H29" s="20" t="str">
        <f>+VLOOKUP(E29,Participants!$A$1:$E$2548,5,FALSE)</f>
        <v>M</v>
      </c>
      <c r="I29" s="110">
        <f>+VLOOKUP(E29,Participants!$A$1:$E$2548,3,FALSE)</f>
        <v>2</v>
      </c>
      <c r="J29" s="20" t="str">
        <f>+VLOOKUP(E29,Participants!$A$1:$G$2548,7,FALSE)</f>
        <v>DEV BOYS</v>
      </c>
      <c r="K29" s="111">
        <v>1</v>
      </c>
      <c r="L29" s="20"/>
    </row>
    <row r="30" spans="1:12" ht="15.75" customHeight="1" x14ac:dyDescent="0.3">
      <c r="A30" s="107" t="s">
        <v>675</v>
      </c>
      <c r="B30" s="108">
        <v>9</v>
      </c>
      <c r="C30" s="164">
        <v>8.9600000000000009</v>
      </c>
      <c r="D30" s="108">
        <v>2</v>
      </c>
      <c r="E30" s="109">
        <v>319</v>
      </c>
      <c r="F30" s="20" t="str">
        <f>+VLOOKUP(E30,Participants!$A$1:$E$2548,2,FALSE)</f>
        <v>Eli Grimsley</v>
      </c>
      <c r="G30" s="20" t="str">
        <f>+VLOOKUP(E30,Participants!$A$1:$E$2548,4,FALSE)</f>
        <v>JAM</v>
      </c>
      <c r="H30" s="20" t="str">
        <f>+VLOOKUP(E30,Participants!$A$1:$E$2548,5,FALSE)</f>
        <v>M</v>
      </c>
      <c r="I30" s="110">
        <f>+VLOOKUP(E30,Participants!$A$1:$E$2548,3,FALSE)</f>
        <v>2</v>
      </c>
      <c r="J30" s="20" t="str">
        <f>+VLOOKUP(E30,Participants!$A$1:$G$2548,7,FALSE)</f>
        <v>DEV BOYS</v>
      </c>
      <c r="K30" s="111">
        <v>2</v>
      </c>
      <c r="L30" s="20"/>
    </row>
    <row r="31" spans="1:12" ht="15.75" customHeight="1" x14ac:dyDescent="0.3">
      <c r="A31" s="107" t="s">
        <v>675</v>
      </c>
      <c r="B31" s="108">
        <v>10</v>
      </c>
      <c r="C31" s="164">
        <v>8.98</v>
      </c>
      <c r="D31" s="108">
        <v>1</v>
      </c>
      <c r="E31" s="109">
        <v>251</v>
      </c>
      <c r="F31" s="20" t="str">
        <f>+VLOOKUP(E31,Participants!$A$1:$E$2548,2,FALSE)</f>
        <v>Colin Martin</v>
      </c>
      <c r="G31" s="20" t="str">
        <f>+VLOOKUP(E31,Participants!$A$1:$E$2548,4,FALSE)</f>
        <v>ELZ</v>
      </c>
      <c r="H31" s="20" t="str">
        <f>+VLOOKUP(E31,Participants!$A$1:$E$2548,5,FALSE)</f>
        <v>M</v>
      </c>
      <c r="I31" s="110">
        <f>+VLOOKUP(E31,Participants!$A$1:$E$2548,3,FALSE)</f>
        <v>2</v>
      </c>
      <c r="J31" s="20" t="str">
        <f>+VLOOKUP(E31,Participants!$A$1:$G$2548,7,FALSE)</f>
        <v>DEV BOYS</v>
      </c>
      <c r="K31" s="111">
        <v>3</v>
      </c>
      <c r="L31" s="20"/>
    </row>
    <row r="32" spans="1:12" ht="15.75" customHeight="1" x14ac:dyDescent="0.3">
      <c r="A32" s="107" t="s">
        <v>675</v>
      </c>
      <c r="B32" s="108">
        <v>6</v>
      </c>
      <c r="C32" s="164">
        <v>9.1199999999999992</v>
      </c>
      <c r="D32" s="108">
        <v>5</v>
      </c>
      <c r="E32" s="109">
        <v>135</v>
      </c>
      <c r="F32" s="20" t="str">
        <f>+VLOOKUP(E32,Participants!$A$1:$E$2548,2,FALSE)</f>
        <v>Dylan Smith</v>
      </c>
      <c r="G32" s="20" t="str">
        <f>+VLOOKUP(E32,Participants!$A$1:$E$2548,4,FALSE)</f>
        <v>AMA</v>
      </c>
      <c r="H32" s="20" t="str">
        <f>+VLOOKUP(E32,Participants!$A$1:$E$2548,5,FALSE)</f>
        <v>M</v>
      </c>
      <c r="I32" s="110">
        <f>+VLOOKUP(E32,Participants!$A$1:$E$2548,3,FALSE)</f>
        <v>1</v>
      </c>
      <c r="J32" s="20" t="str">
        <f>+VLOOKUP(E32,Participants!$A$1:$G$2548,7,FALSE)</f>
        <v>DEV BOYS</v>
      </c>
      <c r="K32" s="111">
        <v>4</v>
      </c>
      <c r="L32" s="20"/>
    </row>
    <row r="33" spans="1:12" ht="15.75" customHeight="1" x14ac:dyDescent="0.3">
      <c r="A33" s="107" t="s">
        <v>675</v>
      </c>
      <c r="B33" s="108">
        <v>4</v>
      </c>
      <c r="C33" s="164">
        <v>9.1300000000000008</v>
      </c>
      <c r="D33" s="108">
        <v>6</v>
      </c>
      <c r="E33" s="109">
        <v>288</v>
      </c>
      <c r="F33" s="20" t="str">
        <f>+VLOOKUP(E33,Participants!$A$1:$E$2548,2,FALSE)</f>
        <v>James Urban</v>
      </c>
      <c r="G33" s="20" t="str">
        <f>+VLOOKUP(E33,Participants!$A$1:$E$2548,4,FALSE)</f>
        <v>GRE</v>
      </c>
      <c r="H33" s="20" t="str">
        <f>+VLOOKUP(E33,Participants!$A$1:$E$2548,5,FALSE)</f>
        <v>M</v>
      </c>
      <c r="I33" s="110">
        <f>+VLOOKUP(E33,Participants!$A$1:$E$2548,3,FALSE)</f>
        <v>1</v>
      </c>
      <c r="J33" s="20" t="str">
        <f>+VLOOKUP(E33,Participants!$A$1:$G$2548,7,FALSE)</f>
        <v>DEV BOYS</v>
      </c>
      <c r="K33" s="111">
        <v>5</v>
      </c>
      <c r="L33" s="20"/>
    </row>
    <row r="34" spans="1:12" ht="15.75" customHeight="1" x14ac:dyDescent="0.3">
      <c r="A34" s="107" t="s">
        <v>675</v>
      </c>
      <c r="B34" s="108">
        <v>7</v>
      </c>
      <c r="C34" s="164">
        <v>9.15</v>
      </c>
      <c r="D34" s="108">
        <v>1</v>
      </c>
      <c r="E34" s="109">
        <v>539</v>
      </c>
      <c r="F34" s="20" t="str">
        <f>+VLOOKUP(E34,Participants!$A$1:$E$2548,2,FALSE)</f>
        <v>Duke Siewe</v>
      </c>
      <c r="G34" s="20" t="str">
        <f>+VLOOKUP(E34,Participants!$A$1:$E$2548,4,FALSE)</f>
        <v>STL</v>
      </c>
      <c r="H34" s="20" t="str">
        <f>+VLOOKUP(E34,Participants!$A$1:$E$2548,5,FALSE)</f>
        <v>M</v>
      </c>
      <c r="I34" s="110">
        <f>+VLOOKUP(E34,Participants!$A$1:$E$2548,3,FALSE)</f>
        <v>2</v>
      </c>
      <c r="J34" s="20" t="str">
        <f>+VLOOKUP(E34,Participants!$A$1:$G$2548,7,FALSE)</f>
        <v>DEV BOYS</v>
      </c>
      <c r="K34" s="111">
        <v>6</v>
      </c>
      <c r="L34" s="20"/>
    </row>
    <row r="35" spans="1:12" ht="15.75" customHeight="1" x14ac:dyDescent="0.3">
      <c r="A35" s="107" t="s">
        <v>675</v>
      </c>
      <c r="B35" s="108">
        <v>4</v>
      </c>
      <c r="C35" s="164">
        <v>9.17</v>
      </c>
      <c r="D35" s="108">
        <v>5</v>
      </c>
      <c r="E35" s="109">
        <v>589</v>
      </c>
      <c r="F35" s="20" t="str">
        <f>+VLOOKUP(E35,Participants!$A$1:$E$2548,2,FALSE)</f>
        <v>Anthony Williams</v>
      </c>
      <c r="G35" s="20" t="str">
        <f>+VLOOKUP(E35,Participants!$A$1:$E$2548,4,FALSE)</f>
        <v>STT</v>
      </c>
      <c r="H35" s="20" t="str">
        <f>+VLOOKUP(E35,Participants!$A$1:$E$2548,5,FALSE)</f>
        <v>M</v>
      </c>
      <c r="I35" s="110">
        <f>+VLOOKUP(E35,Participants!$A$1:$E$2548,3,FALSE)</f>
        <v>1</v>
      </c>
      <c r="J35" s="20" t="str">
        <f>+VLOOKUP(E35,Participants!$A$1:$G$2548,7,FALSE)</f>
        <v>DEV BOYS</v>
      </c>
      <c r="K35" s="111">
        <v>7</v>
      </c>
      <c r="L35" s="20"/>
    </row>
    <row r="36" spans="1:12" ht="15.75" customHeight="1" x14ac:dyDescent="0.3">
      <c r="A36" s="107" t="s">
        <v>675</v>
      </c>
      <c r="B36" s="108">
        <v>7</v>
      </c>
      <c r="C36" s="164">
        <v>9.18</v>
      </c>
      <c r="D36" s="108">
        <v>6</v>
      </c>
      <c r="E36" s="109">
        <v>51</v>
      </c>
      <c r="F36" s="20" t="str">
        <f>+VLOOKUP(E36,Participants!$A$1:$E$2548,2,FALSE)</f>
        <v>John Paul Farah</v>
      </c>
      <c r="G36" s="20" t="str">
        <f>+VLOOKUP(E36,Participants!$A$1:$E$2548,4,FALSE)</f>
        <v>AAC</v>
      </c>
      <c r="H36" s="20" t="str">
        <f>+VLOOKUP(E36,Participants!$A$1:$E$2548,5,FALSE)</f>
        <v>M</v>
      </c>
      <c r="I36" s="110">
        <f>+VLOOKUP(E36,Participants!$A$1:$E$2548,3,FALSE)</f>
        <v>2</v>
      </c>
      <c r="J36" s="20" t="str">
        <f>+VLOOKUP(E36,Participants!$A$1:$G$2548,7,FALSE)</f>
        <v>DEV BOYS</v>
      </c>
      <c r="K36" s="111">
        <v>8</v>
      </c>
      <c r="L36" s="20"/>
    </row>
    <row r="37" spans="1:12" ht="15.75" customHeight="1" x14ac:dyDescent="0.25">
      <c r="A37" s="203"/>
      <c r="B37" s="279"/>
      <c r="C37" s="281"/>
      <c r="D37" s="279"/>
      <c r="E37" s="203"/>
      <c r="F37" s="203"/>
      <c r="G37" s="203"/>
      <c r="H37" s="203"/>
      <c r="I37" s="203"/>
      <c r="J37" s="203"/>
      <c r="K37" s="203"/>
      <c r="L37" s="203"/>
    </row>
    <row r="38" spans="1:12" ht="15.75" customHeight="1" x14ac:dyDescent="0.35">
      <c r="A38" s="193" t="s">
        <v>937</v>
      </c>
      <c r="B38" s="122"/>
      <c r="C38" s="165" t="s">
        <v>938</v>
      </c>
      <c r="D38" s="122"/>
      <c r="E38" s="109">
        <v>23</v>
      </c>
      <c r="F38" s="20" t="str">
        <f>+VLOOKUP(E38,Participants!$A$1:$E$2548,2,FALSE)</f>
        <v>Lucia Simonetti</v>
      </c>
      <c r="G38" s="20" t="str">
        <f>+VLOOKUP(E38,Participants!$A$1:$E$2548,4,FALSE)</f>
        <v>BFS</v>
      </c>
      <c r="H38" s="122" t="str">
        <f>+VLOOKUP(E38,Participants!$A$1:$E$2548,5,FALSE)</f>
        <v>F</v>
      </c>
      <c r="I38" s="110">
        <f>+VLOOKUP(E38,Participants!$A$1:$E$2548,3,FALSE)</f>
        <v>4</v>
      </c>
      <c r="J38" s="20" t="str">
        <f>+VLOOKUP(E38,Participants!$A$1:$G$2548,7,FALSE)</f>
        <v>DEV GIRLS</v>
      </c>
      <c r="K38" s="111">
        <v>1</v>
      </c>
      <c r="L38" s="111"/>
    </row>
    <row r="39" spans="1:12" ht="15.75" customHeight="1" x14ac:dyDescent="0.35">
      <c r="A39" s="193" t="s">
        <v>937</v>
      </c>
      <c r="B39" s="122"/>
      <c r="C39" s="221" t="s">
        <v>939</v>
      </c>
      <c r="D39" s="122"/>
      <c r="E39" s="109">
        <v>473</v>
      </c>
      <c r="F39" s="20" t="str">
        <f>+VLOOKUP(E39,Participants!$A$1:$E$2548,2,FALSE)</f>
        <v>Macie Trombetta</v>
      </c>
      <c r="G39" s="20" t="str">
        <f>+VLOOKUP(E39,Participants!$A$1:$E$2548,4,FALSE)</f>
        <v>SPS</v>
      </c>
      <c r="H39" s="122" t="str">
        <f>+VLOOKUP(E39,Participants!$A$1:$E$2548,5,FALSE)</f>
        <v>F</v>
      </c>
      <c r="I39" s="110">
        <f>+VLOOKUP(E39,Participants!$A$1:$E$2548,3,FALSE)</f>
        <v>4</v>
      </c>
      <c r="J39" s="20" t="str">
        <f>+VLOOKUP(E39,Participants!$A$1:$G$2548,7,FALSE)</f>
        <v>DEV GIRLS</v>
      </c>
      <c r="K39" s="111">
        <v>2</v>
      </c>
      <c r="L39" s="111"/>
    </row>
    <row r="40" spans="1:12" ht="15.75" customHeight="1" x14ac:dyDescent="0.35">
      <c r="A40" s="193" t="s">
        <v>937</v>
      </c>
      <c r="B40" s="122"/>
      <c r="C40" s="165" t="s">
        <v>940</v>
      </c>
      <c r="D40" s="122"/>
      <c r="E40" s="109">
        <v>15</v>
      </c>
      <c r="F40" s="20" t="str">
        <f>+VLOOKUP(E40,Participants!$A$1:$E$2548,2,FALSE)</f>
        <v>Annaliese Duchi</v>
      </c>
      <c r="G40" s="20" t="str">
        <f>+VLOOKUP(E40,Participants!$A$1:$E$2548,4,FALSE)</f>
        <v>BFS</v>
      </c>
      <c r="H40" s="122" t="str">
        <f>+VLOOKUP(E40,Participants!$A$1:$E$2548,5,FALSE)</f>
        <v>F</v>
      </c>
      <c r="I40" s="110">
        <f>+VLOOKUP(E40,Participants!$A$1:$E$2548,3,FALSE)</f>
        <v>4</v>
      </c>
      <c r="J40" s="20" t="str">
        <f>+VLOOKUP(E40,Participants!$A$1:$G$2548,7,FALSE)</f>
        <v>DEV GIRLS</v>
      </c>
      <c r="K40" s="111">
        <v>3</v>
      </c>
      <c r="L40" s="111"/>
    </row>
    <row r="41" spans="1:12" ht="15.75" customHeight="1" x14ac:dyDescent="0.35">
      <c r="A41" s="193" t="s">
        <v>937</v>
      </c>
      <c r="B41" s="122"/>
      <c r="C41" s="165" t="s">
        <v>941</v>
      </c>
      <c r="D41" s="122"/>
      <c r="E41" s="109">
        <v>444</v>
      </c>
      <c r="F41" s="20" t="str">
        <f>+VLOOKUP(E41,Participants!$A$1:$E$2548,2,FALSE)</f>
        <v>Kate Mulzet</v>
      </c>
      <c r="G41" s="20" t="str">
        <f>+VLOOKUP(E41,Participants!$A$1:$E$2548,4,FALSE)</f>
        <v>PHA</v>
      </c>
      <c r="H41" s="122" t="str">
        <f>+VLOOKUP(E41,Participants!$A$1:$E$2548,5,FALSE)</f>
        <v>F</v>
      </c>
      <c r="I41" s="110">
        <f>+VLOOKUP(E41,Participants!$A$1:$E$2548,3,FALSE)</f>
        <v>4</v>
      </c>
      <c r="J41" s="20" t="str">
        <f>+VLOOKUP(E41,Participants!$A$1:$G$2548,7,FALSE)</f>
        <v>DEV GIRLS</v>
      </c>
      <c r="K41" s="111">
        <v>4</v>
      </c>
      <c r="L41" s="111"/>
    </row>
    <row r="42" spans="1:12" ht="15.75" customHeight="1" x14ac:dyDescent="0.35">
      <c r="A42" s="193" t="s">
        <v>937</v>
      </c>
      <c r="B42" s="122"/>
      <c r="C42" s="165" t="s">
        <v>942</v>
      </c>
      <c r="D42" s="122"/>
      <c r="E42" s="109">
        <v>577</v>
      </c>
      <c r="F42" s="20" t="str">
        <f>+VLOOKUP(E42,Participants!$A$1:$E$2548,2,FALSE)</f>
        <v>Leah Straub</v>
      </c>
      <c r="G42" s="20" t="str">
        <f>+VLOOKUP(E42,Participants!$A$1:$E$2548,4,FALSE)</f>
        <v>STT</v>
      </c>
      <c r="H42" s="122" t="str">
        <f>+VLOOKUP(E42,Participants!$A$1:$E$2548,5,FALSE)</f>
        <v>F</v>
      </c>
      <c r="I42" s="110">
        <f>+VLOOKUP(E42,Participants!$A$1:$E$2548,3,FALSE)</f>
        <v>3</v>
      </c>
      <c r="J42" s="20" t="str">
        <f>+VLOOKUP(E42,Participants!$A$1:$G$2548,7,FALSE)</f>
        <v>DEV GIRLS</v>
      </c>
      <c r="K42" s="111">
        <v>5</v>
      </c>
      <c r="L42" s="111"/>
    </row>
    <row r="43" spans="1:12" ht="15.75" customHeight="1" x14ac:dyDescent="0.35">
      <c r="A43" s="193" t="s">
        <v>937</v>
      </c>
      <c r="B43" s="122"/>
      <c r="C43" s="165" t="s">
        <v>943</v>
      </c>
      <c r="D43" s="122"/>
      <c r="E43" s="109">
        <v>578</v>
      </c>
      <c r="F43" s="20" t="str">
        <f>+VLOOKUP(E43,Participants!$A$1:$E$2548,2,FALSE)</f>
        <v>Lexi Pearce</v>
      </c>
      <c r="G43" s="20" t="str">
        <f>+VLOOKUP(E43,Participants!$A$1:$E$2548,4,FALSE)</f>
        <v>STT</v>
      </c>
      <c r="H43" s="122" t="str">
        <f>+VLOOKUP(E43,Participants!$A$1:$E$2548,5,FALSE)</f>
        <v>F</v>
      </c>
      <c r="I43" s="110">
        <f>+VLOOKUP(E43,Participants!$A$1:$E$2548,3,FALSE)</f>
        <v>4</v>
      </c>
      <c r="J43" s="20" t="str">
        <f>+VLOOKUP(E43,Participants!$A$1:$G$2548,7,FALSE)</f>
        <v>DEV GIRLS</v>
      </c>
      <c r="K43" s="111">
        <v>6</v>
      </c>
      <c r="L43" s="111"/>
    </row>
    <row r="44" spans="1:12" ht="15.75" customHeight="1" x14ac:dyDescent="0.35">
      <c r="A44" s="193" t="s">
        <v>937</v>
      </c>
      <c r="B44" s="122"/>
      <c r="C44" s="165" t="s">
        <v>944</v>
      </c>
      <c r="D44" s="122"/>
      <c r="E44" s="109">
        <v>265</v>
      </c>
      <c r="F44" s="20" t="str">
        <f>+VLOOKUP(E44,Participants!$A$1:$E$2548,2,FALSE)</f>
        <v>Kayla Deasy</v>
      </c>
      <c r="G44" s="20" t="str">
        <f>+VLOOKUP(E44,Participants!$A$1:$E$2548,4,FALSE)</f>
        <v>GAB</v>
      </c>
      <c r="H44" s="122" t="str">
        <f>+VLOOKUP(E44,Participants!$A$1:$E$2548,5,FALSE)</f>
        <v>F</v>
      </c>
      <c r="I44" s="110">
        <f>+VLOOKUP(E44,Participants!$A$1:$E$2548,3,FALSE)</f>
        <v>4</v>
      </c>
      <c r="J44" s="20" t="str">
        <f>+VLOOKUP(E44,Participants!$A$1:$G$2548,7,FALSE)</f>
        <v>DEV GIRLS</v>
      </c>
      <c r="K44" s="111">
        <v>7</v>
      </c>
      <c r="L44" s="111"/>
    </row>
    <row r="45" spans="1:12" ht="15.75" customHeight="1" x14ac:dyDescent="0.35">
      <c r="A45" s="193" t="s">
        <v>937</v>
      </c>
      <c r="B45" s="122"/>
      <c r="C45" s="165" t="s">
        <v>945</v>
      </c>
      <c r="D45" s="122"/>
      <c r="E45" s="109">
        <v>527</v>
      </c>
      <c r="F45" s="20" t="str">
        <f>+VLOOKUP(E45,Participants!$A$1:$E$2548,2,FALSE)</f>
        <v>Rachel Friday</v>
      </c>
      <c r="G45" s="20" t="str">
        <f>+VLOOKUP(E45,Participants!$A$1:$E$2548,4,FALSE)</f>
        <v>STL</v>
      </c>
      <c r="H45" s="122" t="str">
        <f>+VLOOKUP(E45,Participants!$A$1:$E$2548,5,FALSE)</f>
        <v>F</v>
      </c>
      <c r="I45" s="110">
        <f>+VLOOKUP(E45,Participants!$A$1:$E$2548,3,FALSE)</f>
        <v>4</v>
      </c>
      <c r="J45" s="20" t="str">
        <f>+VLOOKUP(E45,Participants!$A$1:$G$2548,7,FALSE)</f>
        <v>DEV GIRLS</v>
      </c>
      <c r="K45" s="111">
        <v>8</v>
      </c>
      <c r="L45" s="111"/>
    </row>
    <row r="46" spans="1:12" ht="15.75" customHeight="1" x14ac:dyDescent="0.35">
      <c r="A46" s="196"/>
      <c r="B46" s="126"/>
      <c r="C46" s="283"/>
      <c r="D46" s="126"/>
      <c r="E46" s="282"/>
      <c r="F46" s="127"/>
      <c r="G46" s="127"/>
      <c r="H46" s="126"/>
      <c r="I46" s="128"/>
      <c r="J46" s="127"/>
      <c r="K46" s="127"/>
      <c r="L46" s="127"/>
    </row>
    <row r="47" spans="1:12" ht="15.75" customHeight="1" x14ac:dyDescent="0.35">
      <c r="A47" s="193" t="s">
        <v>937</v>
      </c>
      <c r="B47" s="122"/>
      <c r="C47" s="165" t="s">
        <v>957</v>
      </c>
      <c r="D47" s="122"/>
      <c r="E47" s="109">
        <v>523</v>
      </c>
      <c r="F47" s="20" t="str">
        <f>+VLOOKUP(E47,Participants!$A$1:$E$2548,2,FALSE)</f>
        <v>Olivia Eckenrode</v>
      </c>
      <c r="G47" s="20" t="str">
        <f>+VLOOKUP(E47,Participants!$A$1:$E$2548,4,FALSE)</f>
        <v>STL</v>
      </c>
      <c r="H47" s="122" t="str">
        <f>+VLOOKUP(E47,Participants!$A$1:$E$2548,5,FALSE)</f>
        <v>F</v>
      </c>
      <c r="I47" s="110">
        <f>+VLOOKUP(E47,Participants!$A$1:$E$2548,3,FALSE)</f>
        <v>2</v>
      </c>
      <c r="J47" s="20" t="str">
        <f>+VLOOKUP(E47,Participants!$A$1:$G$2548,7,FALSE)</f>
        <v>DEV GIRLS</v>
      </c>
      <c r="K47" s="111">
        <v>1</v>
      </c>
      <c r="L47" s="20"/>
    </row>
    <row r="48" spans="1:12" ht="15.75" customHeight="1" x14ac:dyDescent="0.35">
      <c r="A48" s="193" t="s">
        <v>937</v>
      </c>
      <c r="B48" s="122"/>
      <c r="C48" s="165" t="s">
        <v>959</v>
      </c>
      <c r="D48" s="122"/>
      <c r="E48" s="109">
        <v>525</v>
      </c>
      <c r="F48" s="20" t="str">
        <f>+VLOOKUP(E48,Participants!$A$1:$E$2548,2,FALSE)</f>
        <v>Pennie Balta</v>
      </c>
      <c r="G48" s="20" t="str">
        <f>+VLOOKUP(E48,Participants!$A$1:$E$2548,4,FALSE)</f>
        <v>STL</v>
      </c>
      <c r="H48" s="122" t="str">
        <f>+VLOOKUP(E48,Participants!$A$1:$E$2548,5,FALSE)</f>
        <v>F</v>
      </c>
      <c r="I48" s="110">
        <f>+VLOOKUP(E48,Participants!$A$1:$E$2548,3,FALSE)</f>
        <v>2</v>
      </c>
      <c r="J48" s="20" t="str">
        <f>+VLOOKUP(E48,Participants!$A$1:$G$2548,7,FALSE)</f>
        <v>DEV GIRLS</v>
      </c>
      <c r="K48" s="111">
        <v>2</v>
      </c>
      <c r="L48" s="20"/>
    </row>
    <row r="49" spans="1:24" ht="15.75" customHeight="1" x14ac:dyDescent="0.35">
      <c r="A49" s="193" t="s">
        <v>937</v>
      </c>
      <c r="B49" s="122"/>
      <c r="C49" s="165" t="s">
        <v>961</v>
      </c>
      <c r="D49" s="122"/>
      <c r="E49" s="109">
        <v>475</v>
      </c>
      <c r="F49" s="20" t="str">
        <f>+VLOOKUP(E49,Participants!$A$1:$E$2548,2,FALSE)</f>
        <v>Miley Madden</v>
      </c>
      <c r="G49" s="20" t="str">
        <f>+VLOOKUP(E49,Participants!$A$1:$E$2548,4,FALSE)</f>
        <v>SPS</v>
      </c>
      <c r="H49" s="122" t="str">
        <f>+VLOOKUP(E49,Participants!$A$1:$E$2548,5,FALSE)</f>
        <v>F</v>
      </c>
      <c r="I49" s="110">
        <f>+VLOOKUP(E49,Participants!$A$1:$E$2548,3,FALSE)</f>
        <v>1</v>
      </c>
      <c r="J49" s="20" t="str">
        <f>+VLOOKUP(E49,Participants!$A$1:$G$2548,7,FALSE)</f>
        <v>DEV GIRLS</v>
      </c>
      <c r="K49" s="111">
        <v>3</v>
      </c>
      <c r="L49" s="20"/>
    </row>
    <row r="50" spans="1:24" ht="15.75" customHeight="1" x14ac:dyDescent="0.35">
      <c r="A50" s="193" t="s">
        <v>937</v>
      </c>
      <c r="B50" s="122"/>
      <c r="C50" s="165" t="s">
        <v>964</v>
      </c>
      <c r="D50" s="122"/>
      <c r="E50" s="109">
        <v>464</v>
      </c>
      <c r="F50" s="20" t="str">
        <f>+VLOOKUP(E50,Participants!$A$1:$E$2548,2,FALSE)</f>
        <v>Alia Trombetta</v>
      </c>
      <c r="G50" s="20" t="str">
        <f>+VLOOKUP(E50,Participants!$A$1:$E$2548,4,FALSE)</f>
        <v>SPS</v>
      </c>
      <c r="H50" s="122" t="str">
        <f>+VLOOKUP(E50,Participants!$A$1:$E$2548,5,FALSE)</f>
        <v>F</v>
      </c>
      <c r="I50" s="110">
        <f>+VLOOKUP(E50,Participants!$A$1:$E$2548,3,FALSE)</f>
        <v>1</v>
      </c>
      <c r="J50" s="20" t="str">
        <f>+VLOOKUP(E50,Participants!$A$1:$G$2548,7,FALSE)</f>
        <v>DEV GIRLS</v>
      </c>
      <c r="K50" s="111">
        <v>4</v>
      </c>
      <c r="L50" s="20"/>
    </row>
    <row r="51" spans="1:24" ht="15.75" customHeight="1" x14ac:dyDescent="0.25">
      <c r="A51" s="203"/>
      <c r="B51" s="279"/>
      <c r="C51" s="281"/>
      <c r="D51" s="279"/>
      <c r="E51" s="203"/>
      <c r="F51" s="203"/>
      <c r="G51" s="203"/>
      <c r="H51" s="203"/>
      <c r="I51" s="203"/>
      <c r="J51" s="203"/>
      <c r="K51" s="203"/>
      <c r="L51" s="203"/>
    </row>
    <row r="52" spans="1:24" ht="15.75" customHeight="1" x14ac:dyDescent="0.35">
      <c r="A52" s="193" t="s">
        <v>937</v>
      </c>
      <c r="B52" s="122"/>
      <c r="C52" s="165" t="s">
        <v>966</v>
      </c>
      <c r="D52" s="122"/>
      <c r="E52" s="109">
        <v>553</v>
      </c>
      <c r="F52" s="20" t="str">
        <f>+VLOOKUP(E52,Participants!$A$1:$E$2548,2,FALSE)</f>
        <v>Liam ginsburg</v>
      </c>
      <c r="G52" s="20" t="str">
        <f>+VLOOKUP(E52,Participants!$A$1:$E$2548,4,FALSE)</f>
        <v>STL</v>
      </c>
      <c r="H52" s="122" t="str">
        <f>+VLOOKUP(E52,Participants!$A$1:$E$2548,5,FALSE)</f>
        <v>M</v>
      </c>
      <c r="I52" s="110">
        <f>+VLOOKUP(E52,Participants!$A$1:$E$2548,3,FALSE)</f>
        <v>2</v>
      </c>
      <c r="J52" s="20" t="str">
        <f>+VLOOKUP(E52,Participants!$A$1:$G$2548,7,FALSE)</f>
        <v>DEV BOYS</v>
      </c>
      <c r="K52" s="111">
        <v>1</v>
      </c>
      <c r="L52" s="111"/>
    </row>
    <row r="53" spans="1:24" ht="15.75" customHeight="1" x14ac:dyDescent="0.35">
      <c r="A53" s="193" t="s">
        <v>937</v>
      </c>
      <c r="B53" s="122"/>
      <c r="C53" s="165" t="s">
        <v>967</v>
      </c>
      <c r="D53" s="122"/>
      <c r="E53" s="109">
        <v>286</v>
      </c>
      <c r="F53" s="20" t="str">
        <f>+VLOOKUP(E53,Participants!$A$1:$E$2548,2,FALSE)</f>
        <v>Gabe Urban</v>
      </c>
      <c r="G53" s="20" t="str">
        <f>+VLOOKUP(E53,Participants!$A$1:$E$2548,4,FALSE)</f>
        <v>GRE</v>
      </c>
      <c r="H53" s="122" t="str">
        <f>+VLOOKUP(E53,Participants!$A$1:$E$2548,5,FALSE)</f>
        <v>M</v>
      </c>
      <c r="I53" s="110">
        <f>+VLOOKUP(E53,Participants!$A$1:$E$2548,3,FALSE)</f>
        <v>2</v>
      </c>
      <c r="J53" s="20" t="str">
        <f>+VLOOKUP(E53,Participants!$A$1:$G$2548,7,FALSE)</f>
        <v>DEV BOYS</v>
      </c>
      <c r="K53" s="111">
        <v>2</v>
      </c>
      <c r="L53" s="111"/>
    </row>
    <row r="54" spans="1:24" ht="15.75" customHeight="1" x14ac:dyDescent="0.35">
      <c r="A54" s="193" t="s">
        <v>937</v>
      </c>
      <c r="B54" s="122"/>
      <c r="C54" s="165" t="s">
        <v>970</v>
      </c>
      <c r="D54" s="122"/>
      <c r="E54" s="109">
        <v>562</v>
      </c>
      <c r="F54" s="20" t="str">
        <f>+VLOOKUP(E54,Participants!$A$1:$E$2548,2,FALSE)</f>
        <v>Ryder Hawkins</v>
      </c>
      <c r="G54" s="20" t="str">
        <f>+VLOOKUP(E54,Participants!$A$1:$E$2548,4,FALSE)</f>
        <v>STL</v>
      </c>
      <c r="H54" s="122" t="str">
        <f>+VLOOKUP(E54,Participants!$A$1:$E$2548,5,FALSE)</f>
        <v>M</v>
      </c>
      <c r="I54" s="110">
        <f>+VLOOKUP(E54,Participants!$A$1:$E$2548,3,FALSE)</f>
        <v>2</v>
      </c>
      <c r="J54" s="20" t="str">
        <f>+VLOOKUP(E54,Participants!$A$1:$G$2548,7,FALSE)</f>
        <v>DEV BOYS</v>
      </c>
      <c r="K54" s="111">
        <v>3</v>
      </c>
      <c r="L54" s="111"/>
    </row>
    <row r="55" spans="1:24" ht="15.75" customHeight="1" x14ac:dyDescent="0.35">
      <c r="A55" s="197" t="s">
        <v>937</v>
      </c>
      <c r="B55" s="122"/>
      <c r="C55" s="165" t="s">
        <v>972</v>
      </c>
      <c r="D55" s="122"/>
      <c r="E55" s="109">
        <v>560</v>
      </c>
      <c r="F55" s="20" t="str">
        <f>+VLOOKUP(E55,Participants!$A$1:$E$2548,2,FALSE)</f>
        <v>Reece Anderson</v>
      </c>
      <c r="G55" s="20" t="str">
        <f>+VLOOKUP(E55,Participants!$A$1:$E$2548,4,FALSE)</f>
        <v>STL</v>
      </c>
      <c r="H55" s="122" t="str">
        <f>+VLOOKUP(E55,Participants!$A$1:$E$2548,5,FALSE)</f>
        <v>M</v>
      </c>
      <c r="I55" s="110">
        <f>+VLOOKUP(E55,Participants!$A$1:$E$2548,3,FALSE)</f>
        <v>2</v>
      </c>
      <c r="J55" s="20" t="str">
        <f>+VLOOKUP(E55,Participants!$A$1:$G$2548,7,FALSE)</f>
        <v>DEV BOYS</v>
      </c>
      <c r="K55" s="111">
        <v>4</v>
      </c>
      <c r="L55" s="111"/>
    </row>
    <row r="56" spans="1:24" ht="15.75" customHeight="1" x14ac:dyDescent="0.35">
      <c r="A56" s="193" t="s">
        <v>937</v>
      </c>
      <c r="B56" s="122"/>
      <c r="C56" s="165" t="s">
        <v>981</v>
      </c>
      <c r="D56" s="122"/>
      <c r="E56" s="109">
        <v>354</v>
      </c>
      <c r="F56" s="20" t="str">
        <f>+VLOOKUP(E56,Participants!$A$1:$E$2548,2,FALSE)</f>
        <v>Liam Schneider</v>
      </c>
      <c r="G56" s="20" t="str">
        <f>+VLOOKUP(E56,Participants!$A$1:$E$2548,4,FALSE)</f>
        <v>JFK</v>
      </c>
      <c r="H56" s="122" t="str">
        <f>+VLOOKUP(E56,Participants!$A$1:$E$2548,5,FALSE)</f>
        <v>M</v>
      </c>
      <c r="I56" s="110">
        <f>+VLOOKUP(E56,Participants!$A$1:$E$2548,3,FALSE)</f>
        <v>1</v>
      </c>
      <c r="J56" s="20" t="str">
        <f>+VLOOKUP(E56,Participants!$A$1:$G$2548,7,FALSE)</f>
        <v>DEV BOYS</v>
      </c>
      <c r="K56" s="111">
        <v>5</v>
      </c>
      <c r="L56" s="20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</row>
    <row r="57" spans="1:24" ht="15.75" customHeight="1" x14ac:dyDescent="0.35">
      <c r="A57" s="194" t="s">
        <v>937</v>
      </c>
      <c r="B57" s="122"/>
      <c r="C57" s="165" t="s">
        <v>982</v>
      </c>
      <c r="D57" s="122"/>
      <c r="E57" s="109">
        <v>493</v>
      </c>
      <c r="F57" s="20" t="str">
        <f>+VLOOKUP(E57,Participants!$A$1:$E$2548,2,FALSE)</f>
        <v>Peter Stickman</v>
      </c>
      <c r="G57" s="20" t="str">
        <f>+VLOOKUP(E57,Participants!$A$1:$E$2548,4,FALSE)</f>
        <v>SPS</v>
      </c>
      <c r="H57" s="122" t="str">
        <f>+VLOOKUP(E57,Participants!$A$1:$E$2548,5,FALSE)</f>
        <v>M</v>
      </c>
      <c r="I57" s="110">
        <f>+VLOOKUP(E57,Participants!$A$1:$E$2548,3,FALSE)</f>
        <v>2</v>
      </c>
      <c r="J57" s="20" t="str">
        <f>+VLOOKUP(E57,Participants!$A$1:$G$2548,7,FALSE)</f>
        <v>DEV BOYS</v>
      </c>
      <c r="K57" s="111">
        <v>6</v>
      </c>
      <c r="L57" s="110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</row>
    <row r="58" spans="1:24" ht="15.75" customHeight="1" x14ac:dyDescent="0.35">
      <c r="A58" s="194" t="s">
        <v>937</v>
      </c>
      <c r="B58" s="122"/>
      <c r="C58" s="165" t="s">
        <v>987</v>
      </c>
      <c r="D58" s="122"/>
      <c r="E58" s="109">
        <v>7</v>
      </c>
      <c r="F58" s="20" t="str">
        <f>+VLOOKUP(E58,Participants!$A$1:$E$1547,2,FALSE)</f>
        <v>Liam Greene</v>
      </c>
      <c r="G58" s="20" t="str">
        <f>+VLOOKUP(E58,Participants!$A$1:$E$1547,4,FALSE)</f>
        <v>BFS</v>
      </c>
      <c r="H58" s="122" t="str">
        <f>+VLOOKUP(E58,Participants!$A$1:$E$1547,5,FALSE)</f>
        <v>M</v>
      </c>
      <c r="I58" s="110">
        <f>+VLOOKUP(E58,Participants!$A$1:$E$1547,3,FALSE)</f>
        <v>2</v>
      </c>
      <c r="J58" s="20" t="str">
        <f>+VLOOKUP(E58,Participants!$A$1:$G$2548,7,FALSE)</f>
        <v>DEV BOYS</v>
      </c>
      <c r="K58" s="111">
        <v>7</v>
      </c>
      <c r="L58" s="110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</row>
    <row r="59" spans="1:24" ht="15.75" customHeight="1" x14ac:dyDescent="0.35">
      <c r="A59" s="193" t="s">
        <v>937</v>
      </c>
      <c r="B59" s="122"/>
      <c r="C59" s="165" t="s">
        <v>990</v>
      </c>
      <c r="D59" s="122"/>
      <c r="E59" s="109">
        <v>6</v>
      </c>
      <c r="F59" s="20" t="str">
        <f>+VLOOKUP(E59,Participants!$A$1:$E$2548,2,FALSE)</f>
        <v>Jack Ries</v>
      </c>
      <c r="G59" s="20" t="str">
        <f>+VLOOKUP(E59,Participants!$A$1:$E$2548,4,FALSE)</f>
        <v>BFS</v>
      </c>
      <c r="H59" s="122" t="str">
        <f>+VLOOKUP(E59,Participants!$A$1:$E$2548,5,FALSE)</f>
        <v>M</v>
      </c>
      <c r="I59" s="110">
        <f>+VLOOKUP(E59,Participants!$A$1:$E$2548,3,FALSE)</f>
        <v>2</v>
      </c>
      <c r="J59" s="20" t="str">
        <f>+VLOOKUP(E59,Participants!$A$1:$G$2548,7,FALSE)</f>
        <v>DEV BOYS</v>
      </c>
      <c r="K59" s="111">
        <v>8</v>
      </c>
      <c r="L59" s="20"/>
    </row>
    <row r="60" spans="1:24" ht="15.75" customHeight="1" x14ac:dyDescent="0.35">
      <c r="A60" s="284"/>
      <c r="B60" s="285"/>
      <c r="C60" s="286"/>
      <c r="D60" s="285"/>
      <c r="E60" s="287"/>
      <c r="F60" s="288"/>
      <c r="G60" s="288"/>
      <c r="H60" s="285"/>
      <c r="I60" s="289"/>
      <c r="J60" s="288"/>
      <c r="K60" s="290"/>
      <c r="L60" s="290"/>
    </row>
    <row r="61" spans="1:24" ht="15.75" customHeight="1" x14ac:dyDescent="0.35">
      <c r="A61" s="193" t="s">
        <v>937</v>
      </c>
      <c r="B61" s="122"/>
      <c r="C61" s="165" t="s">
        <v>969</v>
      </c>
      <c r="D61" s="122"/>
      <c r="E61" s="109">
        <v>346</v>
      </c>
      <c r="F61" s="20" t="str">
        <f>+VLOOKUP(E61,Participants!$A$1:$E$2548,2,FALSE)</f>
        <v>Brock Morgan</v>
      </c>
      <c r="G61" s="20" t="str">
        <f>+VLOOKUP(E61,Participants!$A$1:$E$2548,4,FALSE)</f>
        <v>JFK</v>
      </c>
      <c r="H61" s="122" t="str">
        <f>+VLOOKUP(E61,Participants!$A$1:$E$2548,5,FALSE)</f>
        <v>M</v>
      </c>
      <c r="I61" s="110">
        <f>+VLOOKUP(E61,Participants!$A$1:$E$2548,3,FALSE)</f>
        <v>3</v>
      </c>
      <c r="J61" s="20" t="str">
        <f>+VLOOKUP(E61,Participants!$A$1:$G$2548,7,FALSE)</f>
        <v>DEV BOYS</v>
      </c>
      <c r="K61" s="111">
        <v>1</v>
      </c>
      <c r="L61" s="111"/>
    </row>
    <row r="62" spans="1:24" ht="15.75" customHeight="1" x14ac:dyDescent="0.35">
      <c r="A62" s="193" t="s">
        <v>937</v>
      </c>
      <c r="B62" s="122"/>
      <c r="C62" s="165" t="s">
        <v>940</v>
      </c>
      <c r="D62" s="122"/>
      <c r="E62" s="109">
        <v>190</v>
      </c>
      <c r="F62" s="20" t="str">
        <f>+VLOOKUP(E62,Participants!$A$1:$E$2548,2,FALSE)</f>
        <v>Simeon Rhodaberger</v>
      </c>
      <c r="G62" s="20" t="str">
        <f>+VLOOKUP(E62,Participants!$A$1:$E$2548,4,FALSE)</f>
        <v>BCS</v>
      </c>
      <c r="H62" s="122" t="str">
        <f>+VLOOKUP(E62,Participants!$A$1:$E$2548,5,FALSE)</f>
        <v>M</v>
      </c>
      <c r="I62" s="110">
        <f>+VLOOKUP(E62,Participants!$A$1:$E$2548,3,FALSE)</f>
        <v>3</v>
      </c>
      <c r="J62" s="20" t="str">
        <f>+VLOOKUP(E62,Participants!$A$1:$G$2548,7,FALSE)</f>
        <v>DEV BOYS</v>
      </c>
      <c r="K62" s="111">
        <v>2</v>
      </c>
      <c r="L62" s="111"/>
    </row>
    <row r="63" spans="1:24" ht="15.75" customHeight="1" x14ac:dyDescent="0.35">
      <c r="A63" s="193" t="s">
        <v>937</v>
      </c>
      <c r="B63" s="122"/>
      <c r="C63" s="165" t="s">
        <v>971</v>
      </c>
      <c r="D63" s="122"/>
      <c r="E63" s="109">
        <v>453</v>
      </c>
      <c r="F63" s="20" t="str">
        <f>+VLOOKUP(E63,Participants!$A$1:$E$2548,2,FALSE)</f>
        <v>Brennan Marek</v>
      </c>
      <c r="G63" s="20" t="str">
        <f>+VLOOKUP(E63,Participants!$A$1:$E$2548,4,FALSE)</f>
        <v>PHA</v>
      </c>
      <c r="H63" s="122" t="str">
        <f>+VLOOKUP(E63,Participants!$A$1:$E$2548,5,FALSE)</f>
        <v>M</v>
      </c>
      <c r="I63" s="110">
        <f>+VLOOKUP(E63,Participants!$A$1:$E$2548,3,FALSE)</f>
        <v>3</v>
      </c>
      <c r="J63" s="20" t="str">
        <f>+VLOOKUP(E63,Participants!$A$1:$G$2548,7,FALSE)</f>
        <v>DEV BOYS</v>
      </c>
      <c r="K63" s="111">
        <v>3</v>
      </c>
      <c r="L63" s="111"/>
    </row>
    <row r="64" spans="1:24" ht="15.75" customHeight="1" x14ac:dyDescent="0.35">
      <c r="A64" s="193" t="s">
        <v>937</v>
      </c>
      <c r="B64" s="122"/>
      <c r="C64" s="165" t="s">
        <v>974</v>
      </c>
      <c r="D64" s="122"/>
      <c r="E64" s="109">
        <v>487</v>
      </c>
      <c r="F64" s="20" t="str">
        <f>+VLOOKUP(E64,Participants!$A$1:$E$2548,2,FALSE)</f>
        <v>Gavin Lenigan</v>
      </c>
      <c r="G64" s="20" t="str">
        <f>+VLOOKUP(E64,Participants!$A$1:$E$2548,4,FALSE)</f>
        <v>SPS</v>
      </c>
      <c r="H64" s="122" t="str">
        <f>+VLOOKUP(E64,Participants!$A$1:$E$2548,5,FALSE)</f>
        <v>M</v>
      </c>
      <c r="I64" s="110">
        <f>+VLOOKUP(E64,Participants!$A$1:$E$2548,3,FALSE)</f>
        <v>3</v>
      </c>
      <c r="J64" s="20" t="str">
        <f>+VLOOKUP(E64,Participants!$A$1:$G$2548,7,FALSE)</f>
        <v>DEV BOYS</v>
      </c>
      <c r="K64" s="111">
        <v>4</v>
      </c>
      <c r="L64" s="20"/>
    </row>
    <row r="65" spans="1:24" ht="15.75" customHeight="1" x14ac:dyDescent="0.35">
      <c r="A65" s="193" t="s">
        <v>937</v>
      </c>
      <c r="B65" s="122"/>
      <c r="C65" s="165" t="s">
        <v>977</v>
      </c>
      <c r="D65" s="122"/>
      <c r="E65" s="109">
        <v>68</v>
      </c>
      <c r="F65" s="20" t="str">
        <f>+VLOOKUP(E65,Participants!$A$1:$E$2548,2,FALSE)</f>
        <v>August Stuckeman</v>
      </c>
      <c r="G65" s="20" t="str">
        <f>+VLOOKUP(E65,Participants!$A$1:$E$2548,4,FALSE)</f>
        <v>AGS</v>
      </c>
      <c r="H65" s="122" t="str">
        <f>+VLOOKUP(E65,Participants!$A$1:$E$2548,5,FALSE)</f>
        <v>M</v>
      </c>
      <c r="I65" s="110">
        <f>+VLOOKUP(E65,Participants!$A$1:$E$2548,3,FALSE)</f>
        <v>3</v>
      </c>
      <c r="J65" s="20" t="str">
        <f>+VLOOKUP(E65,Participants!$A$1:$G$2548,7,FALSE)</f>
        <v>DEV BOYS</v>
      </c>
      <c r="K65" s="111">
        <v>5</v>
      </c>
      <c r="L65" s="20"/>
    </row>
    <row r="66" spans="1:24" ht="15.75" customHeight="1" x14ac:dyDescent="0.35">
      <c r="A66" s="193" t="s">
        <v>937</v>
      </c>
      <c r="B66" s="122"/>
      <c r="C66" s="165" t="s">
        <v>978</v>
      </c>
      <c r="D66" s="122"/>
      <c r="E66" s="109">
        <v>144</v>
      </c>
      <c r="F66" s="20" t="str">
        <f>+VLOOKUP(E66,Participants!$A$1:$E$2548,2,FALSE)</f>
        <v>Isaiah Loboda</v>
      </c>
      <c r="G66" s="20" t="str">
        <f>+VLOOKUP(E66,Participants!$A$1:$E$2548,4,FALSE)</f>
        <v>AMA</v>
      </c>
      <c r="H66" s="122" t="str">
        <f>+VLOOKUP(E66,Participants!$A$1:$E$2548,5,FALSE)</f>
        <v>M</v>
      </c>
      <c r="I66" s="110">
        <f>+VLOOKUP(E66,Participants!$A$1:$E$2548,3,FALSE)</f>
        <v>3</v>
      </c>
      <c r="J66" s="20" t="str">
        <f>+VLOOKUP(E66,Participants!$A$1:$G$2548,7,FALSE)</f>
        <v>DEV BOYS</v>
      </c>
      <c r="K66" s="111">
        <v>6</v>
      </c>
      <c r="L66" s="20"/>
    </row>
    <row r="67" spans="1:24" ht="15.75" customHeight="1" x14ac:dyDescent="0.35">
      <c r="A67" s="193" t="s">
        <v>937</v>
      </c>
      <c r="B67" s="122"/>
      <c r="C67" s="165" t="s">
        <v>983</v>
      </c>
      <c r="D67" s="122"/>
      <c r="E67" s="109">
        <v>12</v>
      </c>
      <c r="F67" s="20" t="str">
        <f>+VLOOKUP(E67,Participants!$A$1:$E$2548,2,FALSE)</f>
        <v>Victor Montes</v>
      </c>
      <c r="G67" s="20" t="str">
        <f>+VLOOKUP(E67,Participants!$A$1:$E$2548,4,FALSE)</f>
        <v>BFS</v>
      </c>
      <c r="H67" s="122" t="str">
        <f>+VLOOKUP(E67,Participants!$A$1:$E$2548,5,FALSE)</f>
        <v>M</v>
      </c>
      <c r="I67" s="110">
        <f>+VLOOKUP(E67,Participants!$A$1:$E$2548,3,FALSE)</f>
        <v>3</v>
      </c>
      <c r="J67" s="20" t="str">
        <f>+VLOOKUP(E67,Participants!$A$1:$G$2548,7,FALSE)</f>
        <v>DEV BOYS</v>
      </c>
      <c r="K67" s="111">
        <v>7</v>
      </c>
      <c r="L67" s="20"/>
    </row>
    <row r="68" spans="1:24" ht="15.75" customHeight="1" x14ac:dyDescent="0.35">
      <c r="A68" s="193" t="s">
        <v>937</v>
      </c>
      <c r="B68" s="122"/>
      <c r="C68" s="165" t="s">
        <v>984</v>
      </c>
      <c r="D68" s="122"/>
      <c r="E68" s="109">
        <v>323</v>
      </c>
      <c r="F68" s="20" t="str">
        <f>+VLOOKUP(E68,Participants!$A$1:$E$2548,2,FALSE)</f>
        <v>Nate Tottenham</v>
      </c>
      <c r="G68" s="20" t="str">
        <f>+VLOOKUP(E68,Participants!$A$1:$E$2548,4,FALSE)</f>
        <v>JAM</v>
      </c>
      <c r="H68" s="122" t="str">
        <f>+VLOOKUP(E68,Participants!$A$1:$E$2548,5,FALSE)</f>
        <v>M</v>
      </c>
      <c r="I68" s="110">
        <f>+VLOOKUP(E68,Participants!$A$1:$E$2548,3,FALSE)</f>
        <v>3</v>
      </c>
      <c r="J68" s="20" t="str">
        <f>+VLOOKUP(E68,Participants!$A$1:$G$2548,7,FALSE)</f>
        <v>DEV BOYS</v>
      </c>
      <c r="K68" s="111">
        <v>8</v>
      </c>
      <c r="L68" s="20"/>
    </row>
    <row r="69" spans="1:24" ht="15.75" customHeight="1" x14ac:dyDescent="0.25">
      <c r="A69" s="203"/>
      <c r="B69" s="279"/>
      <c r="C69" s="281"/>
      <c r="D69" s="279"/>
      <c r="E69" s="203"/>
      <c r="F69" s="203"/>
      <c r="G69" s="203"/>
      <c r="H69" s="203"/>
      <c r="I69" s="203"/>
      <c r="J69" s="203"/>
      <c r="K69" s="203"/>
      <c r="L69" s="203"/>
    </row>
    <row r="70" spans="1:24" ht="18.75" x14ac:dyDescent="0.3">
      <c r="A70" s="107" t="s">
        <v>685</v>
      </c>
      <c r="B70" s="108">
        <v>1</v>
      </c>
      <c r="C70" s="164">
        <v>15.62</v>
      </c>
      <c r="D70" s="108">
        <v>4</v>
      </c>
      <c r="E70" s="120">
        <v>117</v>
      </c>
      <c r="F70" s="122" t="str">
        <f>+VLOOKUP(E70,Participants!$A$1:$E$2548,2,FALSE)</f>
        <v>Molly McGrath</v>
      </c>
      <c r="G70" s="122" t="str">
        <f>+VLOOKUP(E70,Participants!$A$1:$E$2548,4,FALSE)</f>
        <v>AMA</v>
      </c>
      <c r="H70" s="122" t="str">
        <f>+VLOOKUP(E70,Participants!$A$1:$E$2548,5,FALSE)</f>
        <v>F</v>
      </c>
      <c r="I70" s="122">
        <f>+VLOOKUP(E70,Participants!$A$1:$E$2548,3,FALSE)</f>
        <v>4</v>
      </c>
      <c r="J70" s="134" t="str">
        <f>+VLOOKUP(E70,Participants!$A$1:$G$2548,7,FALSE)</f>
        <v>DEV GIRLS</v>
      </c>
      <c r="K70" s="111">
        <v>1</v>
      </c>
      <c r="L70" s="111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8.75" x14ac:dyDescent="0.3">
      <c r="A71" s="107" t="s">
        <v>685</v>
      </c>
      <c r="B71" s="108">
        <v>1</v>
      </c>
      <c r="C71" s="164">
        <v>15.65</v>
      </c>
      <c r="D71" s="108">
        <v>5</v>
      </c>
      <c r="E71" s="120">
        <v>576</v>
      </c>
      <c r="F71" s="122" t="str">
        <f>+VLOOKUP(E71,Participants!$A$1:$E$2548,2,FALSE)</f>
        <v>Kennedy Williams</v>
      </c>
      <c r="G71" s="122" t="str">
        <f>+VLOOKUP(E71,Participants!$A$1:$E$2548,4,FALSE)</f>
        <v>STT</v>
      </c>
      <c r="H71" s="122" t="str">
        <f>+VLOOKUP(E71,Participants!$A$1:$E$2548,5,FALSE)</f>
        <v>F</v>
      </c>
      <c r="I71" s="122">
        <f>+VLOOKUP(E71,Participants!$A$1:$E$2548,3,FALSE)</f>
        <v>4</v>
      </c>
      <c r="J71" s="134" t="str">
        <f>+VLOOKUP(E71,Participants!$A$1:$G$2548,7,FALSE)</f>
        <v>DEV GIRLS</v>
      </c>
      <c r="K71" s="111">
        <v>2</v>
      </c>
      <c r="L71" s="111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</row>
    <row r="72" spans="1:24" ht="18.75" x14ac:dyDescent="0.3">
      <c r="A72" s="107" t="s">
        <v>685</v>
      </c>
      <c r="B72" s="108">
        <v>2</v>
      </c>
      <c r="C72" s="164">
        <v>15.92</v>
      </c>
      <c r="D72" s="108">
        <v>5</v>
      </c>
      <c r="E72" s="120">
        <v>20</v>
      </c>
      <c r="F72" s="122" t="str">
        <f>+VLOOKUP(E72,Participants!$A$1:$E$2548,2,FALSE)</f>
        <v>Kaitlyn Lindenfelser</v>
      </c>
      <c r="G72" s="122" t="str">
        <f>+VLOOKUP(E72,Participants!$A$1:$E$2548,4,FALSE)</f>
        <v>BFS</v>
      </c>
      <c r="H72" s="122" t="str">
        <f>+VLOOKUP(E72,Participants!$A$1:$E$2548,5,FALSE)</f>
        <v>F</v>
      </c>
      <c r="I72" s="122">
        <f>+VLOOKUP(E72,Participants!$A$1:$E$2548,3,FALSE)</f>
        <v>3</v>
      </c>
      <c r="J72" s="134" t="str">
        <f>+VLOOKUP(E72,Participants!$A$1:$G$2548,7,FALSE)</f>
        <v>DEV GIRLS</v>
      </c>
      <c r="K72" s="111">
        <v>3</v>
      </c>
      <c r="L72" s="111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8.75" x14ac:dyDescent="0.3">
      <c r="A73" s="107" t="s">
        <v>685</v>
      </c>
      <c r="B73" s="108">
        <v>1</v>
      </c>
      <c r="C73" s="164">
        <v>16.079999999999998</v>
      </c>
      <c r="D73" s="108">
        <v>3</v>
      </c>
      <c r="E73" s="120">
        <v>581</v>
      </c>
      <c r="F73" s="122" t="str">
        <f>+VLOOKUP(E73,Participants!$A$1:$E$2548,2,FALSE)</f>
        <v>Londyn Tomman</v>
      </c>
      <c r="G73" s="122" t="str">
        <f>+VLOOKUP(E73,Participants!$A$1:$E$2548,4,FALSE)</f>
        <v>STT</v>
      </c>
      <c r="H73" s="122" t="str">
        <f>+VLOOKUP(E73,Participants!$A$1:$E$2548,5,FALSE)</f>
        <v>F</v>
      </c>
      <c r="I73" s="122">
        <f>+VLOOKUP(E73,Participants!$A$1:$E$2548,3,FALSE)</f>
        <v>3</v>
      </c>
      <c r="J73" s="134" t="str">
        <f>+VLOOKUP(E73,Participants!$A$1:$G$2548,7,FALSE)</f>
        <v>DEV GIRLS</v>
      </c>
      <c r="K73" s="111">
        <v>4</v>
      </c>
      <c r="L73" s="111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ht="18.75" x14ac:dyDescent="0.3">
      <c r="A74" s="107" t="s">
        <v>685</v>
      </c>
      <c r="B74" s="108">
        <v>2</v>
      </c>
      <c r="C74" s="164">
        <v>16.25</v>
      </c>
      <c r="D74" s="108">
        <v>2</v>
      </c>
      <c r="E74" s="120">
        <v>41</v>
      </c>
      <c r="F74" s="122" t="str">
        <f>+VLOOKUP(E74,Participants!$A$1:$E$2548,2,FALSE)</f>
        <v>Mary Grace Dolan</v>
      </c>
      <c r="G74" s="122" t="str">
        <f>+VLOOKUP(E74,Participants!$A$1:$E$2548,4,FALSE)</f>
        <v>AAC</v>
      </c>
      <c r="H74" s="122" t="str">
        <f>+VLOOKUP(E74,Participants!$A$1:$E$2548,5,FALSE)</f>
        <v>F</v>
      </c>
      <c r="I74" s="122">
        <f>+VLOOKUP(E74,Participants!$A$1:$E$2548,3,FALSE)</f>
        <v>4</v>
      </c>
      <c r="J74" s="134" t="str">
        <f>+VLOOKUP(E74,Participants!$A$1:$G$2548,7,FALSE)</f>
        <v>DEV GIRLS</v>
      </c>
      <c r="K74" s="111">
        <v>5</v>
      </c>
      <c r="L74" s="111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1:24" ht="18.75" x14ac:dyDescent="0.3">
      <c r="A75" s="107" t="s">
        <v>685</v>
      </c>
      <c r="B75" s="108">
        <v>25</v>
      </c>
      <c r="C75" s="164">
        <v>16.32</v>
      </c>
      <c r="D75" s="108">
        <v>6</v>
      </c>
      <c r="E75" s="120">
        <v>375</v>
      </c>
      <c r="F75" s="122" t="str">
        <f>+VLOOKUP(E75,Participants!$A$1:$E$2548,2,FALSE)</f>
        <v>Mia Liscinsky</v>
      </c>
      <c r="G75" s="122" t="str">
        <f>+VLOOKUP(E75,Participants!$A$1:$E$2548,4,FALSE)</f>
        <v>KIL</v>
      </c>
      <c r="H75" s="122" t="str">
        <f>+VLOOKUP(E75,Participants!$A$1:$E$2548,5,FALSE)</f>
        <v>F</v>
      </c>
      <c r="I75" s="122">
        <f>+VLOOKUP(E75,Participants!$A$1:$E$2548,3,FALSE)</f>
        <v>4</v>
      </c>
      <c r="J75" s="134" t="str">
        <f>+VLOOKUP(E75,Participants!$A$1:$G$2548,7,FALSE)</f>
        <v>DEV GIRLS</v>
      </c>
      <c r="K75" s="111">
        <v>6</v>
      </c>
      <c r="L75" s="111"/>
    </row>
    <row r="76" spans="1:24" ht="18.75" x14ac:dyDescent="0.3">
      <c r="A76" s="107" t="s">
        <v>685</v>
      </c>
      <c r="B76" s="108">
        <v>25</v>
      </c>
      <c r="C76" s="164">
        <v>16.350000000000001</v>
      </c>
      <c r="D76" s="108">
        <v>3</v>
      </c>
      <c r="E76" s="120">
        <v>36</v>
      </c>
      <c r="F76" s="122" t="str">
        <f>+VLOOKUP(E76,Participants!$A$1:$E$2548,2,FALSE)</f>
        <v>Gabby Keverline</v>
      </c>
      <c r="G76" s="122" t="str">
        <f>+VLOOKUP(E76,Participants!$A$1:$E$2548,4,FALSE)</f>
        <v>AAC</v>
      </c>
      <c r="H76" s="122" t="str">
        <f>+VLOOKUP(E76,Participants!$A$1:$E$2548,5,FALSE)</f>
        <v>F</v>
      </c>
      <c r="I76" s="122">
        <f>+VLOOKUP(E76,Participants!$A$1:$E$2548,3,FALSE)</f>
        <v>4</v>
      </c>
      <c r="J76" s="134" t="str">
        <f>+VLOOKUP(E76,Participants!$A$1:$G$2548,7,FALSE)</f>
        <v>DEV GIRLS</v>
      </c>
      <c r="K76" s="111">
        <v>7</v>
      </c>
      <c r="L76" s="111"/>
    </row>
    <row r="77" spans="1:24" ht="18.75" x14ac:dyDescent="0.3">
      <c r="A77" s="107" t="s">
        <v>685</v>
      </c>
      <c r="B77" s="108">
        <v>18</v>
      </c>
      <c r="C77" s="164">
        <v>16.48</v>
      </c>
      <c r="D77" s="108">
        <v>2</v>
      </c>
      <c r="E77" s="120">
        <v>516</v>
      </c>
      <c r="F77" s="122" t="str">
        <f>+VLOOKUP(E77,Participants!$A$1:$E$2548,2,FALSE)</f>
        <v>Kelly Hyrb</v>
      </c>
      <c r="G77" s="122" t="str">
        <f>+VLOOKUP(E77,Participants!$A$1:$E$2548,4,FALSE)</f>
        <v>STL</v>
      </c>
      <c r="H77" s="122" t="str">
        <f>+VLOOKUP(E77,Participants!$A$1:$E$2548,5,FALSE)</f>
        <v>F</v>
      </c>
      <c r="I77" s="122">
        <f>+VLOOKUP(E77,Participants!$A$1:$E$2548,3,FALSE)</f>
        <v>4</v>
      </c>
      <c r="J77" s="134" t="str">
        <f>+VLOOKUP(E77,Participants!$A$1:$G$2548,7,FALSE)</f>
        <v>DEV GIRLS</v>
      </c>
      <c r="K77" s="111">
        <v>8</v>
      </c>
      <c r="L77" s="111"/>
    </row>
    <row r="78" spans="1:24" ht="18.75" x14ac:dyDescent="0.3">
      <c r="A78" s="123"/>
      <c r="B78" s="124"/>
      <c r="C78" s="291"/>
      <c r="D78" s="124"/>
      <c r="E78" s="292"/>
      <c r="F78" s="126"/>
      <c r="G78" s="126"/>
      <c r="H78" s="126"/>
      <c r="I78" s="126"/>
      <c r="J78" s="136"/>
      <c r="K78" s="127"/>
      <c r="L78" s="127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</row>
    <row r="79" spans="1:24" ht="18.75" x14ac:dyDescent="0.3">
      <c r="A79" s="107" t="s">
        <v>685</v>
      </c>
      <c r="B79" s="108">
        <v>11</v>
      </c>
      <c r="C79" s="164">
        <v>17.510000000000002</v>
      </c>
      <c r="D79" s="108">
        <v>2</v>
      </c>
      <c r="E79" s="120">
        <v>447</v>
      </c>
      <c r="F79" s="122" t="str">
        <f>+VLOOKUP(E79,Participants!$A$1:$E$2548,2,FALSE)</f>
        <v>Rosa Yuo</v>
      </c>
      <c r="G79" s="122" t="str">
        <f>+VLOOKUP(E79,Participants!$A$1:$E$2548,4,FALSE)</f>
        <v>PHA</v>
      </c>
      <c r="H79" s="122" t="str">
        <f>+VLOOKUP(E79,Participants!$A$1:$E$2548,5,FALSE)</f>
        <v>F</v>
      </c>
      <c r="I79" s="122">
        <f>+VLOOKUP(E79,Participants!$A$1:$E$2548,3,FALSE)</f>
        <v>2</v>
      </c>
      <c r="J79" s="134" t="str">
        <f>+VLOOKUP(E79,Participants!$A$1:$G$2548,7,FALSE)</f>
        <v>DEV GIRLS</v>
      </c>
      <c r="K79" s="111">
        <v>1</v>
      </c>
      <c r="L79" s="20"/>
    </row>
    <row r="80" spans="1:24" ht="18.75" x14ac:dyDescent="0.3">
      <c r="A80" s="107" t="s">
        <v>685</v>
      </c>
      <c r="B80" s="108">
        <v>14</v>
      </c>
      <c r="C80" s="164">
        <v>17.55</v>
      </c>
      <c r="D80" s="108">
        <v>8</v>
      </c>
      <c r="E80" s="135">
        <v>103</v>
      </c>
      <c r="F80" s="122" t="str">
        <f>+VLOOKUP(E80,Participants!$A$1:$E$2548,2,FALSE)</f>
        <v>Gemma Silvis</v>
      </c>
      <c r="G80" s="122" t="str">
        <f>+VLOOKUP(E80,Participants!$A$1:$E$2548,4,FALSE)</f>
        <v>AMA</v>
      </c>
      <c r="H80" s="122" t="str">
        <f>+VLOOKUP(E80,Participants!$A$1:$E$2548,5,FALSE)</f>
        <v>F</v>
      </c>
      <c r="I80" s="122">
        <f>+VLOOKUP(E80,Participants!$A$1:$E$2548,3,FALSE)</f>
        <v>2</v>
      </c>
      <c r="J80" s="134" t="str">
        <f>+VLOOKUP(E80,Participants!$A$1:$G$2548,7,FALSE)</f>
        <v>DEV GIRLS</v>
      </c>
      <c r="K80" s="168">
        <v>2</v>
      </c>
      <c r="L80" s="113"/>
    </row>
    <row r="81" spans="1:28" ht="18.75" x14ac:dyDescent="0.3">
      <c r="A81" s="107" t="s">
        <v>685</v>
      </c>
      <c r="B81" s="108">
        <v>14</v>
      </c>
      <c r="C81" s="164">
        <v>18.16</v>
      </c>
      <c r="D81" s="108">
        <v>6</v>
      </c>
      <c r="E81" s="120">
        <v>114</v>
      </c>
      <c r="F81" s="122" t="str">
        <f>+VLOOKUP(E81,Participants!$A$1:$E$2548,2,FALSE)</f>
        <v>Marie Gasperini</v>
      </c>
      <c r="G81" s="122" t="str">
        <f>+VLOOKUP(E81,Participants!$A$1:$E$2548,4,FALSE)</f>
        <v>AMA</v>
      </c>
      <c r="H81" s="122" t="str">
        <f>+VLOOKUP(E81,Participants!$A$1:$E$2548,5,FALSE)</f>
        <v>F</v>
      </c>
      <c r="I81" s="122">
        <f>+VLOOKUP(E81,Participants!$A$1:$E$2548,3,FALSE)</f>
        <v>2</v>
      </c>
      <c r="J81" s="134" t="str">
        <f>+VLOOKUP(E81,Participants!$A$1:$G$2548,7,FALSE)</f>
        <v>DEV GIRLS</v>
      </c>
      <c r="K81" s="111">
        <v>3</v>
      </c>
      <c r="L81" s="20"/>
    </row>
    <row r="82" spans="1:28" ht="18.75" x14ac:dyDescent="0.3">
      <c r="A82" s="107" t="s">
        <v>685</v>
      </c>
      <c r="B82" s="108">
        <v>11</v>
      </c>
      <c r="C82" s="164">
        <v>18.350000000000001</v>
      </c>
      <c r="D82" s="108">
        <v>6</v>
      </c>
      <c r="E82" s="120">
        <v>519</v>
      </c>
      <c r="F82" s="122" t="str">
        <f>+VLOOKUP(E82,Participants!$A$1:$E$2548,2,FALSE)</f>
        <v>Madison Thompson</v>
      </c>
      <c r="G82" s="122" t="str">
        <f>+VLOOKUP(E82,Participants!$A$1:$E$2548,4,FALSE)</f>
        <v>STL</v>
      </c>
      <c r="H82" s="122" t="str">
        <f>+VLOOKUP(E82,Participants!$A$1:$E$2548,5,FALSE)</f>
        <v>F</v>
      </c>
      <c r="I82" s="122">
        <f>+VLOOKUP(E82,Participants!$A$1:$E$2548,3,FALSE)</f>
        <v>2</v>
      </c>
      <c r="J82" s="134" t="str">
        <f>+VLOOKUP(E82,Participants!$A$1:$G$2548,7,FALSE)</f>
        <v>DEV GIRLS</v>
      </c>
      <c r="K82" s="111">
        <v>4</v>
      </c>
      <c r="L82" s="20"/>
    </row>
    <row r="83" spans="1:28" ht="18.75" x14ac:dyDescent="0.3">
      <c r="A83" s="107" t="s">
        <v>685</v>
      </c>
      <c r="B83" s="108">
        <v>10</v>
      </c>
      <c r="C83" s="164">
        <v>18.52</v>
      </c>
      <c r="D83" s="108">
        <v>5</v>
      </c>
      <c r="E83" s="120">
        <v>221</v>
      </c>
      <c r="F83" s="122" t="str">
        <f>+VLOOKUP(E83,Participants!$A$1:$E$2548,2,FALSE)</f>
        <v>aria basoline smith</v>
      </c>
      <c r="G83" s="122" t="str">
        <f>+VLOOKUP(E83,Participants!$A$1:$E$2548,4,FALSE)</f>
        <v>DMA</v>
      </c>
      <c r="H83" s="122" t="str">
        <f>+VLOOKUP(E83,Participants!$A$1:$E$2548,5,FALSE)</f>
        <v>f</v>
      </c>
      <c r="I83" s="122">
        <f>+VLOOKUP(E83,Participants!$A$1:$E$2548,3,FALSE)</f>
        <v>1</v>
      </c>
      <c r="J83" s="134" t="str">
        <f>+VLOOKUP(E83,Participants!$A$1:$G$2548,7,FALSE)</f>
        <v>DEV GIRLS</v>
      </c>
      <c r="K83" s="111">
        <v>5</v>
      </c>
      <c r="L83" s="20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</row>
    <row r="84" spans="1:28" ht="18.75" x14ac:dyDescent="0.3">
      <c r="A84" s="107" t="s">
        <v>685</v>
      </c>
      <c r="B84" s="108">
        <v>11</v>
      </c>
      <c r="C84" s="164">
        <v>18.579999999999998</v>
      </c>
      <c r="D84" s="108">
        <v>3</v>
      </c>
      <c r="E84" s="120">
        <v>43</v>
      </c>
      <c r="F84" s="122" t="str">
        <f>+VLOOKUP(E84,Participants!$A$1:$E$2548,2,FALSE)</f>
        <v>Rita Donahue</v>
      </c>
      <c r="G84" s="122" t="str">
        <f>+VLOOKUP(E84,Participants!$A$1:$E$2548,4,FALSE)</f>
        <v>AAC</v>
      </c>
      <c r="H84" s="122" t="str">
        <f>+VLOOKUP(E84,Participants!$A$1:$E$2548,5,FALSE)</f>
        <v>F</v>
      </c>
      <c r="I84" s="122">
        <f>+VLOOKUP(E84,Participants!$A$1:$E$2548,3,FALSE)</f>
        <v>2</v>
      </c>
      <c r="J84" s="134" t="str">
        <f>+VLOOKUP(E84,Participants!$A$1:$G$2548,7,FALSE)</f>
        <v>DEV GIRLS</v>
      </c>
      <c r="K84" s="111">
        <v>6</v>
      </c>
      <c r="L84" s="20"/>
    </row>
    <row r="85" spans="1:28" ht="18.75" x14ac:dyDescent="0.3">
      <c r="A85" s="107" t="s">
        <v>685</v>
      </c>
      <c r="B85" s="108">
        <v>13</v>
      </c>
      <c r="C85" s="164">
        <v>18.62</v>
      </c>
      <c r="D85" s="108">
        <v>4</v>
      </c>
      <c r="E85" s="120">
        <v>282</v>
      </c>
      <c r="F85" s="122" t="str">
        <f>+VLOOKUP(E85,Participants!$A$1:$E$2548,2,FALSE)</f>
        <v>Evie Pierro</v>
      </c>
      <c r="G85" s="122" t="str">
        <f>+VLOOKUP(E85,Participants!$A$1:$E$2548,4,FALSE)</f>
        <v>GRE</v>
      </c>
      <c r="H85" s="122" t="str">
        <f>+VLOOKUP(E85,Participants!$A$1:$E$2548,5,FALSE)</f>
        <v>F</v>
      </c>
      <c r="I85" s="122">
        <f>+VLOOKUP(E85,Participants!$A$1:$E$2548,3,FALSE)</f>
        <v>2</v>
      </c>
      <c r="J85" s="134" t="str">
        <f>+VLOOKUP(E85,Participants!$A$1:$G$2548,7,FALSE)</f>
        <v>DEV GIRLS</v>
      </c>
      <c r="K85" s="111">
        <v>7</v>
      </c>
      <c r="L85" s="20"/>
    </row>
    <row r="86" spans="1:28" ht="18.75" x14ac:dyDescent="0.3">
      <c r="A86" s="107" t="s">
        <v>685</v>
      </c>
      <c r="B86" s="108">
        <v>10</v>
      </c>
      <c r="C86" s="164">
        <v>18.63</v>
      </c>
      <c r="D86" s="108">
        <v>8</v>
      </c>
      <c r="E86" s="120">
        <v>509</v>
      </c>
      <c r="F86" s="122" t="str">
        <f>+VLOOKUP(E86,Participants!$A$1:$E$2548,2,FALSE)</f>
        <v>Emma Brogan</v>
      </c>
      <c r="G86" s="122" t="str">
        <f>+VLOOKUP(E86,Participants!$A$1:$E$2548,4,FALSE)</f>
        <v>STL</v>
      </c>
      <c r="H86" s="122" t="str">
        <f>+VLOOKUP(E86,Participants!$A$1:$E$2548,5,FALSE)</f>
        <v>F</v>
      </c>
      <c r="I86" s="122">
        <f>+VLOOKUP(E86,Participants!$A$1:$E$2548,3,FALSE)</f>
        <v>2</v>
      </c>
      <c r="J86" s="134" t="str">
        <f>+VLOOKUP(E86,Participants!$A$1:$G$2548,7,FALSE)</f>
        <v>DEV GIRLS</v>
      </c>
      <c r="K86" s="111">
        <v>8</v>
      </c>
      <c r="L86" s="20"/>
    </row>
    <row r="87" spans="1:28" ht="15.75" customHeight="1" x14ac:dyDescent="0.25">
      <c r="A87" s="203"/>
      <c r="B87" s="279"/>
      <c r="C87" s="281"/>
      <c r="D87" s="279"/>
      <c r="E87" s="203"/>
      <c r="F87" s="203"/>
      <c r="G87" s="203"/>
      <c r="H87" s="203"/>
      <c r="I87" s="203"/>
      <c r="J87" s="203"/>
      <c r="K87" s="203"/>
      <c r="L87" s="203"/>
    </row>
    <row r="88" spans="1:28" ht="15.75" customHeight="1" x14ac:dyDescent="0.3">
      <c r="A88" s="137" t="s">
        <v>685</v>
      </c>
      <c r="B88" s="293">
        <v>1</v>
      </c>
      <c r="C88" s="294">
        <v>15.02</v>
      </c>
      <c r="D88" s="293">
        <v>1</v>
      </c>
      <c r="E88" s="140">
        <v>131</v>
      </c>
      <c r="F88" s="141" t="str">
        <f>+VLOOKUP(E88,Participants!$A$1:$E$2548,2,FALSE)</f>
        <v>Charles Morris</v>
      </c>
      <c r="G88" s="141" t="str">
        <f>+VLOOKUP(E88,Participants!$A$1:$E$2548,4,FALSE)</f>
        <v>AMA</v>
      </c>
      <c r="H88" s="141" t="str">
        <f>+VLOOKUP(E88,Participants!$A$1:$E$2548,5,FALSE)</f>
        <v>M</v>
      </c>
      <c r="I88" s="141">
        <f>+VLOOKUP(E88,Participants!$A$1:$E$2548,3,FALSE)</f>
        <v>3</v>
      </c>
      <c r="J88" s="142" t="str">
        <f>+VLOOKUP(E88,Participants!$A$1:$G$2548,7,FALSE)</f>
        <v>DEV BOYS</v>
      </c>
      <c r="K88" s="143">
        <v>1</v>
      </c>
      <c r="L88" s="143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</row>
    <row r="89" spans="1:28" ht="15.75" customHeight="1" x14ac:dyDescent="0.3">
      <c r="A89" s="145" t="s">
        <v>685</v>
      </c>
      <c r="B89" s="295">
        <v>1</v>
      </c>
      <c r="C89" s="296">
        <v>15.02</v>
      </c>
      <c r="D89" s="295">
        <v>4</v>
      </c>
      <c r="E89" s="148">
        <v>529</v>
      </c>
      <c r="F89" s="149" t="str">
        <f>+VLOOKUP(E89,Participants!$A$1:$E$2548,2,FALSE)</f>
        <v>Baron Siewe</v>
      </c>
      <c r="G89" s="149" t="str">
        <f>+VLOOKUP(E89,Participants!$A$1:$E$2548,4,FALSE)</f>
        <v>STL</v>
      </c>
      <c r="H89" s="149" t="str">
        <f>+VLOOKUP(E89,Participants!$A$1:$E$2548,5,FALSE)</f>
        <v>M</v>
      </c>
      <c r="I89" s="149">
        <f>+VLOOKUP(E89,Participants!$A$1:$E$2548,3,FALSE)</f>
        <v>4</v>
      </c>
      <c r="J89" s="150" t="str">
        <f>+VLOOKUP(E89,Participants!$A$1:$G$2548,7,FALSE)</f>
        <v>DEV BOYS</v>
      </c>
      <c r="K89" s="151">
        <v>1</v>
      </c>
      <c r="L89" s="151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</row>
    <row r="90" spans="1:28" ht="15.75" customHeight="1" x14ac:dyDescent="0.3">
      <c r="A90" s="145" t="s">
        <v>685</v>
      </c>
      <c r="B90" s="295">
        <v>1</v>
      </c>
      <c r="C90" s="296">
        <v>15.6</v>
      </c>
      <c r="D90" s="295">
        <v>5</v>
      </c>
      <c r="E90" s="148">
        <v>317</v>
      </c>
      <c r="F90" s="149" t="str">
        <f>+VLOOKUP(E90,Participants!$A$1:$E$2548,2,FALSE)</f>
        <v>Declan McCullough</v>
      </c>
      <c r="G90" s="149" t="str">
        <f>+VLOOKUP(E90,Participants!$A$1:$E$2548,4,FALSE)</f>
        <v>JAM</v>
      </c>
      <c r="H90" s="149" t="str">
        <f>+VLOOKUP(E90,Participants!$A$1:$E$2548,5,FALSE)</f>
        <v>M</v>
      </c>
      <c r="I90" s="149">
        <f>+VLOOKUP(E90,Participants!$A$1:$E$2548,3,FALSE)</f>
        <v>4</v>
      </c>
      <c r="J90" s="150" t="str">
        <f>+VLOOKUP(E90,Participants!$A$1:$G$2548,7,FALSE)</f>
        <v>DEV BOYS</v>
      </c>
      <c r="K90" s="151">
        <v>3</v>
      </c>
      <c r="L90" s="151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</row>
    <row r="91" spans="1:28" ht="15.75" customHeight="1" x14ac:dyDescent="0.3">
      <c r="A91" s="145" t="s">
        <v>685</v>
      </c>
      <c r="B91" s="295">
        <v>1</v>
      </c>
      <c r="C91" s="296">
        <v>15.74</v>
      </c>
      <c r="D91" s="295">
        <v>3</v>
      </c>
      <c r="E91" s="148">
        <v>252</v>
      </c>
      <c r="F91" s="149" t="str">
        <f>+VLOOKUP(E91,Participants!$A$1:$E$2548,2,FALSE)</f>
        <v>Garin Goob</v>
      </c>
      <c r="G91" s="149" t="str">
        <f>+VLOOKUP(E91,Participants!$A$1:$E$2548,4,FALSE)</f>
        <v>ELZ</v>
      </c>
      <c r="H91" s="149" t="str">
        <f>+VLOOKUP(E91,Participants!$A$1:$E$2548,5,FALSE)</f>
        <v>M</v>
      </c>
      <c r="I91" s="149">
        <f>+VLOOKUP(E91,Participants!$A$1:$E$2548,3,FALSE)</f>
        <v>4</v>
      </c>
      <c r="J91" s="150" t="str">
        <f>+VLOOKUP(E91,Participants!$A$1:$G$2548,7,FALSE)</f>
        <v>DEV BOYS</v>
      </c>
      <c r="K91" s="151">
        <v>4</v>
      </c>
      <c r="L91" s="151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44"/>
      <c r="Z91" s="144"/>
      <c r="AA91" s="144"/>
      <c r="AB91" s="144"/>
    </row>
    <row r="92" spans="1:28" ht="15.75" customHeight="1" x14ac:dyDescent="0.3">
      <c r="A92" s="153" t="s">
        <v>685</v>
      </c>
      <c r="B92" s="297">
        <v>21</v>
      </c>
      <c r="C92" s="298">
        <v>15.83</v>
      </c>
      <c r="D92" s="297">
        <v>3</v>
      </c>
      <c r="E92" s="148">
        <v>341</v>
      </c>
      <c r="F92" s="149" t="str">
        <f>+VLOOKUP(E92,Participants!$A$1:$E$2548,2,FALSE)</f>
        <v>Alex Startare</v>
      </c>
      <c r="G92" s="149" t="str">
        <f>+VLOOKUP(E92,Participants!$A$1:$E$2548,4,FALSE)</f>
        <v>JFK</v>
      </c>
      <c r="H92" s="149" t="str">
        <f>+VLOOKUP(E92,Participants!$A$1:$E$2548,5,FALSE)</f>
        <v>M</v>
      </c>
      <c r="I92" s="149">
        <f>+VLOOKUP(E92,Participants!$A$1:$E$2548,3,FALSE)</f>
        <v>4</v>
      </c>
      <c r="J92" s="150" t="str">
        <f>+VLOOKUP(E92,Participants!$A$1:$G$2548,7,FALSE)</f>
        <v>DEV BOYS</v>
      </c>
      <c r="K92" s="151">
        <v>5</v>
      </c>
      <c r="L92" s="151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</row>
    <row r="93" spans="1:28" ht="15.75" customHeight="1" x14ac:dyDescent="0.3">
      <c r="A93" s="153" t="s">
        <v>685</v>
      </c>
      <c r="B93" s="297">
        <v>17</v>
      </c>
      <c r="C93" s="298">
        <v>15.97</v>
      </c>
      <c r="D93" s="297">
        <v>7</v>
      </c>
      <c r="E93" s="148">
        <v>346</v>
      </c>
      <c r="F93" s="149" t="str">
        <f>+VLOOKUP(E93,Participants!$A$1:$E$2548,2,FALSE)</f>
        <v>Brock Morgan</v>
      </c>
      <c r="G93" s="149" t="str">
        <f>+VLOOKUP(E93,Participants!$A$1:$E$2548,4,FALSE)</f>
        <v>JFK</v>
      </c>
      <c r="H93" s="149" t="str">
        <f>+VLOOKUP(E93,Participants!$A$1:$E$2548,5,FALSE)</f>
        <v>M</v>
      </c>
      <c r="I93" s="149">
        <f>+VLOOKUP(E93,Participants!$A$1:$E$2548,3,FALSE)</f>
        <v>3</v>
      </c>
      <c r="J93" s="150" t="str">
        <f>+VLOOKUP(E93,Participants!$A$1:$G$2548,7,FALSE)</f>
        <v>DEV BOYS</v>
      </c>
      <c r="K93" s="151">
        <v>6</v>
      </c>
      <c r="L93" s="151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</row>
    <row r="94" spans="1:28" ht="15.75" customHeight="1" x14ac:dyDescent="0.3">
      <c r="A94" s="153" t="s">
        <v>685</v>
      </c>
      <c r="B94" s="297">
        <v>20</v>
      </c>
      <c r="C94" s="298">
        <v>16.079999999999998</v>
      </c>
      <c r="D94" s="297">
        <v>2</v>
      </c>
      <c r="E94" s="148">
        <v>359</v>
      </c>
      <c r="F94" s="149" t="str">
        <f>+VLOOKUP(E94,Participants!$A$1:$E$2548,2,FALSE)</f>
        <v>Thomas McVey</v>
      </c>
      <c r="G94" s="149" t="str">
        <f>+VLOOKUP(E94,Participants!$A$1:$E$2548,4,FALSE)</f>
        <v>JFK</v>
      </c>
      <c r="H94" s="149" t="str">
        <f>+VLOOKUP(E94,Participants!$A$1:$E$2548,5,FALSE)</f>
        <v>M</v>
      </c>
      <c r="I94" s="149">
        <f>+VLOOKUP(E94,Participants!$A$1:$E$2548,3,FALSE)</f>
        <v>4</v>
      </c>
      <c r="J94" s="150" t="str">
        <f>+VLOOKUP(E94,Participants!$A$1:$G$2548,7,FALSE)</f>
        <v>DEV BOYS</v>
      </c>
      <c r="K94" s="151">
        <v>7</v>
      </c>
      <c r="L94" s="151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</row>
    <row r="95" spans="1:28" ht="15.75" customHeight="1" x14ac:dyDescent="0.3">
      <c r="A95" s="153" t="s">
        <v>685</v>
      </c>
      <c r="B95" s="297">
        <v>20</v>
      </c>
      <c r="C95" s="298">
        <v>16.09</v>
      </c>
      <c r="D95" s="297">
        <v>1</v>
      </c>
      <c r="E95" s="148">
        <v>47</v>
      </c>
      <c r="F95" s="149" t="str">
        <f>+VLOOKUP(E95,Participants!$A$1:$E$2548,2,FALSE)</f>
        <v>D.J.Word</v>
      </c>
      <c r="G95" s="149" t="str">
        <f>+VLOOKUP(E95,Participants!$A$1:$E$2548,4,FALSE)</f>
        <v>AAC</v>
      </c>
      <c r="H95" s="149" t="str">
        <f>+VLOOKUP(E95,Participants!$A$1:$E$2548,5,FALSE)</f>
        <v>M</v>
      </c>
      <c r="I95" s="149">
        <f>+VLOOKUP(E95,Participants!$A$1:$E$2548,3,FALSE)</f>
        <v>4</v>
      </c>
      <c r="J95" s="150" t="str">
        <f>+VLOOKUP(E95,Participants!$A$1:$G$2548,7,FALSE)</f>
        <v>Dev BOYS</v>
      </c>
      <c r="K95" s="151">
        <v>8</v>
      </c>
      <c r="L95" s="151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</row>
    <row r="96" spans="1:28" ht="15.75" customHeight="1" x14ac:dyDescent="0.3">
      <c r="A96" s="299"/>
      <c r="B96" s="300"/>
      <c r="C96" s="301"/>
      <c r="D96" s="300"/>
      <c r="E96" s="302"/>
      <c r="F96" s="303"/>
      <c r="G96" s="303"/>
      <c r="H96" s="303"/>
      <c r="I96" s="303"/>
      <c r="J96" s="304"/>
      <c r="K96" s="303"/>
      <c r="L96" s="303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</row>
    <row r="97" spans="1:28" ht="15.75" customHeight="1" x14ac:dyDescent="0.3">
      <c r="A97" s="153" t="s">
        <v>685</v>
      </c>
      <c r="B97" s="297">
        <v>2</v>
      </c>
      <c r="C97" s="305">
        <v>16.71</v>
      </c>
      <c r="D97" s="297">
        <v>6</v>
      </c>
      <c r="E97" s="148">
        <v>320</v>
      </c>
      <c r="F97" s="149" t="str">
        <f>+VLOOKUP(E97,Participants!$A$1:$E$2548,2,FALSE)</f>
        <v>Ian Hamilton</v>
      </c>
      <c r="G97" s="149" t="str">
        <f>+VLOOKUP(E97,Participants!$A$1:$E$2548,4,FALSE)</f>
        <v>JAM</v>
      </c>
      <c r="H97" s="149" t="str">
        <f>+VLOOKUP(E97,Participants!$A$1:$E$2548,5,FALSE)</f>
        <v>M</v>
      </c>
      <c r="I97" s="149">
        <f>+VLOOKUP(E97,Participants!$A$1:$E$2548,3,FALSE)</f>
        <v>2</v>
      </c>
      <c r="J97" s="150" t="str">
        <f>+VLOOKUP(E97,Participants!$A$1:$G$2548,7,FALSE)</f>
        <v>DEV BOYS</v>
      </c>
      <c r="K97" s="151">
        <v>1</v>
      </c>
      <c r="L97" s="149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</row>
    <row r="98" spans="1:28" ht="15.75" customHeight="1" x14ac:dyDescent="0.3">
      <c r="A98" s="153" t="s">
        <v>685</v>
      </c>
      <c r="B98" s="297">
        <v>10</v>
      </c>
      <c r="C98" s="298">
        <v>17.350000000000001</v>
      </c>
      <c r="D98" s="297">
        <v>7</v>
      </c>
      <c r="E98" s="148">
        <v>319</v>
      </c>
      <c r="F98" s="149" t="str">
        <f>+VLOOKUP(E98,Participants!$A$1:$E$2548,2,FALSE)</f>
        <v>Eli Grimsley</v>
      </c>
      <c r="G98" s="149" t="str">
        <f>+VLOOKUP(E98,Participants!$A$1:$E$2548,4,FALSE)</f>
        <v>JAM</v>
      </c>
      <c r="H98" s="149" t="str">
        <f>+VLOOKUP(E98,Participants!$A$1:$E$2548,5,FALSE)</f>
        <v>M</v>
      </c>
      <c r="I98" s="149">
        <f>+VLOOKUP(E98,Participants!$A$1:$E$2548,3,FALSE)</f>
        <v>2</v>
      </c>
      <c r="J98" s="150" t="str">
        <f>+VLOOKUP(E98,Participants!$A$1:$G$2548,7,FALSE)</f>
        <v>DEV BOYS</v>
      </c>
      <c r="K98" s="151">
        <v>2</v>
      </c>
      <c r="L98" s="149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</row>
    <row r="99" spans="1:28" ht="15.75" customHeight="1" x14ac:dyDescent="0.3">
      <c r="A99" s="153" t="s">
        <v>685</v>
      </c>
      <c r="B99" s="297">
        <v>10</v>
      </c>
      <c r="C99" s="298">
        <v>17.45</v>
      </c>
      <c r="D99" s="297">
        <v>2</v>
      </c>
      <c r="E99" s="148">
        <v>51</v>
      </c>
      <c r="F99" s="149" t="str">
        <f>+VLOOKUP(E99,Participants!$A$1:$E$2548,2,FALSE)</f>
        <v>John Paul Farah</v>
      </c>
      <c r="G99" s="149" t="str">
        <f>+VLOOKUP(E99,Participants!$A$1:$E$2548,4,FALSE)</f>
        <v>AAC</v>
      </c>
      <c r="H99" s="149" t="str">
        <f>+VLOOKUP(E99,Participants!$A$1:$E$2548,5,FALSE)</f>
        <v>M</v>
      </c>
      <c r="I99" s="149">
        <f>+VLOOKUP(E99,Participants!$A$1:$E$2548,3,FALSE)</f>
        <v>2</v>
      </c>
      <c r="J99" s="150" t="str">
        <f>+VLOOKUP(E99,Participants!$A$1:$G$2548,7,FALSE)</f>
        <v>DEV BOYS</v>
      </c>
      <c r="K99" s="151">
        <v>3</v>
      </c>
      <c r="L99" s="149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</row>
    <row r="100" spans="1:28" ht="15.75" customHeight="1" x14ac:dyDescent="0.3">
      <c r="A100" s="153" t="s">
        <v>685</v>
      </c>
      <c r="B100" s="297">
        <v>11</v>
      </c>
      <c r="C100" s="298">
        <v>17.46</v>
      </c>
      <c r="D100" s="297">
        <v>5</v>
      </c>
      <c r="E100" s="148">
        <v>539</v>
      </c>
      <c r="F100" s="149" t="str">
        <f>+VLOOKUP(E100,Participants!$A$1:$E$2548,2,FALSE)</f>
        <v>Duke Siewe</v>
      </c>
      <c r="G100" s="149" t="str">
        <f>+VLOOKUP(E100,Participants!$A$1:$E$2548,4,FALSE)</f>
        <v>STL</v>
      </c>
      <c r="H100" s="149" t="str">
        <f>+VLOOKUP(E100,Participants!$A$1:$E$2548,5,FALSE)</f>
        <v>M</v>
      </c>
      <c r="I100" s="149">
        <f>+VLOOKUP(E100,Participants!$A$1:$E$2548,3,FALSE)</f>
        <v>2</v>
      </c>
      <c r="J100" s="150" t="str">
        <f>+VLOOKUP(E100,Participants!$A$1:$G$2548,7,FALSE)</f>
        <v>DEV BOYS</v>
      </c>
      <c r="K100" s="151">
        <v>4</v>
      </c>
      <c r="L100" s="149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</row>
    <row r="101" spans="1:28" ht="15.75" customHeight="1" x14ac:dyDescent="0.3">
      <c r="A101" s="153" t="s">
        <v>685</v>
      </c>
      <c r="B101" s="297">
        <v>13</v>
      </c>
      <c r="C101" s="298">
        <v>17.489999999999998</v>
      </c>
      <c r="D101" s="297">
        <v>2</v>
      </c>
      <c r="E101" s="148">
        <v>259</v>
      </c>
      <c r="F101" s="149" t="str">
        <f>+VLOOKUP(E101,Participants!$A$1:$E$2548,2,FALSE)</f>
        <v>Will Lorentz</v>
      </c>
      <c r="G101" s="149" t="str">
        <f>+VLOOKUP(E101,Participants!$A$1:$E$2548,4,FALSE)</f>
        <v>ELZ</v>
      </c>
      <c r="H101" s="149" t="str">
        <f>+VLOOKUP(E101,Participants!$A$1:$E$2548,5,FALSE)</f>
        <v>M</v>
      </c>
      <c r="I101" s="149">
        <f>+VLOOKUP(E101,Participants!$A$1:$E$2548,3,FALSE)</f>
        <v>2</v>
      </c>
      <c r="J101" s="150" t="str">
        <f>+VLOOKUP(E101,Participants!$A$1:$G$2548,7,FALSE)</f>
        <v>DEV BOYS</v>
      </c>
      <c r="K101" s="151">
        <v>5</v>
      </c>
      <c r="L101" s="149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</row>
    <row r="102" spans="1:28" ht="15.75" customHeight="1" x14ac:dyDescent="0.3">
      <c r="A102" s="153" t="s">
        <v>685</v>
      </c>
      <c r="B102" s="306">
        <v>12</v>
      </c>
      <c r="C102" s="298">
        <v>17.55</v>
      </c>
      <c r="D102" s="306">
        <v>4</v>
      </c>
      <c r="E102" s="148">
        <v>251</v>
      </c>
      <c r="F102" s="149" t="str">
        <f>+VLOOKUP(E102,Participants!$A$1:$E$2548,2,FALSE)</f>
        <v>Colin Martin</v>
      </c>
      <c r="G102" s="149" t="str">
        <f>+VLOOKUP(E102,Participants!$A$1:$E$2548,4,FALSE)</f>
        <v>ELZ</v>
      </c>
      <c r="H102" s="149" t="str">
        <f>+VLOOKUP(E102,Participants!$A$1:$E$2548,5,FALSE)</f>
        <v>M</v>
      </c>
      <c r="I102" s="149">
        <f>+VLOOKUP(E102,Participants!$A$1:$E$2548,3,FALSE)</f>
        <v>2</v>
      </c>
      <c r="J102" s="150" t="str">
        <f>+VLOOKUP(E102,Participants!$A$1:$G$2548,7,FALSE)</f>
        <v>DEV BOYS</v>
      </c>
      <c r="K102" s="151">
        <v>6</v>
      </c>
      <c r="L102" s="149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</row>
    <row r="103" spans="1:28" ht="15.75" customHeight="1" x14ac:dyDescent="0.3">
      <c r="A103" s="153" t="s">
        <v>685</v>
      </c>
      <c r="B103" s="306">
        <v>12</v>
      </c>
      <c r="C103" s="298">
        <v>17.670000000000002</v>
      </c>
      <c r="D103" s="306">
        <v>1</v>
      </c>
      <c r="E103" s="148">
        <v>49</v>
      </c>
      <c r="F103" s="149" t="str">
        <f>+VLOOKUP(E103,Participants!$A$1:$E$2548,2,FALSE)</f>
        <v>Eddie DeWitt</v>
      </c>
      <c r="G103" s="149" t="str">
        <f>+VLOOKUP(E103,Participants!$A$1:$E$2548,4,FALSE)</f>
        <v>AAC</v>
      </c>
      <c r="H103" s="149" t="str">
        <f>+VLOOKUP(E103,Participants!$A$1:$E$2548,5,FALSE)</f>
        <v>M</v>
      </c>
      <c r="I103" s="149">
        <f>+VLOOKUP(E103,Participants!$A$1:$E$2548,3,FALSE)</f>
        <v>2</v>
      </c>
      <c r="J103" s="150" t="str">
        <f>+VLOOKUP(E103,Participants!$A$1:$G$2548,7,FALSE)</f>
        <v>DEV BOYS</v>
      </c>
      <c r="K103" s="151">
        <v>7</v>
      </c>
      <c r="L103" s="149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</row>
    <row r="104" spans="1:28" ht="15.75" customHeight="1" x14ac:dyDescent="0.3">
      <c r="A104" s="153" t="s">
        <v>685</v>
      </c>
      <c r="B104" s="297">
        <v>8</v>
      </c>
      <c r="C104" s="307">
        <v>17.72</v>
      </c>
      <c r="D104" s="297">
        <v>8</v>
      </c>
      <c r="E104" s="148">
        <v>135</v>
      </c>
      <c r="F104" s="149" t="str">
        <f>+VLOOKUP(E104,Participants!$A$1:$E$2548,2,FALSE)</f>
        <v>Dylan Smith</v>
      </c>
      <c r="G104" s="149" t="str">
        <f>+VLOOKUP(E104,Participants!$A$1:$E$2548,4,FALSE)</f>
        <v>AMA</v>
      </c>
      <c r="H104" s="149" t="str">
        <f>+VLOOKUP(E104,Participants!$A$1:$E$2548,5,FALSE)</f>
        <v>M</v>
      </c>
      <c r="I104" s="149">
        <f>+VLOOKUP(E104,Participants!$A$1:$E$2548,3,FALSE)</f>
        <v>1</v>
      </c>
      <c r="J104" s="150" t="str">
        <f>+VLOOKUP(E104,Participants!$A$1:$G$2548,7,FALSE)</f>
        <v>DEV BOYS</v>
      </c>
      <c r="K104" s="151">
        <v>8</v>
      </c>
      <c r="L104" s="149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</row>
    <row r="105" spans="1:28" ht="15.75" customHeight="1" x14ac:dyDescent="0.3">
      <c r="A105" s="308"/>
      <c r="B105" s="309"/>
      <c r="C105" s="310"/>
      <c r="D105" s="309"/>
      <c r="E105" s="311"/>
      <c r="F105" s="312"/>
      <c r="G105" s="312"/>
      <c r="H105" s="312"/>
      <c r="I105" s="312"/>
      <c r="J105" s="313"/>
      <c r="K105" s="314"/>
      <c r="L105" s="312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</row>
    <row r="106" spans="1:28" ht="15" customHeight="1" x14ac:dyDescent="0.35">
      <c r="A106" s="193" t="s">
        <v>698</v>
      </c>
      <c r="B106" s="108">
        <v>3</v>
      </c>
      <c r="C106" s="108" t="s">
        <v>699</v>
      </c>
      <c r="D106" s="108">
        <v>1</v>
      </c>
      <c r="E106" s="165">
        <v>576</v>
      </c>
      <c r="F106" s="20" t="str">
        <f>+VLOOKUP(E106,Participants!$A$1:$E$2548,2,FALSE)</f>
        <v>Kennedy Williams</v>
      </c>
      <c r="G106" s="20" t="str">
        <f>+VLOOKUP(E106,Participants!$A$1:$E$2548,4,FALSE)</f>
        <v>STT</v>
      </c>
      <c r="H106" s="20" t="str">
        <f>+VLOOKUP(E106,Participants!$A$1:$E$2548,5,FALSE)</f>
        <v>F</v>
      </c>
      <c r="I106" s="110">
        <f>+VLOOKUP(E106,Participants!$A$1:$E$2548,3,FALSE)</f>
        <v>4</v>
      </c>
      <c r="J106" s="20" t="str">
        <f>+VLOOKUP(E106,Participants!$A$1:$G$2548,7,FALSE)</f>
        <v>DEV GIRLS</v>
      </c>
      <c r="K106" s="111">
        <v>1</v>
      </c>
      <c r="L106" s="111"/>
    </row>
    <row r="107" spans="1:28" ht="15" customHeight="1" x14ac:dyDescent="0.35">
      <c r="A107" s="328" t="s">
        <v>698</v>
      </c>
      <c r="B107" s="329">
        <v>3</v>
      </c>
      <c r="C107" s="356" t="s">
        <v>1097</v>
      </c>
      <c r="D107" s="329">
        <v>3</v>
      </c>
      <c r="E107" s="330">
        <v>444</v>
      </c>
      <c r="F107" s="331" t="str">
        <f>+VLOOKUP(E107,Participants!$A$1:$E$2548,2,FALSE)</f>
        <v>Kate Mulzet</v>
      </c>
      <c r="G107" s="331" t="str">
        <f>+VLOOKUP(E107,Participants!$A$1:$E$2548,4,FALSE)</f>
        <v>PHA</v>
      </c>
      <c r="H107" s="331" t="str">
        <f>+VLOOKUP(E107,Participants!$A$1:$E$2548,5,FALSE)</f>
        <v>F</v>
      </c>
      <c r="I107" s="332">
        <f>+VLOOKUP(E107,Participants!$A$1:$E$2548,3,FALSE)</f>
        <v>4</v>
      </c>
      <c r="J107" s="331" t="str">
        <f>+VLOOKUP(E107,Participants!$A$1:$G$2548,7,FALSE)</f>
        <v>DEV GIRLS</v>
      </c>
      <c r="K107" s="333">
        <v>2</v>
      </c>
      <c r="L107" s="333"/>
      <c r="M107" s="355" t="s">
        <v>1119</v>
      </c>
    </row>
    <row r="108" spans="1:28" ht="15" customHeight="1" x14ac:dyDescent="0.35">
      <c r="A108" s="328" t="s">
        <v>698</v>
      </c>
      <c r="B108" s="329">
        <v>3</v>
      </c>
      <c r="C108" s="329" t="s">
        <v>700</v>
      </c>
      <c r="D108" s="329">
        <v>2</v>
      </c>
      <c r="E108" s="330">
        <v>117</v>
      </c>
      <c r="F108" s="331" t="str">
        <f>+VLOOKUP(E108,Participants!$A$1:$E$2548,2,FALSE)</f>
        <v>Molly McGrath</v>
      </c>
      <c r="G108" s="331" t="str">
        <f>+VLOOKUP(E108,Participants!$A$1:$E$2548,4,FALSE)</f>
        <v>AMA</v>
      </c>
      <c r="H108" s="331" t="str">
        <f>+VLOOKUP(E108,Participants!$A$1:$E$2548,5,FALSE)</f>
        <v>F</v>
      </c>
      <c r="I108" s="332">
        <f>+VLOOKUP(E108,Participants!$A$1:$E$2548,3,FALSE)</f>
        <v>4</v>
      </c>
      <c r="J108" s="331" t="str">
        <f>+VLOOKUP(E108,Participants!$A$1:$G$2548,7,FALSE)</f>
        <v>DEV GIRLS</v>
      </c>
      <c r="K108" s="331">
        <v>3</v>
      </c>
      <c r="L108" s="331"/>
      <c r="M108" s="369" t="s">
        <v>1113</v>
      </c>
      <c r="N108" s="369"/>
      <c r="O108" s="369"/>
      <c r="P108" s="369"/>
    </row>
    <row r="109" spans="1:28" ht="15" customHeight="1" x14ac:dyDescent="0.35">
      <c r="A109" s="328" t="s">
        <v>698</v>
      </c>
      <c r="B109" s="329">
        <v>2</v>
      </c>
      <c r="C109" s="329" t="s">
        <v>701</v>
      </c>
      <c r="D109" s="329">
        <v>1</v>
      </c>
      <c r="E109" s="330">
        <v>16</v>
      </c>
      <c r="F109" s="331" t="str">
        <f>+VLOOKUP(E109,Participants!$A$1:$E$2548,2,FALSE)</f>
        <v>Claire Karsman</v>
      </c>
      <c r="G109" s="331" t="str">
        <f>+VLOOKUP(E109,Participants!$A$1:$E$2548,4,FALSE)</f>
        <v>BFS</v>
      </c>
      <c r="H109" s="331" t="str">
        <f>+VLOOKUP(E109,Participants!$A$1:$E$2548,5,FALSE)</f>
        <v>F</v>
      </c>
      <c r="I109" s="332">
        <f>+VLOOKUP(E109,Participants!$A$1:$E$2548,3,FALSE)</f>
        <v>4</v>
      </c>
      <c r="J109" s="331" t="str">
        <f>+VLOOKUP(E109,Participants!$A$1:$G$2548,7,FALSE)</f>
        <v>DEV GIRLS</v>
      </c>
      <c r="K109" s="333">
        <v>4</v>
      </c>
      <c r="L109" s="333"/>
      <c r="M109" t="s">
        <v>1114</v>
      </c>
    </row>
    <row r="110" spans="1:28" ht="15" customHeight="1" x14ac:dyDescent="0.35">
      <c r="A110" s="328" t="s">
        <v>698</v>
      </c>
      <c r="B110" s="329">
        <v>2</v>
      </c>
      <c r="C110" s="329" t="s">
        <v>702</v>
      </c>
      <c r="D110" s="329">
        <v>2</v>
      </c>
      <c r="E110" s="330">
        <v>265</v>
      </c>
      <c r="F110" s="331" t="str">
        <f>+VLOOKUP(E110,Participants!$A$1:$E$2548,2,FALSE)</f>
        <v>Kayla Deasy</v>
      </c>
      <c r="G110" s="331" t="str">
        <f>+VLOOKUP(E110,Participants!$A$1:$E$2548,4,FALSE)</f>
        <v>GAB</v>
      </c>
      <c r="H110" s="331" t="str">
        <f>+VLOOKUP(E110,Participants!$A$1:$E$2548,5,FALSE)</f>
        <v>F</v>
      </c>
      <c r="I110" s="332">
        <f>+VLOOKUP(E110,Participants!$A$1:$E$2548,3,FALSE)</f>
        <v>4</v>
      </c>
      <c r="J110" s="331" t="str">
        <f>+VLOOKUP(E110,Participants!$A$1:$G$2548,7,FALSE)</f>
        <v>DEV GIRLS</v>
      </c>
      <c r="K110" s="333">
        <v>5</v>
      </c>
      <c r="L110" s="333"/>
      <c r="M110" t="s">
        <v>1115</v>
      </c>
    </row>
    <row r="111" spans="1:28" ht="15" customHeight="1" x14ac:dyDescent="0.35">
      <c r="A111" s="328" t="s">
        <v>698</v>
      </c>
      <c r="B111" s="329">
        <v>3</v>
      </c>
      <c r="C111" s="329" t="s">
        <v>1098</v>
      </c>
      <c r="D111" s="329">
        <v>5</v>
      </c>
      <c r="E111" s="330">
        <v>443</v>
      </c>
      <c r="F111" s="331" t="str">
        <f>+VLOOKUP(E111,Participants!$A$1:$E$2548,2,FALSE)</f>
        <v>Eve Wrabley</v>
      </c>
      <c r="G111" s="331" t="str">
        <f>+VLOOKUP(E111,Participants!$A$1:$E$2548,4,FALSE)</f>
        <v>PHA</v>
      </c>
      <c r="H111" s="331" t="str">
        <f>+VLOOKUP(E111,Participants!$A$1:$E$2548,5,FALSE)</f>
        <v>F</v>
      </c>
      <c r="I111" s="332">
        <f>+VLOOKUP(E111,Participants!$A$1:$E$2548,3,FALSE)</f>
        <v>4</v>
      </c>
      <c r="J111" s="331" t="str">
        <f>+VLOOKUP(E111,Participants!$A$1:$G$2548,7,FALSE)</f>
        <v>DEV GIRLS</v>
      </c>
      <c r="K111" s="331">
        <v>6</v>
      </c>
      <c r="L111" s="331"/>
      <c r="M111" t="s">
        <v>1116</v>
      </c>
    </row>
    <row r="112" spans="1:28" ht="15" customHeight="1" x14ac:dyDescent="0.35">
      <c r="A112" s="328" t="s">
        <v>698</v>
      </c>
      <c r="B112" s="329">
        <v>2</v>
      </c>
      <c r="C112" s="329" t="s">
        <v>703</v>
      </c>
      <c r="D112" s="329">
        <v>3</v>
      </c>
      <c r="E112" s="330">
        <v>451</v>
      </c>
      <c r="F112" s="331" t="str">
        <f>+VLOOKUP(E112,Participants!$A$1:$E$2548,2,FALSE)</f>
        <v>Tessa Liberati</v>
      </c>
      <c r="G112" s="331" t="str">
        <f>+VLOOKUP(E112,Participants!$A$1:$E$2548,4,FALSE)</f>
        <v>PHA</v>
      </c>
      <c r="H112" s="331" t="str">
        <f>+VLOOKUP(E112,Participants!$A$1:$E$2548,5,FALSE)</f>
        <v>F</v>
      </c>
      <c r="I112" s="332">
        <f>+VLOOKUP(E112,Participants!$A$1:$E$2548,3,FALSE)</f>
        <v>4</v>
      </c>
      <c r="J112" s="331" t="str">
        <f>+VLOOKUP(E112,Participants!$A$1:$G$2548,7,FALSE)</f>
        <v>DEV GIRLS</v>
      </c>
      <c r="K112" s="333">
        <v>7</v>
      </c>
      <c r="L112" s="333"/>
      <c r="M112" t="s">
        <v>1117</v>
      </c>
    </row>
    <row r="113" spans="1:28" ht="15" customHeight="1" x14ac:dyDescent="0.35">
      <c r="A113" s="328" t="s">
        <v>698</v>
      </c>
      <c r="B113" s="329">
        <v>2</v>
      </c>
      <c r="C113" s="329" t="s">
        <v>704</v>
      </c>
      <c r="D113" s="329">
        <v>4</v>
      </c>
      <c r="E113" s="330">
        <v>446</v>
      </c>
      <c r="F113" s="331" t="str">
        <f>+VLOOKUP(E113,Participants!$A$1:$E$2548,2,FALSE)</f>
        <v>Morgan Kane</v>
      </c>
      <c r="G113" s="331" t="str">
        <f>+VLOOKUP(E113,Participants!$A$1:$E$2548,4,FALSE)</f>
        <v>PHA</v>
      </c>
      <c r="H113" s="331" t="str">
        <f>+VLOOKUP(E113,Participants!$A$1:$E$2548,5,FALSE)</f>
        <v>F</v>
      </c>
      <c r="I113" s="332">
        <f>+VLOOKUP(E113,Participants!$A$1:$E$2548,3,FALSE)</f>
        <v>4</v>
      </c>
      <c r="J113" s="331" t="str">
        <f>+VLOOKUP(E113,Participants!$A$1:$G$2548,7,FALSE)</f>
        <v>DEV GIRLS</v>
      </c>
      <c r="K113" s="346">
        <v>8</v>
      </c>
      <c r="L113" s="346"/>
      <c r="M113" s="369" t="s">
        <v>1118</v>
      </c>
      <c r="N113" s="369"/>
      <c r="O113" s="369"/>
      <c r="P113" s="369"/>
    </row>
    <row r="114" spans="1:28" ht="15" customHeight="1" x14ac:dyDescent="0.35">
      <c r="A114" s="196"/>
      <c r="B114" s="124"/>
      <c r="C114" s="124"/>
      <c r="D114" s="124"/>
      <c r="E114" s="283"/>
      <c r="F114" s="127"/>
      <c r="G114" s="127"/>
      <c r="H114" s="127"/>
      <c r="I114" s="128"/>
      <c r="J114" s="127"/>
      <c r="K114" s="127"/>
      <c r="L114" s="127"/>
    </row>
    <row r="115" spans="1:28" ht="15" customHeight="1" x14ac:dyDescent="0.35">
      <c r="A115" s="193" t="s">
        <v>698</v>
      </c>
      <c r="B115" s="108" t="s">
        <v>731</v>
      </c>
      <c r="C115" s="108" t="s">
        <v>730</v>
      </c>
      <c r="D115" s="108"/>
      <c r="E115" s="165">
        <v>509</v>
      </c>
      <c r="F115" s="20" t="str">
        <f>+VLOOKUP(E115,Participants!$A$1:$E$2548,2,FALSE)</f>
        <v>Emma Brogan</v>
      </c>
      <c r="G115" s="20" t="str">
        <f>+VLOOKUP(E115,Participants!$A$1:$E$2548,4,FALSE)</f>
        <v>STL</v>
      </c>
      <c r="H115" s="20" t="str">
        <f>+VLOOKUP(E115,Participants!$A$1:$E$2548,5,FALSE)</f>
        <v>F</v>
      </c>
      <c r="I115" s="110">
        <f>+VLOOKUP(E115,Participants!$A$1:$E$2548,3,FALSE)</f>
        <v>2</v>
      </c>
      <c r="J115" s="20" t="str">
        <f>+VLOOKUP(E115,Participants!$A$1:$G$2548,7,FALSE)</f>
        <v>DEV GIRLS</v>
      </c>
      <c r="K115" s="111">
        <v>1</v>
      </c>
      <c r="L115" s="20"/>
    </row>
    <row r="116" spans="1:28" ht="15" customHeight="1" x14ac:dyDescent="0.35">
      <c r="A116" s="193" t="s">
        <v>698</v>
      </c>
      <c r="B116" s="108" t="s">
        <v>731</v>
      </c>
      <c r="C116" s="108" t="s">
        <v>737</v>
      </c>
      <c r="D116" s="108"/>
      <c r="E116" s="165">
        <v>465</v>
      </c>
      <c r="F116" s="20" t="str">
        <f>+VLOOKUP(E116,Participants!$A$1:$E$2548,2,FALSE)</f>
        <v>Amy Stickman</v>
      </c>
      <c r="G116" s="20" t="str">
        <f>+VLOOKUP(E116,Participants!$A$1:$E$2548,4,FALSE)</f>
        <v>SPS</v>
      </c>
      <c r="H116" s="20" t="str">
        <f>+VLOOKUP(E116,Participants!$A$1:$E$2548,5,FALSE)</f>
        <v>F</v>
      </c>
      <c r="I116" s="110">
        <f>+VLOOKUP(E116,Participants!$A$1:$E$2548,3,FALSE)</f>
        <v>2</v>
      </c>
      <c r="J116" s="20" t="str">
        <f>+VLOOKUP(E116,Participants!$A$1:$G$2548,7,FALSE)</f>
        <v>DEV GIRLS</v>
      </c>
      <c r="K116" s="111">
        <v>2</v>
      </c>
      <c r="L116" s="20"/>
    </row>
    <row r="117" spans="1:28" ht="15" customHeight="1" x14ac:dyDescent="0.35">
      <c r="A117" s="193" t="s">
        <v>698</v>
      </c>
      <c r="B117" s="108" t="s">
        <v>738</v>
      </c>
      <c r="C117" s="108" t="s">
        <v>739</v>
      </c>
      <c r="D117" s="108"/>
      <c r="E117" s="165">
        <v>297</v>
      </c>
      <c r="F117" s="20" t="str">
        <f>+VLOOKUP(E117,Participants!$A$1:$E$2548,2,FALSE)</f>
        <v>Giuseppina Iorio</v>
      </c>
      <c r="G117" s="20" t="str">
        <f>+VLOOKUP(E117,Participants!$A$1:$E$2548,4,FALSE)</f>
        <v>HFS</v>
      </c>
      <c r="H117" s="20" t="str">
        <f>+VLOOKUP(E117,Participants!$A$1:$E$2548,5,FALSE)</f>
        <v>F</v>
      </c>
      <c r="I117" s="110">
        <f>+VLOOKUP(E117,Participants!$A$1:$E$2548,3,FALSE)</f>
        <v>1</v>
      </c>
      <c r="J117" s="20" t="str">
        <f>+VLOOKUP(E117,Participants!$A$1:$G$2548,7,FALSE)</f>
        <v>DEV GIRLS</v>
      </c>
      <c r="K117" s="111">
        <v>3</v>
      </c>
      <c r="L117" s="20"/>
    </row>
    <row r="118" spans="1:28" ht="15" customHeight="1" x14ac:dyDescent="0.35">
      <c r="A118" s="193" t="s">
        <v>698</v>
      </c>
      <c r="B118" s="108" t="s">
        <v>731</v>
      </c>
      <c r="C118" s="108" t="s">
        <v>741</v>
      </c>
      <c r="D118" s="108"/>
      <c r="E118" s="165">
        <v>282</v>
      </c>
      <c r="F118" s="20" t="str">
        <f>+VLOOKUP(E118,Participants!$A$1:$E$2548,2,FALSE)</f>
        <v>Evie Pierro</v>
      </c>
      <c r="G118" s="20" t="str">
        <f>+VLOOKUP(E118,Participants!$A$1:$E$2548,4,FALSE)</f>
        <v>GRE</v>
      </c>
      <c r="H118" s="20" t="str">
        <f>+VLOOKUP(E118,Participants!$A$1:$E$2548,5,FALSE)</f>
        <v>F</v>
      </c>
      <c r="I118" s="110">
        <f>+VLOOKUP(E118,Participants!$A$1:$E$2548,3,FALSE)</f>
        <v>2</v>
      </c>
      <c r="J118" s="20" t="str">
        <f>+VLOOKUP(E118,Participants!$A$1:$G$2548,7,FALSE)</f>
        <v>DEV GIRLS</v>
      </c>
      <c r="K118" s="111">
        <v>4</v>
      </c>
      <c r="L118" s="20"/>
    </row>
    <row r="119" spans="1:28" ht="15" customHeight="1" x14ac:dyDescent="0.35">
      <c r="A119" s="193" t="s">
        <v>698</v>
      </c>
      <c r="B119" s="108" t="s">
        <v>731</v>
      </c>
      <c r="C119" s="108" t="s">
        <v>748</v>
      </c>
      <c r="D119" s="108"/>
      <c r="E119" s="165">
        <v>92</v>
      </c>
      <c r="F119" s="20" t="str">
        <f>+VLOOKUP(E119,Participants!$A$1:$E$2548,2,FALSE)</f>
        <v>Catherine Foster</v>
      </c>
      <c r="G119" s="20" t="str">
        <f>+VLOOKUP(E119,Participants!$A$1:$E$2548,4,FALSE)</f>
        <v>AMA</v>
      </c>
      <c r="H119" s="20" t="str">
        <f>+VLOOKUP(E119,Participants!$A$1:$E$2548,5,FALSE)</f>
        <v>F</v>
      </c>
      <c r="I119" s="110">
        <f>+VLOOKUP(E119,Participants!$A$1:$E$2548,3,FALSE)</f>
        <v>2</v>
      </c>
      <c r="J119" s="20" t="str">
        <f>+VLOOKUP(E119,Participants!$A$1:$G$2548,7,FALSE)</f>
        <v>DEV GIRLS</v>
      </c>
      <c r="K119" s="111">
        <v>5</v>
      </c>
      <c r="L119" s="20"/>
    </row>
    <row r="120" spans="1:28" ht="15" customHeight="1" x14ac:dyDescent="0.35">
      <c r="A120" s="193" t="s">
        <v>698</v>
      </c>
      <c r="B120" s="108" t="s">
        <v>731</v>
      </c>
      <c r="C120" s="108" t="s">
        <v>750</v>
      </c>
      <c r="D120" s="108"/>
      <c r="E120" s="165">
        <v>519</v>
      </c>
      <c r="F120" s="20" t="str">
        <f>+VLOOKUP(E120,Participants!$A$1:$E$2548,2,FALSE)</f>
        <v>Madison Thompson</v>
      </c>
      <c r="G120" s="20" t="str">
        <f>+VLOOKUP(E120,Participants!$A$1:$E$2548,4,FALSE)</f>
        <v>STL</v>
      </c>
      <c r="H120" s="20" t="str">
        <f>+VLOOKUP(E120,Participants!$A$1:$E$2548,5,FALSE)</f>
        <v>F</v>
      </c>
      <c r="I120" s="110">
        <f>+VLOOKUP(E120,Participants!$A$1:$E$2548,3,FALSE)</f>
        <v>2</v>
      </c>
      <c r="J120" s="20" t="str">
        <f>+VLOOKUP(E120,Participants!$A$1:$G$2548,7,FALSE)</f>
        <v>DEV GIRLS</v>
      </c>
      <c r="K120" s="111">
        <v>6</v>
      </c>
      <c r="L120" s="20"/>
    </row>
    <row r="121" spans="1:28" ht="15" customHeight="1" x14ac:dyDescent="0.35">
      <c r="A121" s="193" t="s">
        <v>698</v>
      </c>
      <c r="B121" s="108" t="s">
        <v>738</v>
      </c>
      <c r="C121" s="108" t="s">
        <v>752</v>
      </c>
      <c r="D121" s="108"/>
      <c r="E121" s="165">
        <v>442</v>
      </c>
      <c r="F121" s="20" t="str">
        <f>+VLOOKUP(E121,Participants!$A$1:$E$2548,2,FALSE)</f>
        <v>Charlie Kane</v>
      </c>
      <c r="G121" s="20" t="str">
        <f>+VLOOKUP(E121,Participants!$A$1:$E$2548,4,FALSE)</f>
        <v>PHA</v>
      </c>
      <c r="H121" s="20" t="str">
        <f>+VLOOKUP(E121,Participants!$A$1:$E$2548,5,FALSE)</f>
        <v>F</v>
      </c>
      <c r="I121" s="110">
        <f>+VLOOKUP(E121,Participants!$A$1:$E$2548,3,FALSE)</f>
        <v>1</v>
      </c>
      <c r="J121" s="20" t="str">
        <f>+VLOOKUP(E121,Participants!$A$1:$G$2548,7,FALSE)</f>
        <v>DEV GIRLS</v>
      </c>
      <c r="K121" s="111">
        <v>7</v>
      </c>
      <c r="L121" s="20"/>
    </row>
    <row r="122" spans="1:28" ht="15" customHeight="1" x14ac:dyDescent="0.35">
      <c r="A122" s="193" t="s">
        <v>698</v>
      </c>
      <c r="B122" s="108" t="s">
        <v>731</v>
      </c>
      <c r="C122" s="108" t="s">
        <v>755</v>
      </c>
      <c r="D122" s="108"/>
      <c r="E122" s="165">
        <v>221</v>
      </c>
      <c r="F122" s="20" t="str">
        <f>+VLOOKUP(E122,Participants!$A$1:$E$2548,2,FALSE)</f>
        <v>aria basoline smith</v>
      </c>
      <c r="G122" s="20" t="str">
        <f>+VLOOKUP(E122,Participants!$A$1:$E$2548,4,FALSE)</f>
        <v>DMA</v>
      </c>
      <c r="H122" s="20" t="str">
        <f>+VLOOKUP(E122,Participants!$A$1:$E$2548,5,FALSE)</f>
        <v>f</v>
      </c>
      <c r="I122" s="110">
        <f>+VLOOKUP(E122,Participants!$A$1:$E$2548,3,FALSE)</f>
        <v>1</v>
      </c>
      <c r="J122" s="20" t="str">
        <f>+VLOOKUP(E122,Participants!$A$1:$G$2548,7,FALSE)</f>
        <v>DEV GIRLS</v>
      </c>
      <c r="K122" s="111">
        <v>8</v>
      </c>
      <c r="L122" s="20"/>
    </row>
    <row r="123" spans="1:28" ht="15.75" customHeight="1" x14ac:dyDescent="0.3">
      <c r="A123" s="308"/>
      <c r="B123" s="309"/>
      <c r="C123" s="310"/>
      <c r="D123" s="309"/>
      <c r="E123" s="311"/>
      <c r="F123" s="312"/>
      <c r="G123" s="312"/>
      <c r="H123" s="312"/>
      <c r="I123" s="312"/>
      <c r="J123" s="313"/>
      <c r="K123" s="314"/>
      <c r="L123" s="312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</row>
    <row r="124" spans="1:28" ht="15.75" customHeight="1" x14ac:dyDescent="0.35">
      <c r="A124" s="193" t="s">
        <v>698</v>
      </c>
      <c r="B124" s="108">
        <v>3</v>
      </c>
      <c r="C124" s="108" t="s">
        <v>782</v>
      </c>
      <c r="D124" s="108">
        <v>6</v>
      </c>
      <c r="E124" s="165">
        <v>553</v>
      </c>
      <c r="F124" s="20" t="str">
        <f>+VLOOKUP(E124,Participants!$A$1:$E$2548,2,FALSE)</f>
        <v>Liam ginsburg</v>
      </c>
      <c r="G124" s="20" t="str">
        <f>+VLOOKUP(E124,Participants!$A$1:$E$2548,4,FALSE)</f>
        <v>STL</v>
      </c>
      <c r="H124" s="20" t="str">
        <f>+VLOOKUP(E124,Participants!$A$1:$E$2548,5,FALSE)</f>
        <v>M</v>
      </c>
      <c r="I124" s="110">
        <f>+VLOOKUP(E124,Participants!$A$1:$E$2548,3,FALSE)</f>
        <v>2</v>
      </c>
      <c r="J124" s="20" t="str">
        <f>+VLOOKUP(E124,Participants!$A$1:$G$2548,7,FALSE)</f>
        <v>DEV BOYS</v>
      </c>
      <c r="K124" s="184">
        <v>1</v>
      </c>
      <c r="L124" s="184"/>
    </row>
    <row r="125" spans="1:28" ht="15.75" customHeight="1" x14ac:dyDescent="0.35">
      <c r="A125" s="193" t="s">
        <v>698</v>
      </c>
      <c r="B125" s="108">
        <v>3</v>
      </c>
      <c r="C125" s="108" t="s">
        <v>783</v>
      </c>
      <c r="D125" s="108">
        <v>2</v>
      </c>
      <c r="E125" s="165">
        <v>320</v>
      </c>
      <c r="F125" s="20" t="str">
        <f>+VLOOKUP(E125,Participants!$A$1:$E$2548,2,FALSE)</f>
        <v>Ian Hamilton</v>
      </c>
      <c r="G125" s="20" t="str">
        <f>+VLOOKUP(E125,Participants!$A$1:$E$2548,4,FALSE)</f>
        <v>JAM</v>
      </c>
      <c r="H125" s="20" t="str">
        <f>+VLOOKUP(E125,Participants!$A$1:$E$2548,5,FALSE)</f>
        <v>M</v>
      </c>
      <c r="I125" s="110">
        <f>+VLOOKUP(E125,Participants!$A$1:$E$2548,3,FALSE)</f>
        <v>2</v>
      </c>
      <c r="J125" s="20" t="str">
        <f>+VLOOKUP(E125,Participants!$A$1:$G$2548,7,FALSE)</f>
        <v>DEV BOYS</v>
      </c>
      <c r="K125" s="111">
        <v>2</v>
      </c>
      <c r="L125" s="111"/>
    </row>
    <row r="126" spans="1:28" ht="15.75" customHeight="1" x14ac:dyDescent="0.35">
      <c r="A126" s="193" t="s">
        <v>698</v>
      </c>
      <c r="B126" s="108" t="s">
        <v>731</v>
      </c>
      <c r="C126" s="108" t="s">
        <v>788</v>
      </c>
      <c r="D126" s="108">
        <v>6</v>
      </c>
      <c r="E126" s="165">
        <v>560</v>
      </c>
      <c r="F126" s="20" t="str">
        <f>+VLOOKUP(E126,Participants!$A$1:$E$2548,2,FALSE)</f>
        <v>Reece Anderson</v>
      </c>
      <c r="G126" s="20" t="str">
        <f>+VLOOKUP(E126,Participants!$A$1:$E$2548,4,FALSE)</f>
        <v>STL</v>
      </c>
      <c r="H126" s="20" t="str">
        <f>+VLOOKUP(E126,Participants!$A$1:$E$2548,5,FALSE)</f>
        <v>M</v>
      </c>
      <c r="I126" s="110">
        <f>+VLOOKUP(E126,Participants!$A$1:$E$2548,3,FALSE)</f>
        <v>2</v>
      </c>
      <c r="J126" s="20" t="str">
        <f>+VLOOKUP(E126,Participants!$A$1:$G$2548,7,FALSE)</f>
        <v>DEV BOYS</v>
      </c>
      <c r="K126" s="184">
        <v>3</v>
      </c>
      <c r="L126" s="184"/>
    </row>
    <row r="127" spans="1:28" ht="15.75" customHeight="1" x14ac:dyDescent="0.35">
      <c r="A127" s="193" t="s">
        <v>698</v>
      </c>
      <c r="B127" s="108">
        <v>3</v>
      </c>
      <c r="C127" s="108" t="s">
        <v>793</v>
      </c>
      <c r="D127" s="108">
        <v>5</v>
      </c>
      <c r="E127" s="165">
        <v>562</v>
      </c>
      <c r="F127" s="20" t="str">
        <f>+VLOOKUP(E127,Participants!$A$1:$E$2548,2,FALSE)</f>
        <v>Ryder Hawkins</v>
      </c>
      <c r="G127" s="20" t="str">
        <f>+VLOOKUP(E127,Participants!$A$1:$E$2548,4,FALSE)</f>
        <v>STL</v>
      </c>
      <c r="H127" s="20" t="str">
        <f>+VLOOKUP(E127,Participants!$A$1:$E$2548,5,FALSE)</f>
        <v>M</v>
      </c>
      <c r="I127" s="110">
        <f>+VLOOKUP(E127,Participants!$A$1:$E$2548,3,FALSE)</f>
        <v>2</v>
      </c>
      <c r="J127" s="20" t="str">
        <f>+VLOOKUP(E127,Participants!$A$1:$G$2548,7,FALSE)</f>
        <v>DEV BOYS</v>
      </c>
      <c r="K127" s="184">
        <v>4</v>
      </c>
      <c r="L127" s="117"/>
    </row>
    <row r="128" spans="1:28" ht="15.75" customHeight="1" x14ac:dyDescent="0.35">
      <c r="A128" s="193" t="s">
        <v>698</v>
      </c>
      <c r="B128" s="108" t="s">
        <v>731</v>
      </c>
      <c r="C128" s="108" t="s">
        <v>797</v>
      </c>
      <c r="D128" s="108">
        <v>7</v>
      </c>
      <c r="E128" s="165">
        <v>49</v>
      </c>
      <c r="F128" s="20" t="str">
        <f>+VLOOKUP(E128,Participants!$A$1:$E$2548,2,FALSE)</f>
        <v>Eddie DeWitt</v>
      </c>
      <c r="G128" s="20" t="str">
        <f>+VLOOKUP(E128,Participants!$A$1:$E$2548,4,FALSE)</f>
        <v>AAC</v>
      </c>
      <c r="H128" s="20" t="str">
        <f>+VLOOKUP(E128,Participants!$A$1:$E$2548,5,FALSE)</f>
        <v>M</v>
      </c>
      <c r="I128" s="110">
        <f>+VLOOKUP(E128,Participants!$A$1:$E$2548,3,FALSE)</f>
        <v>2</v>
      </c>
      <c r="J128" s="20" t="str">
        <f>+VLOOKUP(E128,Participants!$A$1:$G$2548,7,FALSE)</f>
        <v>DEV BOYS</v>
      </c>
      <c r="K128" s="111">
        <v>5</v>
      </c>
      <c r="L128" s="20"/>
    </row>
    <row r="129" spans="1:28" ht="15.75" customHeight="1" x14ac:dyDescent="0.35">
      <c r="A129" s="193" t="s">
        <v>698</v>
      </c>
      <c r="B129" s="108" t="s">
        <v>738</v>
      </c>
      <c r="C129" s="108" t="s">
        <v>803</v>
      </c>
      <c r="D129" s="108">
        <v>8</v>
      </c>
      <c r="E129" s="165">
        <v>155</v>
      </c>
      <c r="F129" s="20" t="str">
        <f>+VLOOKUP(E129,Participants!$A$1:$E$2548,2,FALSE)</f>
        <v>Matthew Smith</v>
      </c>
      <c r="G129" s="20" t="str">
        <f>+VLOOKUP(E129,Participants!$A$1:$E$2548,4,FALSE)</f>
        <v>AMA</v>
      </c>
      <c r="H129" s="20" t="str">
        <f>+VLOOKUP(E129,Participants!$A$1:$E$2548,5,FALSE)</f>
        <v>M</v>
      </c>
      <c r="I129" s="110">
        <f>+VLOOKUP(E129,Participants!$A$1:$E$2548,3,FALSE)</f>
        <v>1</v>
      </c>
      <c r="J129" s="20" t="str">
        <f>+VLOOKUP(E129,Participants!$A$1:$G$2548,7,FALSE)</f>
        <v>DEV BOYS</v>
      </c>
      <c r="K129" s="111">
        <v>6</v>
      </c>
      <c r="L129" s="20"/>
    </row>
    <row r="130" spans="1:28" ht="15.75" customHeight="1" x14ac:dyDescent="0.35">
      <c r="A130" s="193" t="s">
        <v>698</v>
      </c>
      <c r="B130" s="108">
        <v>1</v>
      </c>
      <c r="C130" s="108" t="s">
        <v>805</v>
      </c>
      <c r="D130" s="108">
        <v>1</v>
      </c>
      <c r="E130" s="165">
        <v>493</v>
      </c>
      <c r="F130" s="20" t="str">
        <f>+VLOOKUP(E130,Participants!$A$1:$E$2548,2,FALSE)</f>
        <v>Peter Stickman</v>
      </c>
      <c r="G130" s="20" t="str">
        <f>+VLOOKUP(E130,Participants!$A$1:$E$2548,4,FALSE)</f>
        <v>SPS</v>
      </c>
      <c r="H130" s="20" t="str">
        <f>+VLOOKUP(E130,Participants!$A$1:$E$2548,5,FALSE)</f>
        <v>M</v>
      </c>
      <c r="I130" s="110">
        <f>+VLOOKUP(E130,Participants!$A$1:$E$2548,3,FALSE)</f>
        <v>2</v>
      </c>
      <c r="J130" s="20" t="str">
        <f>+VLOOKUP(E130,Participants!$A$1:$G$2548,7,FALSE)</f>
        <v>DEV BOYS</v>
      </c>
      <c r="K130" s="184">
        <v>7</v>
      </c>
      <c r="L130" s="117"/>
    </row>
    <row r="131" spans="1:28" ht="15.75" customHeight="1" x14ac:dyDescent="0.35">
      <c r="A131" s="193" t="s">
        <v>698</v>
      </c>
      <c r="B131" s="108" t="s">
        <v>731</v>
      </c>
      <c r="C131" s="108" t="s">
        <v>810</v>
      </c>
      <c r="D131" s="108">
        <v>8</v>
      </c>
      <c r="E131" s="165">
        <v>419</v>
      </c>
      <c r="F131" s="20" t="str">
        <f>+VLOOKUP(E131,Participants!$A$1:$E$2548,2,FALSE)</f>
        <v>Simon Elomba-Mutombo</v>
      </c>
      <c r="G131" s="20" t="str">
        <f>+VLOOKUP(E131,Participants!$A$1:$E$2548,4,FALSE)</f>
        <v>MOSS</v>
      </c>
      <c r="H131" s="20" t="str">
        <f>+VLOOKUP(E131,Participants!$A$1:$E$2548,5,FALSE)</f>
        <v>M</v>
      </c>
      <c r="I131" s="110">
        <f>+VLOOKUP(E131,Participants!$A$1:$E$2548,3,FALSE)</f>
        <v>2</v>
      </c>
      <c r="J131" s="20" t="str">
        <f>+VLOOKUP(E131,Participants!$A$1:$G$2548,7,FALSE)</f>
        <v>DEV BOYS</v>
      </c>
      <c r="K131" s="111">
        <v>8</v>
      </c>
      <c r="L131" s="20"/>
    </row>
    <row r="132" spans="1:28" ht="15.75" customHeight="1" x14ac:dyDescent="0.35">
      <c r="A132" s="196"/>
      <c r="B132" s="124"/>
      <c r="C132" s="124"/>
      <c r="D132" s="124"/>
      <c r="E132" s="283"/>
      <c r="F132" s="127"/>
      <c r="G132" s="127"/>
      <c r="H132" s="127"/>
      <c r="I132" s="128"/>
      <c r="J132" s="127"/>
      <c r="K132" s="315"/>
      <c r="L132" s="315"/>
    </row>
    <row r="133" spans="1:28" ht="15.75" customHeight="1" x14ac:dyDescent="0.35">
      <c r="A133" s="193" t="s">
        <v>698</v>
      </c>
      <c r="B133" s="108">
        <v>3</v>
      </c>
      <c r="C133" s="108" t="s">
        <v>784</v>
      </c>
      <c r="D133" s="108">
        <v>1</v>
      </c>
      <c r="E133" s="165">
        <v>284</v>
      </c>
      <c r="F133" s="20" t="str">
        <f>+VLOOKUP(E133,Participants!$A$1:$E$2548,2,FALSE)</f>
        <v>Andrew Deem</v>
      </c>
      <c r="G133" s="20" t="str">
        <f>+VLOOKUP(E133,Participants!$A$1:$E$2548,4,FALSE)</f>
        <v>GRE</v>
      </c>
      <c r="H133" s="20" t="str">
        <f>+VLOOKUP(E133,Participants!$A$1:$E$2548,5,FALSE)</f>
        <v>M</v>
      </c>
      <c r="I133" s="110">
        <f>+VLOOKUP(E133,Participants!$A$1:$E$2548,3,FALSE)</f>
        <v>4</v>
      </c>
      <c r="J133" s="20" t="str">
        <f>+VLOOKUP(E133,Participants!$A$1:$G$2548,7,FALSE)</f>
        <v>DEV BOYS</v>
      </c>
      <c r="K133" s="111">
        <v>1</v>
      </c>
      <c r="L133" s="111"/>
    </row>
    <row r="134" spans="1:28" ht="15.75" customHeight="1" x14ac:dyDescent="0.35">
      <c r="A134" s="189" t="s">
        <v>698</v>
      </c>
      <c r="B134" s="169">
        <v>1</v>
      </c>
      <c r="C134" s="169" t="s">
        <v>785</v>
      </c>
      <c r="D134" s="169">
        <v>3</v>
      </c>
      <c r="E134" s="170">
        <v>47</v>
      </c>
      <c r="F134" s="171" t="str">
        <f>+VLOOKUP(E134,Participants!$A$1:$E$2548,2,FALSE)</f>
        <v>D.J.Word</v>
      </c>
      <c r="G134" s="171" t="str">
        <f>+VLOOKUP(E134,Participants!$A$1:$E$2548,4,FALSE)</f>
        <v>AAC</v>
      </c>
      <c r="H134" s="171" t="str">
        <f>+VLOOKUP(E134,Participants!$A$1:$E$2548,5,FALSE)</f>
        <v>M</v>
      </c>
      <c r="I134" s="172">
        <f>+VLOOKUP(E134,Participants!$A$1:$E$2548,3,FALSE)</f>
        <v>4</v>
      </c>
      <c r="J134" s="171" t="str">
        <f>+VLOOKUP(E134,Participants!$A$1:$G$2548,7,FALSE)</f>
        <v>Dev BOYS</v>
      </c>
      <c r="K134" s="173">
        <v>2</v>
      </c>
      <c r="L134" s="173"/>
      <c r="M134" s="369" t="s">
        <v>1121</v>
      </c>
      <c r="N134" s="369"/>
      <c r="O134" s="369"/>
      <c r="P134" s="369"/>
      <c r="Q134" s="369"/>
    </row>
    <row r="135" spans="1:28" ht="15.75" customHeight="1" x14ac:dyDescent="0.35">
      <c r="A135" s="193" t="s">
        <v>698</v>
      </c>
      <c r="B135" s="108">
        <v>1</v>
      </c>
      <c r="C135" s="108" t="s">
        <v>786</v>
      </c>
      <c r="D135" s="108">
        <v>2</v>
      </c>
      <c r="E135" s="165">
        <v>79</v>
      </c>
      <c r="F135" s="20" t="str">
        <f>+VLOOKUP(E135,Participants!$A$1:$E$2548,2,FALSE)</f>
        <v>Walker Hankinson</v>
      </c>
      <c r="G135" s="20" t="str">
        <f>+VLOOKUP(E135,Participants!$A$1:$E$2548,4,FALSE)</f>
        <v>AGS</v>
      </c>
      <c r="H135" s="20" t="str">
        <f>+VLOOKUP(E135,Participants!$A$1:$E$2548,5,FALSE)</f>
        <v>M</v>
      </c>
      <c r="I135" s="110">
        <f>+VLOOKUP(E135,Participants!$A$1:$E$2548,3,FALSE)</f>
        <v>3</v>
      </c>
      <c r="J135" s="20" t="str">
        <f>+VLOOKUP(E135,Participants!$A$1:$G$2548,7,FALSE)</f>
        <v>DEV BOYS</v>
      </c>
      <c r="K135" s="111">
        <v>3</v>
      </c>
      <c r="L135" s="111"/>
    </row>
    <row r="136" spans="1:28" ht="15.75" customHeight="1" x14ac:dyDescent="0.35">
      <c r="A136" s="193" t="s">
        <v>698</v>
      </c>
      <c r="B136" s="108">
        <v>2</v>
      </c>
      <c r="C136" s="108" t="s">
        <v>787</v>
      </c>
      <c r="D136" s="108">
        <v>3</v>
      </c>
      <c r="E136" s="165">
        <v>597</v>
      </c>
      <c r="F136" s="20" t="str">
        <f>+VLOOKUP(E136,Participants!$A$1:$E$2548,2,FALSE)</f>
        <v>Liam Lawson</v>
      </c>
      <c r="G136" s="20" t="str">
        <f>+VLOOKUP(E136,Participants!$A$1:$E$2548,4,FALSE)</f>
        <v>STT</v>
      </c>
      <c r="H136" s="20" t="str">
        <f>+VLOOKUP(E136,Participants!$A$1:$E$2548,5,FALSE)</f>
        <v>M</v>
      </c>
      <c r="I136" s="110">
        <f>+VLOOKUP(E136,Participants!$A$1:$E$2548,3,FALSE)</f>
        <v>4</v>
      </c>
      <c r="J136" s="20" t="str">
        <f>+VLOOKUP(E136,Participants!$A$1:$G$2548,7,FALSE)</f>
        <v>DEV BOYS</v>
      </c>
      <c r="K136" s="111">
        <v>4</v>
      </c>
      <c r="L136" s="111"/>
    </row>
    <row r="137" spans="1:28" ht="15.75" customHeight="1" x14ac:dyDescent="0.35">
      <c r="A137" s="193" t="s">
        <v>698</v>
      </c>
      <c r="B137" s="108">
        <v>3</v>
      </c>
      <c r="C137" s="108" t="s">
        <v>703</v>
      </c>
      <c r="D137" s="108">
        <v>4</v>
      </c>
      <c r="E137" s="165">
        <v>590</v>
      </c>
      <c r="F137" s="20" t="str">
        <f>+VLOOKUP(E137,Participants!$A$1:$E$2548,2,FALSE)</f>
        <v>Beau Peterson</v>
      </c>
      <c r="G137" s="20" t="str">
        <f>+VLOOKUP(E137,Participants!$A$1:$E$2548,4,FALSE)</f>
        <v>STT</v>
      </c>
      <c r="H137" s="20" t="str">
        <f>+VLOOKUP(E137,Participants!$A$1:$E$2548,5,FALSE)</f>
        <v>M</v>
      </c>
      <c r="I137" s="110">
        <f>+VLOOKUP(E137,Participants!$A$1:$E$2548,3,FALSE)</f>
        <v>4</v>
      </c>
      <c r="J137" s="20" t="str">
        <f>+VLOOKUP(E137,Participants!$A$1:$G$2548,7,FALSE)</f>
        <v>DEV BOYS</v>
      </c>
      <c r="K137" s="111">
        <v>5</v>
      </c>
      <c r="L137" s="111"/>
    </row>
    <row r="138" spans="1:28" ht="15.75" customHeight="1" x14ac:dyDescent="0.35">
      <c r="A138" s="193" t="s">
        <v>698</v>
      </c>
      <c r="B138" s="108">
        <v>3</v>
      </c>
      <c r="C138" s="108" t="s">
        <v>789</v>
      </c>
      <c r="D138" s="108">
        <v>3</v>
      </c>
      <c r="E138" s="165">
        <v>550</v>
      </c>
      <c r="F138" s="20" t="str">
        <f>+VLOOKUP(E138,Participants!$A$1:$E$2548,2,FALSE)</f>
        <v>Jackson Kollar</v>
      </c>
      <c r="G138" s="20" t="str">
        <f>+VLOOKUP(E138,Participants!$A$1:$E$2548,4,FALSE)</f>
        <v>STL</v>
      </c>
      <c r="H138" s="20" t="str">
        <f>+VLOOKUP(E138,Participants!$A$1:$E$2548,5,FALSE)</f>
        <v>M</v>
      </c>
      <c r="I138" s="110">
        <f>+VLOOKUP(E138,Participants!$A$1:$E$2548,3,FALSE)</f>
        <v>3</v>
      </c>
      <c r="J138" s="20" t="str">
        <f>+VLOOKUP(E138,Participants!$A$1:$G$2548,7,FALSE)</f>
        <v>DEV BOYS</v>
      </c>
      <c r="K138" s="184">
        <v>6</v>
      </c>
      <c r="L138" s="117"/>
    </row>
    <row r="139" spans="1:28" ht="15.75" customHeight="1" x14ac:dyDescent="0.35">
      <c r="A139" s="193" t="s">
        <v>698</v>
      </c>
      <c r="B139" s="108">
        <v>2</v>
      </c>
      <c r="C139" s="108" t="s">
        <v>790</v>
      </c>
      <c r="D139" s="108">
        <v>4</v>
      </c>
      <c r="E139" s="165">
        <v>252</v>
      </c>
      <c r="F139" s="20" t="str">
        <f>+VLOOKUP(E139,Participants!$A$1:$E$2548,2,FALSE)</f>
        <v>Garin Goob</v>
      </c>
      <c r="G139" s="20" t="str">
        <f>+VLOOKUP(E139,Participants!$A$1:$E$2548,4,FALSE)</f>
        <v>ELZ</v>
      </c>
      <c r="H139" s="20" t="str">
        <f>+VLOOKUP(E139,Participants!$A$1:$E$2548,5,FALSE)</f>
        <v>M</v>
      </c>
      <c r="I139" s="110">
        <f>+VLOOKUP(E139,Participants!$A$1:$E$2548,3,FALSE)</f>
        <v>4</v>
      </c>
      <c r="J139" s="20" t="str">
        <f>+VLOOKUP(E139,Participants!$A$1:$G$2548,7,FALSE)</f>
        <v>DEV BOYS</v>
      </c>
      <c r="K139" s="111">
        <v>7</v>
      </c>
      <c r="L139" s="20"/>
    </row>
    <row r="140" spans="1:28" ht="15.75" customHeight="1" x14ac:dyDescent="0.35">
      <c r="A140" s="193" t="s">
        <v>698</v>
      </c>
      <c r="B140" s="108">
        <v>2</v>
      </c>
      <c r="C140" s="108" t="s">
        <v>791</v>
      </c>
      <c r="D140" s="108">
        <v>5</v>
      </c>
      <c r="E140" s="165">
        <v>485</v>
      </c>
      <c r="F140" s="20" t="str">
        <f>+VLOOKUP(E140,Participants!$A$1:$E$2548,2,FALSE)</f>
        <v>Dylan Ford</v>
      </c>
      <c r="G140" s="20" t="str">
        <f>+VLOOKUP(E140,Participants!$A$1:$E$2548,4,FALSE)</f>
        <v>SPS</v>
      </c>
      <c r="H140" s="20" t="str">
        <f>+VLOOKUP(E140,Participants!$A$1:$E$2548,5,FALSE)</f>
        <v>M</v>
      </c>
      <c r="I140" s="110">
        <f>+VLOOKUP(E140,Participants!$A$1:$E$2548,3,FALSE)</f>
        <v>4</v>
      </c>
      <c r="J140" s="20" t="str">
        <f>+VLOOKUP(E140,Participants!$A$1:$G$2548,7,FALSE)</f>
        <v>DEV BOYS</v>
      </c>
      <c r="K140" s="111">
        <v>8</v>
      </c>
      <c r="L140" s="20"/>
    </row>
    <row r="141" spans="1:28" ht="15.75" customHeight="1" x14ac:dyDescent="0.3">
      <c r="A141" s="308"/>
      <c r="B141" s="309"/>
      <c r="C141" s="310"/>
      <c r="D141" s="309"/>
      <c r="E141" s="311"/>
      <c r="F141" s="312"/>
      <c r="G141" s="312"/>
      <c r="H141" s="312"/>
      <c r="I141" s="312"/>
      <c r="J141" s="313"/>
      <c r="K141" s="314"/>
      <c r="L141" s="312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</row>
    <row r="142" spans="1:28" ht="15.75" customHeight="1" x14ac:dyDescent="0.25">
      <c r="A142" s="242" t="s">
        <v>1033</v>
      </c>
      <c r="B142" s="246"/>
      <c r="C142" s="246"/>
      <c r="D142" s="20"/>
      <c r="E142" s="20"/>
      <c r="F142" s="244">
        <v>446</v>
      </c>
      <c r="G142" s="122" t="str">
        <f>+VLOOKUP(F142,Participants!$A$1:$E$2548,2,FALSE)</f>
        <v>Morgan Kane</v>
      </c>
      <c r="H142" s="122" t="str">
        <f>+VLOOKUP(F142,Participants!$A$1:$E$2548,4,FALSE)</f>
        <v>PHA</v>
      </c>
      <c r="I142" s="134" t="str">
        <f>+VLOOKUP(F142,Participants!$A$1:$E$2548,5,FALSE)</f>
        <v>F</v>
      </c>
      <c r="J142" s="134">
        <f>+VLOOKUP(F142,Participants!$A$1:$E$2548,3,FALSE)</f>
        <v>4</v>
      </c>
      <c r="K142" s="134" t="str">
        <f>+VLOOKUP(F142,Participants!$A$1:$G$2548,7,FALSE)</f>
        <v>DEV GIRLS</v>
      </c>
      <c r="L142" s="111">
        <v>1</v>
      </c>
      <c r="M142" s="111"/>
      <c r="N142" s="245">
        <v>11</v>
      </c>
      <c r="O142" s="245">
        <v>1</v>
      </c>
    </row>
    <row r="143" spans="1:28" ht="15.75" customHeight="1" x14ac:dyDescent="0.25">
      <c r="A143" s="242" t="s">
        <v>1033</v>
      </c>
      <c r="B143" s="243"/>
      <c r="C143" s="243"/>
      <c r="D143" s="122"/>
      <c r="E143" s="122"/>
      <c r="F143" s="250">
        <v>578</v>
      </c>
      <c r="G143" s="122" t="str">
        <f>+VLOOKUP(F143,Participants!$A$1:$E$2548,2,FALSE)</f>
        <v>Lexi Pearce</v>
      </c>
      <c r="H143" s="122" t="str">
        <f>+VLOOKUP(F143,Participants!$A$1:$E$2548,4,FALSE)</f>
        <v>STT</v>
      </c>
      <c r="I143" s="134" t="str">
        <f>+VLOOKUP(F143,Participants!$A$1:$E$2548,5,FALSE)</f>
        <v>F</v>
      </c>
      <c r="J143" s="134">
        <f>+VLOOKUP(F143,Participants!$A$1:$E$2548,3,FALSE)</f>
        <v>4</v>
      </c>
      <c r="K143" s="134" t="str">
        <f>+VLOOKUP(F143,Participants!$A$1:$G$2548,7,FALSE)</f>
        <v>DEV GIRLS</v>
      </c>
      <c r="L143" s="111">
        <v>2</v>
      </c>
      <c r="M143" s="111"/>
      <c r="N143" s="245">
        <v>10</v>
      </c>
      <c r="O143" s="245">
        <v>8.5</v>
      </c>
    </row>
    <row r="144" spans="1:28" ht="15.75" customHeight="1" x14ac:dyDescent="0.25">
      <c r="A144" s="242" t="s">
        <v>1033</v>
      </c>
      <c r="B144" s="243"/>
      <c r="C144" s="243"/>
      <c r="D144" s="122"/>
      <c r="E144" s="122"/>
      <c r="F144" s="244">
        <v>85</v>
      </c>
      <c r="G144" s="122" t="str">
        <f>+VLOOKUP(F144,Participants!$A$1:$E$2548,2,FALSE)</f>
        <v>Amber Wittkopp</v>
      </c>
      <c r="H144" s="122" t="str">
        <f>+VLOOKUP(F144,Participants!$A$1:$E$2548,4,FALSE)</f>
        <v>AMA</v>
      </c>
      <c r="I144" s="134" t="str">
        <f>+VLOOKUP(F144,Participants!$A$1:$E$2548,5,FALSE)</f>
        <v>F</v>
      </c>
      <c r="J144" s="134">
        <f>+VLOOKUP(F144,Participants!$A$1:$E$2548,3,FALSE)</f>
        <v>3</v>
      </c>
      <c r="K144" s="134" t="str">
        <f>+VLOOKUP(F144,Participants!$A$1:$G$2548,7,FALSE)</f>
        <v>DEV GIRLS</v>
      </c>
      <c r="L144" s="111">
        <v>3</v>
      </c>
      <c r="M144" s="111"/>
      <c r="N144" s="245">
        <v>10</v>
      </c>
      <c r="O144" s="245">
        <v>6.25</v>
      </c>
    </row>
    <row r="145" spans="1:28" ht="15.75" customHeight="1" x14ac:dyDescent="0.25">
      <c r="A145" s="242" t="s">
        <v>1033</v>
      </c>
      <c r="B145" s="246"/>
      <c r="C145" s="246"/>
      <c r="D145" s="20"/>
      <c r="E145" s="20"/>
      <c r="F145" s="244">
        <v>227</v>
      </c>
      <c r="G145" s="122" t="str">
        <f>+VLOOKUP(F145,Participants!$A$1:$E$2548,2,FALSE)</f>
        <v>katie kessler</v>
      </c>
      <c r="H145" s="122" t="str">
        <f>+VLOOKUP(F145,Participants!$A$1:$E$2548,4,FALSE)</f>
        <v>DMA</v>
      </c>
      <c r="I145" s="134" t="str">
        <f>+VLOOKUP(F145,Participants!$A$1:$E$2548,5,FALSE)</f>
        <v>f</v>
      </c>
      <c r="J145" s="134">
        <f>+VLOOKUP(F145,Participants!$A$1:$E$2548,3,FALSE)</f>
        <v>3</v>
      </c>
      <c r="K145" s="134" t="str">
        <f>+VLOOKUP(F145,Participants!$A$1:$G$2548,7,FALSE)</f>
        <v>DEV GIRLS</v>
      </c>
      <c r="L145" s="120">
        <v>4</v>
      </c>
      <c r="M145" s="120"/>
      <c r="N145" s="245">
        <v>10</v>
      </c>
      <c r="O145" s="245">
        <v>5</v>
      </c>
    </row>
    <row r="146" spans="1:28" ht="15.75" customHeight="1" x14ac:dyDescent="0.25">
      <c r="A146" s="242" t="s">
        <v>1033</v>
      </c>
      <c r="B146" s="243"/>
      <c r="C146" s="243"/>
      <c r="D146" s="122"/>
      <c r="E146" s="122"/>
      <c r="F146" s="244">
        <v>473</v>
      </c>
      <c r="G146" s="122" t="str">
        <f>+VLOOKUP(F146,Participants!$A$1:$E$2548,2,FALSE)</f>
        <v>Macie Trombetta</v>
      </c>
      <c r="H146" s="122" t="str">
        <f>+VLOOKUP(F146,Participants!$A$1:$E$2548,4,FALSE)</f>
        <v>SPS</v>
      </c>
      <c r="I146" s="134" t="str">
        <f>+VLOOKUP(F146,Participants!$A$1:$E$2548,5,FALSE)</f>
        <v>F</v>
      </c>
      <c r="J146" s="134">
        <f>+VLOOKUP(F146,Participants!$A$1:$E$2548,3,FALSE)</f>
        <v>4</v>
      </c>
      <c r="K146" s="134" t="str">
        <f>+VLOOKUP(F146,Participants!$A$1:$G$2548,7,FALSE)</f>
        <v>DEV GIRLS</v>
      </c>
      <c r="L146" s="111">
        <v>5</v>
      </c>
      <c r="M146" s="111"/>
      <c r="N146" s="245">
        <v>10</v>
      </c>
      <c r="O146" s="245">
        <v>4.25</v>
      </c>
    </row>
    <row r="147" spans="1:28" ht="15.75" customHeight="1" x14ac:dyDescent="0.25">
      <c r="A147" s="242" t="s">
        <v>1033</v>
      </c>
      <c r="B147" s="246"/>
      <c r="C147" s="246"/>
      <c r="D147" s="20"/>
      <c r="E147" s="20"/>
      <c r="F147" s="244">
        <v>36</v>
      </c>
      <c r="G147" s="122" t="str">
        <f>+VLOOKUP(F147,Participants!$A$1:$E$2548,2,FALSE)</f>
        <v>Gabby Keverline</v>
      </c>
      <c r="H147" s="122" t="str">
        <f>+VLOOKUP(F147,Participants!$A$1:$E$2548,4,FALSE)</f>
        <v>AAC</v>
      </c>
      <c r="I147" s="134" t="str">
        <f>+VLOOKUP(F147,Participants!$A$1:$E$2548,5,FALSE)</f>
        <v>F</v>
      </c>
      <c r="J147" s="134">
        <f>+VLOOKUP(F147,Participants!$A$1:$E$2548,3,FALSE)</f>
        <v>4</v>
      </c>
      <c r="K147" s="134" t="str">
        <f>+VLOOKUP(F147,Participants!$A$1:$G$2548,7,FALSE)</f>
        <v>DEV GIRLS</v>
      </c>
      <c r="L147" s="111">
        <v>6</v>
      </c>
      <c r="M147" s="111"/>
      <c r="N147" s="245">
        <v>10</v>
      </c>
      <c r="O147" s="245">
        <v>2.5</v>
      </c>
    </row>
    <row r="148" spans="1:28" ht="15.75" customHeight="1" x14ac:dyDescent="0.25">
      <c r="A148" s="242" t="s">
        <v>1033</v>
      </c>
      <c r="B148" s="246"/>
      <c r="C148" s="246"/>
      <c r="D148" s="20"/>
      <c r="E148" s="20"/>
      <c r="F148" s="244">
        <v>402</v>
      </c>
      <c r="G148" s="122" t="str">
        <f>+VLOOKUP(F148,Participants!$A$1:$E$2548,2,FALSE)</f>
        <v>Sophia Dos Santos</v>
      </c>
      <c r="H148" s="122" t="str">
        <f>+VLOOKUP(F148,Participants!$A$1:$E$2548,4,FALSE)</f>
        <v>MOSS</v>
      </c>
      <c r="I148" s="134" t="str">
        <f>+VLOOKUP(F148,Participants!$A$1:$E$2548,5,FALSE)</f>
        <v>F</v>
      </c>
      <c r="J148" s="134">
        <f>+VLOOKUP(F148,Participants!$A$1:$E$2548,3,FALSE)</f>
        <v>3</v>
      </c>
      <c r="K148" s="134" t="str">
        <f>+VLOOKUP(F148,Participants!$A$1:$G$2548,7,FALSE)</f>
        <v>DEV GIRLS</v>
      </c>
      <c r="L148" s="111">
        <v>7</v>
      </c>
      <c r="M148" s="111"/>
      <c r="N148" s="245">
        <v>9</v>
      </c>
      <c r="O148" s="245">
        <v>11.5</v>
      </c>
    </row>
    <row r="149" spans="1:28" ht="15.75" customHeight="1" x14ac:dyDescent="0.25">
      <c r="A149" s="242" t="s">
        <v>1033</v>
      </c>
      <c r="B149" s="246"/>
      <c r="C149" s="246"/>
      <c r="D149" s="20"/>
      <c r="E149" s="20"/>
      <c r="F149" s="244">
        <v>392</v>
      </c>
      <c r="G149" s="122" t="str">
        <f>+VLOOKUP(F149,Participants!$A$1:$E$2548,2,FALSE)</f>
        <v>Aleah Kloc</v>
      </c>
      <c r="H149" s="122" t="str">
        <f>+VLOOKUP(F149,Participants!$A$1:$E$2548,4,FALSE)</f>
        <v>MOSS</v>
      </c>
      <c r="I149" s="134" t="str">
        <f>+VLOOKUP(F149,Participants!$A$1:$E$2548,5,FALSE)</f>
        <v>F</v>
      </c>
      <c r="J149" s="134">
        <f>+VLOOKUP(F149,Participants!$A$1:$E$2548,3,FALSE)</f>
        <v>4</v>
      </c>
      <c r="K149" s="134" t="str">
        <f>+VLOOKUP(F149,Participants!$A$1:$G$2548,7,FALSE)</f>
        <v>DEV GIRLS</v>
      </c>
      <c r="L149" s="111">
        <v>8</v>
      </c>
      <c r="M149" s="111"/>
      <c r="N149" s="245">
        <v>9</v>
      </c>
      <c r="O149" s="245">
        <v>11.25</v>
      </c>
    </row>
    <row r="150" spans="1:28" ht="15.75" customHeight="1" x14ac:dyDescent="0.25">
      <c r="A150" s="248"/>
      <c r="B150" s="249"/>
      <c r="C150" s="249"/>
      <c r="D150" s="126"/>
      <c r="E150" s="126"/>
      <c r="F150" s="283"/>
      <c r="G150" s="126"/>
      <c r="H150" s="126"/>
      <c r="I150" s="136"/>
      <c r="J150" s="136"/>
      <c r="K150" s="136"/>
      <c r="L150" s="127"/>
      <c r="M150" s="127"/>
      <c r="N150" s="283"/>
      <c r="O150" s="283"/>
    </row>
    <row r="151" spans="1:28" ht="15.75" customHeight="1" x14ac:dyDescent="0.25">
      <c r="A151" s="242" t="s">
        <v>1033</v>
      </c>
      <c r="B151" s="246"/>
      <c r="C151" s="246"/>
      <c r="D151" s="20"/>
      <c r="E151" s="20"/>
      <c r="F151" s="244">
        <v>328</v>
      </c>
      <c r="G151" s="122" t="str">
        <f>+VLOOKUP(F151,Participants!$A$1:$E$2548,2,FALSE)</f>
        <v>Finley Cincinnati</v>
      </c>
      <c r="H151" s="122" t="str">
        <f>+VLOOKUP(F151,Participants!$A$1:$E$2548,4,FALSE)</f>
        <v>JFK</v>
      </c>
      <c r="I151" s="134" t="str">
        <f>+VLOOKUP(F151,Participants!$A$1:$E$2548,5,FALSE)</f>
        <v>F</v>
      </c>
      <c r="J151" s="134">
        <f>+VLOOKUP(F151,Participants!$A$1:$E$2548,3,FALSE)</f>
        <v>2</v>
      </c>
      <c r="K151" s="134" t="str">
        <f>+VLOOKUP(F151,Participants!$A$1:$G$2548,7,FALSE)</f>
        <v>DEV GIRLS</v>
      </c>
      <c r="L151" s="111">
        <v>1</v>
      </c>
      <c r="M151" s="20"/>
      <c r="N151" s="245">
        <v>8</v>
      </c>
      <c r="O151" s="245">
        <v>10.25</v>
      </c>
    </row>
    <row r="152" spans="1:28" ht="15.75" customHeight="1" x14ac:dyDescent="0.25">
      <c r="A152" s="242" t="s">
        <v>1033</v>
      </c>
      <c r="B152" s="246"/>
      <c r="C152" s="246"/>
      <c r="D152" s="20"/>
      <c r="E152" s="20"/>
      <c r="F152" s="244">
        <v>103</v>
      </c>
      <c r="G152" s="122" t="str">
        <f>+VLOOKUP(F152,Participants!$A$1:$E$2548,2,FALSE)</f>
        <v>Gemma Silvis</v>
      </c>
      <c r="H152" s="122" t="str">
        <f>+VLOOKUP(F152,Participants!$A$1:$E$2548,4,FALSE)</f>
        <v>AMA</v>
      </c>
      <c r="I152" s="134" t="str">
        <f>+VLOOKUP(F152,Participants!$A$1:$E$2548,5,FALSE)</f>
        <v>F</v>
      </c>
      <c r="J152" s="134">
        <f>+VLOOKUP(F152,Participants!$A$1:$E$2548,3,FALSE)</f>
        <v>2</v>
      </c>
      <c r="K152" s="134" t="str">
        <f>+VLOOKUP(F152,Participants!$A$1:$G$2548,7,FALSE)</f>
        <v>DEV GIRLS</v>
      </c>
      <c r="L152" s="111">
        <v>2</v>
      </c>
      <c r="M152" s="20"/>
      <c r="N152" s="245">
        <v>8</v>
      </c>
      <c r="O152" s="245">
        <v>1</v>
      </c>
    </row>
    <row r="153" spans="1:28" ht="15.75" customHeight="1" x14ac:dyDescent="0.25">
      <c r="A153" s="242" t="s">
        <v>1033</v>
      </c>
      <c r="B153" s="246"/>
      <c r="C153" s="246"/>
      <c r="D153" s="20"/>
      <c r="E153" s="20"/>
      <c r="F153" s="244">
        <v>447</v>
      </c>
      <c r="G153" s="122" t="str">
        <f>+VLOOKUP(F153,Participants!$A$1:$E$2548,2,FALSE)</f>
        <v>Rosa Yuo</v>
      </c>
      <c r="H153" s="122" t="str">
        <f>+VLOOKUP(F153,Participants!$A$1:$E$2548,4,FALSE)</f>
        <v>PHA</v>
      </c>
      <c r="I153" s="134" t="str">
        <f>+VLOOKUP(F153,Participants!$A$1:$E$2548,5,FALSE)</f>
        <v>F</v>
      </c>
      <c r="J153" s="134">
        <f>+VLOOKUP(F153,Participants!$A$1:$E$2548,3,FALSE)</f>
        <v>2</v>
      </c>
      <c r="K153" s="134" t="str">
        <f>+VLOOKUP(F153,Participants!$A$1:$G$2548,7,FALSE)</f>
        <v>DEV GIRLS</v>
      </c>
      <c r="L153" s="111">
        <v>3</v>
      </c>
      <c r="M153" s="20"/>
      <c r="N153" s="245">
        <v>7</v>
      </c>
      <c r="O153" s="245">
        <v>11</v>
      </c>
    </row>
    <row r="154" spans="1:28" ht="15.75" customHeight="1" x14ac:dyDescent="0.25">
      <c r="A154" s="242" t="s">
        <v>1033</v>
      </c>
      <c r="B154" s="246"/>
      <c r="C154" s="246"/>
      <c r="D154" s="20"/>
      <c r="E154" s="20"/>
      <c r="F154" s="244">
        <v>430</v>
      </c>
      <c r="G154" s="122" t="str">
        <f>+VLOOKUP(F154,Participants!$A$1:$E$2548,2,FALSE)</f>
        <v>Octavia Andree</v>
      </c>
      <c r="H154" s="122" t="str">
        <f>+VLOOKUP(F154,Participants!$A$1:$E$2548,4,FALSE)</f>
        <v>MQA</v>
      </c>
      <c r="I154" s="134" t="str">
        <f>+VLOOKUP(F154,Participants!$A$1:$E$2548,5,FALSE)</f>
        <v>F</v>
      </c>
      <c r="J154" s="134">
        <f>+VLOOKUP(F154,Participants!$A$1:$E$2548,3,FALSE)</f>
        <v>1</v>
      </c>
      <c r="K154" s="134" t="str">
        <f>+VLOOKUP(F154,Participants!$A$1:$G$2548,7,FALSE)</f>
        <v>DEV GIRLS</v>
      </c>
      <c r="L154" s="111">
        <v>4</v>
      </c>
      <c r="M154" s="20"/>
      <c r="N154" s="245">
        <v>7</v>
      </c>
      <c r="O154" s="245">
        <v>2.5</v>
      </c>
    </row>
    <row r="155" spans="1:28" ht="15.75" customHeight="1" x14ac:dyDescent="0.25">
      <c r="A155" s="242" t="s">
        <v>1033</v>
      </c>
      <c r="B155" s="243"/>
      <c r="C155" s="243"/>
      <c r="D155" s="122"/>
      <c r="E155" s="122"/>
      <c r="F155" s="244">
        <v>523</v>
      </c>
      <c r="G155" s="122" t="str">
        <f>+VLOOKUP(F155,Participants!$A$1:$E$2548,2,FALSE)</f>
        <v>Olivia Eckenrode</v>
      </c>
      <c r="H155" s="122" t="str">
        <f>+VLOOKUP(F155,Participants!$A$1:$E$2548,4,FALSE)</f>
        <v>STL</v>
      </c>
      <c r="I155" s="134" t="str">
        <f>+VLOOKUP(F155,Participants!$A$1:$E$2548,5,FALSE)</f>
        <v>F</v>
      </c>
      <c r="J155" s="134">
        <f>+VLOOKUP(F155,Participants!$A$1:$E$2548,3,FALSE)</f>
        <v>2</v>
      </c>
      <c r="K155" s="134" t="str">
        <f>+VLOOKUP(F155,Participants!$A$1:$G$2548,7,FALSE)</f>
        <v>DEV GIRLS</v>
      </c>
      <c r="L155" s="111">
        <v>5</v>
      </c>
      <c r="M155" s="20"/>
      <c r="N155" s="245">
        <v>6</v>
      </c>
      <c r="O155" s="245">
        <v>11.25</v>
      </c>
    </row>
    <row r="156" spans="1:28" ht="15.75" customHeight="1" x14ac:dyDescent="0.25">
      <c r="A156" s="242" t="s">
        <v>1033</v>
      </c>
      <c r="B156" s="246"/>
      <c r="C156" s="246"/>
      <c r="D156" s="20"/>
      <c r="E156" s="20"/>
      <c r="F156" s="244">
        <v>198</v>
      </c>
      <c r="G156" s="122" t="str">
        <f>+VLOOKUP(F156,Participants!$A$1:$E$2548,2,FALSE)</f>
        <v>Victoria Dlugosz</v>
      </c>
      <c r="H156" s="122" t="str">
        <f>+VLOOKUP(F156,Participants!$A$1:$E$2548,4,FALSE)</f>
        <v>BTA</v>
      </c>
      <c r="I156" s="134" t="str">
        <f>+VLOOKUP(F156,Participants!$A$1:$E$2548,5,FALSE)</f>
        <v>F</v>
      </c>
      <c r="J156" s="134">
        <f>+VLOOKUP(F156,Participants!$A$1:$E$2548,3,FALSE)</f>
        <v>2</v>
      </c>
      <c r="K156" s="134" t="str">
        <f>+VLOOKUP(F156,Participants!$A$1:$G$2548,7,FALSE)</f>
        <v>DEV GIRLS</v>
      </c>
      <c r="L156" s="111">
        <v>6</v>
      </c>
      <c r="M156" s="20"/>
      <c r="N156" s="245">
        <v>6</v>
      </c>
      <c r="O156" s="245">
        <v>11</v>
      </c>
    </row>
    <row r="157" spans="1:28" ht="15.75" customHeight="1" x14ac:dyDescent="0.25">
      <c r="A157" s="242" t="s">
        <v>1033</v>
      </c>
      <c r="B157" s="246"/>
      <c r="C157" s="246"/>
      <c r="D157" s="20"/>
      <c r="E157" s="20"/>
      <c r="F157" s="244">
        <v>442</v>
      </c>
      <c r="G157" s="122" t="str">
        <f>+VLOOKUP(F157,Participants!$A$1:$E$2548,2,FALSE)</f>
        <v>Charlie Kane</v>
      </c>
      <c r="H157" s="122" t="str">
        <f>+VLOOKUP(F157,Participants!$A$1:$E$2548,4,FALSE)</f>
        <v>PHA</v>
      </c>
      <c r="I157" s="134" t="str">
        <f>+VLOOKUP(F157,Participants!$A$1:$E$2548,5,FALSE)</f>
        <v>F</v>
      </c>
      <c r="J157" s="134">
        <f>+VLOOKUP(F157,Participants!$A$1:$E$2548,3,FALSE)</f>
        <v>1</v>
      </c>
      <c r="K157" s="134" t="str">
        <f>+VLOOKUP(F157,Participants!$A$1:$G$2548,7,FALSE)</f>
        <v>DEV GIRLS</v>
      </c>
      <c r="L157" s="111">
        <v>7</v>
      </c>
      <c r="M157" s="20"/>
      <c r="N157" s="245">
        <v>6</v>
      </c>
      <c r="O157" s="245">
        <v>10</v>
      </c>
    </row>
    <row r="158" spans="1:28" ht="15.75" customHeight="1" x14ac:dyDescent="0.25">
      <c r="A158" s="242" t="s">
        <v>1033</v>
      </c>
      <c r="B158" s="246"/>
      <c r="C158" s="246"/>
      <c r="D158" s="20"/>
      <c r="E158" s="20"/>
      <c r="F158" s="244">
        <v>429</v>
      </c>
      <c r="G158" s="122" t="str">
        <f>+VLOOKUP(F158,Participants!$A$1:$E$2548,2,FALSE)</f>
        <v>Natalie Hulslander</v>
      </c>
      <c r="H158" s="122" t="str">
        <f>+VLOOKUP(F158,Participants!$A$1:$E$2548,4,FALSE)</f>
        <v>MQA</v>
      </c>
      <c r="I158" s="134" t="str">
        <f>+VLOOKUP(F158,Participants!$A$1:$E$2548,5,FALSE)</f>
        <v>F</v>
      </c>
      <c r="J158" s="134">
        <f>+VLOOKUP(F158,Participants!$A$1:$E$2548,3,FALSE)</f>
        <v>2</v>
      </c>
      <c r="K158" s="134" t="str">
        <f>+VLOOKUP(F158,Participants!$A$1:$G$2548,7,FALSE)</f>
        <v>DEV GIRLS</v>
      </c>
      <c r="L158" s="120">
        <v>8</v>
      </c>
      <c r="M158" s="110"/>
      <c r="N158" s="245">
        <v>6</v>
      </c>
      <c r="O158" s="245">
        <v>6.5</v>
      </c>
    </row>
    <row r="159" spans="1:28" ht="15.75" customHeight="1" x14ac:dyDescent="0.3">
      <c r="A159" s="308"/>
      <c r="B159" s="309"/>
      <c r="C159" s="310"/>
      <c r="D159" s="309"/>
      <c r="E159" s="311"/>
      <c r="F159" s="312"/>
      <c r="G159" s="312"/>
      <c r="H159" s="312"/>
      <c r="I159" s="312"/>
      <c r="J159" s="313"/>
      <c r="K159" s="314"/>
      <c r="L159" s="312"/>
      <c r="M159" s="316"/>
      <c r="N159" s="316"/>
      <c r="O159" s="316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</row>
    <row r="160" spans="1:28" x14ac:dyDescent="0.25">
      <c r="A160" s="242" t="s">
        <v>1033</v>
      </c>
      <c r="B160" s="246"/>
      <c r="C160" s="246"/>
      <c r="D160" s="20"/>
      <c r="E160" s="20"/>
      <c r="F160" s="244">
        <v>320</v>
      </c>
      <c r="G160" s="122" t="str">
        <f>+VLOOKUP(F160,Participants!$A$1:$E$2548,2,FALSE)</f>
        <v>Ian Hamilton</v>
      </c>
      <c r="H160" s="122" t="str">
        <f>+VLOOKUP(F160,Participants!$A$1:$E$2548,4,FALSE)</f>
        <v>JAM</v>
      </c>
      <c r="I160" s="134" t="str">
        <f>+VLOOKUP(F160,Participants!$A$1:$E$2548,5,FALSE)</f>
        <v>M</v>
      </c>
      <c r="J160" s="134">
        <f>+VLOOKUP(F160,Participants!$A$1:$E$2548,3,FALSE)</f>
        <v>2</v>
      </c>
      <c r="K160" s="134" t="str">
        <f>+VLOOKUP(F160,Participants!$A$1:$G$2548,7,FALSE)</f>
        <v>DEV BOYS</v>
      </c>
      <c r="L160" s="111">
        <v>1</v>
      </c>
      <c r="M160" s="111"/>
      <c r="N160" s="245">
        <v>10</v>
      </c>
      <c r="O160" s="245">
        <v>0</v>
      </c>
    </row>
    <row r="161" spans="1:15" x14ac:dyDescent="0.25">
      <c r="A161" s="242" t="s">
        <v>1033</v>
      </c>
      <c r="B161" s="246"/>
      <c r="C161" s="246"/>
      <c r="D161" s="20"/>
      <c r="E161" s="20"/>
      <c r="F161" s="244">
        <v>7</v>
      </c>
      <c r="G161" s="122" t="str">
        <f>+VLOOKUP(F161,Participants!$A$1:$E$2548,2,FALSE)</f>
        <v>Liam Greene</v>
      </c>
      <c r="H161" s="122" t="str">
        <f>+VLOOKUP(F161,Participants!$A$1:$E$2548,4,FALSE)</f>
        <v>BFS</v>
      </c>
      <c r="I161" s="134" t="str">
        <f>+VLOOKUP(F161,Participants!$A$1:$E$2548,5,FALSE)</f>
        <v>M</v>
      </c>
      <c r="J161" s="134">
        <f>+VLOOKUP(F161,Participants!$A$1:$E$2548,3,FALSE)</f>
        <v>2</v>
      </c>
      <c r="K161" s="134" t="str">
        <f>+VLOOKUP(F161,Participants!$A$1:$G$2548,7,FALSE)</f>
        <v>DEV BOYS</v>
      </c>
      <c r="L161" s="111">
        <v>2</v>
      </c>
      <c r="M161" s="20"/>
      <c r="N161" s="245">
        <v>8</v>
      </c>
      <c r="O161" s="245">
        <v>10</v>
      </c>
    </row>
    <row r="162" spans="1:15" x14ac:dyDescent="0.25">
      <c r="A162" s="242" t="s">
        <v>1033</v>
      </c>
      <c r="B162" s="246"/>
      <c r="C162" s="246"/>
      <c r="D162" s="20"/>
      <c r="E162" s="20"/>
      <c r="F162" s="244">
        <v>319</v>
      </c>
      <c r="G162" s="122" t="str">
        <f>+VLOOKUP(F162,Participants!$A$1:$E$2548,2,FALSE)</f>
        <v>Eli Grimsley</v>
      </c>
      <c r="H162" s="122" t="str">
        <f>+VLOOKUP(F162,Participants!$A$1:$E$2548,4,FALSE)</f>
        <v>JAM</v>
      </c>
      <c r="I162" s="134" t="str">
        <f>+VLOOKUP(F162,Participants!$A$1:$E$2548,5,FALSE)</f>
        <v>M</v>
      </c>
      <c r="J162" s="134">
        <f>+VLOOKUP(F162,Participants!$A$1:$E$2548,3,FALSE)</f>
        <v>2</v>
      </c>
      <c r="K162" s="134" t="str">
        <f>+VLOOKUP(F162,Participants!$A$1:$G$2548,7,FALSE)</f>
        <v>DEV BOYS</v>
      </c>
      <c r="L162" s="111">
        <v>3</v>
      </c>
      <c r="M162" s="20"/>
      <c r="N162" s="245">
        <v>8</v>
      </c>
      <c r="O162" s="245">
        <v>9</v>
      </c>
    </row>
    <row r="163" spans="1:15" x14ac:dyDescent="0.25">
      <c r="A163" s="242" t="s">
        <v>1033</v>
      </c>
      <c r="B163" s="246"/>
      <c r="C163" s="246"/>
      <c r="D163" s="20"/>
      <c r="E163" s="20"/>
      <c r="F163" s="244">
        <v>259</v>
      </c>
      <c r="G163" s="122" t="str">
        <f>+VLOOKUP(F163,Participants!$A$1:$E$2548,2,FALSE)</f>
        <v>Will Lorentz</v>
      </c>
      <c r="H163" s="122" t="str">
        <f>+VLOOKUP(F163,Participants!$A$1:$E$2548,4,FALSE)</f>
        <v>ELZ</v>
      </c>
      <c r="I163" s="134" t="str">
        <f>+VLOOKUP(F163,Participants!$A$1:$E$2548,5,FALSE)</f>
        <v>M</v>
      </c>
      <c r="J163" s="134">
        <f>+VLOOKUP(F163,Participants!$A$1:$E$2548,3,FALSE)</f>
        <v>2</v>
      </c>
      <c r="K163" s="134" t="str">
        <f>+VLOOKUP(F163,Participants!$A$1:$G$2548,7,FALSE)</f>
        <v>DEV BOYS</v>
      </c>
      <c r="L163" s="111">
        <v>4</v>
      </c>
      <c r="M163" s="20"/>
      <c r="N163" s="245">
        <v>8</v>
      </c>
      <c r="O163" s="245">
        <v>6</v>
      </c>
    </row>
    <row r="164" spans="1:15" x14ac:dyDescent="0.25">
      <c r="A164" s="242" t="s">
        <v>1033</v>
      </c>
      <c r="B164" s="246"/>
      <c r="C164" s="246"/>
      <c r="D164" s="20"/>
      <c r="E164" s="20"/>
      <c r="F164" s="244">
        <v>49</v>
      </c>
      <c r="G164" s="122" t="str">
        <f>+VLOOKUP(F164,Participants!$A$1:$E$2548,2,FALSE)</f>
        <v>Eddie DeWitt</v>
      </c>
      <c r="H164" s="122" t="str">
        <f>+VLOOKUP(F164,Participants!$A$1:$E$2548,4,FALSE)</f>
        <v>AAC</v>
      </c>
      <c r="I164" s="134" t="str">
        <f>+VLOOKUP(F164,Participants!$A$1:$E$2548,5,FALSE)</f>
        <v>M</v>
      </c>
      <c r="J164" s="134">
        <f>+VLOOKUP(F164,Participants!$A$1:$E$2548,3,FALSE)</f>
        <v>2</v>
      </c>
      <c r="K164" s="134" t="str">
        <f>+VLOOKUP(F164,Participants!$A$1:$G$2548,7,FALSE)</f>
        <v>DEV BOYS</v>
      </c>
      <c r="L164" s="111">
        <v>5</v>
      </c>
      <c r="M164" s="20"/>
      <c r="N164" s="245">
        <v>8</v>
      </c>
      <c r="O164" s="245">
        <v>4</v>
      </c>
    </row>
    <row r="165" spans="1:15" x14ac:dyDescent="0.25">
      <c r="A165" s="242" t="s">
        <v>1033</v>
      </c>
      <c r="B165" s="246"/>
      <c r="C165" s="246"/>
      <c r="D165" s="20"/>
      <c r="E165" s="20"/>
      <c r="F165" s="244">
        <v>286</v>
      </c>
      <c r="G165" s="122" t="str">
        <f>+VLOOKUP(F165,Participants!$A$1:$E$2548,2,FALSE)</f>
        <v>Gabe Urban</v>
      </c>
      <c r="H165" s="122" t="str">
        <f>+VLOOKUP(F165,Participants!$A$1:$E$2548,4,FALSE)</f>
        <v>GRE</v>
      </c>
      <c r="I165" s="134" t="str">
        <f>+VLOOKUP(F165,Participants!$A$1:$E$2548,5,FALSE)</f>
        <v>M</v>
      </c>
      <c r="J165" s="134">
        <f>+VLOOKUP(F165,Participants!$A$1:$E$2548,3,FALSE)</f>
        <v>2</v>
      </c>
      <c r="K165" s="134" t="str">
        <f>+VLOOKUP(F165,Participants!$A$1:$G$2548,7,FALSE)</f>
        <v>DEV BOYS</v>
      </c>
      <c r="L165" s="111">
        <v>6</v>
      </c>
      <c r="M165" s="20"/>
      <c r="N165" s="245">
        <v>8</v>
      </c>
      <c r="O165" s="245">
        <v>3</v>
      </c>
    </row>
    <row r="166" spans="1:15" x14ac:dyDescent="0.25">
      <c r="A166" s="242" t="s">
        <v>1033</v>
      </c>
      <c r="B166" s="246"/>
      <c r="C166" s="246"/>
      <c r="D166" s="20"/>
      <c r="E166" s="20"/>
      <c r="F166" s="244">
        <v>493</v>
      </c>
      <c r="G166" s="122" t="str">
        <f>+VLOOKUP(F166,Participants!$A$1:$E$2548,2,FALSE)</f>
        <v>Peter Stickman</v>
      </c>
      <c r="H166" s="122" t="str">
        <f>+VLOOKUP(F166,Participants!$A$1:$E$2548,4,FALSE)</f>
        <v>SPS</v>
      </c>
      <c r="I166" s="134" t="str">
        <f>+VLOOKUP(F166,Participants!$A$1:$E$2548,5,FALSE)</f>
        <v>M</v>
      </c>
      <c r="J166" s="134">
        <f>+VLOOKUP(F166,Participants!$A$1:$E$2548,3,FALSE)</f>
        <v>2</v>
      </c>
      <c r="K166" s="134" t="str">
        <f>+VLOOKUP(F166,Participants!$A$1:$G$2548,7,FALSE)</f>
        <v>DEV BOYS</v>
      </c>
      <c r="L166" s="111">
        <v>7</v>
      </c>
      <c r="M166" s="20"/>
      <c r="N166" s="245">
        <v>7</v>
      </c>
      <c r="O166" s="245">
        <v>11</v>
      </c>
    </row>
    <row r="167" spans="1:15" x14ac:dyDescent="0.25">
      <c r="A167" s="242" t="s">
        <v>1033</v>
      </c>
      <c r="B167" s="246"/>
      <c r="C167" s="246"/>
      <c r="D167" s="20"/>
      <c r="E167" s="20"/>
      <c r="F167" s="244">
        <v>50</v>
      </c>
      <c r="G167" s="122" t="str">
        <f>+VLOOKUP(F167,Participants!$A$1:$E$2548,2,FALSE)</f>
        <v>John Henry Austin</v>
      </c>
      <c r="H167" s="122" t="str">
        <f>+VLOOKUP(F167,Participants!$A$1:$E$2548,4,FALSE)</f>
        <v>AAC</v>
      </c>
      <c r="I167" s="134" t="str">
        <f>+VLOOKUP(F167,Participants!$A$1:$E$2548,5,FALSE)</f>
        <v>M</v>
      </c>
      <c r="J167" s="134">
        <f>+VLOOKUP(F167,Participants!$A$1:$E$2548,3,FALSE)</f>
        <v>2</v>
      </c>
      <c r="K167" s="134" t="str">
        <f>+VLOOKUP(F167,Participants!$A$1:$G$2548,7,FALSE)</f>
        <v>DEV BOYS</v>
      </c>
      <c r="L167" s="111">
        <v>8</v>
      </c>
      <c r="M167" s="20"/>
      <c r="N167" s="245">
        <v>7</v>
      </c>
      <c r="O167" s="245">
        <v>9</v>
      </c>
    </row>
    <row r="168" spans="1:15" ht="15.75" customHeight="1" x14ac:dyDescent="0.25">
      <c r="A168" s="248"/>
      <c r="B168" s="127"/>
      <c r="C168" s="127"/>
      <c r="D168" s="127"/>
      <c r="E168" s="127"/>
      <c r="F168" s="283"/>
      <c r="G168" s="126"/>
      <c r="H168" s="126"/>
      <c r="I168" s="136"/>
      <c r="J168" s="136"/>
      <c r="K168" s="136"/>
      <c r="L168" s="315"/>
      <c r="M168" s="315"/>
      <c r="N168" s="283"/>
      <c r="O168" s="283"/>
    </row>
    <row r="169" spans="1:15" ht="15.75" customHeight="1" x14ac:dyDescent="0.25">
      <c r="A169" s="242" t="s">
        <v>1033</v>
      </c>
      <c r="B169" s="243"/>
      <c r="C169" s="243"/>
      <c r="D169" s="122"/>
      <c r="E169" s="122"/>
      <c r="F169" s="244">
        <v>341</v>
      </c>
      <c r="G169" s="122" t="str">
        <f>+VLOOKUP(F169,Participants!$A$1:$E$2548,2,FALSE)</f>
        <v>Alex Startare</v>
      </c>
      <c r="H169" s="122" t="str">
        <f>+VLOOKUP(F169,Participants!$A$1:$E$2548,4,FALSE)</f>
        <v>JFK</v>
      </c>
      <c r="I169" s="134" t="str">
        <f>+VLOOKUP(F169,Participants!$A$1:$E$2548,5,FALSE)</f>
        <v>M</v>
      </c>
      <c r="J169" s="134">
        <f>+VLOOKUP(F169,Participants!$A$1:$E$2548,3,FALSE)</f>
        <v>4</v>
      </c>
      <c r="K169" s="134" t="str">
        <f>+VLOOKUP(F169,Participants!$A$1:$G$2548,7,FALSE)</f>
        <v>DEV BOYS</v>
      </c>
      <c r="L169" s="111">
        <v>1</v>
      </c>
      <c r="M169" s="111"/>
      <c r="N169" s="245">
        <v>11</v>
      </c>
      <c r="O169" s="245">
        <v>0</v>
      </c>
    </row>
    <row r="170" spans="1:15" ht="15.75" customHeight="1" x14ac:dyDescent="0.25">
      <c r="A170" s="242" t="s">
        <v>1033</v>
      </c>
      <c r="B170" s="243"/>
      <c r="C170" s="243"/>
      <c r="D170" s="122"/>
      <c r="E170" s="122"/>
      <c r="F170" s="244">
        <v>161</v>
      </c>
      <c r="G170" s="122" t="str">
        <f>+VLOOKUP(F170,Participants!$A$1:$E$2548,2,FALSE)</f>
        <v>Noah Latouf</v>
      </c>
      <c r="H170" s="122" t="str">
        <f>+VLOOKUP(F170,Participants!$A$1:$E$2548,4,FALSE)</f>
        <v>AMA</v>
      </c>
      <c r="I170" s="134" t="str">
        <f>+VLOOKUP(F170,Participants!$A$1:$E$2548,5,FALSE)</f>
        <v>M</v>
      </c>
      <c r="J170" s="134">
        <f>+VLOOKUP(F170,Participants!$A$1:$E$2548,3,FALSE)</f>
        <v>4</v>
      </c>
      <c r="K170" s="134" t="str">
        <f>+VLOOKUP(F170,Participants!$A$1:$G$2548,7,FALSE)</f>
        <v>DEV BOYS</v>
      </c>
      <c r="L170" s="111">
        <v>2</v>
      </c>
      <c r="M170" s="111"/>
      <c r="N170" s="245">
        <v>10</v>
      </c>
      <c r="O170" s="245">
        <v>11.5</v>
      </c>
    </row>
    <row r="171" spans="1:15" ht="15.75" customHeight="1" x14ac:dyDescent="0.25">
      <c r="A171" s="242" t="s">
        <v>1033</v>
      </c>
      <c r="B171" s="20"/>
      <c r="C171" s="20"/>
      <c r="D171" s="20"/>
      <c r="E171" s="20"/>
      <c r="F171" s="244">
        <v>250</v>
      </c>
      <c r="G171" s="122" t="str">
        <f>+VLOOKUP(F171,Participants!$A$1:$E$2548,2,FALSE)</f>
        <v>Cole Donnelly</v>
      </c>
      <c r="H171" s="122" t="str">
        <f>+VLOOKUP(F171,Participants!$A$1:$E$2548,4,FALSE)</f>
        <v>ELZ</v>
      </c>
      <c r="I171" s="134" t="str">
        <f>+VLOOKUP(F171,Participants!$A$1:$E$2548,5,FALSE)</f>
        <v>M</v>
      </c>
      <c r="J171" s="134">
        <f>+VLOOKUP(F171,Participants!$A$1:$E$2548,3,FALSE)</f>
        <v>4</v>
      </c>
      <c r="K171" s="134" t="str">
        <f>+VLOOKUP(F171,Participants!$A$1:$G$2548,7,FALSE)</f>
        <v>DEV BOYS</v>
      </c>
      <c r="L171" s="120">
        <v>3</v>
      </c>
      <c r="M171" s="120"/>
      <c r="N171" s="245">
        <v>10</v>
      </c>
      <c r="O171" s="245">
        <v>5</v>
      </c>
    </row>
    <row r="172" spans="1:15" ht="15.75" customHeight="1" x14ac:dyDescent="0.25">
      <c r="A172" s="242" t="s">
        <v>1033</v>
      </c>
      <c r="B172" s="20"/>
      <c r="C172" s="20"/>
      <c r="D172" s="20"/>
      <c r="E172" s="20"/>
      <c r="F172" s="244">
        <v>252</v>
      </c>
      <c r="G172" s="122" t="str">
        <f>+VLOOKUP(F172,Participants!$A$1:$E$2548,2,FALSE)</f>
        <v>Garin Goob</v>
      </c>
      <c r="H172" s="122" t="str">
        <f>+VLOOKUP(F172,Participants!$A$1:$E$2548,4,FALSE)</f>
        <v>ELZ</v>
      </c>
      <c r="I172" s="134" t="str">
        <f>+VLOOKUP(F172,Participants!$A$1:$E$2548,5,FALSE)</f>
        <v>M</v>
      </c>
      <c r="J172" s="134">
        <f>+VLOOKUP(F172,Participants!$A$1:$E$2548,3,FALSE)</f>
        <v>4</v>
      </c>
      <c r="K172" s="134" t="str">
        <f>+VLOOKUP(F172,Participants!$A$1:$G$2548,7,FALSE)</f>
        <v>DEV BOYS</v>
      </c>
      <c r="L172" s="111">
        <v>4</v>
      </c>
      <c r="M172" s="111"/>
      <c r="N172" s="245">
        <v>10</v>
      </c>
      <c r="O172" s="245">
        <v>4.5</v>
      </c>
    </row>
    <row r="173" spans="1:15" ht="15.75" customHeight="1" x14ac:dyDescent="0.25">
      <c r="A173" s="242" t="s">
        <v>1033</v>
      </c>
      <c r="B173" s="243"/>
      <c r="C173" s="243"/>
      <c r="D173" s="122"/>
      <c r="E173" s="122"/>
      <c r="F173" s="244">
        <v>359</v>
      </c>
      <c r="G173" s="122" t="str">
        <f>+VLOOKUP(F173,Participants!$A$1:$E$2548,2,FALSE)</f>
        <v>Thomas McVey</v>
      </c>
      <c r="H173" s="122" t="str">
        <f>+VLOOKUP(F173,Participants!$A$1:$E$2548,4,FALSE)</f>
        <v>JFK</v>
      </c>
      <c r="I173" s="134" t="str">
        <f>+VLOOKUP(F173,Participants!$A$1:$E$2548,5,FALSE)</f>
        <v>M</v>
      </c>
      <c r="J173" s="134">
        <f>+VLOOKUP(F173,Participants!$A$1:$E$2548,3,FALSE)</f>
        <v>4</v>
      </c>
      <c r="K173" s="134" t="str">
        <f>+VLOOKUP(F173,Participants!$A$1:$G$2548,7,FALSE)</f>
        <v>DEV BOYS</v>
      </c>
      <c r="L173" s="111">
        <v>5</v>
      </c>
      <c r="M173" s="111"/>
      <c r="N173" s="245">
        <v>10</v>
      </c>
      <c r="O173" s="245">
        <v>2</v>
      </c>
    </row>
    <row r="174" spans="1:15" ht="15.75" customHeight="1" x14ac:dyDescent="0.25">
      <c r="A174" s="242" t="s">
        <v>1033</v>
      </c>
      <c r="B174" s="20"/>
      <c r="C174" s="20"/>
      <c r="D174" s="20"/>
      <c r="E174" s="20"/>
      <c r="F174" s="244">
        <v>256</v>
      </c>
      <c r="G174" s="122" t="str">
        <f>+VLOOKUP(F174,Participants!$A$1:$E$2548,2,FALSE)</f>
        <v>Max Lorentz</v>
      </c>
      <c r="H174" s="122" t="str">
        <f>+VLOOKUP(F174,Participants!$A$1:$E$2548,4,FALSE)</f>
        <v>ELZ</v>
      </c>
      <c r="I174" s="134" t="str">
        <f>+VLOOKUP(F174,Participants!$A$1:$E$2548,5,FALSE)</f>
        <v>M</v>
      </c>
      <c r="J174" s="134">
        <f>+VLOOKUP(F174,Participants!$A$1:$E$2548,3,FALSE)</f>
        <v>4</v>
      </c>
      <c r="K174" s="134" t="str">
        <f>+VLOOKUP(F174,Participants!$A$1:$G$2548,7,FALSE)</f>
        <v>DEV BOYS</v>
      </c>
      <c r="L174" s="111">
        <v>6</v>
      </c>
      <c r="M174" s="111"/>
      <c r="N174" s="245">
        <v>10</v>
      </c>
      <c r="O174" s="245">
        <v>0</v>
      </c>
    </row>
    <row r="175" spans="1:15" ht="15.75" customHeight="1" x14ac:dyDescent="0.25">
      <c r="A175" s="242" t="s">
        <v>1033</v>
      </c>
      <c r="B175" s="20"/>
      <c r="C175" s="20"/>
      <c r="D175" s="20"/>
      <c r="E175" s="20"/>
      <c r="F175" s="244">
        <v>346</v>
      </c>
      <c r="G175" s="122" t="str">
        <f>+VLOOKUP(F175,Participants!$A$1:$E$2548,2,FALSE)</f>
        <v>Brock Morgan</v>
      </c>
      <c r="H175" s="122" t="str">
        <f>+VLOOKUP(F175,Participants!$A$1:$E$2548,4,FALSE)</f>
        <v>JFK</v>
      </c>
      <c r="I175" s="134" t="str">
        <f>+VLOOKUP(F175,Participants!$A$1:$E$2548,5,FALSE)</f>
        <v>M</v>
      </c>
      <c r="J175" s="134">
        <f>+VLOOKUP(F175,Participants!$A$1:$E$2548,3,FALSE)</f>
        <v>3</v>
      </c>
      <c r="K175" s="134" t="str">
        <f>+VLOOKUP(F175,Participants!$A$1:$G$2548,7,FALSE)</f>
        <v>DEV BOYS</v>
      </c>
      <c r="L175" s="111">
        <v>7</v>
      </c>
      <c r="M175" s="111"/>
      <c r="N175" s="245">
        <v>9</v>
      </c>
      <c r="O175" s="245">
        <v>11</v>
      </c>
    </row>
    <row r="176" spans="1:15" ht="15.75" customHeight="1" x14ac:dyDescent="0.25">
      <c r="A176" s="242" t="s">
        <v>1033</v>
      </c>
      <c r="B176" s="243"/>
      <c r="C176" s="243"/>
      <c r="D176" s="122"/>
      <c r="E176" s="122"/>
      <c r="F176" s="244">
        <v>550</v>
      </c>
      <c r="G176" s="122" t="str">
        <f>+VLOOKUP(F176,Participants!$A$1:$E$2548,2,FALSE)</f>
        <v>Jackson Kollar</v>
      </c>
      <c r="H176" s="122" t="str">
        <f>+VLOOKUP(F176,Participants!$A$1:$E$2548,4,FALSE)</f>
        <v>STL</v>
      </c>
      <c r="I176" s="134" t="str">
        <f>+VLOOKUP(F176,Participants!$A$1:$E$2548,5,FALSE)</f>
        <v>M</v>
      </c>
      <c r="J176" s="134">
        <f>+VLOOKUP(F176,Participants!$A$1:$E$2548,3,FALSE)</f>
        <v>3</v>
      </c>
      <c r="K176" s="134" t="str">
        <f>+VLOOKUP(F176,Participants!$A$1:$G$2548,7,FALSE)</f>
        <v>DEV BOYS</v>
      </c>
      <c r="L176" s="111">
        <v>8</v>
      </c>
      <c r="M176" s="20"/>
      <c r="N176" s="245">
        <v>9</v>
      </c>
      <c r="O176" s="245">
        <v>10</v>
      </c>
    </row>
    <row r="177" spans="1:28" ht="15.75" customHeight="1" x14ac:dyDescent="0.3">
      <c r="A177" s="308"/>
      <c r="B177" s="309"/>
      <c r="C177" s="310"/>
      <c r="D177" s="309"/>
      <c r="E177" s="311"/>
      <c r="F177" s="312"/>
      <c r="G177" s="312"/>
      <c r="H177" s="312"/>
      <c r="I177" s="312"/>
      <c r="J177" s="313"/>
      <c r="K177" s="314"/>
      <c r="L177" s="312"/>
      <c r="M177" s="316"/>
      <c r="N177" s="316"/>
      <c r="O177" s="316"/>
      <c r="P177" s="144"/>
      <c r="Q177" s="144"/>
      <c r="R177" s="144"/>
      <c r="S177" s="144"/>
      <c r="T177" s="144"/>
      <c r="U177" s="144"/>
      <c r="V177" s="144"/>
      <c r="W177" s="144"/>
      <c r="X177" s="144"/>
      <c r="Y177" s="144"/>
      <c r="Z177" s="144"/>
      <c r="AA177" s="144"/>
      <c r="AB177" s="144"/>
    </row>
    <row r="178" spans="1:28" ht="17.25" customHeight="1" x14ac:dyDescent="0.35">
      <c r="A178" s="193" t="s">
        <v>847</v>
      </c>
      <c r="B178" s="108">
        <v>1</v>
      </c>
      <c r="C178" s="108" t="s">
        <v>848</v>
      </c>
      <c r="D178" s="108"/>
      <c r="E178" s="165">
        <v>581</v>
      </c>
      <c r="F178" s="122" t="str">
        <f>+VLOOKUP(E178,Participants!$A$1:$E$2548,2,FALSE)</f>
        <v>Londyn Tomman</v>
      </c>
      <c r="G178" s="122" t="str">
        <f>+VLOOKUP(E178,Participants!$A$1:$E$2548,4,FALSE)</f>
        <v>STT</v>
      </c>
      <c r="H178" s="122" t="str">
        <f>+VLOOKUP(E178,Participants!$A$1:$E$2548,5,FALSE)</f>
        <v>F</v>
      </c>
      <c r="I178" s="110">
        <f>+VLOOKUP(E178,Participants!$A$1:$E$2548,3,FALSE)</f>
        <v>3</v>
      </c>
      <c r="J178" s="122" t="str">
        <f>+VLOOKUP(E178,Participants!$A$1:$G$2548,7,FALSE)</f>
        <v>DEV GIRLS</v>
      </c>
      <c r="K178" s="111">
        <v>1</v>
      </c>
      <c r="L178" s="111"/>
    </row>
    <row r="179" spans="1:28" ht="17.25" customHeight="1" x14ac:dyDescent="0.35">
      <c r="A179" s="193" t="s">
        <v>847</v>
      </c>
      <c r="B179" s="108">
        <v>1</v>
      </c>
      <c r="C179" s="108" t="s">
        <v>849</v>
      </c>
      <c r="D179" s="108"/>
      <c r="E179" s="165">
        <v>444</v>
      </c>
      <c r="F179" s="122" t="str">
        <f>+VLOOKUP(E179,Participants!$A$1:$E$2548,2,FALSE)</f>
        <v>Kate Mulzet</v>
      </c>
      <c r="G179" s="122" t="str">
        <f>+VLOOKUP(E179,Participants!$A$1:$E$2548,4,FALSE)</f>
        <v>PHA</v>
      </c>
      <c r="H179" s="122" t="str">
        <f>+VLOOKUP(E179,Participants!$A$1:$E$2548,5,FALSE)</f>
        <v>F</v>
      </c>
      <c r="I179" s="110">
        <f>+VLOOKUP(E179,Participants!$A$1:$E$2548,3,FALSE)</f>
        <v>4</v>
      </c>
      <c r="J179" s="122" t="str">
        <f>+VLOOKUP(E179,Participants!$A$1:$G$2548,7,FALSE)</f>
        <v>DEV GIRLS</v>
      </c>
      <c r="K179" s="111">
        <v>2</v>
      </c>
      <c r="L179" s="111"/>
    </row>
    <row r="180" spans="1:28" ht="17.25" customHeight="1" x14ac:dyDescent="0.35">
      <c r="A180" s="199" t="s">
        <v>847</v>
      </c>
      <c r="B180" s="108">
        <v>1</v>
      </c>
      <c r="C180" s="108" t="s">
        <v>850</v>
      </c>
      <c r="D180" s="108"/>
      <c r="E180" s="180">
        <v>443</v>
      </c>
      <c r="F180" s="200" t="str">
        <f>+VLOOKUP(E180,Participants!$A$1:$E$2548,2,FALSE)</f>
        <v>Eve Wrabley</v>
      </c>
      <c r="G180" s="200" t="str">
        <f>+VLOOKUP(E180,Participants!$A$1:$E$2548,4,FALSE)</f>
        <v>PHA</v>
      </c>
      <c r="H180" s="200" t="str">
        <f>+VLOOKUP(E180,Participants!$A$1:$E$2548,5,FALSE)</f>
        <v>F</v>
      </c>
      <c r="I180" s="114">
        <f>+VLOOKUP(E180,Participants!$A$1:$E$2548,3,FALSE)</f>
        <v>4</v>
      </c>
      <c r="J180" s="122" t="str">
        <f>+VLOOKUP(E180,Participants!$A$1:$G$2548,7,FALSE)</f>
        <v>DEV GIRLS</v>
      </c>
      <c r="K180" s="168">
        <v>3</v>
      </c>
      <c r="L180" s="168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8" ht="17.25" customHeight="1" x14ac:dyDescent="0.35">
      <c r="A181" s="193" t="s">
        <v>847</v>
      </c>
      <c r="B181" s="108">
        <v>1</v>
      </c>
      <c r="C181" s="108" t="s">
        <v>851</v>
      </c>
      <c r="D181" s="108"/>
      <c r="E181" s="165">
        <v>15</v>
      </c>
      <c r="F181" s="122" t="str">
        <f>+VLOOKUP(E181,Participants!$A$1:$E$2548,2,FALSE)</f>
        <v>Annaliese Duchi</v>
      </c>
      <c r="G181" s="122" t="str">
        <f>+VLOOKUP(E181,Participants!$A$1:$E$2548,4,FALSE)</f>
        <v>BFS</v>
      </c>
      <c r="H181" s="122" t="str">
        <f>+VLOOKUP(E181,Participants!$A$1:$E$2548,5,FALSE)</f>
        <v>F</v>
      </c>
      <c r="I181" s="110">
        <f>+VLOOKUP(E181,Participants!$A$1:$E$2548,3,FALSE)</f>
        <v>4</v>
      </c>
      <c r="J181" s="122" t="str">
        <f>+VLOOKUP(E181,Participants!$A$1:$G$2548,7,FALSE)</f>
        <v>DEV GIRLS</v>
      </c>
      <c r="K181" s="111">
        <v>4</v>
      </c>
      <c r="L181" s="111"/>
    </row>
    <row r="182" spans="1:28" ht="17.25" customHeight="1" x14ac:dyDescent="0.35">
      <c r="A182" s="193" t="s">
        <v>847</v>
      </c>
      <c r="B182" s="108">
        <v>1</v>
      </c>
      <c r="C182" s="108" t="s">
        <v>852</v>
      </c>
      <c r="D182" s="108"/>
      <c r="E182" s="165">
        <v>577</v>
      </c>
      <c r="F182" s="122" t="str">
        <f>+VLOOKUP(E182,Participants!$A$1:$E$2548,2,FALSE)</f>
        <v>Leah Straub</v>
      </c>
      <c r="G182" s="122" t="str">
        <f>+VLOOKUP(E182,Participants!$A$1:$E$2548,4,FALSE)</f>
        <v>STT</v>
      </c>
      <c r="H182" s="122" t="str">
        <f>+VLOOKUP(E182,Participants!$A$1:$E$2548,5,FALSE)</f>
        <v>F</v>
      </c>
      <c r="I182" s="110">
        <f>+VLOOKUP(E182,Participants!$A$1:$E$2548,3,FALSE)</f>
        <v>3</v>
      </c>
      <c r="J182" s="122" t="str">
        <f>+VLOOKUP(E182,Participants!$A$1:$G$2548,7,FALSE)</f>
        <v>DEV GIRLS</v>
      </c>
      <c r="K182" s="111">
        <v>5</v>
      </c>
      <c r="L182" s="111"/>
    </row>
    <row r="183" spans="1:28" ht="17.25" customHeight="1" x14ac:dyDescent="0.35">
      <c r="A183" s="193" t="s">
        <v>847</v>
      </c>
      <c r="B183" s="108">
        <v>1</v>
      </c>
      <c r="C183" s="108" t="s">
        <v>853</v>
      </c>
      <c r="D183" s="108"/>
      <c r="E183" s="165">
        <v>23</v>
      </c>
      <c r="F183" s="122" t="str">
        <f>+VLOOKUP(E183,Participants!$A$1:$E$2548,2,FALSE)</f>
        <v>Lucia Simonetti</v>
      </c>
      <c r="G183" s="122" t="str">
        <f>+VLOOKUP(E183,Participants!$A$1:$E$2548,4,FALSE)</f>
        <v>BFS</v>
      </c>
      <c r="H183" s="122" t="str">
        <f>+VLOOKUP(E183,Participants!$A$1:$E$2548,5,FALSE)</f>
        <v>F</v>
      </c>
      <c r="I183" s="110">
        <f>+VLOOKUP(E183,Participants!$A$1:$E$2548,3,FALSE)</f>
        <v>4</v>
      </c>
      <c r="J183" s="122" t="str">
        <f>+VLOOKUP(E183,Participants!$A$1:$G$2548,7,FALSE)</f>
        <v>DEV GIRLS</v>
      </c>
      <c r="K183" s="111">
        <v>6</v>
      </c>
      <c r="L183" s="111"/>
    </row>
    <row r="184" spans="1:28" ht="17.25" customHeight="1" x14ac:dyDescent="0.35">
      <c r="A184" s="193" t="s">
        <v>847</v>
      </c>
      <c r="B184" s="108">
        <v>1</v>
      </c>
      <c r="C184" s="108" t="s">
        <v>854</v>
      </c>
      <c r="D184" s="108"/>
      <c r="E184" s="165">
        <v>527</v>
      </c>
      <c r="F184" s="122" t="str">
        <f>+VLOOKUP(E184,Participants!$A$1:$E$2548,2,FALSE)</f>
        <v>Rachel Friday</v>
      </c>
      <c r="G184" s="122" t="str">
        <f>+VLOOKUP(E184,Participants!$A$1:$E$2548,4,FALSE)</f>
        <v>STL</v>
      </c>
      <c r="H184" s="122" t="str">
        <f>+VLOOKUP(E184,Participants!$A$1:$E$2548,5,FALSE)</f>
        <v>F</v>
      </c>
      <c r="I184" s="110">
        <f>+VLOOKUP(E184,Participants!$A$1:$E$2548,3,FALSE)</f>
        <v>4</v>
      </c>
      <c r="J184" s="122" t="str">
        <f>+VLOOKUP(E184,Participants!$A$1:$G$2548,7,FALSE)</f>
        <v>DEV GIRLS</v>
      </c>
      <c r="K184" s="111">
        <v>7</v>
      </c>
      <c r="L184" s="111"/>
    </row>
    <row r="185" spans="1:28" ht="17.25" customHeight="1" x14ac:dyDescent="0.35">
      <c r="A185" s="193" t="s">
        <v>847</v>
      </c>
      <c r="B185" s="108">
        <v>2</v>
      </c>
      <c r="C185" s="108" t="s">
        <v>855</v>
      </c>
      <c r="D185" s="108"/>
      <c r="E185" s="165">
        <v>21</v>
      </c>
      <c r="F185" s="122" t="str">
        <f>+VLOOKUP(E185,Participants!$A$1:$E$2548,2,FALSE)</f>
        <v>Katie Miller</v>
      </c>
      <c r="G185" s="122" t="str">
        <f>+VLOOKUP(E185,Participants!$A$1:$E$2548,4,FALSE)</f>
        <v>BFS</v>
      </c>
      <c r="H185" s="122" t="str">
        <f>+VLOOKUP(E185,Participants!$A$1:$E$2548,5,FALSE)</f>
        <v>F</v>
      </c>
      <c r="I185" s="110">
        <f>+VLOOKUP(E185,Participants!$A$1:$E$2548,3,FALSE)</f>
        <v>4</v>
      </c>
      <c r="J185" s="122" t="str">
        <f>+VLOOKUP(E185,Participants!$A$1:$G$2548,7,FALSE)</f>
        <v>DEV GIRLS</v>
      </c>
      <c r="K185" s="111">
        <v>8</v>
      </c>
      <c r="L185" s="111"/>
    </row>
    <row r="186" spans="1:28" ht="17.25" customHeight="1" x14ac:dyDescent="0.35">
      <c r="A186" s="201"/>
      <c r="B186" s="124"/>
      <c r="C186" s="124"/>
      <c r="D186" s="124"/>
      <c r="E186" s="283"/>
      <c r="F186" s="126"/>
      <c r="G186" s="126"/>
      <c r="H186" s="126"/>
      <c r="I186" s="128"/>
      <c r="J186" s="126"/>
      <c r="K186" s="128"/>
      <c r="L186" s="128"/>
      <c r="M186" s="202"/>
      <c r="N186" s="202"/>
      <c r="O186" s="202"/>
      <c r="P186" s="23"/>
      <c r="Q186" s="23"/>
      <c r="R186" s="23"/>
      <c r="S186" s="23"/>
      <c r="T186" s="23"/>
      <c r="U186" s="23"/>
      <c r="V186" s="23"/>
      <c r="W186" s="23"/>
      <c r="X186" s="23"/>
    </row>
    <row r="187" spans="1:28" ht="17.25" customHeight="1" x14ac:dyDescent="0.35">
      <c r="A187" s="193" t="s">
        <v>847</v>
      </c>
      <c r="B187" s="108">
        <v>2</v>
      </c>
      <c r="C187" s="108" t="s">
        <v>866</v>
      </c>
      <c r="D187" s="108"/>
      <c r="E187" s="180">
        <v>331</v>
      </c>
      <c r="F187" s="122" t="str">
        <f>+VLOOKUP(E187,Participants!$A$1:$E$2548,2,FALSE)</f>
        <v>Gracie Morgan</v>
      </c>
      <c r="G187" s="122" t="str">
        <f>+VLOOKUP(E187,Participants!$A$1:$E$2548,4,FALSE)</f>
        <v>JFK</v>
      </c>
      <c r="H187" s="122" t="str">
        <f>+VLOOKUP(E187,Participants!$A$1:$E$2548,5,FALSE)</f>
        <v>F</v>
      </c>
      <c r="I187" s="110">
        <f>+VLOOKUP(E187,Participants!$A$1:$E$2548,3,FALSE)</f>
        <v>1</v>
      </c>
      <c r="J187" s="122" t="str">
        <f>+VLOOKUP(E187,Participants!$A$1:$G$2548,7,FALSE)</f>
        <v>DEV GIRLS</v>
      </c>
      <c r="K187" s="111">
        <v>1</v>
      </c>
      <c r="L187" s="20"/>
    </row>
    <row r="188" spans="1:28" ht="17.25" customHeight="1" x14ac:dyDescent="0.35">
      <c r="A188" s="194" t="s">
        <v>847</v>
      </c>
      <c r="B188" s="108">
        <v>2</v>
      </c>
      <c r="C188" s="108" t="s">
        <v>872</v>
      </c>
      <c r="D188" s="108"/>
      <c r="E188" s="165">
        <v>475</v>
      </c>
      <c r="F188" s="122" t="str">
        <f>+VLOOKUP(E188,Participants!$A$1:$E$1547,2,FALSE)</f>
        <v>Miley Madden</v>
      </c>
      <c r="G188" s="122" t="str">
        <f>+VLOOKUP(E188,Participants!$A$1:$E$1547,4,FALSE)</f>
        <v>SPS</v>
      </c>
      <c r="H188" s="122" t="str">
        <f>+VLOOKUP(E188,Participants!$A$1:$E$1547,5,FALSE)</f>
        <v>F</v>
      </c>
      <c r="I188" s="110">
        <f>+VLOOKUP(E188,Participants!$A$1:$E$1547,3,FALSE)</f>
        <v>1</v>
      </c>
      <c r="J188" s="122" t="str">
        <f>+VLOOKUP(E188,Participants!$A$1:$G$2548,7,FALSE)</f>
        <v>DEV GIRLS</v>
      </c>
      <c r="K188" s="120">
        <v>2</v>
      </c>
      <c r="L188" s="110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</row>
    <row r="189" spans="1:28" ht="17.25" customHeight="1" x14ac:dyDescent="0.35">
      <c r="A189" s="194" t="s">
        <v>847</v>
      </c>
      <c r="B189" s="108">
        <v>2</v>
      </c>
      <c r="C189" s="108" t="s">
        <v>874</v>
      </c>
      <c r="D189" s="108"/>
      <c r="E189" s="165">
        <v>523</v>
      </c>
      <c r="F189" s="122" t="str">
        <f>+VLOOKUP(E189,Participants!$A$1:$E$1547,2,FALSE)</f>
        <v>Olivia Eckenrode</v>
      </c>
      <c r="G189" s="122" t="str">
        <f>+VLOOKUP(E189,Participants!$A$1:$E$1547,4,FALSE)</f>
        <v>STL</v>
      </c>
      <c r="H189" s="122" t="str">
        <f>+VLOOKUP(E189,Participants!$A$1:$E$1547,5,FALSE)</f>
        <v>F</v>
      </c>
      <c r="I189" s="110">
        <f>+VLOOKUP(E189,Participants!$A$1:$E$1547,3,FALSE)</f>
        <v>2</v>
      </c>
      <c r="J189" s="122" t="str">
        <f>+VLOOKUP(E189,Participants!$A$1:$G$2548,7,FALSE)</f>
        <v>DEV GIRLS</v>
      </c>
      <c r="K189" s="120">
        <v>3</v>
      </c>
      <c r="L189" s="110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</row>
    <row r="190" spans="1:28" ht="17.25" customHeight="1" x14ac:dyDescent="0.35">
      <c r="A190" s="194" t="s">
        <v>847</v>
      </c>
      <c r="B190" s="108">
        <v>2</v>
      </c>
      <c r="C190" s="108" t="s">
        <v>880</v>
      </c>
      <c r="D190" s="108"/>
      <c r="E190" s="165">
        <v>208</v>
      </c>
      <c r="F190" s="122" t="str">
        <f>+VLOOKUP(E190,Participants!$A$1:$E$1547,2,FALSE)</f>
        <v>Muiriel Tunno</v>
      </c>
      <c r="G190" s="122" t="str">
        <f>+VLOOKUP(E190,Participants!$A$1:$E$1547,4,FALSE)</f>
        <v>CDT</v>
      </c>
      <c r="H190" s="122" t="str">
        <f>+VLOOKUP(E190,Participants!$A$1:$E$1547,5,FALSE)</f>
        <v>F</v>
      </c>
      <c r="I190" s="110">
        <f>+VLOOKUP(E190,Participants!$A$1:$E$1547,3,FALSE)</f>
        <v>0</v>
      </c>
      <c r="J190" s="122" t="str">
        <f>+VLOOKUP(E190,Participants!$A$1:$G$2548,7,FALSE)</f>
        <v>DEV GIRLS</v>
      </c>
      <c r="K190" s="120">
        <v>4</v>
      </c>
      <c r="L190" s="110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</row>
    <row r="191" spans="1:28" ht="17.25" customHeight="1" x14ac:dyDescent="0.35">
      <c r="A191" s="194" t="s">
        <v>847</v>
      </c>
      <c r="B191" s="108">
        <v>2</v>
      </c>
      <c r="C191" s="108" t="s">
        <v>881</v>
      </c>
      <c r="D191" s="108"/>
      <c r="E191" s="165">
        <v>465</v>
      </c>
      <c r="F191" s="122" t="str">
        <f>+VLOOKUP(E191,Participants!$A$1:$E$1547,2,FALSE)</f>
        <v>Amy Stickman</v>
      </c>
      <c r="G191" s="122" t="str">
        <f>+VLOOKUP(E191,Participants!$A$1:$E$1547,4,FALSE)</f>
        <v>SPS</v>
      </c>
      <c r="H191" s="122" t="str">
        <f>+VLOOKUP(E191,Participants!$A$1:$E$1547,5,FALSE)</f>
        <v>F</v>
      </c>
      <c r="I191" s="110">
        <f>+VLOOKUP(E191,Participants!$A$1:$E$1547,3,FALSE)</f>
        <v>2</v>
      </c>
      <c r="J191" s="122" t="str">
        <f>+VLOOKUP(E191,Participants!$A$1:$G$2548,7,FALSE)</f>
        <v>DEV GIRLS</v>
      </c>
      <c r="K191" s="120">
        <v>5</v>
      </c>
      <c r="L191" s="110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</row>
    <row r="192" spans="1:28" ht="17.25" customHeight="1" x14ac:dyDescent="0.35">
      <c r="A192" s="193" t="s">
        <v>847</v>
      </c>
      <c r="B192" s="108">
        <v>2</v>
      </c>
      <c r="C192" s="108" t="s">
        <v>887</v>
      </c>
      <c r="D192" s="108"/>
      <c r="E192" s="165">
        <v>522</v>
      </c>
      <c r="F192" s="122" t="str">
        <f>+VLOOKUP(E192,Participants!$A$1:$E$2548,2,FALSE)</f>
        <v>Mila Hricisak</v>
      </c>
      <c r="G192" s="122" t="str">
        <f>+VLOOKUP(E192,Participants!$A$1:$E$2548,4,FALSE)</f>
        <v>STL</v>
      </c>
      <c r="H192" s="122" t="str">
        <f>+VLOOKUP(E192,Participants!$A$1:$E$2548,5,FALSE)</f>
        <v>F</v>
      </c>
      <c r="I192" s="110">
        <f>+VLOOKUP(E192,Participants!$A$1:$E$2548,3,FALSE)</f>
        <v>2</v>
      </c>
      <c r="J192" s="122" t="str">
        <f>+VLOOKUP(E192,Participants!$A$1:$G$2548,7,FALSE)</f>
        <v>DEV GIRLS</v>
      </c>
      <c r="K192" s="111">
        <v>6</v>
      </c>
      <c r="L192" s="20"/>
    </row>
    <row r="193" spans="1:24" ht="15.75" customHeight="1" x14ac:dyDescent="0.35">
      <c r="A193" s="196"/>
      <c r="B193" s="124"/>
      <c r="C193" s="124"/>
      <c r="D193" s="124"/>
      <c r="E193" s="283"/>
      <c r="F193" s="126"/>
      <c r="G193" s="126"/>
      <c r="H193" s="126"/>
      <c r="I193" s="128"/>
      <c r="J193" s="126"/>
      <c r="K193" s="315"/>
      <c r="L193" s="315"/>
      <c r="M193" s="203"/>
      <c r="N193" s="203"/>
      <c r="O193" s="203"/>
    </row>
    <row r="194" spans="1:24" ht="15.75" customHeight="1" x14ac:dyDescent="0.35">
      <c r="A194" s="193" t="s">
        <v>847</v>
      </c>
      <c r="B194" s="108">
        <v>1</v>
      </c>
      <c r="C194" s="108" t="s">
        <v>889</v>
      </c>
      <c r="D194" s="108"/>
      <c r="E194" s="165">
        <v>553</v>
      </c>
      <c r="F194" s="122" t="str">
        <f>+VLOOKUP(E194,Participants!$A$1:$E$2548,2,FALSE)</f>
        <v>Liam ginsburg</v>
      </c>
      <c r="G194" s="122" t="str">
        <f>+VLOOKUP(E194,Participants!$A$1:$E$2548,4,FALSE)</f>
        <v>STL</v>
      </c>
      <c r="H194" s="122" t="str">
        <f>+VLOOKUP(E194,Participants!$A$1:$E$2548,5,FALSE)</f>
        <v>M</v>
      </c>
      <c r="I194" s="110">
        <f>+VLOOKUP(E194,Participants!$A$1:$E$2548,3,FALSE)</f>
        <v>2</v>
      </c>
      <c r="J194" s="122" t="str">
        <f>+VLOOKUP(E194,Participants!$A$1:$G$2548,7,FALSE)</f>
        <v>DEV BOYS</v>
      </c>
      <c r="K194" s="111">
        <v>1</v>
      </c>
      <c r="L194" s="111"/>
    </row>
    <row r="195" spans="1:24" ht="15.75" customHeight="1" x14ac:dyDescent="0.35">
      <c r="A195" s="197" t="s">
        <v>847</v>
      </c>
      <c r="B195" s="108">
        <v>1</v>
      </c>
      <c r="C195" s="108" t="s">
        <v>890</v>
      </c>
      <c r="D195" s="108"/>
      <c r="E195" s="165">
        <v>560</v>
      </c>
      <c r="F195" s="122" t="str">
        <f>+VLOOKUP(E195,Participants!$A$1:$E$2548,2,FALSE)</f>
        <v>Reece Anderson</v>
      </c>
      <c r="G195" s="122" t="str">
        <f>+VLOOKUP(E195,Participants!$A$1:$E$2548,4,FALSE)</f>
        <v>STL</v>
      </c>
      <c r="H195" s="122" t="str">
        <f>+VLOOKUP(E195,Participants!$A$1:$E$2548,5,FALSE)</f>
        <v>M</v>
      </c>
      <c r="I195" s="110">
        <f>+VLOOKUP(E195,Participants!$A$1:$E$2548,3,FALSE)</f>
        <v>2</v>
      </c>
      <c r="J195" s="122" t="str">
        <f>+VLOOKUP(E195,Participants!$A$1:$G$2548,7,FALSE)</f>
        <v>DEV BOYS</v>
      </c>
      <c r="K195" s="111">
        <v>2</v>
      </c>
      <c r="L195" s="111"/>
    </row>
    <row r="196" spans="1:24" ht="15.75" customHeight="1" x14ac:dyDescent="0.35">
      <c r="A196" s="193" t="s">
        <v>847</v>
      </c>
      <c r="B196" s="108">
        <v>1</v>
      </c>
      <c r="C196" s="108" t="s">
        <v>891</v>
      </c>
      <c r="D196" s="108"/>
      <c r="E196" s="165">
        <v>286</v>
      </c>
      <c r="F196" s="122" t="str">
        <f>+VLOOKUP(E196,Participants!$A$1:$E$2548,2,FALSE)</f>
        <v>Gabe Urban</v>
      </c>
      <c r="G196" s="122" t="str">
        <f>+VLOOKUP(E196,Participants!$A$1:$E$2548,4,FALSE)</f>
        <v>GRE</v>
      </c>
      <c r="H196" s="122" t="str">
        <f>+VLOOKUP(E196,Participants!$A$1:$E$2548,5,FALSE)</f>
        <v>M</v>
      </c>
      <c r="I196" s="110">
        <f>+VLOOKUP(E196,Participants!$A$1:$E$2548,3,FALSE)</f>
        <v>2</v>
      </c>
      <c r="J196" s="122" t="str">
        <f>+VLOOKUP(E196,Participants!$A$1:$G$2548,7,FALSE)</f>
        <v>DEV BOYS</v>
      </c>
      <c r="K196" s="111">
        <v>3</v>
      </c>
      <c r="L196" s="111"/>
    </row>
    <row r="197" spans="1:24" ht="15.75" customHeight="1" x14ac:dyDescent="0.35">
      <c r="A197" s="193" t="s">
        <v>847</v>
      </c>
      <c r="B197" s="108">
        <v>1</v>
      </c>
      <c r="C197" s="108" t="s">
        <v>892</v>
      </c>
      <c r="D197" s="108"/>
      <c r="E197" s="180">
        <v>562</v>
      </c>
      <c r="F197" s="122" t="str">
        <f>+VLOOKUP(E197,Participants!$A$1:$E$2548,2,FALSE)</f>
        <v>Ryder Hawkins</v>
      </c>
      <c r="G197" s="122" t="str">
        <f>+VLOOKUP(E197,Participants!$A$1:$E$2548,4,FALSE)</f>
        <v>STL</v>
      </c>
      <c r="H197" s="122" t="str">
        <f>+VLOOKUP(E197,Participants!$A$1:$E$2548,5,FALSE)</f>
        <v>M</v>
      </c>
      <c r="I197" s="110">
        <f>+VLOOKUP(E197,Participants!$A$1:$E$2548,3,FALSE)</f>
        <v>2</v>
      </c>
      <c r="J197" s="122" t="str">
        <f>+VLOOKUP(E197,Participants!$A$1:$G$2548,7,FALSE)</f>
        <v>DEV BOYS</v>
      </c>
      <c r="K197" s="111">
        <v>4</v>
      </c>
      <c r="L197" s="111"/>
    </row>
    <row r="198" spans="1:24" ht="15.75" customHeight="1" x14ac:dyDescent="0.35">
      <c r="A198" s="193" t="s">
        <v>847</v>
      </c>
      <c r="B198" s="108">
        <v>2</v>
      </c>
      <c r="C198" s="108" t="s">
        <v>907</v>
      </c>
      <c r="D198" s="108"/>
      <c r="E198" s="165">
        <v>50</v>
      </c>
      <c r="F198" s="122" t="str">
        <f>+VLOOKUP(E198,Participants!$A$1:$E$2548,2,FALSE)</f>
        <v>John Henry Austin</v>
      </c>
      <c r="G198" s="122" t="str">
        <f>+VLOOKUP(E198,Participants!$A$1:$E$2548,4,FALSE)</f>
        <v>AAC</v>
      </c>
      <c r="H198" s="122" t="str">
        <f>+VLOOKUP(E198,Participants!$A$1:$E$2548,5,FALSE)</f>
        <v>M</v>
      </c>
      <c r="I198" s="110">
        <f>+VLOOKUP(E198,Participants!$A$1:$E$2548,3,FALSE)</f>
        <v>2</v>
      </c>
      <c r="J198" s="122" t="str">
        <f>+VLOOKUP(E198,Participants!$A$1:$G$2548,7,FALSE)</f>
        <v>DEV BOYS</v>
      </c>
      <c r="K198" s="111">
        <v>5</v>
      </c>
      <c r="L198" s="20"/>
    </row>
    <row r="199" spans="1:24" ht="15.75" customHeight="1" x14ac:dyDescent="0.35">
      <c r="A199" s="193" t="s">
        <v>847</v>
      </c>
      <c r="B199" s="108">
        <v>2</v>
      </c>
      <c r="C199" s="108" t="s">
        <v>908</v>
      </c>
      <c r="D199" s="108"/>
      <c r="E199" s="165">
        <v>259</v>
      </c>
      <c r="F199" s="122" t="str">
        <f>+VLOOKUP(E199,Participants!$A$1:$E$2548,2,FALSE)</f>
        <v>Will Lorentz</v>
      </c>
      <c r="G199" s="122" t="str">
        <f>+VLOOKUP(E199,Participants!$A$1:$E$2548,4,FALSE)</f>
        <v>ELZ</v>
      </c>
      <c r="H199" s="122" t="str">
        <f>+VLOOKUP(E199,Participants!$A$1:$E$2548,5,FALSE)</f>
        <v>M</v>
      </c>
      <c r="I199" s="110">
        <f>+VLOOKUP(E199,Participants!$A$1:$E$2548,3,FALSE)</f>
        <v>2</v>
      </c>
      <c r="J199" s="122" t="str">
        <f>+VLOOKUP(E199,Participants!$A$1:$G$2548,7,FALSE)</f>
        <v>DEV BOYS</v>
      </c>
      <c r="K199" s="111">
        <v>6</v>
      </c>
      <c r="L199" s="20"/>
    </row>
    <row r="200" spans="1:24" ht="15.75" customHeight="1" x14ac:dyDescent="0.35">
      <c r="A200" s="193" t="s">
        <v>847</v>
      </c>
      <c r="B200" s="108">
        <v>2</v>
      </c>
      <c r="C200" s="108" t="s">
        <v>918</v>
      </c>
      <c r="D200" s="108"/>
      <c r="E200" s="165">
        <v>7</v>
      </c>
      <c r="F200" s="122" t="str">
        <f>+VLOOKUP(E200,Participants!$A$1:$E$2548,2,FALSE)</f>
        <v>Liam Greene</v>
      </c>
      <c r="G200" s="122" t="str">
        <f>+VLOOKUP(E200,Participants!$A$1:$E$2548,4,FALSE)</f>
        <v>BFS</v>
      </c>
      <c r="H200" s="122" t="str">
        <f>+VLOOKUP(E200,Participants!$A$1:$E$2548,5,FALSE)</f>
        <v>M</v>
      </c>
      <c r="I200" s="110">
        <f>+VLOOKUP(E200,Participants!$A$1:$E$2548,3,FALSE)</f>
        <v>2</v>
      </c>
      <c r="J200" s="122" t="str">
        <f>+VLOOKUP(E200,Participants!$A$1:$G$2548,7,FALSE)</f>
        <v>DEV BOYS</v>
      </c>
      <c r="K200" s="111">
        <v>7</v>
      </c>
      <c r="L200" s="20"/>
    </row>
    <row r="201" spans="1:24" ht="15.75" customHeight="1" x14ac:dyDescent="0.35">
      <c r="A201" s="193" t="s">
        <v>847</v>
      </c>
      <c r="B201" s="108">
        <v>2</v>
      </c>
      <c r="C201" s="108" t="s">
        <v>919</v>
      </c>
      <c r="D201" s="108"/>
      <c r="E201" s="165">
        <v>289</v>
      </c>
      <c r="F201" s="122" t="str">
        <f>+VLOOKUP(E201,Participants!$A$1:$E$2548,2,FALSE)</f>
        <v>Levi Buchanan</v>
      </c>
      <c r="G201" s="122" t="str">
        <f>+VLOOKUP(E201,Participants!$A$1:$E$2548,4,FALSE)</f>
        <v>GRE</v>
      </c>
      <c r="H201" s="122" t="str">
        <f>+VLOOKUP(E201,Participants!$A$1:$E$2548,5,FALSE)</f>
        <v>M</v>
      </c>
      <c r="I201" s="110">
        <f>+VLOOKUP(E201,Participants!$A$1:$E$2548,3,FALSE)</f>
        <v>1</v>
      </c>
      <c r="J201" s="122" t="str">
        <f>+VLOOKUP(E201,Participants!$A$1:$G$2548,7,FALSE)</f>
        <v>DEV BOYS</v>
      </c>
      <c r="K201" s="111">
        <v>8</v>
      </c>
      <c r="L201" s="20"/>
    </row>
    <row r="202" spans="1:24" ht="15.75" customHeight="1" x14ac:dyDescent="0.35">
      <c r="A202" s="196"/>
      <c r="B202" s="124"/>
      <c r="C202" s="124"/>
      <c r="D202" s="124"/>
      <c r="E202" s="283"/>
      <c r="F202" s="126"/>
      <c r="G202" s="126"/>
      <c r="H202" s="126"/>
      <c r="I202" s="128"/>
      <c r="J202" s="126"/>
      <c r="K202" s="315"/>
      <c r="L202" s="315"/>
    </row>
    <row r="203" spans="1:24" ht="15.75" customHeight="1" x14ac:dyDescent="0.35">
      <c r="A203" s="193" t="s">
        <v>847</v>
      </c>
      <c r="B203" s="108">
        <v>1</v>
      </c>
      <c r="C203" s="108" t="s">
        <v>893</v>
      </c>
      <c r="D203" s="108"/>
      <c r="E203" s="165">
        <v>453</v>
      </c>
      <c r="F203" s="122" t="str">
        <f>+VLOOKUP(E203,Participants!$A$1:$E$2548,2,FALSE)</f>
        <v>Brennan Marek</v>
      </c>
      <c r="G203" s="122" t="str">
        <f>+VLOOKUP(E203,Participants!$A$1:$E$2548,4,FALSE)</f>
        <v>PHA</v>
      </c>
      <c r="H203" s="122" t="str">
        <f>+VLOOKUP(E203,Participants!$A$1:$E$2548,5,FALSE)</f>
        <v>M</v>
      </c>
      <c r="I203" s="110">
        <f>+VLOOKUP(E203,Participants!$A$1:$E$2548,3,FALSE)</f>
        <v>3</v>
      </c>
      <c r="J203" s="122" t="str">
        <f>+VLOOKUP(E203,Participants!$A$1:$G$2548,7,FALSE)</f>
        <v>DEV BOYS</v>
      </c>
      <c r="K203" s="111">
        <v>1</v>
      </c>
      <c r="L203" s="111"/>
    </row>
    <row r="204" spans="1:24" ht="15.75" customHeight="1" x14ac:dyDescent="0.35">
      <c r="A204" s="193" t="s">
        <v>847</v>
      </c>
      <c r="B204" s="108">
        <v>1</v>
      </c>
      <c r="C204" s="108" t="s">
        <v>894</v>
      </c>
      <c r="D204" s="108"/>
      <c r="E204" s="180">
        <v>250</v>
      </c>
      <c r="F204" s="122" t="str">
        <f>+VLOOKUP(E204,Participants!$A$1:$E$2548,2,FALSE)</f>
        <v>Cole Donnelly</v>
      </c>
      <c r="G204" s="122" t="str">
        <f>+VLOOKUP(E204,Participants!$A$1:$E$2548,4,FALSE)</f>
        <v>ELZ</v>
      </c>
      <c r="H204" s="122" t="str">
        <f>+VLOOKUP(E204,Participants!$A$1:$E$2548,5,FALSE)</f>
        <v>M</v>
      </c>
      <c r="I204" s="110">
        <f>+VLOOKUP(E204,Participants!$A$1:$E$2548,3,FALSE)</f>
        <v>4</v>
      </c>
      <c r="J204" s="122" t="str">
        <f>+VLOOKUP(E204,Participants!$A$1:$G$2548,7,FALSE)</f>
        <v>DEV BOYS</v>
      </c>
      <c r="K204" s="111">
        <v>2</v>
      </c>
      <c r="L204" s="111"/>
    </row>
    <row r="205" spans="1:24" ht="15.75" customHeight="1" x14ac:dyDescent="0.35">
      <c r="A205" s="193" t="s">
        <v>847</v>
      </c>
      <c r="B205" s="108">
        <v>2</v>
      </c>
      <c r="C205" s="108" t="s">
        <v>895</v>
      </c>
      <c r="D205" s="108"/>
      <c r="E205" s="165">
        <v>546</v>
      </c>
      <c r="F205" s="122" t="str">
        <f>+VLOOKUP(E205,Participants!$A$1:$E$2548,2,FALSE)</f>
        <v>Ian Maentz</v>
      </c>
      <c r="G205" s="122" t="str">
        <f>+VLOOKUP(E205,Participants!$A$1:$E$2548,4,FALSE)</f>
        <v>STL</v>
      </c>
      <c r="H205" s="122" t="str">
        <f>+VLOOKUP(E205,Participants!$A$1:$E$2548,5,FALSE)</f>
        <v>M</v>
      </c>
      <c r="I205" s="110">
        <f>+VLOOKUP(E205,Participants!$A$1:$E$2548,3,FALSE)</f>
        <v>3</v>
      </c>
      <c r="J205" s="122" t="str">
        <f>+VLOOKUP(E205,Participants!$A$1:$G$2548,7,FALSE)</f>
        <v>DEV BOYS</v>
      </c>
      <c r="K205" s="111">
        <v>3</v>
      </c>
      <c r="L205" s="111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</row>
    <row r="206" spans="1:24" ht="15.75" customHeight="1" x14ac:dyDescent="0.35">
      <c r="A206" s="193" t="s">
        <v>847</v>
      </c>
      <c r="B206" s="108">
        <v>1</v>
      </c>
      <c r="C206" s="108" t="s">
        <v>896</v>
      </c>
      <c r="D206" s="108"/>
      <c r="E206" s="165">
        <v>162</v>
      </c>
      <c r="F206" s="122" t="str">
        <f>+VLOOKUP(E206,Participants!$A$1:$E$2548,2,FALSE)</f>
        <v>Parker Davenport</v>
      </c>
      <c r="G206" s="122" t="str">
        <f>+VLOOKUP(E206,Participants!$A$1:$E$2548,4,FALSE)</f>
        <v>AMA</v>
      </c>
      <c r="H206" s="122" t="str">
        <f>+VLOOKUP(E206,Participants!$A$1:$E$2548,5,FALSE)</f>
        <v>M</v>
      </c>
      <c r="I206" s="110">
        <f>+VLOOKUP(E206,Participants!$A$1:$E$2548,3,FALSE)</f>
        <v>4</v>
      </c>
      <c r="J206" s="122" t="str">
        <f>+VLOOKUP(E206,Participants!$A$1:$G$2548,7,FALSE)</f>
        <v>DEV BOYS</v>
      </c>
      <c r="K206" s="111">
        <v>4</v>
      </c>
      <c r="L206" s="111"/>
    </row>
    <row r="207" spans="1:24" ht="15.75" customHeight="1" x14ac:dyDescent="0.35">
      <c r="A207" s="193" t="s">
        <v>847</v>
      </c>
      <c r="B207" s="108">
        <v>1</v>
      </c>
      <c r="C207" s="108" t="s">
        <v>897</v>
      </c>
      <c r="D207" s="108"/>
      <c r="E207" s="165">
        <v>487</v>
      </c>
      <c r="F207" s="122" t="str">
        <f>+VLOOKUP(E207,Participants!$A$1:$E$2548,2,FALSE)</f>
        <v>Gavin Lenigan</v>
      </c>
      <c r="G207" s="122" t="str">
        <f>+VLOOKUP(E207,Participants!$A$1:$E$2548,4,FALSE)</f>
        <v>SPS</v>
      </c>
      <c r="H207" s="122" t="str">
        <f>+VLOOKUP(E207,Participants!$A$1:$E$2548,5,FALSE)</f>
        <v>M</v>
      </c>
      <c r="I207" s="110">
        <f>+VLOOKUP(E207,Participants!$A$1:$E$2548,3,FALSE)</f>
        <v>3</v>
      </c>
      <c r="J207" s="122" t="str">
        <f>+VLOOKUP(E207,Participants!$A$1:$G$2548,7,FALSE)</f>
        <v>DEV BOYS</v>
      </c>
      <c r="K207" s="111">
        <v>5</v>
      </c>
      <c r="L207" s="20"/>
    </row>
    <row r="208" spans="1:24" ht="15.75" customHeight="1" x14ac:dyDescent="0.35">
      <c r="A208" s="193" t="s">
        <v>847</v>
      </c>
      <c r="B208" s="108">
        <v>2</v>
      </c>
      <c r="C208" s="108" t="s">
        <v>898</v>
      </c>
      <c r="D208" s="108"/>
      <c r="E208" s="165">
        <v>72</v>
      </c>
      <c r="F208" s="122" t="str">
        <f>+VLOOKUP(E208,Participants!$A$1:$E$2548,2,FALSE)</f>
        <v>Declan Ireland</v>
      </c>
      <c r="G208" s="122" t="str">
        <f>+VLOOKUP(E208,Participants!$A$1:$E$2548,4,FALSE)</f>
        <v>AGS</v>
      </c>
      <c r="H208" s="122" t="str">
        <f>+VLOOKUP(E208,Participants!$A$1:$E$2548,5,FALSE)</f>
        <v>M</v>
      </c>
      <c r="I208" s="110">
        <f>+VLOOKUP(E208,Participants!$A$1:$E$2548,3,FALSE)</f>
        <v>3</v>
      </c>
      <c r="J208" s="122" t="str">
        <f>+VLOOKUP(E208,Participants!$A$1:$G$2548,7,FALSE)</f>
        <v>DEV BOYS</v>
      </c>
      <c r="K208" s="111">
        <v>6</v>
      </c>
      <c r="L208" s="20"/>
    </row>
    <row r="209" spans="1:28" ht="15.75" customHeight="1" x14ac:dyDescent="0.35">
      <c r="A209" s="193" t="s">
        <v>847</v>
      </c>
      <c r="B209" s="108">
        <v>1</v>
      </c>
      <c r="C209" s="108" t="s">
        <v>899</v>
      </c>
      <c r="D209" s="108"/>
      <c r="E209" s="165">
        <v>78</v>
      </c>
      <c r="F209" s="122" t="str">
        <f>+VLOOKUP(E209,Participants!$A$1:$E$2548,2,FALSE)</f>
        <v>Nolan Meyer</v>
      </c>
      <c r="G209" s="122" t="str">
        <f>+VLOOKUP(E209,Participants!$A$1:$E$2548,4,FALSE)</f>
        <v>AGS</v>
      </c>
      <c r="H209" s="122" t="str">
        <f>+VLOOKUP(E209,Participants!$A$1:$E$2548,5,FALSE)</f>
        <v>M</v>
      </c>
      <c r="I209" s="110">
        <f>+VLOOKUP(E209,Participants!$A$1:$E$2548,3,FALSE)</f>
        <v>4</v>
      </c>
      <c r="J209" s="122" t="str">
        <f>+VLOOKUP(E209,Participants!$A$1:$G$2548,7,FALSE)</f>
        <v>DEV BOYS</v>
      </c>
      <c r="K209" s="111">
        <v>7</v>
      </c>
      <c r="L209" s="20"/>
    </row>
    <row r="210" spans="1:28" ht="15.75" customHeight="1" x14ac:dyDescent="0.35">
      <c r="A210" s="193" t="s">
        <v>847</v>
      </c>
      <c r="B210" s="108">
        <v>2</v>
      </c>
      <c r="C210" s="108" t="s">
        <v>900</v>
      </c>
      <c r="D210" s="108"/>
      <c r="E210" s="165">
        <v>144</v>
      </c>
      <c r="F210" s="122" t="str">
        <f>+VLOOKUP(E210,Participants!$A$1:$E$2548,2,FALSE)</f>
        <v>Isaiah Loboda</v>
      </c>
      <c r="G210" s="122" t="str">
        <f>+VLOOKUP(E210,Participants!$A$1:$E$2548,4,FALSE)</f>
        <v>AMA</v>
      </c>
      <c r="H210" s="122" t="str">
        <f>+VLOOKUP(E210,Participants!$A$1:$E$2548,5,FALSE)</f>
        <v>M</v>
      </c>
      <c r="I210" s="110">
        <f>+VLOOKUP(E210,Participants!$A$1:$E$2548,3,FALSE)</f>
        <v>3</v>
      </c>
      <c r="J210" s="122" t="str">
        <f>+VLOOKUP(E210,Participants!$A$1:$G$2548,7,FALSE)</f>
        <v>DEV BOYS</v>
      </c>
      <c r="K210" s="111">
        <v>8</v>
      </c>
      <c r="L210" s="20"/>
    </row>
    <row r="211" spans="1:28" ht="15.75" customHeight="1" x14ac:dyDescent="0.3">
      <c r="A211" s="308"/>
      <c r="B211" s="309"/>
      <c r="C211" s="310"/>
      <c r="D211" s="309"/>
      <c r="E211" s="311"/>
      <c r="F211" s="312"/>
      <c r="G211" s="312"/>
      <c r="H211" s="312"/>
      <c r="I211" s="312"/>
      <c r="J211" s="313"/>
      <c r="K211" s="314"/>
      <c r="L211" s="312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</row>
    <row r="212" spans="1:28" ht="15.75" customHeight="1" x14ac:dyDescent="0.35">
      <c r="A212" s="163" t="s">
        <v>686</v>
      </c>
      <c r="B212" s="108">
        <v>1</v>
      </c>
      <c r="C212" s="108">
        <v>31.96</v>
      </c>
      <c r="D212" s="108">
        <v>2</v>
      </c>
      <c r="E212" s="164">
        <v>576</v>
      </c>
      <c r="F212" s="20" t="str">
        <f>+VLOOKUP(E212,Participants!$A$1:$E$2548,2,FALSE)</f>
        <v>Kennedy Williams</v>
      </c>
      <c r="G212" s="20" t="str">
        <f>+VLOOKUP(E212,Participants!$A$1:$E$2548,4,FALSE)</f>
        <v>STT</v>
      </c>
      <c r="H212" s="20" t="str">
        <f>+VLOOKUP(E212,Participants!$A$1:$E$2548,5,FALSE)</f>
        <v>F</v>
      </c>
      <c r="I212" s="110">
        <f>+VLOOKUP(E212,Participants!$A$1:$E$2548,3,FALSE)</f>
        <v>4</v>
      </c>
      <c r="J212" s="113" t="str">
        <f>+VLOOKUP(E212,Participants!$A$1:$G$2548,7,FALSE)</f>
        <v>DEV GIRLS</v>
      </c>
      <c r="K212" s="111">
        <v>1</v>
      </c>
      <c r="L212" s="111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</row>
    <row r="213" spans="1:28" ht="15.75" customHeight="1" x14ac:dyDescent="0.35">
      <c r="A213" s="163" t="s">
        <v>686</v>
      </c>
      <c r="B213" s="108">
        <v>1</v>
      </c>
      <c r="C213" s="108">
        <v>32.79</v>
      </c>
      <c r="D213" s="108">
        <v>4</v>
      </c>
      <c r="E213" s="165">
        <v>581</v>
      </c>
      <c r="F213" s="20" t="str">
        <f>+VLOOKUP(E213,Participants!$A$1:$E$2548,2,FALSE)</f>
        <v>Londyn Tomman</v>
      </c>
      <c r="G213" s="20" t="str">
        <f>+VLOOKUP(E213,Participants!$A$1:$E$2548,4,FALSE)</f>
        <v>STT</v>
      </c>
      <c r="H213" s="20" t="str">
        <f>+VLOOKUP(E213,Participants!$A$1:$E$2548,5,FALSE)</f>
        <v>F</v>
      </c>
      <c r="I213" s="110">
        <f>+VLOOKUP(E213,Participants!$A$1:$E$2548,3,FALSE)</f>
        <v>3</v>
      </c>
      <c r="J213" s="113" t="str">
        <f>+VLOOKUP(E213,Participants!$A$1:$G$2548,7,FALSE)</f>
        <v>DEV GIRLS</v>
      </c>
      <c r="K213" s="111">
        <v>2</v>
      </c>
      <c r="L213" s="111"/>
    </row>
    <row r="214" spans="1:28" ht="15.75" customHeight="1" x14ac:dyDescent="0.35">
      <c r="A214" s="166" t="s">
        <v>686</v>
      </c>
      <c r="B214" s="108">
        <v>1</v>
      </c>
      <c r="C214" s="108">
        <v>32.82</v>
      </c>
      <c r="D214" s="108">
        <v>1</v>
      </c>
      <c r="E214" s="167">
        <v>117</v>
      </c>
      <c r="F214" s="113" t="str">
        <f>+VLOOKUP(E214,Participants!$A$1:$E$2548,2,FALSE)</f>
        <v>Molly McGrath</v>
      </c>
      <c r="G214" s="113" t="str">
        <f>+VLOOKUP(E214,Participants!$A$1:$E$2548,4,FALSE)</f>
        <v>AMA</v>
      </c>
      <c r="H214" s="113" t="str">
        <f>+VLOOKUP(E214,Participants!$A$1:$E$2548,5,FALSE)</f>
        <v>F</v>
      </c>
      <c r="I214" s="114">
        <f>+VLOOKUP(E214,Participants!$A$1:$E$2548,3,FALSE)</f>
        <v>4</v>
      </c>
      <c r="J214" s="113" t="str">
        <f>+VLOOKUP(E214,Participants!$A$1:$G$2548,7,FALSE)</f>
        <v>DEV GIRLS</v>
      </c>
      <c r="K214" s="168">
        <v>3</v>
      </c>
      <c r="L214" s="168"/>
      <c r="M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</row>
    <row r="215" spans="1:28" ht="15.75" customHeight="1" x14ac:dyDescent="0.35">
      <c r="A215" s="163" t="s">
        <v>686</v>
      </c>
      <c r="B215" s="108">
        <v>1</v>
      </c>
      <c r="C215" s="108">
        <v>33.020000000000003</v>
      </c>
      <c r="D215" s="108">
        <v>3</v>
      </c>
      <c r="E215" s="165">
        <v>444</v>
      </c>
      <c r="F215" s="20" t="str">
        <f>+VLOOKUP(E215,Participants!$A$1:$E$2548,2,FALSE)</f>
        <v>Kate Mulzet</v>
      </c>
      <c r="G215" s="20" t="str">
        <f>+VLOOKUP(E215,Participants!$A$1:$E$2548,4,FALSE)</f>
        <v>PHA</v>
      </c>
      <c r="H215" s="20" t="str">
        <f>+VLOOKUP(E215,Participants!$A$1:$E$2548,5,FALSE)</f>
        <v>F</v>
      </c>
      <c r="I215" s="110">
        <f>+VLOOKUP(E215,Participants!$A$1:$E$2548,3,FALSE)</f>
        <v>4</v>
      </c>
      <c r="J215" s="113" t="str">
        <f>+VLOOKUP(E215,Participants!$A$1:$G$2548,7,FALSE)</f>
        <v>DEV GIRLS</v>
      </c>
      <c r="K215" s="111">
        <v>4</v>
      </c>
      <c r="L215" s="111"/>
    </row>
    <row r="216" spans="1:28" ht="15.75" customHeight="1" x14ac:dyDescent="0.35">
      <c r="A216" s="163" t="s">
        <v>686</v>
      </c>
      <c r="B216" s="109">
        <v>21</v>
      </c>
      <c r="C216" s="109">
        <v>34.24</v>
      </c>
      <c r="D216" s="109">
        <v>2</v>
      </c>
      <c r="E216" s="164">
        <v>375</v>
      </c>
      <c r="F216" s="20" t="str">
        <f>+VLOOKUP(E216,Participants!$A$1:$E$2548,2,FALSE)</f>
        <v>Mia Liscinsky</v>
      </c>
      <c r="G216" s="20" t="str">
        <f>+VLOOKUP(E216,Participants!$A$1:$E$2548,4,FALSE)</f>
        <v>KIL</v>
      </c>
      <c r="H216" s="20" t="str">
        <f>+VLOOKUP(E216,Participants!$A$1:$E$2548,5,FALSE)</f>
        <v>F</v>
      </c>
      <c r="I216" s="110">
        <f>+VLOOKUP(E216,Participants!$A$1:$E$2548,3,FALSE)</f>
        <v>4</v>
      </c>
      <c r="J216" s="113" t="str">
        <f>+VLOOKUP(E216,Participants!$A$1:$G$2548,7,FALSE)</f>
        <v>DEV GIRLS</v>
      </c>
      <c r="K216" s="111">
        <v>5</v>
      </c>
      <c r="L216" s="111"/>
    </row>
    <row r="217" spans="1:28" ht="15.75" customHeight="1" x14ac:dyDescent="0.35">
      <c r="A217" s="317" t="s">
        <v>686</v>
      </c>
      <c r="B217" s="169">
        <v>2</v>
      </c>
      <c r="C217" s="169">
        <v>34.25</v>
      </c>
      <c r="D217" s="169">
        <v>2</v>
      </c>
      <c r="E217" s="170">
        <v>378</v>
      </c>
      <c r="F217" s="171" t="str">
        <f>+VLOOKUP(E217,Participants!$A$1:$E$2548,2,FALSE)</f>
        <v>Payton McElravy</v>
      </c>
      <c r="G217" s="171" t="str">
        <f>+VLOOKUP(E217,Participants!$A$1:$E$2548,4,FALSE)</f>
        <v>KIL</v>
      </c>
      <c r="H217" s="171" t="str">
        <f>+VLOOKUP(E217,Participants!$A$1:$E$2548,5,FALSE)</f>
        <v>F</v>
      </c>
      <c r="I217" s="172">
        <f>+VLOOKUP(E217,Participants!$A$1:$E$2548,3,FALSE)</f>
        <v>4</v>
      </c>
      <c r="J217" s="171" t="str">
        <f>+VLOOKUP(E217,Participants!$A$1:$G$2548,7,FALSE)</f>
        <v>DEV GIRLS</v>
      </c>
      <c r="K217" s="173">
        <v>6</v>
      </c>
      <c r="L217" s="173"/>
      <c r="M217" s="369" t="s">
        <v>1122</v>
      </c>
      <c r="N217" s="369"/>
      <c r="O217" s="369"/>
      <c r="P217" s="369"/>
      <c r="Q217" s="369"/>
      <c r="R217" s="369"/>
    </row>
    <row r="218" spans="1:28" ht="15.75" customHeight="1" x14ac:dyDescent="0.35">
      <c r="A218" s="163" t="s">
        <v>686</v>
      </c>
      <c r="B218" s="109">
        <v>19</v>
      </c>
      <c r="C218" s="109">
        <v>34.39</v>
      </c>
      <c r="D218" s="109">
        <v>1</v>
      </c>
      <c r="E218" s="164">
        <v>16</v>
      </c>
      <c r="F218" s="20" t="str">
        <f>+VLOOKUP(E218,Participants!$A$1:$E$2548,2,FALSE)</f>
        <v>Claire Karsman</v>
      </c>
      <c r="G218" s="20" t="str">
        <f>+VLOOKUP(E218,Participants!$A$1:$E$2548,4,FALSE)</f>
        <v>BFS</v>
      </c>
      <c r="H218" s="20" t="str">
        <f>+VLOOKUP(E218,Participants!$A$1:$E$2548,5,FALSE)</f>
        <v>F</v>
      </c>
      <c r="I218" s="110">
        <f>+VLOOKUP(E218,Participants!$A$1:$E$2548,3,FALSE)</f>
        <v>4</v>
      </c>
      <c r="J218" s="113" t="str">
        <f>+VLOOKUP(E218,Participants!$A$1:$G$2548,7,FALSE)</f>
        <v>DEV GIRLS</v>
      </c>
      <c r="K218" s="111">
        <v>7</v>
      </c>
      <c r="L218" s="111"/>
    </row>
    <row r="219" spans="1:28" ht="15.75" customHeight="1" x14ac:dyDescent="0.35">
      <c r="A219" s="163" t="s">
        <v>686</v>
      </c>
      <c r="B219" s="109">
        <v>21</v>
      </c>
      <c r="C219" s="109">
        <v>34.4</v>
      </c>
      <c r="D219" s="109">
        <v>3</v>
      </c>
      <c r="E219" s="164">
        <v>451</v>
      </c>
      <c r="F219" s="20" t="str">
        <f>+VLOOKUP(E219,Participants!$A$1:$E$2548,2,FALSE)</f>
        <v>Tessa Liberati</v>
      </c>
      <c r="G219" s="20" t="str">
        <f>+VLOOKUP(E219,Participants!$A$1:$E$2548,4,FALSE)</f>
        <v>PHA</v>
      </c>
      <c r="H219" s="20" t="str">
        <f>+VLOOKUP(E219,Participants!$A$1:$E$2548,5,FALSE)</f>
        <v>F</v>
      </c>
      <c r="I219" s="110">
        <f>+VLOOKUP(E219,Participants!$A$1:$E$2548,3,FALSE)</f>
        <v>4</v>
      </c>
      <c r="J219" s="113" t="str">
        <f>+VLOOKUP(E219,Participants!$A$1:$G$2548,7,FALSE)</f>
        <v>DEV GIRLS</v>
      </c>
      <c r="K219" s="111">
        <v>8</v>
      </c>
      <c r="L219" s="111"/>
    </row>
    <row r="220" spans="1:28" ht="15.75" customHeight="1" x14ac:dyDescent="0.35">
      <c r="A220" s="318"/>
      <c r="B220" s="124"/>
      <c r="C220" s="124"/>
      <c r="D220" s="124"/>
      <c r="E220" s="291"/>
      <c r="F220" s="127"/>
      <c r="G220" s="127"/>
      <c r="H220" s="127"/>
      <c r="I220" s="128"/>
      <c r="J220" s="127"/>
      <c r="K220" s="128"/>
      <c r="L220" s="128"/>
      <c r="M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</row>
    <row r="221" spans="1:28" ht="15.75" customHeight="1" x14ac:dyDescent="0.35">
      <c r="A221" s="163" t="s">
        <v>686</v>
      </c>
      <c r="B221" s="108">
        <v>11</v>
      </c>
      <c r="C221" s="108">
        <v>36.46</v>
      </c>
      <c r="D221" s="108">
        <v>2</v>
      </c>
      <c r="E221" s="164">
        <v>447</v>
      </c>
      <c r="F221" s="20" t="str">
        <f>+VLOOKUP(E221,Participants!$A$1:$E$2548,2,FALSE)</f>
        <v>Rosa Yuo</v>
      </c>
      <c r="G221" s="20" t="str">
        <f>+VLOOKUP(E221,Participants!$A$1:$E$2548,4,FALSE)</f>
        <v>PHA</v>
      </c>
      <c r="H221" s="20" t="str">
        <f>+VLOOKUP(E221,Participants!$A$1:$E$2548,5,FALSE)</f>
        <v>F</v>
      </c>
      <c r="I221" s="110">
        <f>+VLOOKUP(E221,Participants!$A$1:$E$2548,3,FALSE)</f>
        <v>2</v>
      </c>
      <c r="J221" s="113" t="str">
        <f>+VLOOKUP(E221,Participants!$A$1:$G$2548,7,FALSE)</f>
        <v>DEV GIRLS</v>
      </c>
      <c r="K221" s="111">
        <v>1</v>
      </c>
      <c r="L221" s="20"/>
    </row>
    <row r="222" spans="1:28" ht="15.75" customHeight="1" x14ac:dyDescent="0.35">
      <c r="A222" s="163" t="s">
        <v>686</v>
      </c>
      <c r="B222" s="108">
        <v>10</v>
      </c>
      <c r="C222" s="108">
        <v>38.700000000000003</v>
      </c>
      <c r="D222" s="108">
        <v>7</v>
      </c>
      <c r="E222" s="164">
        <v>221</v>
      </c>
      <c r="F222" s="20" t="str">
        <f>+VLOOKUP(E222,Participants!$A$1:$E$2548,2,FALSE)</f>
        <v>aria basoline smith</v>
      </c>
      <c r="G222" s="20" t="str">
        <f>+VLOOKUP(E222,Participants!$A$1:$E$2548,4,FALSE)</f>
        <v>DMA</v>
      </c>
      <c r="H222" s="20" t="str">
        <f>+VLOOKUP(E222,Participants!$A$1:$E$2548,5,FALSE)</f>
        <v>f</v>
      </c>
      <c r="I222" s="110">
        <f>+VLOOKUP(E222,Participants!$A$1:$E$2548,3,FALSE)</f>
        <v>1</v>
      </c>
      <c r="J222" s="113" t="str">
        <f>+VLOOKUP(E222,Participants!$A$1:$G$2548,7,FALSE)</f>
        <v>DEV GIRLS</v>
      </c>
      <c r="K222" s="111">
        <v>2</v>
      </c>
      <c r="L222" s="20"/>
    </row>
    <row r="223" spans="1:28" ht="15.75" customHeight="1" x14ac:dyDescent="0.35">
      <c r="A223" s="163" t="s">
        <v>686</v>
      </c>
      <c r="B223" s="108">
        <v>7</v>
      </c>
      <c r="C223" s="108">
        <v>38.86</v>
      </c>
      <c r="D223" s="108">
        <v>6</v>
      </c>
      <c r="E223" s="164">
        <v>282</v>
      </c>
      <c r="F223" s="20" t="str">
        <f>+VLOOKUP(E223,Participants!$A$1:$E$2548,2,FALSE)</f>
        <v>Evie Pierro</v>
      </c>
      <c r="G223" s="20" t="str">
        <f>+VLOOKUP(E223,Participants!$A$1:$E$2548,4,FALSE)</f>
        <v>GRE</v>
      </c>
      <c r="H223" s="20" t="str">
        <f>+VLOOKUP(E223,Participants!$A$1:$E$2548,5,FALSE)</f>
        <v>F</v>
      </c>
      <c r="I223" s="110">
        <f>+VLOOKUP(E223,Participants!$A$1:$E$2548,3,FALSE)</f>
        <v>2</v>
      </c>
      <c r="J223" s="113" t="str">
        <f>+VLOOKUP(E223,Participants!$A$1:$G$2548,7,FALSE)</f>
        <v>DEV GIRLS</v>
      </c>
      <c r="K223" s="111">
        <v>3</v>
      </c>
      <c r="L223" s="20"/>
    </row>
    <row r="224" spans="1:28" ht="15.75" customHeight="1" x14ac:dyDescent="0.35">
      <c r="A224" s="353" t="s">
        <v>686</v>
      </c>
      <c r="B224" s="348">
        <v>12</v>
      </c>
      <c r="C224" s="348">
        <v>39.146999999999998</v>
      </c>
      <c r="D224" s="348">
        <v>2</v>
      </c>
      <c r="E224" s="347">
        <v>103</v>
      </c>
      <c r="F224" s="331" t="str">
        <f>+VLOOKUP(E224,Participants!$A$1:$E$2548,2,FALSE)</f>
        <v>Gemma Silvis</v>
      </c>
      <c r="G224" s="331" t="str">
        <f>+VLOOKUP(E224,Participants!$A$1:$E$2548,4,FALSE)</f>
        <v>AMA</v>
      </c>
      <c r="H224" s="331" t="str">
        <f>+VLOOKUP(E224,Participants!$A$1:$E$2548,5,FALSE)</f>
        <v>F</v>
      </c>
      <c r="I224" s="332">
        <f>+VLOOKUP(E224,Participants!$A$1:$E$2548,3,FALSE)</f>
        <v>2</v>
      </c>
      <c r="J224" s="354" t="str">
        <f>+VLOOKUP(E224,Participants!$A$1:$G$2548,7,FALSE)</f>
        <v>DEV GIRLS</v>
      </c>
      <c r="K224" s="331">
        <v>4</v>
      </c>
      <c r="L224" s="331"/>
      <c r="M224" s="370" t="s">
        <v>1123</v>
      </c>
      <c r="N224" s="369"/>
      <c r="O224" s="369"/>
      <c r="P224" s="369"/>
      <c r="Q224" s="369"/>
      <c r="R224" s="369"/>
    </row>
    <row r="225" spans="1:28" ht="15.75" customHeight="1" x14ac:dyDescent="0.35">
      <c r="A225" s="163" t="s">
        <v>686</v>
      </c>
      <c r="B225" s="108">
        <v>7</v>
      </c>
      <c r="C225" s="108">
        <v>39.549999999999997</v>
      </c>
      <c r="D225" s="108">
        <v>7</v>
      </c>
      <c r="E225" s="164">
        <v>503</v>
      </c>
      <c r="F225" s="20" t="str">
        <f>+VLOOKUP(E225,Participants!$A$1:$E$2548,2,FALSE)</f>
        <v>Avery Och</v>
      </c>
      <c r="G225" s="20" t="str">
        <f>+VLOOKUP(E225,Participants!$A$1:$E$2548,4,FALSE)</f>
        <v>STL</v>
      </c>
      <c r="H225" s="20" t="str">
        <f>+VLOOKUP(E225,Participants!$A$1:$E$2548,5,FALSE)</f>
        <v>F</v>
      </c>
      <c r="I225" s="110">
        <f>+VLOOKUP(E225,Participants!$A$1:$E$2548,3,FALSE)</f>
        <v>2</v>
      </c>
      <c r="J225" s="113" t="str">
        <f>+VLOOKUP(E225,Participants!$A$1:$G$2548,7,FALSE)</f>
        <v>DEV GIRLS</v>
      </c>
      <c r="K225" s="184">
        <v>4</v>
      </c>
      <c r="L225" s="117"/>
    </row>
    <row r="226" spans="1:28" ht="15.75" customHeight="1" x14ac:dyDescent="0.35">
      <c r="A226" s="166" t="s">
        <v>686</v>
      </c>
      <c r="B226" s="108">
        <v>9</v>
      </c>
      <c r="C226" s="108">
        <v>39.590000000000003</v>
      </c>
      <c r="D226" s="108">
        <v>1</v>
      </c>
      <c r="E226" s="165">
        <v>509</v>
      </c>
      <c r="F226" s="20" t="str">
        <f>+VLOOKUP(E226,Participants!$A$1:$E$2548,2,FALSE)</f>
        <v>Emma Brogan</v>
      </c>
      <c r="G226" s="20" t="str">
        <f>+VLOOKUP(E226,Participants!$A$1:$E$2548,4,FALSE)</f>
        <v>STL</v>
      </c>
      <c r="H226" s="20" t="str">
        <f>+VLOOKUP(E226,Participants!$A$1:$E$2548,5,FALSE)</f>
        <v>F</v>
      </c>
      <c r="I226" s="110">
        <f>+VLOOKUP(E226,Participants!$A$1:$E$2548,3,FALSE)</f>
        <v>2</v>
      </c>
      <c r="J226" s="113" t="str">
        <f>+VLOOKUP(E226,Participants!$A$1:$G$2548,7,FALSE)</f>
        <v>DEV GIRLS</v>
      </c>
      <c r="K226" s="120">
        <v>5</v>
      </c>
      <c r="L226" s="110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</row>
    <row r="227" spans="1:28" ht="15.75" customHeight="1" x14ac:dyDescent="0.35">
      <c r="A227" s="166" t="s">
        <v>686</v>
      </c>
      <c r="B227" s="108">
        <v>9</v>
      </c>
      <c r="C227" s="108">
        <v>40.630000000000003</v>
      </c>
      <c r="D227" s="108">
        <v>4</v>
      </c>
      <c r="E227" s="165">
        <v>101</v>
      </c>
      <c r="F227" s="20" t="str">
        <f>+VLOOKUP(E227,Participants!$A$1:$E$2548,2,FALSE)</f>
        <v>Finley Schran</v>
      </c>
      <c r="G227" s="20" t="str">
        <f>+VLOOKUP(E227,Participants!$A$1:$E$2548,4,FALSE)</f>
        <v>AMA</v>
      </c>
      <c r="H227" s="20" t="str">
        <f>+VLOOKUP(E227,Participants!$A$1:$E$2548,5,FALSE)</f>
        <v>F</v>
      </c>
      <c r="I227" s="110">
        <f>+VLOOKUP(E227,Participants!$A$1:$E$2548,3,FALSE)</f>
        <v>2</v>
      </c>
      <c r="J227" s="113" t="str">
        <f>+VLOOKUP(E227,Participants!$A$1:$G$2548,7,FALSE)</f>
        <v>DEV GIRLS</v>
      </c>
      <c r="K227" s="120">
        <v>6</v>
      </c>
      <c r="L227" s="110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</row>
    <row r="228" spans="1:28" ht="15.75" customHeight="1" x14ac:dyDescent="0.35">
      <c r="A228" s="163" t="s">
        <v>686</v>
      </c>
      <c r="B228" s="108">
        <v>11</v>
      </c>
      <c r="C228" s="108">
        <v>40.700000000000003</v>
      </c>
      <c r="D228" s="108">
        <v>6</v>
      </c>
      <c r="E228" s="164">
        <v>18</v>
      </c>
      <c r="F228" s="20" t="str">
        <f>+VLOOKUP(E228,Participants!$A$1:$E$2548,2,FALSE)</f>
        <v>Harper Lange</v>
      </c>
      <c r="G228" s="20" t="str">
        <f>+VLOOKUP(E228,Participants!$A$1:$E$2548,4,FALSE)</f>
        <v>BFS</v>
      </c>
      <c r="H228" s="20" t="str">
        <f>+VLOOKUP(E228,Participants!$A$1:$E$2548,5,FALSE)</f>
        <v>F</v>
      </c>
      <c r="I228" s="110">
        <f>+VLOOKUP(E228,Participants!$A$1:$E$2548,3,FALSE)</f>
        <v>2</v>
      </c>
      <c r="J228" s="113" t="str">
        <f>+VLOOKUP(E228,Participants!$A$1:$G$2548,7,FALSE)</f>
        <v>DEV GIRLS</v>
      </c>
      <c r="K228" s="184">
        <v>7</v>
      </c>
      <c r="L228" s="117"/>
    </row>
    <row r="229" spans="1:28" ht="15.75" customHeight="1" x14ac:dyDescent="0.35">
      <c r="A229" s="163" t="s">
        <v>686</v>
      </c>
      <c r="B229" s="108">
        <v>11</v>
      </c>
      <c r="C229" s="108">
        <v>40.700000000000003</v>
      </c>
      <c r="D229" s="108">
        <v>7</v>
      </c>
      <c r="E229" s="164">
        <v>114</v>
      </c>
      <c r="F229" s="20" t="str">
        <f>+VLOOKUP(E229,Participants!$A$1:$E$2548,2,FALSE)</f>
        <v>Marie Gasperini</v>
      </c>
      <c r="G229" s="20" t="str">
        <f>+VLOOKUP(E229,Participants!$A$1:$E$2548,4,FALSE)</f>
        <v>AMA</v>
      </c>
      <c r="H229" s="20" t="str">
        <f>+VLOOKUP(E229,Participants!$A$1:$E$2548,5,FALSE)</f>
        <v>F</v>
      </c>
      <c r="I229" s="110">
        <f>+VLOOKUP(E229,Participants!$A$1:$E$2548,3,FALSE)</f>
        <v>2</v>
      </c>
      <c r="J229" s="113" t="str">
        <f>+VLOOKUP(E229,Participants!$A$1:$G$2548,7,FALSE)</f>
        <v>DEV GIRLS</v>
      </c>
      <c r="K229" s="111">
        <v>7</v>
      </c>
      <c r="L229" s="20"/>
    </row>
    <row r="230" spans="1:28" ht="15.75" customHeight="1" x14ac:dyDescent="0.3">
      <c r="A230" s="308"/>
      <c r="B230" s="309"/>
      <c r="C230" s="310"/>
      <c r="D230" s="309"/>
      <c r="E230" s="311"/>
      <c r="F230" s="312"/>
      <c r="G230" s="312"/>
      <c r="H230" s="312"/>
      <c r="I230" s="312"/>
      <c r="J230" s="313"/>
      <c r="K230" s="314"/>
      <c r="L230" s="312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  <c r="AA230" s="144"/>
      <c r="AB230" s="144"/>
    </row>
    <row r="231" spans="1:28" ht="15.75" customHeight="1" x14ac:dyDescent="0.35">
      <c r="A231" s="163" t="s">
        <v>686</v>
      </c>
      <c r="B231" s="108">
        <v>1</v>
      </c>
      <c r="C231" s="108">
        <v>31.4</v>
      </c>
      <c r="D231" s="108">
        <v>1</v>
      </c>
      <c r="E231" s="164">
        <v>131</v>
      </c>
      <c r="F231" s="20" t="str">
        <f>+VLOOKUP(E231,Participants!$A$1:$E$2548,2,FALSE)</f>
        <v>Charles Morris</v>
      </c>
      <c r="G231" s="20" t="str">
        <f>+VLOOKUP(E231,Participants!$A$1:$E$2548,4,FALSE)</f>
        <v>AMA</v>
      </c>
      <c r="H231" s="20" t="str">
        <f>+VLOOKUP(E231,Participants!$A$1:$E$2548,5,FALSE)</f>
        <v>M</v>
      </c>
      <c r="I231" s="110">
        <f>+VLOOKUP(E231,Participants!$A$1:$E$2548,3,FALSE)</f>
        <v>3</v>
      </c>
      <c r="J231" s="113" t="str">
        <f>+VLOOKUP(E231,Participants!$A$1:$G$2548,7,FALSE)</f>
        <v>DEV BOYS</v>
      </c>
      <c r="K231" s="184">
        <v>1</v>
      </c>
      <c r="L231" s="184"/>
    </row>
    <row r="232" spans="1:28" ht="15.75" customHeight="1" x14ac:dyDescent="0.35">
      <c r="A232" s="163" t="s">
        <v>686</v>
      </c>
      <c r="B232" s="108">
        <v>1</v>
      </c>
      <c r="C232" s="108">
        <v>32.299999999999997</v>
      </c>
      <c r="D232" s="108">
        <v>2</v>
      </c>
      <c r="E232" s="164">
        <v>317</v>
      </c>
      <c r="F232" s="20" t="str">
        <f>+VLOOKUP(E232,Participants!$A$1:$E$2548,2,FALSE)</f>
        <v>Declan McCullough</v>
      </c>
      <c r="G232" s="20" t="str">
        <f>+VLOOKUP(E232,Participants!$A$1:$E$2548,4,FALSE)</f>
        <v>JAM</v>
      </c>
      <c r="H232" s="20" t="str">
        <f>+VLOOKUP(E232,Participants!$A$1:$E$2548,5,FALSE)</f>
        <v>M</v>
      </c>
      <c r="I232" s="110">
        <f>+VLOOKUP(E232,Participants!$A$1:$E$2548,3,FALSE)</f>
        <v>4</v>
      </c>
      <c r="J232" s="113" t="str">
        <f>+VLOOKUP(E232,Participants!$A$1:$G$2548,7,FALSE)</f>
        <v>DEV BOYS</v>
      </c>
      <c r="K232" s="111">
        <v>2</v>
      </c>
      <c r="L232" s="111"/>
    </row>
    <row r="233" spans="1:28" ht="15.75" customHeight="1" x14ac:dyDescent="0.35">
      <c r="A233" s="163" t="s">
        <v>686</v>
      </c>
      <c r="B233" s="108">
        <v>1</v>
      </c>
      <c r="C233" s="108">
        <v>32.840000000000003</v>
      </c>
      <c r="D233" s="108">
        <v>3</v>
      </c>
      <c r="E233" s="164">
        <v>529</v>
      </c>
      <c r="F233" s="20" t="str">
        <f>+VLOOKUP(E233,Participants!$A$1:$E$2548,2,FALSE)</f>
        <v>Baron Siewe</v>
      </c>
      <c r="G233" s="20" t="str">
        <f>+VLOOKUP(E233,Participants!$A$1:$E$2548,4,FALSE)</f>
        <v>STL</v>
      </c>
      <c r="H233" s="20" t="str">
        <f>+VLOOKUP(E233,Participants!$A$1:$E$2548,5,FALSE)</f>
        <v>M</v>
      </c>
      <c r="I233" s="110">
        <f>+VLOOKUP(E233,Participants!$A$1:$E$2548,3,FALSE)</f>
        <v>4</v>
      </c>
      <c r="J233" s="113" t="str">
        <f>+VLOOKUP(E233,Participants!$A$1:$G$2548,7,FALSE)</f>
        <v>DEV BOYS</v>
      </c>
      <c r="K233" s="111">
        <v>3</v>
      </c>
      <c r="L233" s="111"/>
    </row>
    <row r="234" spans="1:28" ht="15.75" customHeight="1" x14ac:dyDescent="0.35">
      <c r="A234" s="163" t="s">
        <v>686</v>
      </c>
      <c r="B234" s="108">
        <v>1</v>
      </c>
      <c r="C234" s="108">
        <v>33.53</v>
      </c>
      <c r="D234" s="108">
        <v>4</v>
      </c>
      <c r="E234" s="164">
        <v>252</v>
      </c>
      <c r="F234" s="20" t="str">
        <f>+VLOOKUP(E234,Participants!$A$1:$E$2548,2,FALSE)</f>
        <v>Garin Goob</v>
      </c>
      <c r="G234" s="20" t="str">
        <f>+VLOOKUP(E234,Participants!$A$1:$E$2548,4,FALSE)</f>
        <v>ELZ</v>
      </c>
      <c r="H234" s="20" t="str">
        <f>+VLOOKUP(E234,Participants!$A$1:$E$2548,5,FALSE)</f>
        <v>M</v>
      </c>
      <c r="I234" s="110">
        <f>+VLOOKUP(E234,Participants!$A$1:$E$2548,3,FALSE)</f>
        <v>4</v>
      </c>
      <c r="J234" s="113" t="str">
        <f>+VLOOKUP(E234,Participants!$A$1:$G$2548,7,FALSE)</f>
        <v>DEV BOYS</v>
      </c>
      <c r="K234" s="111">
        <v>4</v>
      </c>
      <c r="L234" s="111"/>
    </row>
    <row r="235" spans="1:28" ht="15.75" customHeight="1" x14ac:dyDescent="0.35">
      <c r="A235" s="163" t="s">
        <v>686</v>
      </c>
      <c r="B235" s="109">
        <v>18</v>
      </c>
      <c r="C235" s="109">
        <v>33.6</v>
      </c>
      <c r="D235" s="109">
        <v>7</v>
      </c>
      <c r="E235" s="165">
        <v>544</v>
      </c>
      <c r="F235" s="20" t="str">
        <f>+VLOOKUP(E235,Participants!$A$1:$E$2548,2,FALSE)</f>
        <v>Griffin Betz</v>
      </c>
      <c r="G235" s="20" t="str">
        <f>+VLOOKUP(E235,Participants!$A$1:$E$2548,4,FALSE)</f>
        <v>STL</v>
      </c>
      <c r="H235" s="20" t="str">
        <f>+VLOOKUP(E235,Participants!$A$1:$E$2548,5,FALSE)</f>
        <v>M</v>
      </c>
      <c r="I235" s="110">
        <f>+VLOOKUP(E235,Participants!$A$1:$E$2548,3,FALSE)</f>
        <v>4</v>
      </c>
      <c r="J235" s="113" t="str">
        <f>+VLOOKUP(E235,Participants!$A$1:$G$2548,7,FALSE)</f>
        <v>DEV BOYS</v>
      </c>
      <c r="K235" s="111">
        <v>5</v>
      </c>
      <c r="L235" s="111"/>
    </row>
    <row r="236" spans="1:28" ht="15.75" customHeight="1" x14ac:dyDescent="0.35">
      <c r="A236" s="163" t="s">
        <v>686</v>
      </c>
      <c r="B236" s="109">
        <v>18</v>
      </c>
      <c r="C236" s="109">
        <v>33.950000000000003</v>
      </c>
      <c r="D236" s="109">
        <v>6</v>
      </c>
      <c r="E236" s="165">
        <v>359</v>
      </c>
      <c r="F236" s="20" t="str">
        <f>+VLOOKUP(E236,Participants!$A$1:$E$2548,2,FALSE)</f>
        <v>Thomas McVey</v>
      </c>
      <c r="G236" s="20" t="str">
        <f>+VLOOKUP(E236,Participants!$A$1:$E$2548,4,FALSE)</f>
        <v>JFK</v>
      </c>
      <c r="H236" s="20" t="str">
        <f>+VLOOKUP(E236,Participants!$A$1:$E$2548,5,FALSE)</f>
        <v>M</v>
      </c>
      <c r="I236" s="110">
        <f>+VLOOKUP(E236,Participants!$A$1:$E$2548,3,FALSE)</f>
        <v>4</v>
      </c>
      <c r="J236" s="113" t="str">
        <f>+VLOOKUP(E236,Participants!$A$1:$G$2548,7,FALSE)</f>
        <v>DEV BOYS</v>
      </c>
      <c r="K236" s="111">
        <v>6</v>
      </c>
      <c r="L236" s="111"/>
    </row>
    <row r="237" spans="1:28" ht="15.75" customHeight="1" x14ac:dyDescent="0.35">
      <c r="A237" s="163" t="s">
        <v>686</v>
      </c>
      <c r="B237" s="108">
        <v>1</v>
      </c>
      <c r="C237" s="108">
        <v>33.99</v>
      </c>
      <c r="D237" s="108">
        <v>5</v>
      </c>
      <c r="E237" s="164">
        <v>161</v>
      </c>
      <c r="F237" s="20" t="str">
        <f>+VLOOKUP(E237,Participants!$A$1:$E$2548,2,FALSE)</f>
        <v>Noah Latouf</v>
      </c>
      <c r="G237" s="20" t="str">
        <f>+VLOOKUP(E237,Participants!$A$1:$E$2548,4,FALSE)</f>
        <v>AMA</v>
      </c>
      <c r="H237" s="20" t="str">
        <f>+VLOOKUP(E237,Participants!$A$1:$E$2548,5,FALSE)</f>
        <v>M</v>
      </c>
      <c r="I237" s="110">
        <f>+VLOOKUP(E237,Participants!$A$1:$E$2548,3,FALSE)</f>
        <v>4</v>
      </c>
      <c r="J237" s="113" t="str">
        <f>+VLOOKUP(E237,Participants!$A$1:$G$2548,7,FALSE)</f>
        <v>DEV BOYS</v>
      </c>
      <c r="K237" s="111">
        <v>7</v>
      </c>
      <c r="L237" s="111"/>
    </row>
    <row r="238" spans="1:28" ht="15.75" customHeight="1" x14ac:dyDescent="0.35">
      <c r="A238" s="163" t="s">
        <v>686</v>
      </c>
      <c r="B238" s="109">
        <v>16</v>
      </c>
      <c r="C238" s="109">
        <v>34.090000000000003</v>
      </c>
      <c r="D238" s="109">
        <v>6</v>
      </c>
      <c r="E238" s="165">
        <v>550</v>
      </c>
      <c r="F238" s="20" t="str">
        <f>+VLOOKUP(E238,Participants!$A$1:$E$2548,2,FALSE)</f>
        <v>Jackson Kollar</v>
      </c>
      <c r="G238" s="20" t="str">
        <f>+VLOOKUP(E238,Participants!$A$1:$E$2548,4,FALSE)</f>
        <v>STL</v>
      </c>
      <c r="H238" s="20" t="str">
        <f>+VLOOKUP(E238,Participants!$A$1:$E$2548,5,FALSE)</f>
        <v>M</v>
      </c>
      <c r="I238" s="110">
        <f>+VLOOKUP(E238,Participants!$A$1:$E$2548,3,FALSE)</f>
        <v>3</v>
      </c>
      <c r="J238" s="113" t="str">
        <f>+VLOOKUP(E238,Participants!$A$1:$G$2548,7,FALSE)</f>
        <v>DEV BOYS</v>
      </c>
      <c r="K238" s="111">
        <v>8</v>
      </c>
      <c r="L238" s="111"/>
    </row>
    <row r="239" spans="1:28" ht="15.75" customHeight="1" x14ac:dyDescent="0.35">
      <c r="A239" s="182"/>
      <c r="B239" s="124"/>
      <c r="C239" s="124"/>
      <c r="D239" s="124"/>
      <c r="E239" s="291"/>
      <c r="F239" s="127"/>
      <c r="G239" s="127"/>
      <c r="H239" s="127"/>
      <c r="I239" s="128"/>
      <c r="J239" s="127"/>
      <c r="K239" s="319"/>
      <c r="L239" s="319"/>
    </row>
    <row r="240" spans="1:28" ht="15.75" customHeight="1" x14ac:dyDescent="0.35">
      <c r="A240" s="163" t="s">
        <v>686</v>
      </c>
      <c r="B240" s="108">
        <v>2</v>
      </c>
      <c r="C240" s="108">
        <v>34.46</v>
      </c>
      <c r="D240" s="108">
        <v>1</v>
      </c>
      <c r="E240" s="164">
        <v>320</v>
      </c>
      <c r="F240" s="20" t="str">
        <f>+VLOOKUP(E240,Participants!$A$1:$E$2548,2,FALSE)</f>
        <v>Ian Hamilton</v>
      </c>
      <c r="G240" s="20" t="str">
        <f>+VLOOKUP(E240,Participants!$A$1:$E$2548,4,FALSE)</f>
        <v>JAM</v>
      </c>
      <c r="H240" s="20" t="str">
        <f>+VLOOKUP(E240,Participants!$A$1:$E$2548,5,FALSE)</f>
        <v>M</v>
      </c>
      <c r="I240" s="110">
        <f>+VLOOKUP(E240,Participants!$A$1:$E$2548,3,FALSE)</f>
        <v>2</v>
      </c>
      <c r="J240" s="113" t="str">
        <f>+VLOOKUP(E240,Participants!$A$1:$G$2548,7,FALSE)</f>
        <v>DEV BOYS</v>
      </c>
      <c r="K240" s="111">
        <v>1</v>
      </c>
      <c r="L240" s="20"/>
    </row>
    <row r="241" spans="1:28" ht="15.75" customHeight="1" x14ac:dyDescent="0.35">
      <c r="A241" s="163" t="s">
        <v>686</v>
      </c>
      <c r="B241" s="108">
        <v>2</v>
      </c>
      <c r="C241" s="108">
        <v>35.200000000000003</v>
      </c>
      <c r="D241" s="108">
        <v>2</v>
      </c>
      <c r="E241" s="164">
        <v>562</v>
      </c>
      <c r="F241" s="20" t="str">
        <f>+VLOOKUP(E241,Participants!$A$1:$E$2548,2,FALSE)</f>
        <v>Ryder Hawkins</v>
      </c>
      <c r="G241" s="20" t="str">
        <f>+VLOOKUP(E241,Participants!$A$1:$E$2548,4,FALSE)</f>
        <v>STL</v>
      </c>
      <c r="H241" s="20" t="str">
        <f>+VLOOKUP(E241,Participants!$A$1:$E$2548,5,FALSE)</f>
        <v>M</v>
      </c>
      <c r="I241" s="110">
        <f>+VLOOKUP(E241,Participants!$A$1:$E$2548,3,FALSE)</f>
        <v>2</v>
      </c>
      <c r="J241" s="113" t="str">
        <f>+VLOOKUP(E241,Participants!$A$1:$G$2548,7,FALSE)</f>
        <v>DEV BOYS</v>
      </c>
      <c r="K241" s="111">
        <v>2</v>
      </c>
      <c r="L241" s="20"/>
    </row>
    <row r="242" spans="1:28" ht="15.75" customHeight="1" x14ac:dyDescent="0.35">
      <c r="A242" s="163" t="s">
        <v>686</v>
      </c>
      <c r="B242" s="108">
        <v>9</v>
      </c>
      <c r="C242" s="108">
        <v>35.340000000000003</v>
      </c>
      <c r="D242" s="108">
        <v>8</v>
      </c>
      <c r="E242" s="164">
        <v>560</v>
      </c>
      <c r="F242" s="20" t="str">
        <f>+VLOOKUP(E242,Participants!$A$1:$E$2548,2,FALSE)</f>
        <v>Reece Anderson</v>
      </c>
      <c r="G242" s="20" t="str">
        <f>+VLOOKUP(E242,Participants!$A$1:$E$2548,4,FALSE)</f>
        <v>STL</v>
      </c>
      <c r="H242" s="20" t="str">
        <f>+VLOOKUP(E242,Participants!$A$1:$E$2548,5,FALSE)</f>
        <v>M</v>
      </c>
      <c r="I242" s="110">
        <f>+VLOOKUP(E242,Participants!$A$1:$E$2548,3,FALSE)</f>
        <v>2</v>
      </c>
      <c r="J242" s="113" t="str">
        <f>+VLOOKUP(E242,Participants!$A$1:$G$2548,7,FALSE)</f>
        <v>DEV BOYS</v>
      </c>
      <c r="K242" s="111">
        <v>3</v>
      </c>
      <c r="L242" s="20"/>
    </row>
    <row r="243" spans="1:28" ht="15.75" customHeight="1" x14ac:dyDescent="0.35">
      <c r="A243" s="163" t="s">
        <v>686</v>
      </c>
      <c r="B243" s="108">
        <v>9</v>
      </c>
      <c r="C243" s="108">
        <v>36.78</v>
      </c>
      <c r="D243" s="108">
        <v>1</v>
      </c>
      <c r="E243" s="164">
        <v>539</v>
      </c>
      <c r="F243" s="20" t="str">
        <f>+VLOOKUP(E243,Participants!$A$1:$E$2548,2,FALSE)</f>
        <v>Duke Siewe</v>
      </c>
      <c r="G243" s="20" t="str">
        <f>+VLOOKUP(E243,Participants!$A$1:$E$2548,4,FALSE)</f>
        <v>STL</v>
      </c>
      <c r="H243" s="20" t="str">
        <f>+VLOOKUP(E243,Participants!$A$1:$E$2548,5,FALSE)</f>
        <v>M</v>
      </c>
      <c r="I243" s="110">
        <f>+VLOOKUP(E243,Participants!$A$1:$E$2548,3,FALSE)</f>
        <v>2</v>
      </c>
      <c r="J243" s="113" t="str">
        <f>+VLOOKUP(E243,Participants!$A$1:$G$2548,7,FALSE)</f>
        <v>DEV BOYS</v>
      </c>
      <c r="K243" s="184">
        <v>4</v>
      </c>
      <c r="L243" s="117"/>
    </row>
    <row r="244" spans="1:28" ht="15.75" customHeight="1" x14ac:dyDescent="0.35">
      <c r="A244" s="163" t="s">
        <v>686</v>
      </c>
      <c r="B244" s="108">
        <v>9</v>
      </c>
      <c r="C244" s="108">
        <v>37.08</v>
      </c>
      <c r="D244" s="108">
        <v>3</v>
      </c>
      <c r="E244" s="164">
        <v>269</v>
      </c>
      <c r="F244" s="20" t="str">
        <f>+VLOOKUP(E244,Participants!$A$1:$E$2548,2,FALSE)</f>
        <v>Cade Smith</v>
      </c>
      <c r="G244" s="20" t="str">
        <f>+VLOOKUP(E244,Participants!$A$1:$E$2548,4,FALSE)</f>
        <v>GAB</v>
      </c>
      <c r="H244" s="20" t="str">
        <f>+VLOOKUP(E244,Participants!$A$1:$E$2548,5,FALSE)</f>
        <v>M</v>
      </c>
      <c r="I244" s="110">
        <f>+VLOOKUP(E244,Participants!$A$1:$E$2548,3,FALSE)</f>
        <v>2</v>
      </c>
      <c r="J244" s="113" t="str">
        <f>+VLOOKUP(E244,Participants!$A$1:$G$2548,7,FALSE)</f>
        <v>DEV BOYS</v>
      </c>
      <c r="K244" s="184">
        <v>5</v>
      </c>
      <c r="L244" s="117"/>
    </row>
    <row r="245" spans="1:28" ht="15.75" customHeight="1" x14ac:dyDescent="0.35">
      <c r="A245" s="163" t="s">
        <v>686</v>
      </c>
      <c r="B245" s="108">
        <v>10</v>
      </c>
      <c r="C245" s="108">
        <v>37.36</v>
      </c>
      <c r="D245" s="108">
        <v>5</v>
      </c>
      <c r="E245" s="164">
        <v>51</v>
      </c>
      <c r="F245" s="20" t="str">
        <f>+VLOOKUP(E245,Participants!$A$1:$E$2548,2,FALSE)</f>
        <v>John Paul Farah</v>
      </c>
      <c r="G245" s="20" t="str">
        <f>+VLOOKUP(E245,Participants!$A$1:$E$2548,4,FALSE)</f>
        <v>AAC</v>
      </c>
      <c r="H245" s="20" t="str">
        <f>+VLOOKUP(E245,Participants!$A$1:$E$2548,5,FALSE)</f>
        <v>M</v>
      </c>
      <c r="I245" s="110">
        <f>+VLOOKUP(E245,Participants!$A$1:$E$2548,3,FALSE)</f>
        <v>2</v>
      </c>
      <c r="J245" s="113" t="str">
        <f>+VLOOKUP(E245,Participants!$A$1:$G$2548,7,FALSE)</f>
        <v>DEV BOYS</v>
      </c>
      <c r="K245" s="184">
        <v>6</v>
      </c>
      <c r="L245" s="117"/>
    </row>
    <row r="246" spans="1:28" ht="15.75" customHeight="1" x14ac:dyDescent="0.35">
      <c r="A246" s="163" t="s">
        <v>686</v>
      </c>
      <c r="B246" s="108">
        <v>7</v>
      </c>
      <c r="C246" s="108">
        <v>37.56</v>
      </c>
      <c r="D246" s="108">
        <v>3</v>
      </c>
      <c r="E246" s="164">
        <v>155</v>
      </c>
      <c r="F246" s="20" t="str">
        <f>+VLOOKUP(E246,Participants!$A$1:$E$2548,2,FALSE)</f>
        <v>Matthew Smith</v>
      </c>
      <c r="G246" s="20" t="str">
        <f>+VLOOKUP(E246,Participants!$A$1:$E$2548,4,FALSE)</f>
        <v>AMA</v>
      </c>
      <c r="H246" s="20" t="str">
        <f>+VLOOKUP(E246,Participants!$A$1:$E$2548,5,FALSE)</f>
        <v>M</v>
      </c>
      <c r="I246" s="110">
        <f>+VLOOKUP(E246,Participants!$A$1:$E$2548,3,FALSE)</f>
        <v>1</v>
      </c>
      <c r="J246" s="113" t="str">
        <f>+VLOOKUP(E246,Participants!$A$1:$G$2548,7,FALSE)</f>
        <v>DEV BOYS</v>
      </c>
      <c r="K246" s="184">
        <v>7</v>
      </c>
      <c r="L246" s="117"/>
    </row>
    <row r="247" spans="1:28" ht="15.75" customHeight="1" x14ac:dyDescent="0.35">
      <c r="A247" s="163" t="s">
        <v>686</v>
      </c>
      <c r="B247" s="109">
        <v>12</v>
      </c>
      <c r="C247" s="109">
        <v>37.81</v>
      </c>
      <c r="D247" s="109">
        <v>1</v>
      </c>
      <c r="E247" s="165">
        <v>49</v>
      </c>
      <c r="F247" s="20" t="str">
        <f>+VLOOKUP(E247,Participants!$A$1:$E$2548,2,FALSE)</f>
        <v>Eddie DeWitt</v>
      </c>
      <c r="G247" s="20" t="str">
        <f>+VLOOKUP(E247,Participants!$A$1:$E$2548,4,FALSE)</f>
        <v>AAC</v>
      </c>
      <c r="H247" s="20" t="str">
        <f>+VLOOKUP(E247,Participants!$A$1:$E$2548,5,FALSE)</f>
        <v>M</v>
      </c>
      <c r="I247" s="110">
        <f>+VLOOKUP(E247,Participants!$A$1:$E$2548,3,FALSE)</f>
        <v>2</v>
      </c>
      <c r="J247" s="113" t="str">
        <f>+VLOOKUP(E247,Participants!$A$1:$G$2548,7,FALSE)</f>
        <v>DEV BOYS</v>
      </c>
      <c r="K247" s="111">
        <v>8</v>
      </c>
      <c r="L247" s="20"/>
    </row>
    <row r="248" spans="1:28" ht="15.75" customHeight="1" x14ac:dyDescent="0.3">
      <c r="A248" s="308"/>
      <c r="B248" s="309"/>
      <c r="C248" s="310"/>
      <c r="D248" s="309"/>
      <c r="E248" s="311"/>
      <c r="F248" s="312"/>
      <c r="G248" s="312"/>
      <c r="H248" s="312"/>
      <c r="I248" s="312"/>
      <c r="J248" s="313"/>
      <c r="K248" s="314"/>
      <c r="L248" s="312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</row>
    <row r="249" spans="1:28" x14ac:dyDescent="0.25">
      <c r="A249" s="23"/>
      <c r="B249" s="210" t="s">
        <v>997</v>
      </c>
      <c r="C249" s="218">
        <v>1</v>
      </c>
      <c r="D249" s="218">
        <v>2</v>
      </c>
      <c r="E249" s="219">
        <v>581</v>
      </c>
      <c r="F249" s="20" t="str">
        <f>+VLOOKUP(E249,Participants!$A$1:$E$2548,2,FALSE)</f>
        <v>Londyn Tomman</v>
      </c>
      <c r="G249" s="20" t="str">
        <f>+VLOOKUP(E249,Participants!$A$1:$E$2548,4,FALSE)</f>
        <v>STT</v>
      </c>
      <c r="H249" s="20" t="str">
        <f>+VLOOKUP(E249,Participants!$A$1:$E$2548,5,FALSE)</f>
        <v>F</v>
      </c>
      <c r="I249" s="134">
        <f>+VLOOKUP(E249,Participants!$A$1:$E$2548,3,FALSE)</f>
        <v>3</v>
      </c>
      <c r="J249" s="134" t="str">
        <f>+VLOOKUP(E249,Participants!$A$1:$G$2548,7,FALSE)</f>
        <v>DEV GIRLS</v>
      </c>
      <c r="K249" s="120" t="s">
        <v>998</v>
      </c>
      <c r="L249" s="111">
        <v>1</v>
      </c>
      <c r="M249" s="111">
        <v>10</v>
      </c>
      <c r="N249" s="23" t="str">
        <f t="shared" ref="N249:N256" si="0">+J249</f>
        <v>DEV GIRLS</v>
      </c>
      <c r="O249" s="23"/>
      <c r="P249" s="220">
        <v>581</v>
      </c>
      <c r="Q249" s="188" t="str">
        <f>+VLOOKUP(P249,Participants!$A$1:$E$2548,2,FALSE)</f>
        <v>Londyn Tomman</v>
      </c>
      <c r="R249" s="220">
        <v>577</v>
      </c>
      <c r="S249" s="188" t="str">
        <f>+VLOOKUP(R249,Participants!$A$1:$E$2548,2,FALSE)</f>
        <v>Leah Straub</v>
      </c>
      <c r="T249" s="220">
        <v>578</v>
      </c>
      <c r="U249" s="188" t="str">
        <f>+VLOOKUP(T249,Participants!$A$1:$E$2548,2,FALSE)</f>
        <v>Lexi Pearce</v>
      </c>
      <c r="V249" s="221">
        <v>576</v>
      </c>
      <c r="W249" s="188" t="str">
        <f>+VLOOKUP(V249,Participants!$A$1:$E$2548,2,FALSE)</f>
        <v>Kennedy Williams</v>
      </c>
      <c r="X249" s="23"/>
      <c r="Y249" s="23"/>
      <c r="Z249" s="23"/>
      <c r="AA249" s="23"/>
      <c r="AB249" s="23"/>
    </row>
    <row r="250" spans="1:28" x14ac:dyDescent="0.25">
      <c r="A250" s="23"/>
      <c r="B250" s="210" t="s">
        <v>997</v>
      </c>
      <c r="C250" s="218">
        <v>1</v>
      </c>
      <c r="D250" s="218">
        <v>3</v>
      </c>
      <c r="E250" s="222">
        <v>451</v>
      </c>
      <c r="F250" s="20" t="str">
        <f>+VLOOKUP(E250,Participants!$A$1:$E$2548,2,FALSE)</f>
        <v>Tessa Liberati</v>
      </c>
      <c r="G250" s="20" t="str">
        <f>+VLOOKUP(E250,Participants!$A$1:$E$2548,4,FALSE)</f>
        <v>PHA</v>
      </c>
      <c r="H250" s="20" t="str">
        <f>+VLOOKUP(E250,Participants!$A$1:$E$2548,5,FALSE)</f>
        <v>F</v>
      </c>
      <c r="I250" s="134">
        <f>+VLOOKUP(E250,Participants!$A$1:$E$2548,3,FALSE)</f>
        <v>4</v>
      </c>
      <c r="J250" s="134" t="str">
        <f>+VLOOKUP(E250,Participants!$A$1:$G$2548,7,FALSE)</f>
        <v>DEV GIRLS</v>
      </c>
      <c r="K250" s="223" t="s">
        <v>999</v>
      </c>
      <c r="L250" s="111">
        <v>2</v>
      </c>
      <c r="M250" s="111">
        <v>8</v>
      </c>
      <c r="N250" s="23" t="str">
        <f t="shared" si="0"/>
        <v>DEV GIRLS</v>
      </c>
      <c r="O250" s="23"/>
      <c r="P250" s="164">
        <v>451</v>
      </c>
      <c r="Q250" s="134" t="str">
        <f>+VLOOKUP(P250,Participants!$A$1:$E$2548,2,FALSE)</f>
        <v>Tessa Liberati</v>
      </c>
      <c r="R250" s="164">
        <v>443</v>
      </c>
      <c r="S250" s="134" t="str">
        <f>+VLOOKUP(R250,Participants!$A$1:$E$2548,2,FALSE)</f>
        <v>Eve Wrabley</v>
      </c>
      <c r="T250" s="164">
        <v>446</v>
      </c>
      <c r="U250" s="134" t="str">
        <f>+VLOOKUP(T250,Participants!$A$1:$E$2548,2,FALSE)</f>
        <v>Morgan Kane</v>
      </c>
      <c r="V250" s="165">
        <v>444</v>
      </c>
      <c r="W250" s="134" t="str">
        <f>+VLOOKUP(V250,Participants!$A$1:$E$2548,2,FALSE)</f>
        <v>Kate Mulzet</v>
      </c>
      <c r="X250" s="23"/>
      <c r="Y250" s="23"/>
      <c r="Z250" s="23"/>
      <c r="AA250" s="23"/>
      <c r="AB250" s="23"/>
    </row>
    <row r="251" spans="1:28" x14ac:dyDescent="0.25">
      <c r="A251" s="23"/>
      <c r="B251" s="210" t="s">
        <v>997</v>
      </c>
      <c r="C251" s="218">
        <v>1</v>
      </c>
      <c r="D251" s="218">
        <v>5</v>
      </c>
      <c r="E251" s="219">
        <v>44</v>
      </c>
      <c r="F251" s="20" t="str">
        <f>+VLOOKUP(E251,Participants!$A$1:$E$2548,2,FALSE)</f>
        <v>Teresa Ravotti</v>
      </c>
      <c r="G251" s="20" t="str">
        <f>+VLOOKUP(E251,Participants!$A$1:$E$2548,4,FALSE)</f>
        <v>AAC</v>
      </c>
      <c r="H251" s="20" t="str">
        <f>+VLOOKUP(E251,Participants!$A$1:$E$2548,5,FALSE)</f>
        <v>F</v>
      </c>
      <c r="I251" s="134">
        <f>+VLOOKUP(E251,Participants!$A$1:$E$2548,3,FALSE)</f>
        <v>4</v>
      </c>
      <c r="J251" s="134" t="str">
        <f>+VLOOKUP(E251,Participants!$A$1:$G$2548,7,FALSE)</f>
        <v>DEV GIRLS</v>
      </c>
      <c r="K251" s="223" t="s">
        <v>1000</v>
      </c>
      <c r="L251" s="111">
        <v>3</v>
      </c>
      <c r="M251" s="111">
        <v>6</v>
      </c>
      <c r="N251" s="23" t="str">
        <f t="shared" si="0"/>
        <v>DEV GIRLS</v>
      </c>
      <c r="O251" s="23"/>
      <c r="P251" s="164">
        <v>44</v>
      </c>
      <c r="Q251" s="134" t="str">
        <f>+VLOOKUP(P251,Participants!$A$1:$E$2548,2,FALSE)</f>
        <v>Teresa Ravotti</v>
      </c>
      <c r="R251" s="164">
        <v>36</v>
      </c>
      <c r="S251" s="134" t="str">
        <f>+VLOOKUP(R251,Participants!$A$1:$E$2548,2,FALSE)</f>
        <v>Gabby Keverline</v>
      </c>
      <c r="T251" s="164">
        <v>38</v>
      </c>
      <c r="U251" s="134" t="str">
        <f>+VLOOKUP(T251,Participants!$A$1:$E$2548,2,FALSE)</f>
        <v>Josephine Donahue</v>
      </c>
      <c r="V251" s="165">
        <v>41</v>
      </c>
      <c r="W251" s="134" t="str">
        <f>+VLOOKUP(V251,Participants!$A$1:$E$2548,2,FALSE)</f>
        <v>Mary Grace Dolan</v>
      </c>
      <c r="X251" s="23"/>
      <c r="Y251" s="23"/>
      <c r="Z251" s="23"/>
      <c r="AA251" s="23"/>
      <c r="AB251" s="23"/>
    </row>
    <row r="252" spans="1:28" x14ac:dyDescent="0.25">
      <c r="A252" s="23"/>
      <c r="B252" s="210" t="s">
        <v>997</v>
      </c>
      <c r="C252" s="218">
        <v>1</v>
      </c>
      <c r="D252" s="218">
        <v>4</v>
      </c>
      <c r="E252" s="222">
        <v>109</v>
      </c>
      <c r="F252" s="20" t="str">
        <f>+VLOOKUP(E252,Participants!$A$1:$E$2548,2,FALSE)</f>
        <v>Lauren Daley</v>
      </c>
      <c r="G252" s="20" t="str">
        <f>+VLOOKUP(E252,Participants!$A$1:$E$2548,4,FALSE)</f>
        <v>AMA</v>
      </c>
      <c r="H252" s="20" t="str">
        <f>+VLOOKUP(E252,Participants!$A$1:$E$2548,5,FALSE)</f>
        <v>F</v>
      </c>
      <c r="I252" s="134">
        <f>+VLOOKUP(E252,Participants!$A$1:$E$2548,3,FALSE)</f>
        <v>3</v>
      </c>
      <c r="J252" s="134" t="str">
        <f>+VLOOKUP(E252,Participants!$A$1:$G$2548,7,FALSE)</f>
        <v>DEV GIRLS</v>
      </c>
      <c r="K252" s="223" t="s">
        <v>1001</v>
      </c>
      <c r="L252" s="111">
        <v>4</v>
      </c>
      <c r="M252" s="111">
        <v>5</v>
      </c>
      <c r="N252" s="23" t="str">
        <f t="shared" si="0"/>
        <v>DEV GIRLS</v>
      </c>
      <c r="O252" s="23"/>
      <c r="P252" s="164">
        <v>109</v>
      </c>
      <c r="Q252" s="134" t="str">
        <f>+VLOOKUP(P252,Participants!$A$1:$E$2548,2,FALSE)</f>
        <v>Lauren Daley</v>
      </c>
      <c r="R252" s="164">
        <v>117</v>
      </c>
      <c r="S252" s="134" t="str">
        <f>+VLOOKUP(R252,Participants!$A$1:$E$2548,2,FALSE)</f>
        <v>Molly McGrath</v>
      </c>
      <c r="T252" s="164">
        <v>106</v>
      </c>
      <c r="U252" s="134" t="str">
        <f>+VLOOKUP(T252,Participants!$A$1:$E$2548,2,FALSE)</f>
        <v>Hannah Ripley</v>
      </c>
      <c r="V252" s="165">
        <v>85</v>
      </c>
      <c r="W252" s="134" t="str">
        <f>+VLOOKUP(V252,Participants!$A$1:$E$2548,2,FALSE)</f>
        <v>Amber Wittkopp</v>
      </c>
      <c r="X252" s="23"/>
      <c r="Y252" s="23"/>
      <c r="Z252" s="23"/>
      <c r="AA252" s="23"/>
      <c r="AB252" s="23"/>
    </row>
    <row r="253" spans="1:28" x14ac:dyDescent="0.25">
      <c r="A253" s="23"/>
      <c r="B253" s="210" t="s">
        <v>997</v>
      </c>
      <c r="C253" s="218">
        <v>1</v>
      </c>
      <c r="D253" s="218">
        <v>6</v>
      </c>
      <c r="E253" s="219">
        <v>20</v>
      </c>
      <c r="F253" s="20" t="str">
        <f>+VLOOKUP(E253,Participants!$A$1:$E$2548,2,FALSE)</f>
        <v>Kaitlyn Lindenfelser</v>
      </c>
      <c r="G253" s="20" t="str">
        <f>+VLOOKUP(E253,Participants!$A$1:$E$2548,4,FALSE)</f>
        <v>BFS</v>
      </c>
      <c r="H253" s="20" t="str">
        <f>+VLOOKUP(E253,Participants!$A$1:$E$2548,5,FALSE)</f>
        <v>F</v>
      </c>
      <c r="I253" s="134">
        <f>+VLOOKUP(E253,Participants!$A$1:$E$2548,3,FALSE)</f>
        <v>3</v>
      </c>
      <c r="J253" s="134" t="str">
        <f>+VLOOKUP(E253,Participants!$A$1:$G$2548,7,FALSE)</f>
        <v>DEV GIRLS</v>
      </c>
      <c r="K253" s="223" t="s">
        <v>1002</v>
      </c>
      <c r="L253" s="111">
        <v>5</v>
      </c>
      <c r="M253" s="111">
        <v>4</v>
      </c>
      <c r="N253" s="23" t="str">
        <f t="shared" si="0"/>
        <v>DEV GIRLS</v>
      </c>
      <c r="O253" s="23"/>
      <c r="P253" s="164">
        <v>20</v>
      </c>
      <c r="Q253" s="134" t="str">
        <f>+VLOOKUP(P253,Participants!$A$1:$E$2548,2,FALSE)</f>
        <v>Kaitlyn Lindenfelser</v>
      </c>
      <c r="R253" s="164">
        <v>21</v>
      </c>
      <c r="S253" s="134" t="str">
        <f>+VLOOKUP(R253,Participants!$A$1:$E$2548,2,FALSE)</f>
        <v>Katie Miller</v>
      </c>
      <c r="T253" s="164">
        <v>23</v>
      </c>
      <c r="U253" s="134" t="str">
        <f>+VLOOKUP(T253,Participants!$A$1:$E$2548,2,FALSE)</f>
        <v>Lucia Simonetti</v>
      </c>
      <c r="V253" s="165">
        <v>16</v>
      </c>
      <c r="W253" s="134" t="str">
        <f>+VLOOKUP(V253,Participants!$A$1:$E$2548,2,FALSE)</f>
        <v>Claire Karsman</v>
      </c>
      <c r="X253" s="23"/>
      <c r="Y253" s="23"/>
      <c r="Z253" s="23"/>
      <c r="AA253" s="23"/>
      <c r="AB253" s="23"/>
    </row>
    <row r="254" spans="1:28" x14ac:dyDescent="0.25">
      <c r="A254" s="23"/>
      <c r="B254" s="210" t="s">
        <v>997</v>
      </c>
      <c r="C254" s="218">
        <v>1</v>
      </c>
      <c r="D254" s="218">
        <v>1</v>
      </c>
      <c r="E254" s="219">
        <v>378</v>
      </c>
      <c r="F254" s="20" t="str">
        <f>+VLOOKUP(E254,Participants!$A$1:$E$2548,2,FALSE)</f>
        <v>Payton McElravy</v>
      </c>
      <c r="G254" s="20" t="str">
        <f>+VLOOKUP(E254,Participants!$A$1:$E$2548,4,FALSE)</f>
        <v>KIL</v>
      </c>
      <c r="H254" s="20" t="str">
        <f>+VLOOKUP(E254,Participants!$A$1:$E$2548,5,FALSE)</f>
        <v>F</v>
      </c>
      <c r="I254" s="134">
        <f>+VLOOKUP(E254,Participants!$A$1:$E$2548,3,FALSE)</f>
        <v>4</v>
      </c>
      <c r="J254" s="134" t="str">
        <f>+VLOOKUP(E254,Participants!$A$1:$G$2548,7,FALSE)</f>
        <v>DEV GIRLS</v>
      </c>
      <c r="K254" s="223" t="s">
        <v>1003</v>
      </c>
      <c r="L254" s="111">
        <v>6</v>
      </c>
      <c r="M254" s="111">
        <v>3</v>
      </c>
      <c r="N254" s="23" t="str">
        <f t="shared" si="0"/>
        <v>DEV GIRLS</v>
      </c>
      <c r="O254" s="23"/>
      <c r="P254" s="164">
        <v>378</v>
      </c>
      <c r="Q254" s="134" t="str">
        <f>+VLOOKUP(P254,Participants!$A$1:$E$2548,2,FALSE)</f>
        <v>Payton McElravy</v>
      </c>
      <c r="R254" s="164">
        <v>372</v>
      </c>
      <c r="S254" s="134" t="str">
        <f>+VLOOKUP(R254,Participants!$A$1:$E$2548,2,FALSE)</f>
        <v>Kendall Kohan</v>
      </c>
      <c r="T254" s="164">
        <v>375</v>
      </c>
      <c r="U254" s="134" t="str">
        <f>+VLOOKUP(T254,Participants!$A$1:$E$2548,2,FALSE)</f>
        <v>Mia Liscinsky</v>
      </c>
      <c r="V254" s="165">
        <v>370</v>
      </c>
      <c r="W254" s="134" t="str">
        <f>+VLOOKUP(V254,Participants!$A$1:$E$2548,2,FALSE)</f>
        <v>Jillian Kalis</v>
      </c>
      <c r="X254" s="23"/>
      <c r="Y254" s="23"/>
      <c r="Z254" s="23"/>
      <c r="AA254" s="23"/>
      <c r="AB254" s="23"/>
    </row>
    <row r="255" spans="1:28" x14ac:dyDescent="0.25">
      <c r="A255" s="23"/>
      <c r="B255" s="210" t="s">
        <v>997</v>
      </c>
      <c r="C255" s="218">
        <v>3</v>
      </c>
      <c r="D255" s="218">
        <v>2</v>
      </c>
      <c r="E255" s="219">
        <v>500</v>
      </c>
      <c r="F255" s="20" t="str">
        <f>+VLOOKUP(E255,Participants!$A$1:$E$2548,2,FALSE)</f>
        <v>Addie Brogan</v>
      </c>
      <c r="G255" s="20" t="str">
        <f>+VLOOKUP(E255,Participants!$A$1:$E$2548,4,FALSE)</f>
        <v>STL</v>
      </c>
      <c r="H255" s="20" t="str">
        <f>+VLOOKUP(E255,Participants!$A$1:$E$2548,5,FALSE)</f>
        <v>F</v>
      </c>
      <c r="I255" s="134">
        <f>+VLOOKUP(E255,Participants!$A$1:$E$2548,3,FALSE)</f>
        <v>4</v>
      </c>
      <c r="J255" s="134" t="str">
        <f>+VLOOKUP(E255,Participants!$A$1:$G$2548,7,FALSE)</f>
        <v>DEV GIRLS</v>
      </c>
      <c r="K255" s="223" t="s">
        <v>1004</v>
      </c>
      <c r="L255" s="111">
        <v>7</v>
      </c>
      <c r="M255" s="111">
        <v>2</v>
      </c>
      <c r="N255" s="23" t="str">
        <f t="shared" si="0"/>
        <v>DEV GIRLS</v>
      </c>
      <c r="O255" s="23"/>
      <c r="P255" s="164">
        <v>500</v>
      </c>
      <c r="Q255" s="134" t="str">
        <f>+VLOOKUP(P255,Participants!$A$1:$E$2548,2,FALSE)</f>
        <v>Addie Brogan</v>
      </c>
      <c r="R255" s="164">
        <v>527</v>
      </c>
      <c r="S255" s="134" t="str">
        <f>+VLOOKUP(R255,Participants!$A$1:$E$2548,2,FALSE)</f>
        <v>Rachel Friday</v>
      </c>
      <c r="T255" s="164">
        <v>521</v>
      </c>
      <c r="U255" s="134" t="str">
        <f>+VLOOKUP(T255,Participants!$A$1:$E$2548,2,FALSE)</f>
        <v>Megan Richardson</v>
      </c>
      <c r="V255" s="165">
        <v>518</v>
      </c>
      <c r="W255" s="134" t="str">
        <f>+VLOOKUP(V255,Participants!$A$1:$E$2548,2,FALSE)</f>
        <v>Madeline Bannister</v>
      </c>
      <c r="X255" s="23"/>
      <c r="Y255" s="23"/>
      <c r="Z255" s="23"/>
      <c r="AA255" s="23"/>
      <c r="AB255" s="23"/>
    </row>
    <row r="256" spans="1:28" x14ac:dyDescent="0.25">
      <c r="A256" s="23"/>
      <c r="B256" s="210" t="s">
        <v>997</v>
      </c>
      <c r="C256" s="218">
        <v>1</v>
      </c>
      <c r="D256" s="218">
        <v>7</v>
      </c>
      <c r="E256" s="219">
        <v>57</v>
      </c>
      <c r="F256" s="20" t="str">
        <f>+VLOOKUP(E256,Participants!$A$1:$E$2548,2,FALSE)</f>
        <v>Abigail Williams</v>
      </c>
      <c r="G256" s="20" t="str">
        <f>+VLOOKUP(E256,Participants!$A$1:$E$2548,4,FALSE)</f>
        <v>AGS</v>
      </c>
      <c r="H256" s="20" t="str">
        <f>+VLOOKUP(E256,Participants!$A$1:$E$2548,5,FALSE)</f>
        <v>F</v>
      </c>
      <c r="I256" s="134">
        <f>+VLOOKUP(E256,Participants!$A$1:$E$2548,3,FALSE)</f>
        <v>3</v>
      </c>
      <c r="J256" s="134" t="str">
        <f>+VLOOKUP(E256,Participants!$A$1:$G$2548,7,FALSE)</f>
        <v>DEV GIRLS</v>
      </c>
      <c r="K256" s="223" t="s">
        <v>1005</v>
      </c>
      <c r="L256" s="111">
        <v>8</v>
      </c>
      <c r="M256" s="111">
        <v>1</v>
      </c>
      <c r="N256" s="23" t="str">
        <f t="shared" si="0"/>
        <v>DEV GIRLS</v>
      </c>
      <c r="O256" s="23"/>
      <c r="P256" s="164">
        <v>57</v>
      </c>
      <c r="Q256" s="134" t="str">
        <f>+VLOOKUP(P256,Participants!$A$1:$E$2548,2,FALSE)</f>
        <v>Abigail Williams</v>
      </c>
      <c r="R256" s="164">
        <v>58</v>
      </c>
      <c r="S256" s="134" t="str">
        <f>+VLOOKUP(R256,Participants!$A$1:$E$2548,2,FALSE)</f>
        <v>Alexandra Sipusic</v>
      </c>
      <c r="T256" s="164">
        <v>62</v>
      </c>
      <c r="U256" s="134" t="str">
        <f>+VLOOKUP(T256,Participants!$A$1:$E$2548,2,FALSE)</f>
        <v>Emily Williams</v>
      </c>
      <c r="V256" s="165">
        <v>65</v>
      </c>
      <c r="W256" s="134" t="str">
        <f>+VLOOKUP(V256,Participants!$A$1:$E$2548,2,FALSE)</f>
        <v>Kaylee Tamburino</v>
      </c>
      <c r="X256" s="23"/>
      <c r="Y256" s="23"/>
      <c r="Z256" s="23"/>
      <c r="AA256" s="23"/>
      <c r="AB256" s="23"/>
    </row>
    <row r="257" spans="1:28" ht="15.75" customHeight="1" x14ac:dyDescent="0.3">
      <c r="A257" s="308"/>
      <c r="B257" s="309"/>
      <c r="C257" s="310"/>
      <c r="D257" s="309"/>
      <c r="E257" s="311"/>
      <c r="F257" s="312"/>
      <c r="G257" s="312"/>
      <c r="H257" s="312"/>
      <c r="I257" s="312"/>
      <c r="J257" s="313"/>
      <c r="K257" s="314"/>
      <c r="L257" s="312"/>
      <c r="M257" s="316"/>
      <c r="N257" s="316"/>
      <c r="O257" s="316"/>
      <c r="P257" s="316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  <c r="AA257" s="144"/>
      <c r="AB257" s="144"/>
    </row>
    <row r="258" spans="1:28" ht="15.75" customHeight="1" x14ac:dyDescent="0.25">
      <c r="A258" s="23"/>
      <c r="B258" s="210" t="s">
        <v>997</v>
      </c>
      <c r="C258" s="218">
        <v>1</v>
      </c>
      <c r="D258" s="218">
        <v>1</v>
      </c>
      <c r="E258" s="219">
        <v>162</v>
      </c>
      <c r="F258" s="20" t="str">
        <f>+VLOOKUP(E258,Participants!$A$1:$E$2548,2,FALSE)</f>
        <v>Parker Davenport</v>
      </c>
      <c r="G258" s="20" t="str">
        <f>+VLOOKUP(E258,Participants!$A$1:$E$2548,4,FALSE)</f>
        <v>AMA</v>
      </c>
      <c r="H258" s="20" t="str">
        <f>+VLOOKUP(E258,Participants!$A$1:$E$2548,5,FALSE)</f>
        <v>M</v>
      </c>
      <c r="I258" s="134">
        <f>+VLOOKUP(E258,Participants!$A$1:$E$2548,3,FALSE)</f>
        <v>4</v>
      </c>
      <c r="J258" s="134" t="str">
        <f>+VLOOKUP(E258,Participants!$A$1:$G$2548,7,FALSE)</f>
        <v>DEV BOYS</v>
      </c>
      <c r="K258" s="223" t="s">
        <v>1018</v>
      </c>
      <c r="L258" s="111">
        <v>1</v>
      </c>
      <c r="M258" s="111">
        <v>10</v>
      </c>
      <c r="N258" s="23" t="str">
        <f t="shared" ref="N258:N263" si="1">+J258</f>
        <v>DEV BOYS</v>
      </c>
      <c r="O258" s="23"/>
      <c r="P258" s="164">
        <v>162</v>
      </c>
      <c r="Q258" s="134" t="str">
        <f>+VLOOKUP(P258,Participants!$A$1:$E$2548,2,FALSE)</f>
        <v>Parker Davenport</v>
      </c>
      <c r="R258" s="164">
        <v>131</v>
      </c>
      <c r="S258" s="134" t="str">
        <f>+VLOOKUP(R258,Participants!$A$1:$E$2548,2,FALSE)</f>
        <v>Charles Morris</v>
      </c>
      <c r="T258" s="164">
        <v>140</v>
      </c>
      <c r="U258" s="134" t="str">
        <f>+VLOOKUP(T258,Participants!$A$1:$E$2548,2,FALSE)</f>
        <v>Gavin Shaffer</v>
      </c>
      <c r="V258" s="165">
        <v>161</v>
      </c>
      <c r="W258" s="134" t="str">
        <f>+VLOOKUP(V258,Participants!$A$1:$E$2548,2,FALSE)</f>
        <v>Noah Latouf</v>
      </c>
      <c r="X258" s="23"/>
      <c r="Y258" s="23"/>
      <c r="Z258" s="23"/>
      <c r="AA258" s="23"/>
      <c r="AB258" s="23"/>
    </row>
    <row r="259" spans="1:28" ht="15.75" customHeight="1" x14ac:dyDescent="0.25">
      <c r="A259" s="23"/>
      <c r="B259" s="210" t="s">
        <v>997</v>
      </c>
      <c r="C259" s="218">
        <v>2</v>
      </c>
      <c r="D259" s="218">
        <v>3</v>
      </c>
      <c r="E259" s="219">
        <v>359</v>
      </c>
      <c r="F259" s="20" t="str">
        <f>+VLOOKUP(E259,Participants!$A$1:$E$2548,2,FALSE)</f>
        <v>Thomas McVey</v>
      </c>
      <c r="G259" s="20" t="str">
        <f>+VLOOKUP(E259,Participants!$A$1:$E$2548,4,FALSE)</f>
        <v>JFK</v>
      </c>
      <c r="H259" s="20" t="str">
        <f>+VLOOKUP(E259,Participants!$A$1:$E$2548,5,FALSE)</f>
        <v>M</v>
      </c>
      <c r="I259" s="134">
        <f>+VLOOKUP(E259,Participants!$A$1:$E$2548,3,FALSE)</f>
        <v>4</v>
      </c>
      <c r="J259" s="134" t="str">
        <f>+VLOOKUP(E259,Participants!$A$1:$G$2548,7,FALSE)</f>
        <v>DEV BOYS</v>
      </c>
      <c r="K259" s="223" t="s">
        <v>1019</v>
      </c>
      <c r="L259" s="111">
        <v>2</v>
      </c>
      <c r="M259" s="111">
        <v>8</v>
      </c>
      <c r="N259" s="23" t="str">
        <f t="shared" si="1"/>
        <v>DEV BOYS</v>
      </c>
      <c r="O259" s="23"/>
      <c r="P259" s="165">
        <v>359</v>
      </c>
      <c r="Q259" s="134" t="str">
        <f>+VLOOKUP(P259,Participants!$A$1:$E$2548,2,FALSE)</f>
        <v>Thomas McVey</v>
      </c>
      <c r="R259" s="165">
        <v>341</v>
      </c>
      <c r="S259" s="134" t="str">
        <f>+VLOOKUP(R259,Participants!$A$1:$E$2548,2,FALSE)</f>
        <v>Alex Startare</v>
      </c>
      <c r="T259" s="165">
        <v>342</v>
      </c>
      <c r="U259" s="134" t="str">
        <f>+VLOOKUP(T259,Participants!$A$1:$E$2548,2,FALSE)</f>
        <v>Alex Weaver</v>
      </c>
      <c r="V259" s="165">
        <v>346</v>
      </c>
      <c r="W259" s="134" t="str">
        <f>+VLOOKUP(V259,Participants!$A$1:$E$2548,2,FALSE)</f>
        <v>Brock Morgan</v>
      </c>
      <c r="X259" s="23"/>
      <c r="Y259" s="23"/>
      <c r="Z259" s="23"/>
      <c r="AA259" s="23"/>
      <c r="AB259" s="23"/>
    </row>
    <row r="260" spans="1:28" ht="15.75" customHeight="1" x14ac:dyDescent="0.25">
      <c r="A260" s="23"/>
      <c r="B260" s="210" t="s">
        <v>997</v>
      </c>
      <c r="C260" s="218">
        <v>1</v>
      </c>
      <c r="D260" s="218">
        <v>2</v>
      </c>
      <c r="E260" s="219">
        <v>547</v>
      </c>
      <c r="F260" s="20" t="str">
        <f>+VLOOKUP(E260,Participants!$A$1:$E$2548,2,FALSE)</f>
        <v>Ilya Belldina</v>
      </c>
      <c r="G260" s="20" t="str">
        <f>+VLOOKUP(E260,Participants!$A$1:$E$2548,4,FALSE)</f>
        <v>STL</v>
      </c>
      <c r="H260" s="20" t="str">
        <f>+VLOOKUP(E260,Participants!$A$1:$E$2548,5,FALSE)</f>
        <v>M</v>
      </c>
      <c r="I260" s="134">
        <f>+VLOOKUP(E260,Participants!$A$1:$E$2548,3,FALSE)</f>
        <v>3</v>
      </c>
      <c r="J260" s="134" t="str">
        <f>+VLOOKUP(E260,Participants!$A$1:$G$2548,7,FALSE)</f>
        <v>DEV BOYS</v>
      </c>
      <c r="K260" s="223" t="s">
        <v>1020</v>
      </c>
      <c r="L260" s="111">
        <v>3</v>
      </c>
      <c r="M260" s="111">
        <v>6</v>
      </c>
      <c r="N260" s="23" t="str">
        <f t="shared" si="1"/>
        <v>DEV BOYS</v>
      </c>
      <c r="O260" s="23"/>
      <c r="P260" s="164">
        <v>547</v>
      </c>
      <c r="Q260" s="134" t="str">
        <f>+VLOOKUP(P260,Participants!$A$1:$E$2548,2,FALSE)</f>
        <v>Ilya Belldina</v>
      </c>
      <c r="R260" s="164">
        <v>546</v>
      </c>
      <c r="S260" s="134" t="str">
        <f>+VLOOKUP(R260,Participants!$A$1:$E$2548,2,FALSE)</f>
        <v>Ian Maentz</v>
      </c>
      <c r="T260" s="164">
        <v>562</v>
      </c>
      <c r="U260" s="134" t="str">
        <f>+VLOOKUP(T260,Participants!$A$1:$E$2548,2,FALSE)</f>
        <v>Ryder Hawkins</v>
      </c>
      <c r="V260" s="165">
        <v>550</v>
      </c>
      <c r="W260" s="134" t="str">
        <f>+VLOOKUP(V260,Participants!$A$1:$E$2548,2,FALSE)</f>
        <v>Jackson Kollar</v>
      </c>
      <c r="X260" s="23"/>
      <c r="Y260" s="23"/>
      <c r="Z260" s="23"/>
      <c r="AA260" s="23"/>
      <c r="AB260" s="23"/>
    </row>
    <row r="261" spans="1:28" ht="15.75" customHeight="1" x14ac:dyDescent="0.25">
      <c r="A261" s="23"/>
      <c r="B261" s="230" t="s">
        <v>997</v>
      </c>
      <c r="C261" s="218">
        <v>1</v>
      </c>
      <c r="D261" s="218">
        <v>3</v>
      </c>
      <c r="E261" s="219">
        <v>258</v>
      </c>
      <c r="F261" s="20" t="str">
        <f>+VLOOKUP(E261,Participants!$A$1:$E$2548,2,FALSE)</f>
        <v>Troy Rebish</v>
      </c>
      <c r="G261" s="20" t="str">
        <f>+VLOOKUP(E261,Participants!$A$1:$E$2548,4,FALSE)</f>
        <v>ELZ</v>
      </c>
      <c r="H261" s="20" t="str">
        <f>+VLOOKUP(E261,Participants!$A$1:$E$2548,5,FALSE)</f>
        <v>M</v>
      </c>
      <c r="I261" s="134">
        <f>+VLOOKUP(E261,Participants!$A$1:$E$2548,3,FALSE)</f>
        <v>3</v>
      </c>
      <c r="J261" s="134" t="str">
        <f>+VLOOKUP(E261,Participants!$A$1:$G$2548,7,FALSE)</f>
        <v>DEV BOYS</v>
      </c>
      <c r="K261" s="120" t="s">
        <v>1021</v>
      </c>
      <c r="L261" s="111">
        <v>4</v>
      </c>
      <c r="M261" s="111">
        <v>5</v>
      </c>
      <c r="N261" s="23" t="str">
        <f t="shared" si="1"/>
        <v>DEV BOYS</v>
      </c>
      <c r="O261" s="20"/>
      <c r="P261" s="164">
        <v>258</v>
      </c>
      <c r="Q261" s="134" t="str">
        <f>+VLOOKUP(P261,Participants!$A$1:$E$2548,2,FALSE)</f>
        <v>Troy Rebish</v>
      </c>
      <c r="R261" s="164">
        <v>250</v>
      </c>
      <c r="S261" s="134" t="str">
        <f>+VLOOKUP(R261,Participants!$A$1:$E$2548,2,FALSE)</f>
        <v>Cole Donnelly</v>
      </c>
      <c r="T261" s="164">
        <v>256</v>
      </c>
      <c r="U261" s="134" t="str">
        <f>+VLOOKUP(T261,Participants!$A$1:$E$2548,2,FALSE)</f>
        <v>Max Lorentz</v>
      </c>
      <c r="V261" s="165">
        <v>252</v>
      </c>
      <c r="W261" s="134" t="str">
        <f>+VLOOKUP(V261,Participants!$A$1:$E$2548,2,FALSE)</f>
        <v>Garin Goob</v>
      </c>
      <c r="X261" s="23"/>
      <c r="Y261" s="23"/>
      <c r="Z261" s="23"/>
      <c r="AA261" s="23"/>
      <c r="AB261" s="23"/>
    </row>
    <row r="262" spans="1:28" ht="15.75" customHeight="1" x14ac:dyDescent="0.25">
      <c r="A262" s="23"/>
      <c r="B262" s="230" t="s">
        <v>997</v>
      </c>
      <c r="C262" s="218">
        <v>1</v>
      </c>
      <c r="D262" s="218">
        <v>6</v>
      </c>
      <c r="E262" s="219">
        <v>319</v>
      </c>
      <c r="F262" s="20" t="str">
        <f>+VLOOKUP(E262,Participants!$A$1:$E$2548,2,FALSE)</f>
        <v>Eli Grimsley</v>
      </c>
      <c r="G262" s="20" t="str">
        <f>+VLOOKUP(E262,Participants!$A$1:$E$2548,4,FALSE)</f>
        <v>JAM</v>
      </c>
      <c r="H262" s="20" t="str">
        <f>+VLOOKUP(E262,Participants!$A$1:$E$2548,5,FALSE)</f>
        <v>M</v>
      </c>
      <c r="I262" s="134">
        <f>+VLOOKUP(E262,Participants!$A$1:$E$2548,3,FALSE)</f>
        <v>2</v>
      </c>
      <c r="J262" s="134" t="str">
        <f>+VLOOKUP(E262,Participants!$A$1:$G$2548,7,FALSE)</f>
        <v>DEV BOYS</v>
      </c>
      <c r="K262" s="120" t="s">
        <v>1022</v>
      </c>
      <c r="L262" s="111">
        <v>5</v>
      </c>
      <c r="M262" s="111">
        <v>4</v>
      </c>
      <c r="N262" s="23" t="str">
        <f t="shared" si="1"/>
        <v>DEV BOYS</v>
      </c>
      <c r="O262" s="20"/>
      <c r="P262" s="165">
        <v>319</v>
      </c>
      <c r="Q262" s="134" t="str">
        <f>+VLOOKUP(P262,Participants!$A$1:$E$2548,2,FALSE)</f>
        <v>Eli Grimsley</v>
      </c>
      <c r="R262" s="165">
        <v>318</v>
      </c>
      <c r="S262" s="134" t="str">
        <f>+VLOOKUP(R262,Participants!$A$1:$E$2548,2,FALSE)</f>
        <v>Dominic Gauntner</v>
      </c>
      <c r="T262" s="165">
        <v>320</v>
      </c>
      <c r="U262" s="134" t="str">
        <f>+VLOOKUP(T262,Participants!$A$1:$E$2548,2,FALSE)</f>
        <v>Ian Hamilton</v>
      </c>
      <c r="V262" s="165">
        <v>317</v>
      </c>
      <c r="W262" s="134" t="str">
        <f>+VLOOKUP(V262,Participants!$A$1:$E$2548,2,FALSE)</f>
        <v>Declan McCullough</v>
      </c>
      <c r="X262" s="23"/>
      <c r="Y262" s="23"/>
      <c r="Z262" s="23"/>
      <c r="AA262" s="23"/>
      <c r="AB262" s="23"/>
    </row>
    <row r="263" spans="1:28" ht="15.75" customHeight="1" x14ac:dyDescent="0.25">
      <c r="A263" s="23"/>
      <c r="B263" s="230" t="s">
        <v>997</v>
      </c>
      <c r="C263" s="218">
        <v>1</v>
      </c>
      <c r="D263" s="218">
        <v>5</v>
      </c>
      <c r="E263" s="219">
        <v>590</v>
      </c>
      <c r="F263" s="20" t="str">
        <f>+VLOOKUP(E263,Participants!$A$1:$E$1547,2,FALSE)</f>
        <v>Beau Peterson</v>
      </c>
      <c r="G263" s="20" t="str">
        <f>+VLOOKUP(E263,Participants!$A$1:$E$1547,4,FALSE)</f>
        <v>STT</v>
      </c>
      <c r="H263" s="20" t="str">
        <f>+VLOOKUP(E263,Participants!$A$1:$E$1547,5,FALSE)</f>
        <v>M</v>
      </c>
      <c r="I263" s="134">
        <f>+VLOOKUP(E263,Participants!$A$1:$E$1547,3,FALSE)</f>
        <v>4</v>
      </c>
      <c r="J263" s="134" t="str">
        <f>+VLOOKUP(E263,Participants!$A$1:$G$2548,7,FALSE)</f>
        <v>DEV BOYS</v>
      </c>
      <c r="K263" s="120" t="s">
        <v>1023</v>
      </c>
      <c r="L263" s="120">
        <v>6</v>
      </c>
      <c r="M263" s="120">
        <v>3</v>
      </c>
      <c r="N263" s="23" t="str">
        <f t="shared" si="1"/>
        <v>DEV BOYS</v>
      </c>
      <c r="O263" s="20"/>
      <c r="P263" s="165">
        <v>590</v>
      </c>
      <c r="Q263" s="134" t="str">
        <f>+VLOOKUP(P263,Participants!$A$1:$E$1547,2,FALSE)</f>
        <v>Beau Peterson</v>
      </c>
      <c r="R263" s="165">
        <v>601</v>
      </c>
      <c r="S263" s="134" t="str">
        <f>+VLOOKUP(R263,Participants!$A$1:$E$1547,2,FALSE)</f>
        <v>Sam Dumblosky</v>
      </c>
      <c r="T263" s="165">
        <v>594</v>
      </c>
      <c r="U263" s="134" t="str">
        <f>+VLOOKUP(T263,Participants!$A$1:$E$1547,2,FALSE)</f>
        <v>Hunter Peterson</v>
      </c>
      <c r="V263" s="165">
        <v>597</v>
      </c>
      <c r="W263" s="134" t="str">
        <f>+VLOOKUP(V263,Participants!$A$1:$E$1547,2,FALSE)</f>
        <v>Liam Lawson</v>
      </c>
      <c r="X263" s="23"/>
      <c r="Y263" s="23"/>
      <c r="Z263" s="23"/>
      <c r="AA263" s="23"/>
      <c r="AB263" s="23"/>
    </row>
    <row r="264" spans="1:28" ht="15.75" customHeight="1" x14ac:dyDescent="0.25">
      <c r="A264" s="23"/>
      <c r="B264" s="230" t="s">
        <v>997</v>
      </c>
      <c r="C264" s="218">
        <v>2</v>
      </c>
      <c r="D264" s="218">
        <v>1</v>
      </c>
      <c r="E264" s="219">
        <v>77</v>
      </c>
      <c r="F264" s="20" t="str">
        <f>+VLOOKUP(E264,Participants!$A$1:$E$2548,2,FALSE)</f>
        <v>Lucas Wertelet</v>
      </c>
      <c r="G264" s="20" t="str">
        <f>+VLOOKUP(E264,Participants!$A$1:$E$2548,4,FALSE)</f>
        <v>AGS</v>
      </c>
      <c r="H264" s="20" t="str">
        <f>+VLOOKUP(E264,Participants!$A$1:$E$2548,5,FALSE)</f>
        <v>M</v>
      </c>
      <c r="I264" s="134">
        <f>+VLOOKUP(E264,Participants!$A$1:$E$2548,3,FALSE)</f>
        <v>3</v>
      </c>
      <c r="J264" s="134" t="str">
        <f>+VLOOKUP(E264,Participants!$A$1:$G$2548,7,FALSE)</f>
        <v>DEV BOYS</v>
      </c>
      <c r="K264" s="120" t="s">
        <v>1024</v>
      </c>
      <c r="L264" s="111">
        <v>7</v>
      </c>
      <c r="M264" s="111">
        <v>2</v>
      </c>
      <c r="N264" s="23">
        <f>+E263</f>
        <v>590</v>
      </c>
      <c r="O264" s="20"/>
      <c r="P264" s="165">
        <v>77</v>
      </c>
      <c r="Q264" s="134" t="str">
        <f>+VLOOKUP(P264,Participants!$A$1:$E$2548,2,FALSE)</f>
        <v>Lucas Wertelet</v>
      </c>
      <c r="R264" s="165">
        <v>79</v>
      </c>
      <c r="S264" s="134" t="str">
        <f>+VLOOKUP(R264,Participants!$A$1:$E$2548,2,FALSE)</f>
        <v>Walker Hankinson</v>
      </c>
      <c r="T264" s="165">
        <v>73</v>
      </c>
      <c r="U264" s="134" t="str">
        <f>+VLOOKUP(T264,Participants!$A$1:$E$2548,2,FALSE)</f>
        <v>Jacob II Walsh</v>
      </c>
      <c r="V264" s="165">
        <v>69</v>
      </c>
      <c r="W264" s="134" t="str">
        <f>+VLOOKUP(V264,Participants!$A$1:$E$2548,2,FALSE)</f>
        <v>Camden Douglass</v>
      </c>
      <c r="X264" s="23"/>
      <c r="Y264" s="23"/>
      <c r="Z264" s="23"/>
      <c r="AA264" s="23"/>
      <c r="AB264" s="23"/>
    </row>
    <row r="265" spans="1:28" ht="15.75" customHeight="1" x14ac:dyDescent="0.25">
      <c r="A265" s="23"/>
      <c r="B265" s="230" t="s">
        <v>997</v>
      </c>
      <c r="C265" s="218">
        <v>1</v>
      </c>
      <c r="D265" s="218">
        <v>8</v>
      </c>
      <c r="E265" s="219">
        <v>50</v>
      </c>
      <c r="F265" s="20" t="str">
        <f>+VLOOKUP(E265,Participants!$A$1:$E$2548,2,FALSE)</f>
        <v>John Henry Austin</v>
      </c>
      <c r="G265" s="20" t="str">
        <f>+VLOOKUP(E265,Participants!$A$1:$E$2548,4,FALSE)</f>
        <v>AAC</v>
      </c>
      <c r="H265" s="20" t="str">
        <f>+VLOOKUP(E265,Participants!$A$1:$E$2548,5,FALSE)</f>
        <v>M</v>
      </c>
      <c r="I265" s="134">
        <f>+VLOOKUP(E265,Participants!$A$1:$E$2548,3,FALSE)</f>
        <v>2</v>
      </c>
      <c r="J265" s="134" t="str">
        <f>+VLOOKUP(E265,Participants!$A$1:$G$2548,7,FALSE)</f>
        <v>DEV BOYS</v>
      </c>
      <c r="K265" s="120" t="s">
        <v>1025</v>
      </c>
      <c r="L265" s="111">
        <v>8</v>
      </c>
      <c r="M265" s="111">
        <v>1</v>
      </c>
      <c r="N265" s="23">
        <f>+E3780</f>
        <v>0</v>
      </c>
      <c r="O265" s="20"/>
      <c r="P265" s="165">
        <v>50</v>
      </c>
      <c r="Q265" s="134" t="str">
        <f>+VLOOKUP(P265,Participants!$A$1:$E$2548,2,FALSE)</f>
        <v>John Henry Austin</v>
      </c>
      <c r="R265" s="165">
        <v>48</v>
      </c>
      <c r="S265" s="134" t="str">
        <f>+VLOOKUP(R265,Participants!$A$1:$E$2548,2,FALSE)</f>
        <v>Dylan Falcon</v>
      </c>
      <c r="T265" s="165">
        <v>49</v>
      </c>
      <c r="U265" s="134" t="str">
        <f>+VLOOKUP(T265,Participants!$A$1:$E$2548,2,FALSE)</f>
        <v>Eddie DeWitt</v>
      </c>
      <c r="V265" s="165">
        <v>47</v>
      </c>
      <c r="W265" s="134" t="str">
        <f>+VLOOKUP(V265,Participants!$A$1:$E$2548,2,FALSE)</f>
        <v>D.J.Word</v>
      </c>
      <c r="X265" s="23"/>
      <c r="Y265" s="23"/>
      <c r="Z265" s="23"/>
      <c r="AA265" s="23"/>
      <c r="AB265" s="23"/>
    </row>
    <row r="266" spans="1:28" ht="15.75" customHeight="1" x14ac:dyDescent="0.3">
      <c r="A266" s="320"/>
      <c r="B266" s="321"/>
      <c r="C266" s="322"/>
      <c r="D266" s="321"/>
      <c r="E266" s="323"/>
      <c r="F266" s="324"/>
      <c r="G266" s="324"/>
      <c r="H266" s="324"/>
      <c r="I266" s="324"/>
      <c r="J266" s="325"/>
      <c r="K266" s="326"/>
      <c r="L266" s="324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  <c r="AA266" s="144"/>
      <c r="AB266" s="144"/>
    </row>
    <row r="267" spans="1:28" ht="15.75" customHeight="1" x14ac:dyDescent="0.3">
      <c r="A267" s="320"/>
      <c r="B267" s="321"/>
      <c r="C267" s="322"/>
      <c r="D267" s="321"/>
      <c r="E267" s="323"/>
      <c r="F267" s="324"/>
      <c r="G267" s="324"/>
      <c r="H267" s="324"/>
      <c r="I267" s="324"/>
      <c r="J267" s="325"/>
      <c r="K267" s="326"/>
      <c r="L267" s="324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  <c r="AA267" s="144"/>
      <c r="AB267" s="144"/>
    </row>
    <row r="268" spans="1:28" ht="15.75" customHeight="1" x14ac:dyDescent="0.3">
      <c r="A268" s="320"/>
      <c r="B268" s="321"/>
      <c r="C268" s="322"/>
      <c r="D268" s="321"/>
      <c r="E268" s="323"/>
      <c r="F268" s="324"/>
      <c r="G268" s="324"/>
      <c r="H268" s="324"/>
      <c r="I268" s="324"/>
      <c r="J268" s="325"/>
      <c r="K268" s="326"/>
      <c r="L268" s="324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  <c r="AA268" s="144"/>
      <c r="AB268" s="144"/>
    </row>
    <row r="269" spans="1:28" ht="15.75" customHeight="1" x14ac:dyDescent="0.3">
      <c r="A269" s="320"/>
      <c r="B269" s="321"/>
      <c r="C269" s="322"/>
      <c r="D269" s="321"/>
      <c r="E269" s="323"/>
      <c r="F269" s="324"/>
      <c r="G269" s="324"/>
      <c r="H269" s="324"/>
      <c r="I269" s="324"/>
      <c r="J269" s="325"/>
      <c r="K269" s="326"/>
      <c r="L269" s="324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  <c r="AA269" s="144"/>
      <c r="AB269" s="144"/>
    </row>
    <row r="270" spans="1:28" ht="15.75" customHeight="1" x14ac:dyDescent="0.3">
      <c r="A270" s="320"/>
      <c r="B270" s="321"/>
      <c r="C270" s="322"/>
      <c r="D270" s="321"/>
      <c r="E270" s="323"/>
      <c r="F270" s="324"/>
      <c r="G270" s="324"/>
      <c r="H270" s="324"/>
      <c r="I270" s="324"/>
      <c r="J270" s="325"/>
      <c r="K270" s="326"/>
      <c r="L270" s="324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  <c r="AA270" s="144"/>
      <c r="AB270" s="144"/>
    </row>
    <row r="271" spans="1:28" ht="15.75" customHeight="1" x14ac:dyDescent="0.3">
      <c r="A271" s="320"/>
      <c r="B271" s="321"/>
      <c r="C271" s="322"/>
      <c r="D271" s="321"/>
      <c r="E271" s="323"/>
      <c r="F271" s="324"/>
      <c r="G271" s="324"/>
      <c r="H271" s="324"/>
      <c r="I271" s="324"/>
      <c r="J271" s="325"/>
      <c r="K271" s="326"/>
      <c r="L271" s="324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  <c r="AA271" s="144"/>
      <c r="AB271" s="144"/>
    </row>
    <row r="272" spans="1:28" ht="15.75" customHeight="1" x14ac:dyDescent="0.3">
      <c r="A272" s="320"/>
      <c r="B272" s="321"/>
      <c r="C272" s="322"/>
      <c r="D272" s="321"/>
      <c r="E272" s="323"/>
      <c r="F272" s="324"/>
      <c r="G272" s="324"/>
      <c r="H272" s="324"/>
      <c r="I272" s="324"/>
      <c r="J272" s="325"/>
      <c r="K272" s="326"/>
      <c r="L272" s="324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  <c r="AA272" s="144"/>
      <c r="AB272" s="144"/>
    </row>
    <row r="273" spans="1:28" ht="15.75" customHeight="1" x14ac:dyDescent="0.3">
      <c r="A273" s="320"/>
      <c r="B273" s="321"/>
      <c r="C273" s="322"/>
      <c r="D273" s="321"/>
      <c r="E273" s="323"/>
      <c r="F273" s="324"/>
      <c r="G273" s="324"/>
      <c r="H273" s="324"/>
      <c r="I273" s="324"/>
      <c r="J273" s="325"/>
      <c r="K273" s="326"/>
      <c r="L273" s="324"/>
      <c r="M273" s="144"/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  <c r="Y273" s="144"/>
      <c r="Z273" s="144"/>
      <c r="AA273" s="144"/>
      <c r="AB273" s="144"/>
    </row>
    <row r="274" spans="1:28" ht="15.75" customHeight="1" x14ac:dyDescent="0.3">
      <c r="A274" s="320"/>
      <c r="B274" s="321"/>
      <c r="C274" s="322"/>
      <c r="D274" s="321"/>
      <c r="E274" s="323"/>
      <c r="F274" s="324"/>
      <c r="G274" s="324"/>
      <c r="H274" s="324"/>
      <c r="I274" s="324"/>
      <c r="J274" s="325"/>
      <c r="K274" s="326"/>
      <c r="L274" s="324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  <c r="AA274" s="144"/>
      <c r="AB274" s="144"/>
    </row>
    <row r="275" spans="1:28" ht="15.75" customHeight="1" x14ac:dyDescent="0.3">
      <c r="A275" s="320"/>
      <c r="B275" s="321"/>
      <c r="C275" s="322"/>
      <c r="D275" s="321"/>
      <c r="E275" s="323"/>
      <c r="F275" s="324"/>
      <c r="G275" s="324"/>
      <c r="H275" s="324"/>
      <c r="I275" s="324"/>
      <c r="J275" s="325"/>
      <c r="K275" s="326"/>
      <c r="L275" s="32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</row>
    <row r="276" spans="1:28" ht="15.75" customHeight="1" x14ac:dyDescent="0.3">
      <c r="A276" s="320"/>
      <c r="B276" s="321"/>
      <c r="C276" s="322"/>
      <c r="D276" s="321"/>
      <c r="E276" s="323"/>
      <c r="F276" s="324"/>
      <c r="G276" s="324"/>
      <c r="H276" s="324"/>
      <c r="I276" s="324"/>
      <c r="J276" s="325"/>
      <c r="K276" s="326"/>
      <c r="L276" s="324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  <c r="AA276" s="144"/>
      <c r="AB276" s="144"/>
    </row>
    <row r="277" spans="1:28" ht="15.75" customHeight="1" x14ac:dyDescent="0.3">
      <c r="A277" s="320"/>
      <c r="B277" s="321"/>
      <c r="C277" s="322"/>
      <c r="D277" s="321"/>
      <c r="E277" s="323"/>
      <c r="F277" s="324"/>
      <c r="G277" s="324"/>
      <c r="H277" s="324"/>
      <c r="I277" s="324"/>
      <c r="J277" s="325"/>
      <c r="K277" s="326"/>
      <c r="L277" s="324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</row>
    <row r="278" spans="1:28" ht="15.75" customHeight="1" x14ac:dyDescent="0.3">
      <c r="A278" s="320"/>
      <c r="B278" s="321"/>
      <c r="C278" s="322"/>
      <c r="D278" s="321"/>
      <c r="E278" s="323"/>
      <c r="F278" s="324"/>
      <c r="G278" s="324"/>
      <c r="H278" s="324"/>
      <c r="I278" s="324"/>
      <c r="J278" s="325"/>
      <c r="K278" s="326"/>
      <c r="L278" s="324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  <c r="AA278" s="144"/>
      <c r="AB278" s="144"/>
    </row>
    <row r="279" spans="1:28" ht="15.75" customHeight="1" x14ac:dyDescent="0.3">
      <c r="A279" s="320"/>
      <c r="B279" s="321"/>
      <c r="C279" s="322"/>
      <c r="D279" s="321"/>
      <c r="E279" s="323"/>
      <c r="F279" s="324"/>
      <c r="G279" s="324"/>
      <c r="H279" s="324"/>
      <c r="I279" s="324"/>
      <c r="J279" s="325"/>
      <c r="K279" s="326"/>
      <c r="L279" s="32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</row>
    <row r="280" spans="1:28" ht="15.75" customHeight="1" x14ac:dyDescent="0.3">
      <c r="A280" s="320"/>
      <c r="B280" s="321"/>
      <c r="C280" s="322"/>
      <c r="D280" s="321"/>
      <c r="E280" s="323"/>
      <c r="F280" s="324"/>
      <c r="G280" s="324"/>
      <c r="H280" s="324"/>
      <c r="I280" s="324"/>
      <c r="J280" s="325"/>
      <c r="K280" s="326"/>
      <c r="L280" s="324"/>
      <c r="M280" s="144"/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  <c r="Y280" s="144"/>
      <c r="Z280" s="144"/>
      <c r="AA280" s="144"/>
      <c r="AB280" s="144"/>
    </row>
    <row r="281" spans="1:28" ht="15.75" customHeight="1" x14ac:dyDescent="0.3">
      <c r="A281" s="320"/>
      <c r="B281" s="321"/>
      <c r="C281" s="322"/>
      <c r="D281" s="321"/>
      <c r="E281" s="323"/>
      <c r="F281" s="324"/>
      <c r="G281" s="324"/>
      <c r="H281" s="324"/>
      <c r="I281" s="324"/>
      <c r="J281" s="325"/>
      <c r="K281" s="326"/>
      <c r="L281" s="324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  <c r="AA281" s="144"/>
      <c r="AB281" s="144"/>
    </row>
    <row r="282" spans="1:28" ht="15.75" customHeight="1" x14ac:dyDescent="0.3">
      <c r="A282" s="320"/>
      <c r="B282" s="321"/>
      <c r="C282" s="322"/>
      <c r="D282" s="321"/>
      <c r="E282" s="323"/>
      <c r="F282" s="324"/>
      <c r="G282" s="324"/>
      <c r="H282" s="324"/>
      <c r="I282" s="324"/>
      <c r="J282" s="325"/>
      <c r="K282" s="326"/>
      <c r="L282" s="324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  <c r="AA282" s="144"/>
      <c r="AB282" s="144"/>
    </row>
    <row r="283" spans="1:28" ht="15.75" customHeight="1" x14ac:dyDescent="0.3">
      <c r="A283" s="320"/>
      <c r="B283" s="321"/>
      <c r="C283" s="322"/>
      <c r="D283" s="321"/>
      <c r="E283" s="323"/>
      <c r="F283" s="324"/>
      <c r="G283" s="324"/>
      <c r="H283" s="324"/>
      <c r="I283" s="324"/>
      <c r="J283" s="325"/>
      <c r="K283" s="326"/>
      <c r="L283" s="324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  <c r="AA283" s="144"/>
      <c r="AB283" s="144"/>
    </row>
    <row r="284" spans="1:28" ht="15.75" customHeight="1" x14ac:dyDescent="0.3">
      <c r="A284" s="320"/>
      <c r="B284" s="321"/>
      <c r="C284" s="322"/>
      <c r="D284" s="321"/>
      <c r="E284" s="323"/>
      <c r="F284" s="324"/>
      <c r="G284" s="324"/>
      <c r="H284" s="324"/>
      <c r="I284" s="324"/>
      <c r="J284" s="325"/>
      <c r="K284" s="326"/>
      <c r="L284" s="324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  <c r="AA284" s="144"/>
      <c r="AB284" s="144"/>
    </row>
    <row r="285" spans="1:28" ht="15.75" customHeight="1" x14ac:dyDescent="0.3">
      <c r="A285" s="320"/>
      <c r="B285" s="321"/>
      <c r="C285" s="322"/>
      <c r="D285" s="321"/>
      <c r="E285" s="323"/>
      <c r="F285" s="324"/>
      <c r="G285" s="324"/>
      <c r="H285" s="324"/>
      <c r="I285" s="324"/>
      <c r="J285" s="325"/>
      <c r="K285" s="326"/>
      <c r="L285" s="324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  <c r="AA285" s="144"/>
      <c r="AB285" s="144"/>
    </row>
    <row r="286" spans="1:28" ht="15.75" customHeight="1" x14ac:dyDescent="0.3">
      <c r="A286" s="320"/>
      <c r="B286" s="321"/>
      <c r="C286" s="322"/>
      <c r="D286" s="321"/>
      <c r="E286" s="323"/>
      <c r="F286" s="324"/>
      <c r="G286" s="324"/>
      <c r="H286" s="324"/>
      <c r="I286" s="324"/>
      <c r="J286" s="325"/>
      <c r="K286" s="326"/>
      <c r="L286" s="324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  <c r="AA286" s="144"/>
      <c r="AB286" s="144"/>
    </row>
    <row r="287" spans="1:28" ht="15.75" customHeight="1" x14ac:dyDescent="0.3">
      <c r="A287" s="320"/>
      <c r="B287" s="321"/>
      <c r="C287" s="322"/>
      <c r="D287" s="321"/>
      <c r="E287" s="323"/>
      <c r="F287" s="324"/>
      <c r="G287" s="324"/>
      <c r="H287" s="324"/>
      <c r="I287" s="324"/>
      <c r="J287" s="325"/>
      <c r="K287" s="326"/>
      <c r="L287" s="324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  <c r="AA287" s="144"/>
      <c r="AB287" s="144"/>
    </row>
    <row r="288" spans="1:28" ht="15.75" customHeight="1" x14ac:dyDescent="0.3">
      <c r="A288" s="320"/>
      <c r="B288" s="321"/>
      <c r="C288" s="322"/>
      <c r="D288" s="321"/>
      <c r="E288" s="323"/>
      <c r="F288" s="324"/>
      <c r="G288" s="324"/>
      <c r="H288" s="324"/>
      <c r="I288" s="324"/>
      <c r="J288" s="325"/>
      <c r="K288" s="326"/>
      <c r="L288" s="324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  <c r="AA288" s="144"/>
      <c r="AB288" s="144"/>
    </row>
    <row r="289" spans="1:28" ht="15.75" customHeight="1" x14ac:dyDescent="0.3">
      <c r="A289" s="320"/>
      <c r="B289" s="321"/>
      <c r="C289" s="322"/>
      <c r="D289" s="321"/>
      <c r="E289" s="323"/>
      <c r="F289" s="324"/>
      <c r="G289" s="324"/>
      <c r="H289" s="324"/>
      <c r="I289" s="324"/>
      <c r="J289" s="325"/>
      <c r="K289" s="326"/>
      <c r="L289" s="324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  <c r="AA289" s="144"/>
      <c r="AB289" s="144"/>
    </row>
    <row r="290" spans="1:28" ht="15.75" customHeight="1" x14ac:dyDescent="0.3">
      <c r="A290" s="320"/>
      <c r="B290" s="321"/>
      <c r="C290" s="322"/>
      <c r="D290" s="321"/>
      <c r="E290" s="323"/>
      <c r="F290" s="324"/>
      <c r="G290" s="324"/>
      <c r="H290" s="324"/>
      <c r="I290" s="324"/>
      <c r="J290" s="325"/>
      <c r="K290" s="326"/>
      <c r="L290" s="324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  <c r="AA290" s="144"/>
      <c r="AB290" s="144"/>
    </row>
    <row r="291" spans="1:28" ht="15.75" customHeight="1" x14ac:dyDescent="0.3">
      <c r="A291" s="320"/>
      <c r="B291" s="321"/>
      <c r="C291" s="322"/>
      <c r="D291" s="321"/>
      <c r="E291" s="323"/>
      <c r="F291" s="324"/>
      <c r="G291" s="324"/>
      <c r="H291" s="324"/>
      <c r="I291" s="324"/>
      <c r="J291" s="325"/>
      <c r="K291" s="326"/>
      <c r="L291" s="324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</row>
    <row r="292" spans="1:28" ht="15.75" customHeight="1" x14ac:dyDescent="0.3">
      <c r="A292" s="320"/>
      <c r="B292" s="321"/>
      <c r="C292" s="322"/>
      <c r="D292" s="321"/>
      <c r="E292" s="323"/>
      <c r="F292" s="324"/>
      <c r="G292" s="324"/>
      <c r="H292" s="324"/>
      <c r="I292" s="324"/>
      <c r="J292" s="325"/>
      <c r="K292" s="326"/>
      <c r="L292" s="324"/>
      <c r="M292" s="144"/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</row>
    <row r="293" spans="1:28" ht="15.75" customHeight="1" x14ac:dyDescent="0.3">
      <c r="A293" s="320"/>
      <c r="B293" s="321"/>
      <c r="C293" s="322"/>
      <c r="D293" s="321"/>
      <c r="E293" s="323"/>
      <c r="F293" s="324"/>
      <c r="G293" s="324"/>
      <c r="H293" s="324"/>
      <c r="I293" s="324"/>
      <c r="J293" s="325"/>
      <c r="K293" s="326"/>
      <c r="L293" s="324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</row>
    <row r="294" spans="1:28" ht="15.75" customHeight="1" x14ac:dyDescent="0.3">
      <c r="A294" s="320"/>
      <c r="B294" s="321"/>
      <c r="C294" s="322"/>
      <c r="D294" s="321"/>
      <c r="E294" s="323"/>
      <c r="F294" s="324"/>
      <c r="G294" s="324"/>
      <c r="H294" s="324"/>
      <c r="I294" s="324"/>
      <c r="J294" s="325"/>
      <c r="K294" s="326"/>
      <c r="L294" s="324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</row>
    <row r="295" spans="1:28" ht="15.75" customHeight="1" x14ac:dyDescent="0.3">
      <c r="A295" s="320"/>
      <c r="B295" s="321"/>
      <c r="C295" s="322"/>
      <c r="D295" s="321"/>
      <c r="E295" s="323"/>
      <c r="F295" s="324"/>
      <c r="G295" s="324"/>
      <c r="H295" s="324"/>
      <c r="I295" s="324"/>
      <c r="J295" s="325"/>
      <c r="K295" s="326"/>
      <c r="L295" s="324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</row>
    <row r="296" spans="1:28" ht="15.75" customHeight="1" x14ac:dyDescent="0.3">
      <c r="A296" s="320"/>
      <c r="B296" s="321"/>
      <c r="C296" s="322"/>
      <c r="D296" s="321"/>
      <c r="E296" s="323"/>
      <c r="F296" s="324"/>
      <c r="G296" s="324"/>
      <c r="H296" s="324"/>
      <c r="I296" s="324"/>
      <c r="J296" s="325"/>
      <c r="K296" s="326"/>
      <c r="L296" s="324"/>
      <c r="M296" s="144"/>
      <c r="N296" s="144"/>
      <c r="O296" s="144"/>
      <c r="P296" s="144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</row>
    <row r="297" spans="1:28" ht="15.75" customHeight="1" x14ac:dyDescent="0.3">
      <c r="A297" s="320"/>
      <c r="B297" s="321"/>
      <c r="C297" s="322"/>
      <c r="D297" s="321"/>
      <c r="E297" s="323"/>
      <c r="F297" s="324"/>
      <c r="G297" s="324"/>
      <c r="H297" s="324"/>
      <c r="I297" s="324"/>
      <c r="J297" s="325"/>
      <c r="K297" s="326"/>
      <c r="L297" s="324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</row>
    <row r="298" spans="1:28" ht="15.75" customHeight="1" x14ac:dyDescent="0.3">
      <c r="A298" s="320"/>
      <c r="B298" s="321"/>
      <c r="C298" s="322"/>
      <c r="D298" s="321"/>
      <c r="E298" s="323"/>
      <c r="F298" s="324"/>
      <c r="G298" s="324"/>
      <c r="H298" s="324"/>
      <c r="I298" s="324"/>
      <c r="J298" s="325"/>
      <c r="K298" s="326"/>
      <c r="L298" s="324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</row>
    <row r="299" spans="1:28" ht="15.75" customHeight="1" x14ac:dyDescent="0.3">
      <c r="A299" s="320"/>
      <c r="B299" s="321"/>
      <c r="C299" s="322"/>
      <c r="D299" s="321"/>
      <c r="E299" s="323"/>
      <c r="F299" s="324"/>
      <c r="G299" s="324"/>
      <c r="H299" s="324"/>
      <c r="I299" s="324"/>
      <c r="J299" s="325"/>
      <c r="K299" s="326"/>
      <c r="L299" s="324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</row>
    <row r="300" spans="1:28" ht="15.75" customHeight="1" x14ac:dyDescent="0.3">
      <c r="A300" s="320"/>
      <c r="B300" s="321"/>
      <c r="C300" s="322"/>
      <c r="D300" s="321"/>
      <c r="E300" s="323"/>
      <c r="F300" s="324"/>
      <c r="G300" s="324"/>
      <c r="H300" s="324"/>
      <c r="I300" s="324"/>
      <c r="J300" s="325"/>
      <c r="K300" s="326"/>
      <c r="L300" s="324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</row>
    <row r="301" spans="1:28" ht="15.75" customHeight="1" x14ac:dyDescent="0.3">
      <c r="A301" s="320"/>
      <c r="B301" s="321"/>
      <c r="C301" s="322"/>
      <c r="D301" s="321"/>
      <c r="E301" s="323"/>
      <c r="F301" s="324"/>
      <c r="G301" s="324"/>
      <c r="H301" s="324"/>
      <c r="I301" s="324"/>
      <c r="J301" s="325"/>
      <c r="K301" s="326"/>
      <c r="L301" s="324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</row>
    <row r="302" spans="1:28" ht="15.75" customHeight="1" x14ac:dyDescent="0.3">
      <c r="A302" s="320"/>
      <c r="B302" s="321"/>
      <c r="C302" s="322"/>
      <c r="D302" s="321"/>
      <c r="E302" s="323"/>
      <c r="F302" s="324"/>
      <c r="G302" s="324"/>
      <c r="H302" s="324"/>
      <c r="I302" s="324"/>
      <c r="J302" s="325"/>
      <c r="K302" s="326"/>
      <c r="L302" s="32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</row>
    <row r="303" spans="1:28" ht="15.75" customHeight="1" x14ac:dyDescent="0.3">
      <c r="A303" s="320"/>
      <c r="B303" s="321"/>
      <c r="C303" s="322"/>
      <c r="D303" s="321"/>
      <c r="E303" s="323"/>
      <c r="F303" s="324"/>
      <c r="G303" s="324"/>
      <c r="H303" s="324"/>
      <c r="I303" s="324"/>
      <c r="J303" s="325"/>
      <c r="K303" s="326"/>
      <c r="L303" s="324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</row>
    <row r="304" spans="1:28" ht="15.75" customHeight="1" x14ac:dyDescent="0.3">
      <c r="A304" s="320"/>
      <c r="B304" s="321"/>
      <c r="C304" s="322"/>
      <c r="D304" s="321"/>
      <c r="E304" s="323"/>
      <c r="F304" s="324"/>
      <c r="G304" s="324"/>
      <c r="H304" s="324"/>
      <c r="I304" s="324"/>
      <c r="J304" s="325"/>
      <c r="K304" s="326"/>
      <c r="L304" s="324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</row>
    <row r="305" spans="1:28" ht="15.75" customHeight="1" x14ac:dyDescent="0.3">
      <c r="A305" s="320"/>
      <c r="B305" s="321"/>
      <c r="C305" s="322"/>
      <c r="D305" s="321"/>
      <c r="E305" s="323"/>
      <c r="F305" s="324"/>
      <c r="G305" s="324"/>
      <c r="H305" s="324"/>
      <c r="I305" s="324"/>
      <c r="J305" s="325"/>
      <c r="K305" s="326"/>
      <c r="L305" s="324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</row>
    <row r="306" spans="1:28" ht="15.75" customHeight="1" x14ac:dyDescent="0.3">
      <c r="A306" s="320"/>
      <c r="B306" s="321"/>
      <c r="C306" s="322"/>
      <c r="D306" s="321"/>
      <c r="E306" s="323"/>
      <c r="F306" s="324"/>
      <c r="G306" s="324"/>
      <c r="H306" s="324"/>
      <c r="I306" s="324"/>
      <c r="J306" s="325"/>
      <c r="K306" s="326"/>
      <c r="L306" s="324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</row>
    <row r="307" spans="1:28" ht="15.75" customHeight="1" x14ac:dyDescent="0.3">
      <c r="A307" s="320"/>
      <c r="B307" s="321"/>
      <c r="C307" s="322"/>
      <c r="D307" s="321"/>
      <c r="E307" s="323"/>
      <c r="F307" s="324"/>
      <c r="G307" s="324"/>
      <c r="H307" s="324"/>
      <c r="I307" s="324"/>
      <c r="J307" s="325"/>
      <c r="K307" s="326"/>
      <c r="L307" s="324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</row>
    <row r="308" spans="1:28" ht="15.75" customHeight="1" x14ac:dyDescent="0.3">
      <c r="A308" s="320"/>
      <c r="B308" s="321"/>
      <c r="C308" s="322"/>
      <c r="D308" s="321"/>
      <c r="E308" s="323"/>
      <c r="F308" s="324"/>
      <c r="G308" s="324"/>
      <c r="H308" s="324"/>
      <c r="I308" s="324"/>
      <c r="J308" s="325"/>
      <c r="K308" s="326"/>
      <c r="L308" s="324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</row>
    <row r="309" spans="1:28" ht="15.75" customHeight="1" x14ac:dyDescent="0.3">
      <c r="A309" s="320"/>
      <c r="B309" s="321"/>
      <c r="C309" s="322"/>
      <c r="D309" s="321"/>
      <c r="E309" s="323"/>
      <c r="F309" s="324"/>
      <c r="G309" s="324"/>
      <c r="H309" s="324"/>
      <c r="I309" s="324"/>
      <c r="J309" s="325"/>
      <c r="K309" s="326"/>
      <c r="L309" s="324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</row>
    <row r="310" spans="1:28" ht="15.75" customHeight="1" x14ac:dyDescent="0.3">
      <c r="A310" s="320"/>
      <c r="B310" s="321"/>
      <c r="C310" s="322"/>
      <c r="D310" s="321"/>
      <c r="E310" s="323"/>
      <c r="F310" s="324"/>
      <c r="G310" s="324"/>
      <c r="H310" s="324"/>
      <c r="I310" s="324"/>
      <c r="J310" s="325"/>
      <c r="K310" s="326"/>
      <c r="L310" s="324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</row>
    <row r="311" spans="1:28" ht="15.75" customHeight="1" x14ac:dyDescent="0.3">
      <c r="A311" s="320"/>
      <c r="B311" s="321"/>
      <c r="C311" s="322"/>
      <c r="D311" s="321"/>
      <c r="E311" s="323"/>
      <c r="F311" s="324"/>
      <c r="G311" s="324"/>
      <c r="H311" s="324"/>
      <c r="I311" s="324"/>
      <c r="J311" s="325"/>
      <c r="K311" s="326"/>
      <c r="L311" s="324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</row>
    <row r="312" spans="1:28" ht="15.75" customHeight="1" x14ac:dyDescent="0.3">
      <c r="A312" s="320"/>
      <c r="B312" s="321"/>
      <c r="C312" s="322"/>
      <c r="D312" s="321"/>
      <c r="E312" s="323"/>
      <c r="F312" s="324"/>
      <c r="G312" s="324"/>
      <c r="H312" s="324"/>
      <c r="I312" s="324"/>
      <c r="J312" s="325"/>
      <c r="K312" s="326"/>
      <c r="L312" s="324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</row>
    <row r="313" spans="1:28" ht="15.75" customHeight="1" x14ac:dyDescent="0.3">
      <c r="A313" s="320"/>
      <c r="B313" s="321"/>
      <c r="C313" s="322"/>
      <c r="D313" s="321"/>
      <c r="E313" s="323"/>
      <c r="F313" s="324"/>
      <c r="G313" s="324"/>
      <c r="H313" s="324"/>
      <c r="I313" s="324"/>
      <c r="J313" s="325"/>
      <c r="K313" s="326"/>
      <c r="L313" s="324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</row>
    <row r="314" spans="1:28" ht="15.75" customHeight="1" x14ac:dyDescent="0.3">
      <c r="A314" s="320"/>
      <c r="B314" s="321"/>
      <c r="C314" s="322"/>
      <c r="D314" s="321"/>
      <c r="E314" s="323"/>
      <c r="F314" s="324"/>
      <c r="G314" s="324"/>
      <c r="H314" s="324"/>
      <c r="I314" s="324"/>
      <c r="J314" s="325"/>
      <c r="K314" s="326"/>
      <c r="L314" s="32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</row>
    <row r="315" spans="1:28" ht="15.75" customHeight="1" x14ac:dyDescent="0.3">
      <c r="A315" s="320"/>
      <c r="B315" s="321"/>
      <c r="C315" s="322"/>
      <c r="D315" s="321"/>
      <c r="E315" s="323"/>
      <c r="F315" s="324"/>
      <c r="G315" s="324"/>
      <c r="H315" s="324"/>
      <c r="I315" s="324"/>
      <c r="J315" s="325"/>
      <c r="K315" s="326"/>
      <c r="L315" s="324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</row>
    <row r="316" spans="1:28" ht="15.75" customHeight="1" x14ac:dyDescent="0.3">
      <c r="A316" s="320"/>
      <c r="B316" s="321"/>
      <c r="C316" s="322"/>
      <c r="D316" s="321"/>
      <c r="E316" s="323"/>
      <c r="F316" s="324"/>
      <c r="G316" s="324"/>
      <c r="H316" s="324"/>
      <c r="I316" s="324"/>
      <c r="J316" s="325"/>
      <c r="K316" s="326"/>
      <c r="L316" s="324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</row>
    <row r="317" spans="1:28" ht="15.75" customHeight="1" x14ac:dyDescent="0.3">
      <c r="A317" s="320"/>
      <c r="B317" s="321"/>
      <c r="C317" s="322"/>
      <c r="D317" s="321"/>
      <c r="E317" s="323"/>
      <c r="F317" s="324"/>
      <c r="G317" s="324"/>
      <c r="H317" s="324"/>
      <c r="I317" s="324"/>
      <c r="J317" s="325"/>
      <c r="K317" s="326"/>
      <c r="L317" s="324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</row>
    <row r="318" spans="1:28" ht="15.75" customHeight="1" x14ac:dyDescent="0.3">
      <c r="A318" s="320"/>
      <c r="B318" s="321"/>
      <c r="C318" s="322"/>
      <c r="D318" s="321"/>
      <c r="E318" s="323"/>
      <c r="F318" s="324"/>
      <c r="G318" s="324"/>
      <c r="H318" s="324"/>
      <c r="I318" s="324"/>
      <c r="J318" s="325"/>
      <c r="K318" s="326"/>
      <c r="L318" s="324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</row>
    <row r="319" spans="1:28" ht="15.75" customHeight="1" x14ac:dyDescent="0.3">
      <c r="A319" s="320"/>
      <c r="B319" s="321"/>
      <c r="C319" s="322"/>
      <c r="D319" s="321"/>
      <c r="E319" s="323"/>
      <c r="F319" s="324"/>
      <c r="G319" s="324"/>
      <c r="H319" s="324"/>
      <c r="I319" s="324"/>
      <c r="J319" s="325"/>
      <c r="K319" s="326"/>
      <c r="L319" s="324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</row>
    <row r="320" spans="1:28" ht="15.75" customHeight="1" x14ac:dyDescent="0.3">
      <c r="A320" s="320"/>
      <c r="B320" s="321"/>
      <c r="C320" s="322"/>
      <c r="D320" s="321"/>
      <c r="E320" s="323"/>
      <c r="F320" s="324"/>
      <c r="G320" s="324"/>
      <c r="H320" s="324"/>
      <c r="I320" s="324"/>
      <c r="J320" s="325"/>
      <c r="K320" s="326"/>
      <c r="L320" s="324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</row>
    <row r="321" spans="1:28" ht="15.75" customHeight="1" x14ac:dyDescent="0.3">
      <c r="A321" s="320"/>
      <c r="B321" s="321"/>
      <c r="C321" s="322"/>
      <c r="D321" s="321"/>
      <c r="E321" s="323"/>
      <c r="F321" s="324"/>
      <c r="G321" s="324"/>
      <c r="H321" s="324"/>
      <c r="I321" s="324"/>
      <c r="J321" s="325"/>
      <c r="K321" s="326"/>
      <c r="L321" s="324"/>
      <c r="M321" s="144"/>
      <c r="N321" s="144"/>
      <c r="O321" s="144"/>
      <c r="P321" s="144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</row>
    <row r="322" spans="1:28" ht="15.75" customHeight="1" x14ac:dyDescent="0.3">
      <c r="A322" s="320"/>
      <c r="B322" s="321"/>
      <c r="C322" s="322"/>
      <c r="D322" s="321"/>
      <c r="E322" s="323"/>
      <c r="F322" s="324"/>
      <c r="G322" s="324"/>
      <c r="H322" s="324"/>
      <c r="I322" s="324"/>
      <c r="J322" s="325"/>
      <c r="K322" s="326"/>
      <c r="L322" s="324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</row>
    <row r="323" spans="1:28" ht="15.75" customHeight="1" x14ac:dyDescent="0.3">
      <c r="A323" s="320"/>
      <c r="B323" s="321"/>
      <c r="C323" s="322"/>
      <c r="D323" s="321"/>
      <c r="E323" s="323"/>
      <c r="F323" s="324"/>
      <c r="G323" s="324"/>
      <c r="H323" s="324"/>
      <c r="I323" s="324"/>
      <c r="J323" s="325"/>
      <c r="K323" s="326"/>
      <c r="L323" s="324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</row>
    <row r="324" spans="1:28" ht="15.75" customHeight="1" x14ac:dyDescent="0.3">
      <c r="A324" s="320"/>
      <c r="B324" s="321"/>
      <c r="C324" s="322"/>
      <c r="D324" s="321"/>
      <c r="E324" s="323"/>
      <c r="F324" s="324"/>
      <c r="G324" s="324"/>
      <c r="H324" s="324"/>
      <c r="I324" s="324"/>
      <c r="J324" s="325"/>
      <c r="K324" s="326"/>
      <c r="L324" s="324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</row>
    <row r="325" spans="1:28" ht="15.75" customHeight="1" x14ac:dyDescent="0.3">
      <c r="A325" s="320"/>
      <c r="B325" s="321"/>
      <c r="C325" s="322"/>
      <c r="D325" s="321"/>
      <c r="E325" s="323"/>
      <c r="F325" s="324"/>
      <c r="G325" s="324"/>
      <c r="H325" s="324"/>
      <c r="I325" s="324"/>
      <c r="J325" s="325"/>
      <c r="K325" s="326"/>
      <c r="L325" s="324"/>
      <c r="M325" s="144"/>
      <c r="N325" s="144"/>
      <c r="O325" s="144"/>
      <c r="P325" s="144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</row>
    <row r="326" spans="1:28" ht="15.75" customHeight="1" x14ac:dyDescent="0.3">
      <c r="A326" s="320"/>
      <c r="B326" s="321"/>
      <c r="C326" s="322"/>
      <c r="D326" s="321"/>
      <c r="E326" s="323"/>
      <c r="F326" s="324"/>
      <c r="G326" s="324"/>
      <c r="H326" s="324"/>
      <c r="I326" s="324"/>
      <c r="J326" s="325"/>
      <c r="K326" s="326"/>
      <c r="L326" s="324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</row>
    <row r="327" spans="1:28" ht="15.75" customHeight="1" x14ac:dyDescent="0.3">
      <c r="A327" s="320"/>
      <c r="B327" s="321"/>
      <c r="C327" s="322"/>
      <c r="D327" s="321"/>
      <c r="E327" s="323"/>
      <c r="F327" s="324"/>
      <c r="G327" s="324"/>
      <c r="H327" s="324"/>
      <c r="I327" s="324"/>
      <c r="J327" s="325"/>
      <c r="K327" s="326"/>
      <c r="L327" s="324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</row>
    <row r="328" spans="1:28" ht="15.75" customHeight="1" x14ac:dyDescent="0.3">
      <c r="A328" s="320"/>
      <c r="B328" s="321"/>
      <c r="C328" s="322"/>
      <c r="D328" s="321"/>
      <c r="E328" s="323"/>
      <c r="F328" s="324"/>
      <c r="G328" s="324"/>
      <c r="H328" s="324"/>
      <c r="I328" s="324"/>
      <c r="J328" s="325"/>
      <c r="K328" s="326"/>
      <c r="L328" s="32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</row>
    <row r="329" spans="1:28" ht="15.75" customHeight="1" x14ac:dyDescent="0.3">
      <c r="A329" s="320"/>
      <c r="B329" s="321"/>
      <c r="C329" s="322"/>
      <c r="D329" s="321"/>
      <c r="E329" s="323"/>
      <c r="F329" s="324"/>
      <c r="G329" s="324"/>
      <c r="H329" s="324"/>
      <c r="I329" s="324"/>
      <c r="J329" s="325"/>
      <c r="K329" s="326"/>
      <c r="L329" s="324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</row>
    <row r="330" spans="1:28" ht="15.75" customHeight="1" x14ac:dyDescent="0.3">
      <c r="A330" s="320"/>
      <c r="B330" s="321"/>
      <c r="C330" s="322"/>
      <c r="D330" s="321"/>
      <c r="E330" s="323"/>
      <c r="F330" s="324"/>
      <c r="G330" s="324"/>
      <c r="H330" s="324"/>
      <c r="I330" s="324"/>
      <c r="J330" s="325"/>
      <c r="K330" s="326"/>
      <c r="L330" s="324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</row>
    <row r="331" spans="1:28" ht="15.75" customHeight="1" x14ac:dyDescent="0.3">
      <c r="A331" s="320"/>
      <c r="B331" s="321"/>
      <c r="C331" s="322"/>
      <c r="D331" s="321"/>
      <c r="E331" s="323"/>
      <c r="F331" s="324"/>
      <c r="G331" s="324"/>
      <c r="H331" s="324"/>
      <c r="I331" s="324"/>
      <c r="J331" s="325"/>
      <c r="K331" s="326"/>
      <c r="L331" s="324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</row>
    <row r="332" spans="1:28" ht="15.75" customHeight="1" x14ac:dyDescent="0.3">
      <c r="A332" s="320"/>
      <c r="B332" s="321"/>
      <c r="C332" s="322"/>
      <c r="D332" s="321"/>
      <c r="E332" s="323"/>
      <c r="F332" s="324"/>
      <c r="G332" s="324"/>
      <c r="H332" s="324"/>
      <c r="I332" s="324"/>
      <c r="J332" s="325"/>
      <c r="K332" s="326"/>
      <c r="L332" s="324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</row>
    <row r="333" spans="1:28" ht="15.75" customHeight="1" x14ac:dyDescent="0.3">
      <c r="A333" s="320"/>
      <c r="B333" s="321"/>
      <c r="C333" s="322"/>
      <c r="D333" s="321"/>
      <c r="E333" s="323"/>
      <c r="F333" s="324"/>
      <c r="G333" s="324"/>
      <c r="H333" s="324"/>
      <c r="I333" s="324"/>
      <c r="J333" s="325"/>
      <c r="K333" s="326"/>
      <c r="L333" s="324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</row>
    <row r="334" spans="1:28" ht="15.75" customHeight="1" x14ac:dyDescent="0.3">
      <c r="A334" s="320"/>
      <c r="B334" s="321"/>
      <c r="C334" s="322"/>
      <c r="D334" s="321"/>
      <c r="E334" s="323"/>
      <c r="F334" s="324"/>
      <c r="G334" s="324"/>
      <c r="H334" s="324"/>
      <c r="I334" s="324"/>
      <c r="J334" s="325"/>
      <c r="K334" s="326"/>
      <c r="L334" s="324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</row>
    <row r="335" spans="1:28" ht="15.75" customHeight="1" x14ac:dyDescent="0.3">
      <c r="A335" s="320"/>
      <c r="B335" s="321"/>
      <c r="C335" s="322"/>
      <c r="D335" s="321"/>
      <c r="E335" s="323"/>
      <c r="F335" s="324"/>
      <c r="G335" s="324"/>
      <c r="H335" s="324"/>
      <c r="I335" s="324"/>
      <c r="J335" s="325"/>
      <c r="K335" s="326"/>
      <c r="L335" s="324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</row>
    <row r="336" spans="1:28" ht="15.75" customHeight="1" x14ac:dyDescent="0.3">
      <c r="A336" s="320"/>
      <c r="B336" s="321"/>
      <c r="C336" s="322"/>
      <c r="D336" s="321"/>
      <c r="E336" s="323"/>
      <c r="F336" s="324"/>
      <c r="G336" s="324"/>
      <c r="H336" s="324"/>
      <c r="I336" s="324"/>
      <c r="J336" s="325"/>
      <c r="K336" s="326"/>
      <c r="L336" s="324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</row>
    <row r="337" spans="1:28" ht="15.75" customHeight="1" x14ac:dyDescent="0.3">
      <c r="A337" s="320"/>
      <c r="B337" s="321"/>
      <c r="C337" s="322"/>
      <c r="D337" s="321"/>
      <c r="E337" s="323"/>
      <c r="F337" s="324"/>
      <c r="G337" s="324"/>
      <c r="H337" s="324"/>
      <c r="I337" s="324"/>
      <c r="J337" s="325"/>
      <c r="K337" s="326"/>
      <c r="L337" s="324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</row>
    <row r="338" spans="1:28" ht="15.75" customHeight="1" x14ac:dyDescent="0.3">
      <c r="A338" s="320"/>
      <c r="B338" s="321"/>
      <c r="C338" s="322"/>
      <c r="D338" s="321"/>
      <c r="E338" s="323"/>
      <c r="F338" s="324"/>
      <c r="G338" s="324"/>
      <c r="H338" s="324"/>
      <c r="I338" s="324"/>
      <c r="J338" s="325"/>
      <c r="K338" s="326"/>
      <c r="L338" s="324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</row>
    <row r="339" spans="1:28" ht="15.75" customHeight="1" x14ac:dyDescent="0.3">
      <c r="A339" s="320"/>
      <c r="B339" s="321"/>
      <c r="C339" s="322"/>
      <c r="D339" s="321"/>
      <c r="E339" s="323"/>
      <c r="F339" s="324"/>
      <c r="G339" s="324"/>
      <c r="H339" s="324"/>
      <c r="I339" s="324"/>
      <c r="J339" s="325"/>
      <c r="K339" s="326"/>
      <c r="L339" s="324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</row>
    <row r="340" spans="1:28" ht="15.75" customHeight="1" x14ac:dyDescent="0.3">
      <c r="A340" s="320"/>
      <c r="B340" s="321"/>
      <c r="C340" s="322"/>
      <c r="D340" s="321"/>
      <c r="E340" s="323"/>
      <c r="F340" s="324"/>
      <c r="G340" s="324"/>
      <c r="H340" s="324"/>
      <c r="I340" s="324"/>
      <c r="J340" s="325"/>
      <c r="K340" s="326"/>
      <c r="L340" s="324"/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</row>
    <row r="341" spans="1:28" ht="15.75" customHeight="1" x14ac:dyDescent="0.3">
      <c r="A341" s="320"/>
      <c r="B341" s="321"/>
      <c r="C341" s="322"/>
      <c r="D341" s="321"/>
      <c r="E341" s="323"/>
      <c r="F341" s="324"/>
      <c r="G341" s="324"/>
      <c r="H341" s="324"/>
      <c r="I341" s="324"/>
      <c r="J341" s="325"/>
      <c r="K341" s="326"/>
      <c r="L341" s="324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</row>
    <row r="342" spans="1:28" ht="15.75" customHeight="1" x14ac:dyDescent="0.3">
      <c r="A342" s="320"/>
      <c r="B342" s="321"/>
      <c r="C342" s="322"/>
      <c r="D342" s="321"/>
      <c r="E342" s="323"/>
      <c r="F342" s="324"/>
      <c r="G342" s="324"/>
      <c r="H342" s="324"/>
      <c r="I342" s="324"/>
      <c r="J342" s="325"/>
      <c r="K342" s="326"/>
      <c r="L342" s="324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</row>
    <row r="343" spans="1:28" ht="15.75" customHeight="1" x14ac:dyDescent="0.3">
      <c r="A343" s="320"/>
      <c r="B343" s="321"/>
      <c r="C343" s="322"/>
      <c r="D343" s="321"/>
      <c r="E343" s="323"/>
      <c r="F343" s="324"/>
      <c r="G343" s="324"/>
      <c r="H343" s="324"/>
      <c r="I343" s="324"/>
      <c r="J343" s="325"/>
      <c r="K343" s="326"/>
      <c r="L343" s="324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</row>
    <row r="344" spans="1:28" ht="15.75" customHeight="1" x14ac:dyDescent="0.3">
      <c r="A344" s="320"/>
      <c r="B344" s="321"/>
      <c r="C344" s="322"/>
      <c r="D344" s="321"/>
      <c r="E344" s="323"/>
      <c r="F344" s="324"/>
      <c r="G344" s="324"/>
      <c r="H344" s="324"/>
      <c r="I344" s="324"/>
      <c r="J344" s="325"/>
      <c r="K344" s="326"/>
      <c r="L344" s="324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</row>
    <row r="345" spans="1:28" ht="15.75" customHeight="1" x14ac:dyDescent="0.3">
      <c r="A345" s="320"/>
      <c r="B345" s="321"/>
      <c r="C345" s="322"/>
      <c r="D345" s="321"/>
      <c r="E345" s="323"/>
      <c r="F345" s="324"/>
      <c r="G345" s="324"/>
      <c r="H345" s="324"/>
      <c r="I345" s="324"/>
      <c r="J345" s="325"/>
      <c r="K345" s="326"/>
      <c r="L345" s="324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</row>
    <row r="346" spans="1:28" ht="15.75" customHeight="1" x14ac:dyDescent="0.3">
      <c r="A346" s="320"/>
      <c r="B346" s="321"/>
      <c r="C346" s="322"/>
      <c r="D346" s="321"/>
      <c r="E346" s="323"/>
      <c r="F346" s="324"/>
      <c r="G346" s="324"/>
      <c r="H346" s="324"/>
      <c r="I346" s="324"/>
      <c r="J346" s="325"/>
      <c r="K346" s="326"/>
      <c r="L346" s="324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</row>
    <row r="347" spans="1:28" ht="15.75" customHeight="1" x14ac:dyDescent="0.3">
      <c r="A347" s="320"/>
      <c r="B347" s="321"/>
      <c r="C347" s="322"/>
      <c r="D347" s="321"/>
      <c r="E347" s="323"/>
      <c r="F347" s="324"/>
      <c r="G347" s="324"/>
      <c r="H347" s="324"/>
      <c r="I347" s="324"/>
      <c r="J347" s="325"/>
      <c r="K347" s="326"/>
      <c r="L347" s="32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</row>
    <row r="348" spans="1:28" ht="15.75" customHeight="1" x14ac:dyDescent="0.3">
      <c r="A348" s="320"/>
      <c r="B348" s="321"/>
      <c r="C348" s="322"/>
      <c r="D348" s="321"/>
      <c r="E348" s="323"/>
      <c r="F348" s="324"/>
      <c r="G348" s="324"/>
      <c r="H348" s="324"/>
      <c r="I348" s="324"/>
      <c r="J348" s="325"/>
      <c r="K348" s="326"/>
      <c r="L348" s="324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</row>
    <row r="349" spans="1:28" ht="15.75" customHeight="1" x14ac:dyDescent="0.3">
      <c r="A349" s="320"/>
      <c r="B349" s="321"/>
      <c r="C349" s="322"/>
      <c r="D349" s="321"/>
      <c r="E349" s="323"/>
      <c r="F349" s="324"/>
      <c r="G349" s="324"/>
      <c r="H349" s="324"/>
      <c r="I349" s="324"/>
      <c r="J349" s="325"/>
      <c r="K349" s="326"/>
      <c r="L349" s="324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</row>
    <row r="350" spans="1:28" ht="15.75" customHeight="1" x14ac:dyDescent="0.3">
      <c r="A350" s="320"/>
      <c r="B350" s="321"/>
      <c r="C350" s="322"/>
      <c r="D350" s="321"/>
      <c r="E350" s="323"/>
      <c r="F350" s="324"/>
      <c r="G350" s="324"/>
      <c r="H350" s="324"/>
      <c r="I350" s="324"/>
      <c r="J350" s="325"/>
      <c r="K350" s="326"/>
      <c r="L350" s="324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</row>
    <row r="351" spans="1:28" ht="15.75" customHeight="1" x14ac:dyDescent="0.3">
      <c r="A351" s="320"/>
      <c r="B351" s="321"/>
      <c r="C351" s="322"/>
      <c r="D351" s="321"/>
      <c r="E351" s="323"/>
      <c r="F351" s="324"/>
      <c r="G351" s="324"/>
      <c r="H351" s="324"/>
      <c r="I351" s="324"/>
      <c r="J351" s="325"/>
      <c r="K351" s="326"/>
      <c r="L351" s="32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</row>
    <row r="352" spans="1:28" ht="15.75" customHeight="1" x14ac:dyDescent="0.3">
      <c r="A352" s="320"/>
      <c r="B352" s="321"/>
      <c r="C352" s="322"/>
      <c r="D352" s="321"/>
      <c r="E352" s="323"/>
      <c r="F352" s="324"/>
      <c r="G352" s="324"/>
      <c r="H352" s="324"/>
      <c r="I352" s="324"/>
      <c r="J352" s="325"/>
      <c r="K352" s="326"/>
      <c r="L352" s="324"/>
      <c r="M352" s="144"/>
      <c r="N352" s="144"/>
      <c r="O352" s="144"/>
      <c r="P352" s="144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</row>
    <row r="353" spans="1:28" ht="15.75" customHeight="1" x14ac:dyDescent="0.3">
      <c r="A353" s="320"/>
      <c r="B353" s="321"/>
      <c r="C353" s="322"/>
      <c r="D353" s="321"/>
      <c r="E353" s="323"/>
      <c r="F353" s="324"/>
      <c r="G353" s="324"/>
      <c r="H353" s="324"/>
      <c r="I353" s="324"/>
      <c r="J353" s="325"/>
      <c r="K353" s="326"/>
      <c r="L353" s="324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</row>
    <row r="354" spans="1:28" ht="15.75" customHeight="1" x14ac:dyDescent="0.3">
      <c r="A354" s="320"/>
      <c r="B354" s="321"/>
      <c r="C354" s="322"/>
      <c r="D354" s="321"/>
      <c r="E354" s="323"/>
      <c r="F354" s="324"/>
      <c r="G354" s="324"/>
      <c r="H354" s="324"/>
      <c r="I354" s="324"/>
      <c r="J354" s="325"/>
      <c r="K354" s="326"/>
      <c r="L354" s="324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</row>
    <row r="355" spans="1:28" ht="15.75" customHeight="1" x14ac:dyDescent="0.3">
      <c r="A355" s="320"/>
      <c r="B355" s="321"/>
      <c r="C355" s="322"/>
      <c r="D355" s="321"/>
      <c r="E355" s="323"/>
      <c r="F355" s="324"/>
      <c r="G355" s="324"/>
      <c r="H355" s="324"/>
      <c r="I355" s="324"/>
      <c r="J355" s="325"/>
      <c r="K355" s="326"/>
      <c r="L355" s="324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</row>
    <row r="356" spans="1:28" ht="15.75" customHeight="1" x14ac:dyDescent="0.3">
      <c r="A356" s="320"/>
      <c r="B356" s="321"/>
      <c r="C356" s="322"/>
      <c r="D356" s="321"/>
      <c r="E356" s="323"/>
      <c r="F356" s="324"/>
      <c r="G356" s="324"/>
      <c r="H356" s="324"/>
      <c r="I356" s="324"/>
      <c r="J356" s="325"/>
      <c r="K356" s="326"/>
      <c r="L356" s="324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</row>
    <row r="357" spans="1:28" ht="15.75" customHeight="1" x14ac:dyDescent="0.3">
      <c r="A357" s="320"/>
      <c r="B357" s="321"/>
      <c r="C357" s="322"/>
      <c r="D357" s="321"/>
      <c r="E357" s="323"/>
      <c r="F357" s="324"/>
      <c r="G357" s="324"/>
      <c r="H357" s="324"/>
      <c r="I357" s="324"/>
      <c r="J357" s="325"/>
      <c r="K357" s="326"/>
      <c r="L357" s="324"/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</row>
    <row r="358" spans="1:28" ht="15.75" customHeight="1" x14ac:dyDescent="0.3">
      <c r="A358" s="320"/>
      <c r="B358" s="321"/>
      <c r="C358" s="322"/>
      <c r="D358" s="321"/>
      <c r="E358" s="323"/>
      <c r="F358" s="324"/>
      <c r="G358" s="324"/>
      <c r="H358" s="324"/>
      <c r="I358" s="324"/>
      <c r="J358" s="325"/>
      <c r="K358" s="326"/>
      <c r="L358" s="324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</row>
    <row r="359" spans="1:28" ht="15.75" customHeight="1" x14ac:dyDescent="0.3">
      <c r="A359" s="320"/>
      <c r="B359" s="321"/>
      <c r="C359" s="322"/>
      <c r="D359" s="321"/>
      <c r="E359" s="323"/>
      <c r="F359" s="324"/>
      <c r="G359" s="324"/>
      <c r="H359" s="324"/>
      <c r="I359" s="324"/>
      <c r="J359" s="325"/>
      <c r="K359" s="326"/>
      <c r="L359" s="324"/>
      <c r="M359" s="144"/>
      <c r="N359" s="144"/>
      <c r="O359" s="144"/>
      <c r="P359" s="144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</row>
    <row r="360" spans="1:28" ht="15.75" customHeight="1" x14ac:dyDescent="0.3">
      <c r="A360" s="320"/>
      <c r="B360" s="321"/>
      <c r="C360" s="322"/>
      <c r="D360" s="321"/>
      <c r="E360" s="323"/>
      <c r="F360" s="324"/>
      <c r="G360" s="324"/>
      <c r="H360" s="324"/>
      <c r="I360" s="324"/>
      <c r="J360" s="325"/>
      <c r="K360" s="326"/>
      <c r="L360" s="324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</row>
    <row r="361" spans="1:28" ht="15.75" customHeight="1" x14ac:dyDescent="0.3">
      <c r="A361" s="320"/>
      <c r="B361" s="321"/>
      <c r="C361" s="322"/>
      <c r="D361" s="321"/>
      <c r="E361" s="323"/>
      <c r="F361" s="324"/>
      <c r="G361" s="324"/>
      <c r="H361" s="324"/>
      <c r="I361" s="324"/>
      <c r="J361" s="325"/>
      <c r="K361" s="326"/>
      <c r="L361" s="324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</row>
    <row r="362" spans="1:28" ht="15.75" customHeight="1" x14ac:dyDescent="0.3">
      <c r="A362" s="320"/>
      <c r="B362" s="321"/>
      <c r="C362" s="322"/>
      <c r="D362" s="321"/>
      <c r="E362" s="323"/>
      <c r="F362" s="324"/>
      <c r="G362" s="324"/>
      <c r="H362" s="324"/>
      <c r="I362" s="324"/>
      <c r="J362" s="325"/>
      <c r="K362" s="326"/>
      <c r="L362" s="324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</row>
    <row r="363" spans="1:28" ht="15.75" customHeight="1" x14ac:dyDescent="0.3">
      <c r="A363" s="320"/>
      <c r="B363" s="321"/>
      <c r="C363" s="322"/>
      <c r="D363" s="321"/>
      <c r="E363" s="323"/>
      <c r="F363" s="324"/>
      <c r="G363" s="324"/>
      <c r="H363" s="324"/>
      <c r="I363" s="324"/>
      <c r="J363" s="325"/>
      <c r="K363" s="326"/>
      <c r="L363" s="324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</row>
    <row r="364" spans="1:28" ht="15.75" customHeight="1" x14ac:dyDescent="0.3">
      <c r="A364" s="320"/>
      <c r="B364" s="321"/>
      <c r="C364" s="322"/>
      <c r="D364" s="321"/>
      <c r="E364" s="323"/>
      <c r="F364" s="324"/>
      <c r="G364" s="324"/>
      <c r="H364" s="324"/>
      <c r="I364" s="324"/>
      <c r="J364" s="325"/>
      <c r="K364" s="326"/>
      <c r="L364" s="324"/>
      <c r="M364" s="144"/>
      <c r="N364" s="144"/>
      <c r="O364" s="144"/>
      <c r="P364" s="144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</row>
    <row r="365" spans="1:28" ht="15.75" customHeight="1" x14ac:dyDescent="0.3">
      <c r="A365" s="320"/>
      <c r="B365" s="321"/>
      <c r="C365" s="322"/>
      <c r="D365" s="321"/>
      <c r="E365" s="323"/>
      <c r="F365" s="324"/>
      <c r="G365" s="324"/>
      <c r="H365" s="324"/>
      <c r="I365" s="324"/>
      <c r="J365" s="325"/>
      <c r="K365" s="326"/>
      <c r="L365" s="324"/>
      <c r="M365" s="144"/>
      <c r="N365" s="144"/>
      <c r="O365" s="144"/>
      <c r="P365" s="144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</row>
    <row r="366" spans="1:28" ht="15.75" customHeight="1" x14ac:dyDescent="0.3">
      <c r="A366" s="320"/>
      <c r="B366" s="321"/>
      <c r="C366" s="322"/>
      <c r="D366" s="321"/>
      <c r="E366" s="323"/>
      <c r="F366" s="324"/>
      <c r="G366" s="324"/>
      <c r="H366" s="324"/>
      <c r="I366" s="324"/>
      <c r="J366" s="325"/>
      <c r="K366" s="326"/>
      <c r="L366" s="324"/>
      <c r="M366" s="144"/>
      <c r="N366" s="144"/>
      <c r="O366" s="144"/>
      <c r="P366" s="144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</row>
    <row r="367" spans="1:28" ht="15.75" customHeight="1" x14ac:dyDescent="0.3">
      <c r="A367" s="320"/>
      <c r="B367" s="321"/>
      <c r="C367" s="322"/>
      <c r="D367" s="321"/>
      <c r="E367" s="323"/>
      <c r="F367" s="324"/>
      <c r="G367" s="324"/>
      <c r="H367" s="324"/>
      <c r="I367" s="324"/>
      <c r="J367" s="325"/>
      <c r="K367" s="326"/>
      <c r="L367" s="324"/>
      <c r="M367" s="144"/>
      <c r="N367" s="144"/>
      <c r="O367" s="144"/>
      <c r="P367" s="144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</row>
    <row r="368" spans="1:28" ht="15.75" customHeight="1" x14ac:dyDescent="0.3">
      <c r="A368" s="320"/>
      <c r="B368" s="321"/>
      <c r="C368" s="322"/>
      <c r="D368" s="321"/>
      <c r="E368" s="323"/>
      <c r="F368" s="324"/>
      <c r="G368" s="324"/>
      <c r="H368" s="324"/>
      <c r="I368" s="324"/>
      <c r="J368" s="325"/>
      <c r="K368" s="326"/>
      <c r="L368" s="324"/>
      <c r="M368" s="144"/>
      <c r="N368" s="144"/>
      <c r="O368" s="144"/>
      <c r="P368" s="144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</row>
    <row r="369" spans="1:28" ht="15.75" customHeight="1" x14ac:dyDescent="0.3">
      <c r="A369" s="320"/>
      <c r="B369" s="321"/>
      <c r="C369" s="322"/>
      <c r="D369" s="321"/>
      <c r="E369" s="323"/>
      <c r="F369" s="324"/>
      <c r="G369" s="324"/>
      <c r="H369" s="324"/>
      <c r="I369" s="324"/>
      <c r="J369" s="325"/>
      <c r="K369" s="326"/>
      <c r="L369" s="324"/>
      <c r="M369" s="144"/>
      <c r="N369" s="144"/>
      <c r="O369" s="144"/>
      <c r="P369" s="144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</row>
    <row r="370" spans="1:28" ht="15.75" customHeight="1" x14ac:dyDescent="0.3">
      <c r="A370" s="320"/>
      <c r="B370" s="321"/>
      <c r="C370" s="322"/>
      <c r="D370" s="321"/>
      <c r="E370" s="323"/>
      <c r="F370" s="324"/>
      <c r="G370" s="324"/>
      <c r="H370" s="324"/>
      <c r="I370" s="324"/>
      <c r="J370" s="325"/>
      <c r="K370" s="326"/>
      <c r="L370" s="324"/>
      <c r="M370" s="144"/>
      <c r="N370" s="144"/>
      <c r="O370" s="144"/>
      <c r="P370" s="144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</row>
    <row r="371" spans="1:28" ht="15.75" customHeight="1" x14ac:dyDescent="0.3">
      <c r="A371" s="320"/>
      <c r="B371" s="321"/>
      <c r="C371" s="322"/>
      <c r="D371" s="321"/>
      <c r="E371" s="323"/>
      <c r="F371" s="324"/>
      <c r="G371" s="324"/>
      <c r="H371" s="324"/>
      <c r="I371" s="324"/>
      <c r="J371" s="325"/>
      <c r="K371" s="326"/>
      <c r="L371" s="32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</row>
    <row r="372" spans="1:28" ht="15.75" customHeight="1" x14ac:dyDescent="0.3">
      <c r="A372" s="320"/>
      <c r="B372" s="321"/>
      <c r="C372" s="322"/>
      <c r="D372" s="321"/>
      <c r="E372" s="323"/>
      <c r="F372" s="324"/>
      <c r="G372" s="324"/>
      <c r="H372" s="324"/>
      <c r="I372" s="324"/>
      <c r="J372" s="325"/>
      <c r="K372" s="326"/>
      <c r="L372" s="324"/>
      <c r="M372" s="144"/>
      <c r="N372" s="144"/>
      <c r="O372" s="144"/>
      <c r="P372" s="144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</row>
    <row r="373" spans="1:28" ht="15.75" customHeight="1" x14ac:dyDescent="0.3">
      <c r="A373" s="320"/>
      <c r="B373" s="321"/>
      <c r="C373" s="322"/>
      <c r="D373" s="321"/>
      <c r="E373" s="323"/>
      <c r="F373" s="324"/>
      <c r="G373" s="324"/>
      <c r="H373" s="324"/>
      <c r="I373" s="324"/>
      <c r="J373" s="325"/>
      <c r="K373" s="326"/>
      <c r="L373" s="324"/>
      <c r="M373" s="144"/>
      <c r="N373" s="144"/>
      <c r="O373" s="144"/>
      <c r="P373" s="144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</row>
    <row r="374" spans="1:28" ht="15.75" customHeight="1" x14ac:dyDescent="0.3">
      <c r="A374" s="320"/>
      <c r="B374" s="321"/>
      <c r="C374" s="322"/>
      <c r="D374" s="321"/>
      <c r="E374" s="323"/>
      <c r="F374" s="324"/>
      <c r="G374" s="324"/>
      <c r="H374" s="324"/>
      <c r="I374" s="324"/>
      <c r="J374" s="325"/>
      <c r="K374" s="326"/>
      <c r="L374" s="32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</row>
    <row r="375" spans="1:28" ht="15.75" customHeight="1" x14ac:dyDescent="0.3">
      <c r="A375" s="320"/>
      <c r="B375" s="321"/>
      <c r="C375" s="322"/>
      <c r="D375" s="321"/>
      <c r="E375" s="323"/>
      <c r="F375" s="324"/>
      <c r="G375" s="324"/>
      <c r="H375" s="324"/>
      <c r="I375" s="324"/>
      <c r="J375" s="325"/>
      <c r="K375" s="326"/>
      <c r="L375" s="324"/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</row>
    <row r="376" spans="1:28" ht="15.75" customHeight="1" x14ac:dyDescent="0.3">
      <c r="A376" s="320"/>
      <c r="B376" s="321"/>
      <c r="C376" s="322"/>
      <c r="D376" s="321"/>
      <c r="E376" s="323"/>
      <c r="F376" s="324"/>
      <c r="G376" s="324"/>
      <c r="H376" s="324"/>
      <c r="I376" s="324"/>
      <c r="J376" s="325"/>
      <c r="K376" s="326"/>
      <c r="L376" s="324"/>
      <c r="M376" s="144"/>
      <c r="N376" s="144"/>
      <c r="O376" s="144"/>
      <c r="P376" s="144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</row>
    <row r="377" spans="1:28" ht="15.75" customHeight="1" x14ac:dyDescent="0.3">
      <c r="A377" s="320"/>
      <c r="B377" s="321"/>
      <c r="C377" s="322"/>
      <c r="D377" s="321"/>
      <c r="E377" s="323"/>
      <c r="F377" s="324"/>
      <c r="G377" s="324"/>
      <c r="H377" s="324"/>
      <c r="I377" s="324"/>
      <c r="J377" s="325"/>
      <c r="K377" s="326"/>
      <c r="L377" s="324"/>
      <c r="M377" s="144"/>
      <c r="N377" s="144"/>
      <c r="O377" s="144"/>
      <c r="P377" s="144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</row>
    <row r="378" spans="1:28" ht="15.75" customHeight="1" x14ac:dyDescent="0.3">
      <c r="A378" s="320"/>
      <c r="B378" s="321"/>
      <c r="C378" s="322"/>
      <c r="D378" s="321"/>
      <c r="E378" s="323"/>
      <c r="F378" s="324"/>
      <c r="G378" s="324"/>
      <c r="H378" s="324"/>
      <c r="I378" s="324"/>
      <c r="J378" s="325"/>
      <c r="K378" s="326"/>
      <c r="L378" s="324"/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</row>
    <row r="379" spans="1:28" ht="15.75" customHeight="1" x14ac:dyDescent="0.3">
      <c r="A379" s="320"/>
      <c r="B379" s="321"/>
      <c r="C379" s="322"/>
      <c r="D379" s="321"/>
      <c r="E379" s="323"/>
      <c r="F379" s="324"/>
      <c r="G379" s="324"/>
      <c r="H379" s="324"/>
      <c r="I379" s="324"/>
      <c r="J379" s="325"/>
      <c r="K379" s="326"/>
      <c r="L379" s="324"/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</row>
    <row r="380" spans="1:28" ht="15.75" customHeight="1" x14ac:dyDescent="0.3">
      <c r="A380" s="320"/>
      <c r="B380" s="321"/>
      <c r="C380" s="322"/>
      <c r="D380" s="321"/>
      <c r="E380" s="323"/>
      <c r="F380" s="324"/>
      <c r="G380" s="324"/>
      <c r="H380" s="324"/>
      <c r="I380" s="324"/>
      <c r="J380" s="325"/>
      <c r="K380" s="326"/>
      <c r="L380" s="324"/>
      <c r="M380" s="144"/>
      <c r="N380" s="144"/>
      <c r="O380" s="144"/>
      <c r="P380" s="144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</row>
    <row r="381" spans="1:28" ht="15.75" customHeight="1" x14ac:dyDescent="0.3">
      <c r="A381" s="320"/>
      <c r="B381" s="321"/>
      <c r="C381" s="322"/>
      <c r="D381" s="321"/>
      <c r="E381" s="323"/>
      <c r="F381" s="324"/>
      <c r="G381" s="324"/>
      <c r="H381" s="324"/>
      <c r="I381" s="324"/>
      <c r="J381" s="325"/>
      <c r="K381" s="326"/>
      <c r="L381" s="324"/>
      <c r="M381" s="144"/>
      <c r="N381" s="144"/>
      <c r="O381" s="144"/>
      <c r="P381" s="144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</row>
    <row r="382" spans="1:28" ht="15.75" customHeight="1" x14ac:dyDescent="0.3">
      <c r="A382" s="320"/>
      <c r="B382" s="321"/>
      <c r="C382" s="322"/>
      <c r="D382" s="321"/>
      <c r="E382" s="323"/>
      <c r="F382" s="324"/>
      <c r="G382" s="324"/>
      <c r="H382" s="324"/>
      <c r="I382" s="324"/>
      <c r="J382" s="325"/>
      <c r="K382" s="326"/>
      <c r="L382" s="324"/>
      <c r="M382" s="144"/>
      <c r="N382" s="144"/>
      <c r="O382" s="144"/>
      <c r="P382" s="144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</row>
    <row r="383" spans="1:28" ht="15.75" customHeight="1" x14ac:dyDescent="0.3">
      <c r="A383" s="320"/>
      <c r="B383" s="321"/>
      <c r="C383" s="322"/>
      <c r="D383" s="321"/>
      <c r="E383" s="323"/>
      <c r="F383" s="324"/>
      <c r="G383" s="324"/>
      <c r="H383" s="324"/>
      <c r="I383" s="324"/>
      <c r="J383" s="325"/>
      <c r="K383" s="326"/>
      <c r="L383" s="324"/>
      <c r="M383" s="144"/>
      <c r="N383" s="144"/>
      <c r="O383" s="144"/>
      <c r="P383" s="144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</row>
    <row r="384" spans="1:28" ht="15.75" customHeight="1" x14ac:dyDescent="0.3">
      <c r="A384" s="320"/>
      <c r="B384" s="321"/>
      <c r="C384" s="322"/>
      <c r="D384" s="321"/>
      <c r="E384" s="323"/>
      <c r="F384" s="324"/>
      <c r="G384" s="324"/>
      <c r="H384" s="324"/>
      <c r="I384" s="324"/>
      <c r="J384" s="325"/>
      <c r="K384" s="326"/>
      <c r="L384" s="32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</row>
    <row r="385" spans="1:28" ht="15.75" customHeight="1" x14ac:dyDescent="0.3">
      <c r="A385" s="320"/>
      <c r="B385" s="321"/>
      <c r="C385" s="322"/>
      <c r="D385" s="321"/>
      <c r="E385" s="323"/>
      <c r="F385" s="324"/>
      <c r="G385" s="324"/>
      <c r="H385" s="324"/>
      <c r="I385" s="324"/>
      <c r="J385" s="325"/>
      <c r="K385" s="326"/>
      <c r="L385" s="324"/>
      <c r="M385" s="144"/>
      <c r="N385" s="144"/>
      <c r="O385" s="144"/>
      <c r="P385" s="144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</row>
    <row r="386" spans="1:28" ht="15.75" customHeight="1" x14ac:dyDescent="0.3">
      <c r="A386" s="320"/>
      <c r="B386" s="321"/>
      <c r="C386" s="322"/>
      <c r="D386" s="321"/>
      <c r="E386" s="323"/>
      <c r="F386" s="324"/>
      <c r="G386" s="324"/>
      <c r="H386" s="324"/>
      <c r="I386" s="324"/>
      <c r="J386" s="325"/>
      <c r="K386" s="326"/>
      <c r="L386" s="324"/>
      <c r="M386" s="144"/>
      <c r="N386" s="144"/>
      <c r="O386" s="144"/>
      <c r="P386" s="144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</row>
    <row r="387" spans="1:28" ht="15.75" customHeight="1" x14ac:dyDescent="0.3">
      <c r="A387" s="320"/>
      <c r="B387" s="321"/>
      <c r="C387" s="322"/>
      <c r="D387" s="321"/>
      <c r="E387" s="323"/>
      <c r="F387" s="324"/>
      <c r="G387" s="324"/>
      <c r="H387" s="324"/>
      <c r="I387" s="324"/>
      <c r="J387" s="325"/>
      <c r="K387" s="326"/>
      <c r="L387" s="324"/>
      <c r="M387" s="144"/>
      <c r="N387" s="144"/>
      <c r="O387" s="144"/>
      <c r="P387" s="144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</row>
    <row r="388" spans="1:28" ht="15.75" customHeight="1" x14ac:dyDescent="0.3">
      <c r="A388" s="320"/>
      <c r="B388" s="321"/>
      <c r="C388" s="322"/>
      <c r="D388" s="321"/>
      <c r="E388" s="323"/>
      <c r="F388" s="324"/>
      <c r="G388" s="324"/>
      <c r="H388" s="324"/>
      <c r="I388" s="324"/>
      <c r="J388" s="325"/>
      <c r="K388" s="326"/>
      <c r="L388" s="324"/>
      <c r="M388" s="144"/>
      <c r="N388" s="144"/>
      <c r="O388" s="144"/>
      <c r="P388" s="144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</row>
    <row r="389" spans="1:28" ht="15.75" customHeight="1" x14ac:dyDescent="0.3">
      <c r="A389" s="320"/>
      <c r="B389" s="321"/>
      <c r="C389" s="322"/>
      <c r="D389" s="321"/>
      <c r="E389" s="323"/>
      <c r="F389" s="324"/>
      <c r="G389" s="324"/>
      <c r="H389" s="324"/>
      <c r="I389" s="324"/>
      <c r="J389" s="325"/>
      <c r="K389" s="326"/>
      <c r="L389" s="324"/>
      <c r="M389" s="144"/>
      <c r="N389" s="144"/>
      <c r="O389" s="144"/>
      <c r="P389" s="144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</row>
    <row r="390" spans="1:28" ht="15.75" customHeight="1" x14ac:dyDescent="0.3">
      <c r="A390" s="320"/>
      <c r="B390" s="321"/>
      <c r="C390" s="322"/>
      <c r="D390" s="321"/>
      <c r="E390" s="323"/>
      <c r="F390" s="324"/>
      <c r="G390" s="324"/>
      <c r="H390" s="324"/>
      <c r="I390" s="324"/>
      <c r="J390" s="325"/>
      <c r="K390" s="326"/>
      <c r="L390" s="324"/>
      <c r="M390" s="144"/>
      <c r="N390" s="144"/>
      <c r="O390" s="144"/>
      <c r="P390" s="144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</row>
    <row r="391" spans="1:28" ht="15.75" customHeight="1" x14ac:dyDescent="0.3">
      <c r="A391" s="320"/>
      <c r="B391" s="321"/>
      <c r="C391" s="322"/>
      <c r="D391" s="321"/>
      <c r="E391" s="323"/>
      <c r="F391" s="324"/>
      <c r="G391" s="324"/>
      <c r="H391" s="324"/>
      <c r="I391" s="324"/>
      <c r="J391" s="325"/>
      <c r="K391" s="326"/>
      <c r="L391" s="324"/>
      <c r="M391" s="144"/>
      <c r="N391" s="144"/>
      <c r="O391" s="144"/>
      <c r="P391" s="144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</row>
    <row r="392" spans="1:28" ht="15.75" customHeight="1" x14ac:dyDescent="0.3">
      <c r="A392" s="320"/>
      <c r="B392" s="321"/>
      <c r="C392" s="322"/>
      <c r="D392" s="321"/>
      <c r="E392" s="323"/>
      <c r="F392" s="324"/>
      <c r="G392" s="324"/>
      <c r="H392" s="324"/>
      <c r="I392" s="324"/>
      <c r="J392" s="325"/>
      <c r="K392" s="326"/>
      <c r="L392" s="324"/>
      <c r="M392" s="144"/>
      <c r="N392" s="144"/>
      <c r="O392" s="144"/>
      <c r="P392" s="144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</row>
    <row r="393" spans="1:28" ht="15.75" customHeight="1" x14ac:dyDescent="0.3">
      <c r="A393" s="320"/>
      <c r="B393" s="321"/>
      <c r="C393" s="322"/>
      <c r="D393" s="321"/>
      <c r="E393" s="323"/>
      <c r="F393" s="324"/>
      <c r="G393" s="324"/>
      <c r="H393" s="324"/>
      <c r="I393" s="324"/>
      <c r="J393" s="325"/>
      <c r="K393" s="326"/>
      <c r="L393" s="324"/>
      <c r="M393" s="144"/>
      <c r="N393" s="144"/>
      <c r="O393" s="144"/>
      <c r="P393" s="144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</row>
    <row r="394" spans="1:28" ht="15.75" customHeight="1" x14ac:dyDescent="0.3">
      <c r="A394" s="320"/>
      <c r="B394" s="321"/>
      <c r="C394" s="322"/>
      <c r="D394" s="321"/>
      <c r="E394" s="323"/>
      <c r="F394" s="324"/>
      <c r="G394" s="324"/>
      <c r="H394" s="324"/>
      <c r="I394" s="324"/>
      <c r="J394" s="325"/>
      <c r="K394" s="326"/>
      <c r="L394" s="324"/>
      <c r="M394" s="144"/>
      <c r="N394" s="144"/>
      <c r="O394" s="144"/>
      <c r="P394" s="144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</row>
    <row r="395" spans="1:28" ht="15.75" customHeight="1" x14ac:dyDescent="0.3">
      <c r="A395" s="320"/>
      <c r="B395" s="321"/>
      <c r="C395" s="322"/>
      <c r="D395" s="321"/>
      <c r="E395" s="323"/>
      <c r="F395" s="324"/>
      <c r="G395" s="324"/>
      <c r="H395" s="324"/>
      <c r="I395" s="324"/>
      <c r="J395" s="325"/>
      <c r="K395" s="326"/>
      <c r="L395" s="324"/>
      <c r="M395" s="144"/>
      <c r="N395" s="144"/>
      <c r="O395" s="144"/>
      <c r="P395" s="144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</row>
    <row r="396" spans="1:28" ht="15.75" customHeight="1" x14ac:dyDescent="0.3">
      <c r="A396" s="320"/>
      <c r="B396" s="321"/>
      <c r="C396" s="322"/>
      <c r="D396" s="321"/>
      <c r="E396" s="323"/>
      <c r="F396" s="324"/>
      <c r="G396" s="324"/>
      <c r="H396" s="324"/>
      <c r="I396" s="324"/>
      <c r="J396" s="325"/>
      <c r="K396" s="326"/>
      <c r="L396" s="324"/>
      <c r="M396" s="144"/>
      <c r="N396" s="144"/>
      <c r="O396" s="144"/>
      <c r="P396" s="144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</row>
    <row r="397" spans="1:28" ht="15.75" customHeight="1" x14ac:dyDescent="0.3">
      <c r="A397" s="320"/>
      <c r="B397" s="321"/>
      <c r="C397" s="322"/>
      <c r="D397" s="321"/>
      <c r="E397" s="323"/>
      <c r="F397" s="324"/>
      <c r="G397" s="324"/>
      <c r="H397" s="324"/>
      <c r="I397" s="324"/>
      <c r="J397" s="325"/>
      <c r="K397" s="326"/>
      <c r="L397" s="324"/>
      <c r="M397" s="144"/>
      <c r="N397" s="144"/>
      <c r="O397" s="144"/>
      <c r="P397" s="144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</row>
    <row r="398" spans="1:28" ht="15.75" customHeight="1" x14ac:dyDescent="0.3">
      <c r="A398" s="320"/>
      <c r="B398" s="321"/>
      <c r="C398" s="322"/>
      <c r="D398" s="321"/>
      <c r="E398" s="323"/>
      <c r="F398" s="324"/>
      <c r="G398" s="324"/>
      <c r="H398" s="324"/>
      <c r="I398" s="324"/>
      <c r="J398" s="325"/>
      <c r="K398" s="326"/>
      <c r="L398" s="324"/>
      <c r="M398" s="144"/>
      <c r="N398" s="144"/>
      <c r="O398" s="144"/>
      <c r="P398" s="144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</row>
    <row r="399" spans="1:28" ht="15.75" customHeight="1" x14ac:dyDescent="0.3">
      <c r="A399" s="320"/>
      <c r="B399" s="321"/>
      <c r="C399" s="322"/>
      <c r="D399" s="321"/>
      <c r="E399" s="323"/>
      <c r="F399" s="324"/>
      <c r="G399" s="324"/>
      <c r="H399" s="324"/>
      <c r="I399" s="324"/>
      <c r="J399" s="325"/>
      <c r="K399" s="326"/>
      <c r="L399" s="324"/>
      <c r="M399" s="144"/>
      <c r="N399" s="144"/>
      <c r="O399" s="144"/>
      <c r="P399" s="144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</row>
    <row r="400" spans="1:28" ht="15.75" customHeight="1" x14ac:dyDescent="0.3">
      <c r="A400" s="320"/>
      <c r="B400" s="321"/>
      <c r="C400" s="322"/>
      <c r="D400" s="321"/>
      <c r="E400" s="323"/>
      <c r="F400" s="324"/>
      <c r="G400" s="324"/>
      <c r="H400" s="324"/>
      <c r="I400" s="324"/>
      <c r="J400" s="325"/>
      <c r="K400" s="326"/>
      <c r="L400" s="324"/>
      <c r="M400" s="144"/>
      <c r="N400" s="144"/>
      <c r="O400" s="144"/>
      <c r="P400" s="144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</row>
    <row r="401" spans="1:28" ht="15.75" customHeight="1" x14ac:dyDescent="0.3">
      <c r="A401" s="320"/>
      <c r="B401" s="321"/>
      <c r="C401" s="322"/>
      <c r="D401" s="321"/>
      <c r="E401" s="323"/>
      <c r="F401" s="324"/>
      <c r="G401" s="324"/>
      <c r="H401" s="324"/>
      <c r="I401" s="324"/>
      <c r="J401" s="325"/>
      <c r="K401" s="326"/>
      <c r="L401" s="324"/>
      <c r="M401" s="144"/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</row>
    <row r="402" spans="1:28" ht="15.75" customHeight="1" x14ac:dyDescent="0.3">
      <c r="A402" s="320"/>
      <c r="B402" s="321"/>
      <c r="C402" s="322"/>
      <c r="D402" s="321"/>
      <c r="E402" s="323"/>
      <c r="F402" s="324"/>
      <c r="G402" s="324"/>
      <c r="H402" s="324"/>
      <c r="I402" s="324"/>
      <c r="J402" s="325"/>
      <c r="K402" s="326"/>
      <c r="L402" s="324"/>
      <c r="M402" s="144"/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</row>
    <row r="403" spans="1:28" ht="15.75" customHeight="1" x14ac:dyDescent="0.3">
      <c r="A403" s="320"/>
      <c r="B403" s="321"/>
      <c r="C403" s="322"/>
      <c r="D403" s="321"/>
      <c r="E403" s="323"/>
      <c r="F403" s="324"/>
      <c r="G403" s="324"/>
      <c r="H403" s="324"/>
      <c r="I403" s="324"/>
      <c r="J403" s="325"/>
      <c r="K403" s="326"/>
      <c r="L403" s="324"/>
      <c r="M403" s="144"/>
      <c r="N403" s="144"/>
      <c r="O403" s="144"/>
      <c r="P403" s="144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</row>
    <row r="404" spans="1:28" ht="15.75" customHeight="1" x14ac:dyDescent="0.3">
      <c r="A404" s="320"/>
      <c r="B404" s="321"/>
      <c r="C404" s="322"/>
      <c r="D404" s="321"/>
      <c r="E404" s="323"/>
      <c r="F404" s="324"/>
      <c r="G404" s="324"/>
      <c r="H404" s="324"/>
      <c r="I404" s="324"/>
      <c r="J404" s="325"/>
      <c r="K404" s="326"/>
      <c r="L404" s="324"/>
      <c r="M404" s="144"/>
      <c r="N404" s="144"/>
      <c r="O404" s="144"/>
      <c r="P404" s="144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</row>
    <row r="405" spans="1:28" ht="15.75" customHeight="1" x14ac:dyDescent="0.3">
      <c r="A405" s="320"/>
      <c r="B405" s="321"/>
      <c r="C405" s="322"/>
      <c r="D405" s="321"/>
      <c r="E405" s="323"/>
      <c r="F405" s="324"/>
      <c r="G405" s="324"/>
      <c r="H405" s="324"/>
      <c r="I405" s="324"/>
      <c r="J405" s="325"/>
      <c r="K405" s="326"/>
      <c r="L405" s="324"/>
      <c r="M405" s="144"/>
      <c r="N405" s="144"/>
      <c r="O405" s="144"/>
      <c r="P405" s="144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</row>
    <row r="406" spans="1:28" ht="15.75" customHeight="1" x14ac:dyDescent="0.3">
      <c r="A406" s="320"/>
      <c r="B406" s="321"/>
      <c r="C406" s="322"/>
      <c r="D406" s="321"/>
      <c r="E406" s="323"/>
      <c r="F406" s="324"/>
      <c r="G406" s="324"/>
      <c r="H406" s="324"/>
      <c r="I406" s="324"/>
      <c r="J406" s="325"/>
      <c r="K406" s="326"/>
      <c r="L406" s="324"/>
      <c r="M406" s="144"/>
      <c r="N406" s="144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</row>
    <row r="407" spans="1:28" ht="15.75" customHeight="1" x14ac:dyDescent="0.3">
      <c r="A407" s="320"/>
      <c r="B407" s="321"/>
      <c r="C407" s="322"/>
      <c r="D407" s="321"/>
      <c r="E407" s="323"/>
      <c r="F407" s="324"/>
      <c r="G407" s="324"/>
      <c r="H407" s="324"/>
      <c r="I407" s="324"/>
      <c r="J407" s="325"/>
      <c r="K407" s="326"/>
      <c r="L407" s="324"/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</row>
    <row r="408" spans="1:28" ht="15.75" customHeight="1" x14ac:dyDescent="0.3">
      <c r="A408" s="320"/>
      <c r="B408" s="321"/>
      <c r="C408" s="322"/>
      <c r="D408" s="321"/>
      <c r="E408" s="323"/>
      <c r="F408" s="324"/>
      <c r="G408" s="324"/>
      <c r="H408" s="324"/>
      <c r="I408" s="324"/>
      <c r="J408" s="325"/>
      <c r="K408" s="326"/>
      <c r="L408" s="324"/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</row>
    <row r="409" spans="1:28" ht="15.75" customHeight="1" x14ac:dyDescent="0.3">
      <c r="A409" s="320"/>
      <c r="B409" s="321"/>
      <c r="C409" s="322"/>
      <c r="D409" s="321"/>
      <c r="E409" s="323"/>
      <c r="F409" s="324"/>
      <c r="G409" s="324"/>
      <c r="H409" s="324"/>
      <c r="I409" s="324"/>
      <c r="J409" s="325"/>
      <c r="K409" s="326"/>
      <c r="L409" s="324"/>
      <c r="M409" s="144"/>
      <c r="N409" s="144"/>
      <c r="O409" s="144"/>
      <c r="P409" s="144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</row>
    <row r="410" spans="1:28" ht="15.75" customHeight="1" x14ac:dyDescent="0.3">
      <c r="A410" s="320"/>
      <c r="B410" s="321"/>
      <c r="C410" s="322"/>
      <c r="D410" s="321"/>
      <c r="E410" s="323"/>
      <c r="F410" s="324"/>
      <c r="G410" s="324"/>
      <c r="H410" s="324"/>
      <c r="I410" s="324"/>
      <c r="J410" s="325"/>
      <c r="K410" s="326"/>
      <c r="L410" s="324"/>
      <c r="M410" s="144"/>
      <c r="N410" s="144"/>
      <c r="O410" s="144"/>
      <c r="P410" s="144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</row>
    <row r="411" spans="1:28" ht="15.75" customHeight="1" x14ac:dyDescent="0.3">
      <c r="A411" s="320"/>
      <c r="B411" s="321"/>
      <c r="C411" s="322"/>
      <c r="D411" s="321"/>
      <c r="E411" s="323"/>
      <c r="F411" s="324"/>
      <c r="G411" s="324"/>
      <c r="H411" s="324"/>
      <c r="I411" s="324"/>
      <c r="J411" s="325"/>
      <c r="K411" s="326"/>
      <c r="L411" s="324"/>
      <c r="M411" s="144"/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</row>
    <row r="412" spans="1:28" ht="15.75" customHeight="1" x14ac:dyDescent="0.3">
      <c r="A412" s="320"/>
      <c r="B412" s="321"/>
      <c r="C412" s="322"/>
      <c r="D412" s="321"/>
      <c r="E412" s="323"/>
      <c r="F412" s="324"/>
      <c r="G412" s="324"/>
      <c r="H412" s="324"/>
      <c r="I412" s="324"/>
      <c r="J412" s="325"/>
      <c r="K412" s="326"/>
      <c r="L412" s="324"/>
      <c r="M412" s="144"/>
      <c r="N412" s="144"/>
      <c r="O412" s="144"/>
      <c r="P412" s="144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</row>
    <row r="413" spans="1:28" ht="15.75" customHeight="1" x14ac:dyDescent="0.3">
      <c r="A413" s="320"/>
      <c r="B413" s="321"/>
      <c r="C413" s="322"/>
      <c r="D413" s="321"/>
      <c r="E413" s="323"/>
      <c r="F413" s="324"/>
      <c r="G413" s="324"/>
      <c r="H413" s="324"/>
      <c r="I413" s="324"/>
      <c r="J413" s="325"/>
      <c r="K413" s="326"/>
      <c r="L413" s="324"/>
      <c r="M413" s="144"/>
      <c r="N413" s="144"/>
      <c r="O413" s="144"/>
      <c r="P413" s="144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</row>
    <row r="414" spans="1:28" ht="15.75" customHeight="1" x14ac:dyDescent="0.3">
      <c r="A414" s="320"/>
      <c r="B414" s="321"/>
      <c r="C414" s="322"/>
      <c r="D414" s="321"/>
      <c r="E414" s="323"/>
      <c r="F414" s="324"/>
      <c r="G414" s="324"/>
      <c r="H414" s="324"/>
      <c r="I414" s="324"/>
      <c r="J414" s="325"/>
      <c r="K414" s="326"/>
      <c r="L414" s="324"/>
      <c r="M414" s="144"/>
      <c r="N414" s="144"/>
      <c r="O414" s="144"/>
      <c r="P414" s="144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</row>
    <row r="415" spans="1:28" ht="15.75" customHeight="1" x14ac:dyDescent="0.3">
      <c r="A415" s="320"/>
      <c r="B415" s="321"/>
      <c r="C415" s="322"/>
      <c r="D415" s="321"/>
      <c r="E415" s="323"/>
      <c r="F415" s="324"/>
      <c r="G415" s="324"/>
      <c r="H415" s="324"/>
      <c r="I415" s="324"/>
      <c r="J415" s="325"/>
      <c r="K415" s="326"/>
      <c r="L415" s="324"/>
      <c r="M415" s="144"/>
      <c r="N415" s="144"/>
      <c r="O415" s="144"/>
      <c r="P415" s="144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</row>
    <row r="416" spans="1:28" ht="15.75" customHeight="1" x14ac:dyDescent="0.3">
      <c r="A416" s="320"/>
      <c r="B416" s="321"/>
      <c r="C416" s="322"/>
      <c r="D416" s="321"/>
      <c r="E416" s="323"/>
      <c r="F416" s="324"/>
      <c r="G416" s="324"/>
      <c r="H416" s="324"/>
      <c r="I416" s="324"/>
      <c r="J416" s="325"/>
      <c r="K416" s="326"/>
      <c r="L416" s="324"/>
      <c r="M416" s="144"/>
      <c r="N416" s="144"/>
      <c r="O416" s="144"/>
      <c r="P416" s="144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</row>
    <row r="417" spans="1:28" ht="15.75" customHeight="1" x14ac:dyDescent="0.3">
      <c r="A417" s="320"/>
      <c r="B417" s="321"/>
      <c r="C417" s="322"/>
      <c r="D417" s="321"/>
      <c r="E417" s="323"/>
      <c r="F417" s="324"/>
      <c r="G417" s="324"/>
      <c r="H417" s="324"/>
      <c r="I417" s="324"/>
      <c r="J417" s="325"/>
      <c r="K417" s="326"/>
      <c r="L417" s="324"/>
      <c r="M417" s="144"/>
      <c r="N417" s="144"/>
      <c r="O417" s="144"/>
      <c r="P417" s="144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</row>
    <row r="418" spans="1:28" ht="15.75" customHeight="1" x14ac:dyDescent="0.3">
      <c r="A418" s="320"/>
      <c r="B418" s="321"/>
      <c r="C418" s="322"/>
      <c r="D418" s="321"/>
      <c r="E418" s="323"/>
      <c r="F418" s="324"/>
      <c r="G418" s="324"/>
      <c r="H418" s="324"/>
      <c r="I418" s="324"/>
      <c r="J418" s="325"/>
      <c r="K418" s="326"/>
      <c r="L418" s="324"/>
      <c r="M418" s="144"/>
      <c r="N418" s="144"/>
      <c r="O418" s="144"/>
      <c r="P418" s="144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</row>
    <row r="419" spans="1:28" ht="15.75" customHeight="1" x14ac:dyDescent="0.3">
      <c r="A419" s="320"/>
      <c r="B419" s="321"/>
      <c r="C419" s="322"/>
      <c r="D419" s="321"/>
      <c r="E419" s="323"/>
      <c r="F419" s="324"/>
      <c r="G419" s="324"/>
      <c r="H419" s="324"/>
      <c r="I419" s="324"/>
      <c r="J419" s="325"/>
      <c r="K419" s="326"/>
      <c r="L419" s="324"/>
      <c r="M419" s="144"/>
      <c r="N419" s="144"/>
      <c r="O419" s="144"/>
      <c r="P419" s="144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</row>
    <row r="420" spans="1:28" ht="15.75" customHeight="1" x14ac:dyDescent="0.3">
      <c r="A420" s="320"/>
      <c r="B420" s="321"/>
      <c r="C420" s="322"/>
      <c r="D420" s="321"/>
      <c r="E420" s="323"/>
      <c r="F420" s="324"/>
      <c r="G420" s="324"/>
      <c r="H420" s="324"/>
      <c r="I420" s="324"/>
      <c r="J420" s="325"/>
      <c r="K420" s="326"/>
      <c r="L420" s="324"/>
      <c r="M420" s="144"/>
      <c r="N420" s="144"/>
      <c r="O420" s="144"/>
      <c r="P420" s="144"/>
      <c r="Q420" s="144"/>
      <c r="R420" s="144"/>
      <c r="S420" s="144"/>
      <c r="T420" s="144"/>
      <c r="U420" s="144"/>
      <c r="V420" s="144"/>
      <c r="W420" s="144"/>
      <c r="X420" s="144"/>
      <c r="Y420" s="144"/>
      <c r="Z420" s="144"/>
      <c r="AA420" s="144"/>
      <c r="AB420" s="144"/>
    </row>
    <row r="421" spans="1:28" ht="15.75" customHeight="1" x14ac:dyDescent="0.3">
      <c r="A421" s="320"/>
      <c r="B421" s="321"/>
      <c r="C421" s="322"/>
      <c r="D421" s="321"/>
      <c r="E421" s="323"/>
      <c r="F421" s="324"/>
      <c r="G421" s="324"/>
      <c r="H421" s="324"/>
      <c r="I421" s="324"/>
      <c r="J421" s="325"/>
      <c r="K421" s="326"/>
      <c r="L421" s="324"/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  <c r="Y421" s="144"/>
      <c r="Z421" s="144"/>
      <c r="AA421" s="144"/>
      <c r="AB421" s="144"/>
    </row>
    <row r="422" spans="1:28" ht="15.75" customHeight="1" x14ac:dyDescent="0.3">
      <c r="A422" s="320"/>
      <c r="B422" s="321"/>
      <c r="C422" s="322"/>
      <c r="D422" s="321"/>
      <c r="E422" s="323"/>
      <c r="F422" s="324"/>
      <c r="G422" s="324"/>
      <c r="H422" s="324"/>
      <c r="I422" s="324"/>
      <c r="J422" s="325"/>
      <c r="K422" s="326"/>
      <c r="L422" s="324"/>
      <c r="M422" s="144"/>
      <c r="N422" s="144"/>
      <c r="O422" s="144"/>
      <c r="P422" s="144"/>
      <c r="Q422" s="144"/>
      <c r="R422" s="144"/>
      <c r="S422" s="144"/>
      <c r="T422" s="144"/>
      <c r="U422" s="144"/>
      <c r="V422" s="144"/>
      <c r="W422" s="144"/>
      <c r="X422" s="144"/>
      <c r="Y422" s="144"/>
      <c r="Z422" s="144"/>
      <c r="AA422" s="144"/>
      <c r="AB422" s="144"/>
    </row>
    <row r="423" spans="1:28" ht="15.75" customHeight="1" x14ac:dyDescent="0.3">
      <c r="A423" s="320"/>
      <c r="B423" s="321"/>
      <c r="C423" s="322"/>
      <c r="D423" s="321"/>
      <c r="E423" s="323"/>
      <c r="F423" s="324"/>
      <c r="G423" s="324"/>
      <c r="H423" s="324"/>
      <c r="I423" s="324"/>
      <c r="J423" s="325"/>
      <c r="K423" s="326"/>
      <c r="L423" s="324"/>
      <c r="M423" s="144"/>
      <c r="N423" s="144"/>
      <c r="O423" s="144"/>
      <c r="P423" s="144"/>
      <c r="Q423" s="144"/>
      <c r="R423" s="144"/>
      <c r="S423" s="144"/>
      <c r="T423" s="144"/>
      <c r="U423" s="144"/>
      <c r="V423" s="144"/>
      <c r="W423" s="144"/>
      <c r="X423" s="144"/>
      <c r="Y423" s="144"/>
      <c r="Z423" s="144"/>
      <c r="AA423" s="144"/>
      <c r="AB423" s="144"/>
    </row>
    <row r="424" spans="1:28" ht="15.75" customHeight="1" x14ac:dyDescent="0.3">
      <c r="A424" s="320"/>
      <c r="B424" s="321"/>
      <c r="C424" s="322"/>
      <c r="D424" s="321"/>
      <c r="E424" s="323"/>
      <c r="F424" s="324"/>
      <c r="G424" s="324"/>
      <c r="H424" s="324"/>
      <c r="I424" s="324"/>
      <c r="J424" s="325"/>
      <c r="K424" s="326"/>
      <c r="L424" s="324"/>
      <c r="M424" s="144"/>
      <c r="N424" s="144"/>
      <c r="O424" s="144"/>
      <c r="P424" s="144"/>
      <c r="Q424" s="144"/>
      <c r="R424" s="144"/>
      <c r="S424" s="144"/>
      <c r="T424" s="144"/>
      <c r="U424" s="144"/>
      <c r="V424" s="144"/>
      <c r="W424" s="144"/>
      <c r="X424" s="144"/>
      <c r="Y424" s="144"/>
      <c r="Z424" s="144"/>
      <c r="AA424" s="144"/>
      <c r="AB424" s="144"/>
    </row>
    <row r="425" spans="1:28" ht="15.75" customHeight="1" x14ac:dyDescent="0.3">
      <c r="A425" s="320"/>
      <c r="B425" s="321"/>
      <c r="C425" s="322"/>
      <c r="D425" s="321"/>
      <c r="E425" s="323"/>
      <c r="F425" s="324"/>
      <c r="G425" s="324"/>
      <c r="H425" s="324"/>
      <c r="I425" s="324"/>
      <c r="J425" s="325"/>
      <c r="K425" s="326"/>
      <c r="L425" s="324"/>
      <c r="M425" s="144"/>
      <c r="N425" s="144"/>
      <c r="O425" s="144"/>
      <c r="P425" s="144"/>
      <c r="Q425" s="144"/>
      <c r="R425" s="144"/>
      <c r="S425" s="144"/>
      <c r="T425" s="144"/>
      <c r="U425" s="144"/>
      <c r="V425" s="144"/>
      <c r="W425" s="144"/>
      <c r="X425" s="144"/>
      <c r="Y425" s="144"/>
      <c r="Z425" s="144"/>
      <c r="AA425" s="144"/>
      <c r="AB425" s="144"/>
    </row>
    <row r="426" spans="1:28" ht="15.75" customHeight="1" x14ac:dyDescent="0.3">
      <c r="A426" s="320"/>
      <c r="B426" s="321"/>
      <c r="C426" s="322"/>
      <c r="D426" s="321"/>
      <c r="E426" s="323"/>
      <c r="F426" s="324"/>
      <c r="G426" s="324"/>
      <c r="H426" s="324"/>
      <c r="I426" s="324"/>
      <c r="J426" s="325"/>
      <c r="K426" s="326"/>
      <c r="L426" s="324"/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  <c r="Y426" s="144"/>
      <c r="Z426" s="144"/>
      <c r="AA426" s="144"/>
      <c r="AB426" s="144"/>
    </row>
    <row r="427" spans="1:28" ht="15.75" customHeight="1" x14ac:dyDescent="0.3">
      <c r="A427" s="320"/>
      <c r="B427" s="321"/>
      <c r="C427" s="322"/>
      <c r="D427" s="321"/>
      <c r="E427" s="323"/>
      <c r="F427" s="324"/>
      <c r="G427" s="324"/>
      <c r="H427" s="324"/>
      <c r="I427" s="324"/>
      <c r="J427" s="325"/>
      <c r="K427" s="326"/>
      <c r="L427" s="324"/>
      <c r="M427" s="144"/>
      <c r="N427" s="144"/>
      <c r="O427" s="144"/>
      <c r="P427" s="144"/>
      <c r="Q427" s="144"/>
      <c r="R427" s="144"/>
      <c r="S427" s="144"/>
      <c r="T427" s="144"/>
      <c r="U427" s="144"/>
      <c r="V427" s="144"/>
      <c r="W427" s="144"/>
      <c r="X427" s="144"/>
      <c r="Y427" s="144"/>
      <c r="Z427" s="144"/>
      <c r="AA427" s="144"/>
      <c r="AB427" s="144"/>
    </row>
    <row r="428" spans="1:28" ht="15.75" customHeight="1" x14ac:dyDescent="0.3">
      <c r="A428" s="320"/>
      <c r="B428" s="321"/>
      <c r="C428" s="322"/>
      <c r="D428" s="321"/>
      <c r="E428" s="323"/>
      <c r="F428" s="324"/>
      <c r="G428" s="324"/>
      <c r="H428" s="324"/>
      <c r="I428" s="324"/>
      <c r="J428" s="325"/>
      <c r="K428" s="326"/>
      <c r="L428" s="324"/>
      <c r="M428" s="144"/>
      <c r="N428" s="144"/>
      <c r="O428" s="144"/>
      <c r="P428" s="144"/>
      <c r="Q428" s="144"/>
      <c r="R428" s="144"/>
      <c r="S428" s="144"/>
      <c r="T428" s="144"/>
      <c r="U428" s="144"/>
      <c r="V428" s="144"/>
      <c r="W428" s="144"/>
      <c r="X428" s="144"/>
      <c r="Y428" s="144"/>
      <c r="Z428" s="144"/>
      <c r="AA428" s="144"/>
      <c r="AB428" s="144"/>
    </row>
    <row r="429" spans="1:28" ht="15.75" customHeight="1" x14ac:dyDescent="0.3">
      <c r="A429" s="320"/>
      <c r="B429" s="321"/>
      <c r="C429" s="322"/>
      <c r="D429" s="321"/>
      <c r="E429" s="323"/>
      <c r="F429" s="324"/>
      <c r="G429" s="324"/>
      <c r="H429" s="324"/>
      <c r="I429" s="324"/>
      <c r="J429" s="325"/>
      <c r="K429" s="326"/>
      <c r="L429" s="324"/>
      <c r="M429" s="144"/>
      <c r="N429" s="144"/>
      <c r="O429" s="144"/>
      <c r="P429" s="144"/>
      <c r="Q429" s="144"/>
      <c r="R429" s="144"/>
      <c r="S429" s="144"/>
      <c r="T429" s="144"/>
      <c r="U429" s="144"/>
      <c r="V429" s="144"/>
      <c r="W429" s="144"/>
      <c r="X429" s="144"/>
      <c r="Y429" s="144"/>
      <c r="Z429" s="144"/>
      <c r="AA429" s="144"/>
      <c r="AB429" s="144"/>
    </row>
    <row r="430" spans="1:28" ht="15.75" customHeight="1" x14ac:dyDescent="0.3">
      <c r="A430" s="320"/>
      <c r="B430" s="321"/>
      <c r="C430" s="322"/>
      <c r="D430" s="321"/>
      <c r="E430" s="323"/>
      <c r="F430" s="324"/>
      <c r="G430" s="324"/>
      <c r="H430" s="324"/>
      <c r="I430" s="324"/>
      <c r="J430" s="325"/>
      <c r="K430" s="326"/>
      <c r="L430" s="324"/>
      <c r="M430" s="144"/>
      <c r="N430" s="144"/>
      <c r="O430" s="144"/>
      <c r="P430" s="144"/>
      <c r="Q430" s="144"/>
      <c r="R430" s="144"/>
      <c r="S430" s="144"/>
      <c r="T430" s="144"/>
      <c r="U430" s="144"/>
      <c r="V430" s="144"/>
      <c r="W430" s="144"/>
      <c r="X430" s="144"/>
      <c r="Y430" s="144"/>
      <c r="Z430" s="144"/>
      <c r="AA430" s="144"/>
      <c r="AB430" s="144"/>
    </row>
    <row r="431" spans="1:28" ht="15.75" customHeight="1" x14ac:dyDescent="0.3">
      <c r="A431" s="320"/>
      <c r="B431" s="321"/>
      <c r="C431" s="322"/>
      <c r="D431" s="321"/>
      <c r="E431" s="323"/>
      <c r="F431" s="324"/>
      <c r="G431" s="324"/>
      <c r="H431" s="324"/>
      <c r="I431" s="324"/>
      <c r="J431" s="325"/>
      <c r="K431" s="326"/>
      <c r="L431" s="324"/>
      <c r="M431" s="144"/>
      <c r="N431" s="144"/>
      <c r="O431" s="144"/>
      <c r="P431" s="144"/>
      <c r="Q431" s="144"/>
      <c r="R431" s="144"/>
      <c r="S431" s="144"/>
      <c r="T431" s="144"/>
      <c r="U431" s="144"/>
      <c r="V431" s="144"/>
      <c r="W431" s="144"/>
      <c r="X431" s="144"/>
      <c r="Y431" s="144"/>
      <c r="Z431" s="144"/>
      <c r="AA431" s="144"/>
      <c r="AB431" s="144"/>
    </row>
    <row r="432" spans="1:28" ht="15.75" customHeight="1" x14ac:dyDescent="0.3">
      <c r="A432" s="320"/>
      <c r="B432" s="321"/>
      <c r="C432" s="322"/>
      <c r="D432" s="321"/>
      <c r="E432" s="323"/>
      <c r="F432" s="324"/>
      <c r="G432" s="324"/>
      <c r="H432" s="324"/>
      <c r="I432" s="324"/>
      <c r="J432" s="325"/>
      <c r="K432" s="326"/>
      <c r="L432" s="324"/>
      <c r="M432" s="144"/>
      <c r="N432" s="144"/>
      <c r="O432" s="144"/>
      <c r="P432" s="144"/>
      <c r="Q432" s="144"/>
      <c r="R432" s="144"/>
      <c r="S432" s="144"/>
      <c r="T432" s="144"/>
      <c r="U432" s="144"/>
      <c r="V432" s="144"/>
      <c r="W432" s="144"/>
      <c r="X432" s="144"/>
      <c r="Y432" s="144"/>
      <c r="Z432" s="144"/>
      <c r="AA432" s="144"/>
      <c r="AB432" s="144"/>
    </row>
    <row r="433" spans="1:28" ht="15.75" customHeight="1" x14ac:dyDescent="0.3">
      <c r="A433" s="320"/>
      <c r="B433" s="321"/>
      <c r="C433" s="322"/>
      <c r="D433" s="321"/>
      <c r="E433" s="323"/>
      <c r="F433" s="324"/>
      <c r="G433" s="324"/>
      <c r="H433" s="324"/>
      <c r="I433" s="324"/>
      <c r="J433" s="325"/>
      <c r="K433" s="326"/>
      <c r="L433" s="324"/>
      <c r="M433" s="144"/>
      <c r="N433" s="144"/>
      <c r="O433" s="144"/>
      <c r="P433" s="144"/>
      <c r="Q433" s="144"/>
      <c r="R433" s="144"/>
      <c r="S433" s="144"/>
      <c r="T433" s="144"/>
      <c r="U433" s="144"/>
      <c r="V433" s="144"/>
      <c r="W433" s="144"/>
      <c r="X433" s="144"/>
      <c r="Y433" s="144"/>
      <c r="Z433" s="144"/>
      <c r="AA433" s="144"/>
      <c r="AB433" s="144"/>
    </row>
    <row r="434" spans="1:28" ht="15.75" customHeight="1" x14ac:dyDescent="0.3">
      <c r="A434" s="320"/>
      <c r="B434" s="321"/>
      <c r="C434" s="322"/>
      <c r="D434" s="321"/>
      <c r="E434" s="323"/>
      <c r="F434" s="324"/>
      <c r="G434" s="324"/>
      <c r="H434" s="324"/>
      <c r="I434" s="324"/>
      <c r="J434" s="325"/>
      <c r="K434" s="326"/>
      <c r="L434" s="324"/>
      <c r="M434" s="144"/>
      <c r="N434" s="144"/>
      <c r="O434" s="144"/>
      <c r="P434" s="144"/>
      <c r="Q434" s="144"/>
      <c r="R434" s="144"/>
      <c r="S434" s="144"/>
      <c r="T434" s="144"/>
      <c r="U434" s="144"/>
      <c r="V434" s="144"/>
      <c r="W434" s="144"/>
      <c r="X434" s="144"/>
      <c r="Y434" s="144"/>
      <c r="Z434" s="144"/>
      <c r="AA434" s="144"/>
      <c r="AB434" s="144"/>
    </row>
    <row r="435" spans="1:28" ht="15.75" customHeight="1" x14ac:dyDescent="0.3">
      <c r="A435" s="320"/>
      <c r="B435" s="321"/>
      <c r="C435" s="322"/>
      <c r="D435" s="321"/>
      <c r="E435" s="323"/>
      <c r="F435" s="324"/>
      <c r="G435" s="324"/>
      <c r="H435" s="324"/>
      <c r="I435" s="324"/>
      <c r="J435" s="325"/>
      <c r="K435" s="326"/>
      <c r="L435" s="324"/>
      <c r="M435" s="144"/>
      <c r="N435" s="144"/>
      <c r="O435" s="144"/>
      <c r="P435" s="144"/>
      <c r="Q435" s="144"/>
      <c r="R435" s="144"/>
      <c r="S435" s="144"/>
      <c r="T435" s="144"/>
      <c r="U435" s="144"/>
      <c r="V435" s="144"/>
      <c r="W435" s="144"/>
      <c r="X435" s="144"/>
      <c r="Y435" s="144"/>
      <c r="Z435" s="144"/>
      <c r="AA435" s="144"/>
      <c r="AB435" s="144"/>
    </row>
    <row r="436" spans="1:28" ht="15.75" customHeight="1" x14ac:dyDescent="0.3">
      <c r="A436" s="320"/>
      <c r="B436" s="321"/>
      <c r="C436" s="322"/>
      <c r="D436" s="321"/>
      <c r="E436" s="323"/>
      <c r="F436" s="324"/>
      <c r="G436" s="324"/>
      <c r="H436" s="324"/>
      <c r="I436" s="324"/>
      <c r="J436" s="325"/>
      <c r="K436" s="326"/>
      <c r="L436" s="324"/>
      <c r="M436" s="144"/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  <c r="Y436" s="144"/>
      <c r="Z436" s="144"/>
      <c r="AA436" s="144"/>
      <c r="AB436" s="144"/>
    </row>
    <row r="437" spans="1:28" ht="15.75" customHeight="1" x14ac:dyDescent="0.3">
      <c r="A437" s="320"/>
      <c r="B437" s="321"/>
      <c r="C437" s="322"/>
      <c r="D437" s="321"/>
      <c r="E437" s="323"/>
      <c r="F437" s="324"/>
      <c r="G437" s="324"/>
      <c r="H437" s="324"/>
      <c r="I437" s="324"/>
      <c r="J437" s="325"/>
      <c r="K437" s="326"/>
      <c r="L437" s="324"/>
      <c r="M437" s="144"/>
      <c r="N437" s="144"/>
      <c r="O437" s="144"/>
      <c r="P437" s="144"/>
      <c r="Q437" s="144"/>
      <c r="R437" s="144"/>
      <c r="S437" s="144"/>
      <c r="T437" s="144"/>
      <c r="U437" s="144"/>
      <c r="V437" s="144"/>
      <c r="W437" s="144"/>
      <c r="X437" s="144"/>
      <c r="Y437" s="144"/>
      <c r="Z437" s="144"/>
      <c r="AA437" s="144"/>
      <c r="AB437" s="144"/>
    </row>
    <row r="438" spans="1:28" ht="15.75" customHeight="1" x14ac:dyDescent="0.3">
      <c r="A438" s="320"/>
      <c r="B438" s="321"/>
      <c r="C438" s="322"/>
      <c r="D438" s="321"/>
      <c r="E438" s="323"/>
      <c r="F438" s="324"/>
      <c r="G438" s="324"/>
      <c r="H438" s="324"/>
      <c r="I438" s="324"/>
      <c r="J438" s="325"/>
      <c r="K438" s="326"/>
      <c r="L438" s="324"/>
      <c r="M438" s="144"/>
      <c r="N438" s="144"/>
      <c r="O438" s="144"/>
      <c r="P438" s="144"/>
      <c r="Q438" s="144"/>
      <c r="R438" s="144"/>
      <c r="S438" s="144"/>
      <c r="T438" s="144"/>
      <c r="U438" s="144"/>
      <c r="V438" s="144"/>
      <c r="W438" s="144"/>
      <c r="X438" s="144"/>
      <c r="Y438" s="144"/>
      <c r="Z438" s="144"/>
      <c r="AA438" s="144"/>
      <c r="AB438" s="144"/>
    </row>
    <row r="439" spans="1:28" ht="15.75" customHeight="1" x14ac:dyDescent="0.3">
      <c r="A439" s="320"/>
      <c r="B439" s="321"/>
      <c r="C439" s="322"/>
      <c r="D439" s="321"/>
      <c r="E439" s="323"/>
      <c r="F439" s="324"/>
      <c r="G439" s="324"/>
      <c r="H439" s="324"/>
      <c r="I439" s="324"/>
      <c r="J439" s="325"/>
      <c r="K439" s="326"/>
      <c r="L439" s="324"/>
      <c r="M439" s="144"/>
      <c r="N439" s="144"/>
      <c r="O439" s="144"/>
      <c r="P439" s="144"/>
      <c r="Q439" s="144"/>
      <c r="R439" s="144"/>
      <c r="S439" s="144"/>
      <c r="T439" s="144"/>
      <c r="U439" s="144"/>
      <c r="V439" s="144"/>
      <c r="W439" s="144"/>
      <c r="X439" s="144"/>
      <c r="Y439" s="144"/>
      <c r="Z439" s="144"/>
      <c r="AA439" s="144"/>
      <c r="AB439" s="144"/>
    </row>
    <row r="440" spans="1:28" ht="15.75" customHeight="1" x14ac:dyDescent="0.3">
      <c r="A440" s="320"/>
      <c r="B440" s="321"/>
      <c r="C440" s="322"/>
      <c r="D440" s="321"/>
      <c r="E440" s="323"/>
      <c r="F440" s="324"/>
      <c r="G440" s="324"/>
      <c r="H440" s="324"/>
      <c r="I440" s="324"/>
      <c r="J440" s="325"/>
      <c r="K440" s="326"/>
      <c r="L440" s="324"/>
      <c r="M440" s="144"/>
      <c r="N440" s="144"/>
      <c r="O440" s="144"/>
      <c r="P440" s="144"/>
      <c r="Q440" s="144"/>
      <c r="R440" s="144"/>
      <c r="S440" s="144"/>
      <c r="T440" s="144"/>
      <c r="U440" s="144"/>
      <c r="V440" s="144"/>
      <c r="W440" s="144"/>
      <c r="X440" s="144"/>
      <c r="Y440" s="144"/>
      <c r="Z440" s="144"/>
      <c r="AA440" s="144"/>
      <c r="AB440" s="144"/>
    </row>
    <row r="441" spans="1:28" ht="15.75" customHeight="1" x14ac:dyDescent="0.3">
      <c r="A441" s="320"/>
      <c r="B441" s="321"/>
      <c r="C441" s="322"/>
      <c r="D441" s="321"/>
      <c r="E441" s="323"/>
      <c r="F441" s="324"/>
      <c r="G441" s="324"/>
      <c r="H441" s="324"/>
      <c r="I441" s="324"/>
      <c r="J441" s="325"/>
      <c r="K441" s="326"/>
      <c r="L441" s="324"/>
      <c r="M441" s="144"/>
      <c r="N441" s="144"/>
      <c r="O441" s="144"/>
      <c r="P441" s="144"/>
      <c r="Q441" s="144"/>
      <c r="R441" s="144"/>
      <c r="S441" s="144"/>
      <c r="T441" s="144"/>
      <c r="U441" s="144"/>
      <c r="V441" s="144"/>
      <c r="W441" s="144"/>
      <c r="X441" s="144"/>
      <c r="Y441" s="144"/>
      <c r="Z441" s="144"/>
      <c r="AA441" s="144"/>
      <c r="AB441" s="144"/>
    </row>
    <row r="442" spans="1:28" ht="15.75" customHeight="1" x14ac:dyDescent="0.3">
      <c r="A442" s="320"/>
      <c r="B442" s="321"/>
      <c r="C442" s="322"/>
      <c r="D442" s="321"/>
      <c r="E442" s="323"/>
      <c r="F442" s="324"/>
      <c r="G442" s="324"/>
      <c r="H442" s="324"/>
      <c r="I442" s="324"/>
      <c r="J442" s="325"/>
      <c r="K442" s="326"/>
      <c r="L442" s="324"/>
      <c r="M442" s="144"/>
      <c r="N442" s="144"/>
      <c r="O442" s="144"/>
      <c r="P442" s="144"/>
      <c r="Q442" s="144"/>
      <c r="R442" s="144"/>
      <c r="S442" s="144"/>
      <c r="T442" s="144"/>
      <c r="U442" s="144"/>
      <c r="V442" s="144"/>
      <c r="W442" s="144"/>
      <c r="X442" s="144"/>
      <c r="Y442" s="144"/>
      <c r="Z442" s="144"/>
      <c r="AA442" s="144"/>
      <c r="AB442" s="144"/>
    </row>
    <row r="443" spans="1:28" ht="15.75" customHeight="1" x14ac:dyDescent="0.3">
      <c r="A443" s="320"/>
      <c r="B443" s="321"/>
      <c r="C443" s="322"/>
      <c r="D443" s="321"/>
      <c r="E443" s="323"/>
      <c r="F443" s="324"/>
      <c r="G443" s="324"/>
      <c r="H443" s="324"/>
      <c r="I443" s="324"/>
      <c r="J443" s="325"/>
      <c r="K443" s="326"/>
      <c r="L443" s="324"/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  <c r="Y443" s="144"/>
      <c r="Z443" s="144"/>
      <c r="AA443" s="144"/>
      <c r="AB443" s="144"/>
    </row>
    <row r="444" spans="1:28" ht="15.75" customHeight="1" x14ac:dyDescent="0.3">
      <c r="A444" s="320"/>
      <c r="B444" s="321"/>
      <c r="C444" s="322"/>
      <c r="D444" s="321"/>
      <c r="E444" s="323"/>
      <c r="F444" s="324"/>
      <c r="G444" s="324"/>
      <c r="H444" s="324"/>
      <c r="I444" s="324"/>
      <c r="J444" s="325"/>
      <c r="K444" s="326"/>
      <c r="L444" s="324"/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  <c r="Y444" s="144"/>
      <c r="Z444" s="144"/>
      <c r="AA444" s="144"/>
      <c r="AB444" s="144"/>
    </row>
    <row r="445" spans="1:28" ht="15.75" customHeight="1" x14ac:dyDescent="0.3">
      <c r="A445" s="320"/>
      <c r="B445" s="321"/>
      <c r="C445" s="322"/>
      <c r="D445" s="321"/>
      <c r="E445" s="323"/>
      <c r="F445" s="324"/>
      <c r="G445" s="324"/>
      <c r="H445" s="324"/>
      <c r="I445" s="324"/>
      <c r="J445" s="325"/>
      <c r="K445" s="326"/>
      <c r="L445" s="324"/>
      <c r="M445" s="144"/>
      <c r="N445" s="144"/>
      <c r="O445" s="144"/>
      <c r="P445" s="144"/>
      <c r="Q445" s="144"/>
      <c r="R445" s="144"/>
      <c r="S445" s="144"/>
      <c r="T445" s="144"/>
      <c r="U445" s="144"/>
      <c r="V445" s="144"/>
      <c r="W445" s="144"/>
      <c r="X445" s="144"/>
      <c r="Y445" s="144"/>
      <c r="Z445" s="144"/>
      <c r="AA445" s="144"/>
      <c r="AB445" s="144"/>
    </row>
    <row r="446" spans="1:28" ht="15.75" customHeight="1" x14ac:dyDescent="0.3">
      <c r="A446" s="320"/>
      <c r="B446" s="321"/>
      <c r="C446" s="322"/>
      <c r="D446" s="321"/>
      <c r="E446" s="323"/>
      <c r="F446" s="324"/>
      <c r="G446" s="324"/>
      <c r="H446" s="324"/>
      <c r="I446" s="324"/>
      <c r="J446" s="325"/>
      <c r="K446" s="326"/>
      <c r="L446" s="324"/>
      <c r="M446" s="144"/>
      <c r="N446" s="144"/>
      <c r="O446" s="144"/>
      <c r="P446" s="144"/>
      <c r="Q446" s="144"/>
      <c r="R446" s="144"/>
      <c r="S446" s="144"/>
      <c r="T446" s="144"/>
      <c r="U446" s="144"/>
      <c r="V446" s="144"/>
      <c r="W446" s="144"/>
      <c r="X446" s="144"/>
      <c r="Y446" s="144"/>
      <c r="Z446" s="144"/>
      <c r="AA446" s="144"/>
      <c r="AB446" s="144"/>
    </row>
    <row r="447" spans="1:28" ht="15.75" customHeight="1" x14ac:dyDescent="0.3">
      <c r="A447" s="320"/>
      <c r="B447" s="321"/>
      <c r="C447" s="322"/>
      <c r="D447" s="321"/>
      <c r="E447" s="323"/>
      <c r="F447" s="324"/>
      <c r="G447" s="324"/>
      <c r="H447" s="324"/>
      <c r="I447" s="324"/>
      <c r="J447" s="325"/>
      <c r="K447" s="326"/>
      <c r="L447" s="324"/>
      <c r="M447" s="144"/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  <c r="Y447" s="144"/>
      <c r="Z447" s="144"/>
      <c r="AA447" s="144"/>
      <c r="AB447" s="144"/>
    </row>
    <row r="448" spans="1:28" ht="15.75" customHeight="1" x14ac:dyDescent="0.3">
      <c r="A448" s="320"/>
      <c r="B448" s="321"/>
      <c r="C448" s="322"/>
      <c r="D448" s="321"/>
      <c r="E448" s="323"/>
      <c r="F448" s="324"/>
      <c r="G448" s="324"/>
      <c r="H448" s="324"/>
      <c r="I448" s="324"/>
      <c r="J448" s="325"/>
      <c r="K448" s="326"/>
      <c r="L448" s="324"/>
      <c r="M448" s="144"/>
      <c r="N448" s="144"/>
      <c r="O448" s="144"/>
      <c r="P448" s="144"/>
      <c r="Q448" s="144"/>
      <c r="R448" s="144"/>
      <c r="S448" s="144"/>
      <c r="T448" s="144"/>
      <c r="U448" s="144"/>
      <c r="V448" s="144"/>
      <c r="W448" s="144"/>
      <c r="X448" s="144"/>
      <c r="Y448" s="144"/>
      <c r="Z448" s="144"/>
      <c r="AA448" s="144"/>
      <c r="AB448" s="144"/>
    </row>
    <row r="449" spans="1:28" ht="15.75" customHeight="1" x14ac:dyDescent="0.3">
      <c r="A449" s="320"/>
      <c r="B449" s="321"/>
      <c r="C449" s="322"/>
      <c r="D449" s="321"/>
      <c r="E449" s="323"/>
      <c r="F449" s="324"/>
      <c r="G449" s="324"/>
      <c r="H449" s="324"/>
      <c r="I449" s="324"/>
      <c r="J449" s="325"/>
      <c r="K449" s="326"/>
      <c r="L449" s="324"/>
      <c r="M449" s="144"/>
      <c r="N449" s="144"/>
      <c r="O449" s="144"/>
      <c r="P449" s="144"/>
      <c r="Q449" s="144"/>
      <c r="R449" s="144"/>
      <c r="S449" s="144"/>
      <c r="T449" s="144"/>
      <c r="U449" s="144"/>
      <c r="V449" s="144"/>
      <c r="W449" s="144"/>
      <c r="X449" s="144"/>
      <c r="Y449" s="144"/>
      <c r="Z449" s="144"/>
      <c r="AA449" s="144"/>
      <c r="AB449" s="144"/>
    </row>
    <row r="450" spans="1:28" ht="15.75" customHeight="1" x14ac:dyDescent="0.3">
      <c r="A450" s="320"/>
      <c r="B450" s="321"/>
      <c r="C450" s="322"/>
      <c r="D450" s="321"/>
      <c r="E450" s="323"/>
      <c r="F450" s="324"/>
      <c r="G450" s="324"/>
      <c r="H450" s="324"/>
      <c r="I450" s="324"/>
      <c r="J450" s="325"/>
      <c r="K450" s="326"/>
      <c r="L450" s="324"/>
      <c r="M450" s="144"/>
      <c r="N450" s="144"/>
      <c r="O450" s="144"/>
      <c r="P450" s="144"/>
      <c r="Q450" s="144"/>
      <c r="R450" s="144"/>
      <c r="S450" s="144"/>
      <c r="T450" s="144"/>
      <c r="U450" s="144"/>
      <c r="V450" s="144"/>
      <c r="W450" s="144"/>
      <c r="X450" s="144"/>
      <c r="Y450" s="144"/>
      <c r="Z450" s="144"/>
      <c r="AA450" s="144"/>
      <c r="AB450" s="144"/>
    </row>
    <row r="451" spans="1:28" ht="15.75" customHeight="1" x14ac:dyDescent="0.3">
      <c r="A451" s="320"/>
      <c r="B451" s="321"/>
      <c r="C451" s="322"/>
      <c r="D451" s="321"/>
      <c r="E451" s="323"/>
      <c r="F451" s="324"/>
      <c r="G451" s="324"/>
      <c r="H451" s="324"/>
      <c r="I451" s="324"/>
      <c r="J451" s="325"/>
      <c r="K451" s="326"/>
      <c r="L451" s="324"/>
      <c r="M451" s="144"/>
      <c r="N451" s="144"/>
      <c r="O451" s="144"/>
      <c r="P451" s="144"/>
      <c r="Q451" s="144"/>
      <c r="R451" s="144"/>
      <c r="S451" s="144"/>
      <c r="T451" s="144"/>
      <c r="U451" s="144"/>
      <c r="V451" s="144"/>
      <c r="W451" s="144"/>
      <c r="X451" s="144"/>
      <c r="Y451" s="144"/>
      <c r="Z451" s="144"/>
      <c r="AA451" s="144"/>
      <c r="AB451" s="144"/>
    </row>
    <row r="452" spans="1:28" ht="15.75" customHeight="1" x14ac:dyDescent="0.3">
      <c r="A452" s="320"/>
      <c r="B452" s="321"/>
      <c r="C452" s="322"/>
      <c r="D452" s="321"/>
      <c r="E452" s="323"/>
      <c r="F452" s="324"/>
      <c r="G452" s="324"/>
      <c r="H452" s="324"/>
      <c r="I452" s="324"/>
      <c r="J452" s="325"/>
      <c r="K452" s="326"/>
      <c r="L452" s="324"/>
      <c r="M452" s="144"/>
      <c r="N452" s="144"/>
      <c r="O452" s="144"/>
      <c r="P452" s="144"/>
      <c r="Q452" s="144"/>
      <c r="R452" s="144"/>
      <c r="S452" s="144"/>
      <c r="T452" s="144"/>
      <c r="U452" s="144"/>
      <c r="V452" s="144"/>
      <c r="W452" s="144"/>
      <c r="X452" s="144"/>
      <c r="Y452" s="144"/>
      <c r="Z452" s="144"/>
      <c r="AA452" s="144"/>
      <c r="AB452" s="144"/>
    </row>
    <row r="453" spans="1:28" ht="15.75" customHeight="1" x14ac:dyDescent="0.3">
      <c r="A453" s="320"/>
      <c r="B453" s="321"/>
      <c r="C453" s="322"/>
      <c r="D453" s="321"/>
      <c r="E453" s="323"/>
      <c r="F453" s="324"/>
      <c r="G453" s="324"/>
      <c r="H453" s="324"/>
      <c r="I453" s="324"/>
      <c r="J453" s="325"/>
      <c r="K453" s="326"/>
      <c r="L453" s="324"/>
      <c r="M453" s="144"/>
      <c r="N453" s="144"/>
      <c r="O453" s="144"/>
      <c r="P453" s="144"/>
      <c r="Q453" s="144"/>
      <c r="R453" s="144"/>
      <c r="S453" s="144"/>
      <c r="T453" s="144"/>
      <c r="U453" s="144"/>
      <c r="V453" s="144"/>
      <c r="W453" s="144"/>
      <c r="X453" s="144"/>
      <c r="Y453" s="144"/>
      <c r="Z453" s="144"/>
      <c r="AA453" s="144"/>
      <c r="AB453" s="144"/>
    </row>
    <row r="454" spans="1:28" ht="15.75" customHeight="1" x14ac:dyDescent="0.3">
      <c r="A454" s="320"/>
      <c r="B454" s="321"/>
      <c r="C454" s="322"/>
      <c r="D454" s="321"/>
      <c r="E454" s="323"/>
      <c r="F454" s="324"/>
      <c r="G454" s="324"/>
      <c r="H454" s="324"/>
      <c r="I454" s="324"/>
      <c r="J454" s="325"/>
      <c r="K454" s="326"/>
      <c r="L454" s="324"/>
      <c r="M454" s="144"/>
      <c r="N454" s="144"/>
      <c r="O454" s="144"/>
      <c r="P454" s="144"/>
      <c r="Q454" s="144"/>
      <c r="R454" s="144"/>
      <c r="S454" s="144"/>
      <c r="T454" s="144"/>
      <c r="U454" s="144"/>
      <c r="V454" s="144"/>
      <c r="W454" s="144"/>
      <c r="X454" s="144"/>
      <c r="Y454" s="144"/>
      <c r="Z454" s="144"/>
      <c r="AA454" s="144"/>
      <c r="AB454" s="144"/>
    </row>
    <row r="455" spans="1:28" ht="15.75" customHeight="1" x14ac:dyDescent="0.3">
      <c r="A455" s="320"/>
      <c r="B455" s="321"/>
      <c r="C455" s="322"/>
      <c r="D455" s="321"/>
      <c r="E455" s="323"/>
      <c r="F455" s="324"/>
      <c r="G455" s="324"/>
      <c r="H455" s="324"/>
      <c r="I455" s="324"/>
      <c r="J455" s="325"/>
      <c r="K455" s="326"/>
      <c r="L455" s="324"/>
      <c r="M455" s="144"/>
      <c r="N455" s="144"/>
      <c r="O455" s="144"/>
      <c r="P455" s="144"/>
      <c r="Q455" s="144"/>
      <c r="R455" s="144"/>
      <c r="S455" s="144"/>
      <c r="T455" s="144"/>
      <c r="U455" s="144"/>
      <c r="V455" s="144"/>
      <c r="W455" s="144"/>
      <c r="X455" s="144"/>
      <c r="Y455" s="144"/>
      <c r="Z455" s="144"/>
      <c r="AA455" s="144"/>
      <c r="AB455" s="144"/>
    </row>
    <row r="456" spans="1:28" ht="15.75" customHeight="1" x14ac:dyDescent="0.3">
      <c r="A456" s="320"/>
      <c r="B456" s="321"/>
      <c r="C456" s="322"/>
      <c r="D456" s="321"/>
      <c r="E456" s="323"/>
      <c r="F456" s="324"/>
      <c r="G456" s="324"/>
      <c r="H456" s="324"/>
      <c r="I456" s="324"/>
      <c r="J456" s="325"/>
      <c r="K456" s="326"/>
      <c r="L456" s="324"/>
      <c r="M456" s="144"/>
      <c r="N456" s="144"/>
      <c r="O456" s="144"/>
      <c r="P456" s="144"/>
      <c r="Q456" s="144"/>
      <c r="R456" s="144"/>
      <c r="S456" s="144"/>
      <c r="T456" s="144"/>
      <c r="U456" s="144"/>
      <c r="V456" s="144"/>
      <c r="W456" s="144"/>
      <c r="X456" s="144"/>
      <c r="Y456" s="144"/>
      <c r="Z456" s="144"/>
      <c r="AA456" s="144"/>
      <c r="AB456" s="144"/>
    </row>
    <row r="457" spans="1:28" ht="15.75" customHeight="1" x14ac:dyDescent="0.3">
      <c r="A457" s="320"/>
      <c r="B457" s="321"/>
      <c r="C457" s="322"/>
      <c r="D457" s="321"/>
      <c r="E457" s="323"/>
      <c r="F457" s="324"/>
      <c r="G457" s="324"/>
      <c r="H457" s="324"/>
      <c r="I457" s="324"/>
      <c r="J457" s="325"/>
      <c r="K457" s="326"/>
      <c r="L457" s="324"/>
      <c r="M457" s="144"/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  <c r="Y457" s="144"/>
      <c r="Z457" s="144"/>
      <c r="AA457" s="144"/>
      <c r="AB457" s="144"/>
    </row>
    <row r="458" spans="1:28" ht="15.75" customHeight="1" x14ac:dyDescent="0.3">
      <c r="A458" s="320"/>
      <c r="B458" s="321"/>
      <c r="C458" s="322"/>
      <c r="D458" s="321"/>
      <c r="E458" s="323"/>
      <c r="F458" s="324"/>
      <c r="G458" s="324"/>
      <c r="H458" s="324"/>
      <c r="I458" s="324"/>
      <c r="J458" s="325"/>
      <c r="K458" s="326"/>
      <c r="L458" s="324"/>
      <c r="M458" s="144"/>
      <c r="N458" s="144"/>
      <c r="O458" s="144"/>
      <c r="P458" s="144"/>
      <c r="Q458" s="144"/>
      <c r="R458" s="144"/>
      <c r="S458" s="144"/>
      <c r="T458" s="144"/>
      <c r="U458" s="144"/>
      <c r="V458" s="144"/>
      <c r="W458" s="144"/>
      <c r="X458" s="144"/>
      <c r="Y458" s="144"/>
      <c r="Z458" s="144"/>
      <c r="AA458" s="144"/>
      <c r="AB458" s="144"/>
    </row>
    <row r="459" spans="1:28" ht="15.75" customHeight="1" x14ac:dyDescent="0.3">
      <c r="A459" s="320"/>
      <c r="B459" s="321"/>
      <c r="C459" s="322"/>
      <c r="D459" s="321"/>
      <c r="E459" s="323"/>
      <c r="F459" s="324"/>
      <c r="G459" s="324"/>
      <c r="H459" s="324"/>
      <c r="I459" s="324"/>
      <c r="J459" s="325"/>
      <c r="K459" s="326"/>
      <c r="L459" s="324"/>
      <c r="M459" s="144"/>
      <c r="N459" s="144"/>
      <c r="O459" s="144"/>
      <c r="P459" s="144"/>
      <c r="Q459" s="144"/>
      <c r="R459" s="144"/>
      <c r="S459" s="144"/>
      <c r="T459" s="144"/>
      <c r="U459" s="144"/>
      <c r="V459" s="144"/>
      <c r="W459" s="144"/>
      <c r="X459" s="144"/>
      <c r="Y459" s="144"/>
      <c r="Z459" s="144"/>
      <c r="AA459" s="144"/>
      <c r="AB459" s="144"/>
    </row>
    <row r="460" spans="1:28" ht="15.75" customHeight="1" x14ac:dyDescent="0.3">
      <c r="A460" s="320"/>
      <c r="B460" s="321"/>
      <c r="C460" s="322"/>
      <c r="D460" s="321"/>
      <c r="E460" s="323"/>
      <c r="F460" s="324"/>
      <c r="G460" s="324"/>
      <c r="H460" s="324"/>
      <c r="I460" s="324"/>
      <c r="J460" s="325"/>
      <c r="K460" s="326"/>
      <c r="L460" s="324"/>
      <c r="M460" s="144"/>
      <c r="N460" s="144"/>
      <c r="O460" s="144"/>
      <c r="P460" s="144"/>
      <c r="Q460" s="144"/>
      <c r="R460" s="144"/>
      <c r="S460" s="144"/>
      <c r="T460" s="144"/>
      <c r="U460" s="144"/>
      <c r="V460" s="144"/>
      <c r="W460" s="144"/>
      <c r="X460" s="144"/>
      <c r="Y460" s="144"/>
      <c r="Z460" s="144"/>
      <c r="AA460" s="144"/>
      <c r="AB460" s="144"/>
    </row>
    <row r="461" spans="1:28" ht="15.75" customHeight="1" x14ac:dyDescent="0.3">
      <c r="A461" s="320"/>
      <c r="B461" s="321"/>
      <c r="C461" s="322"/>
      <c r="D461" s="321"/>
      <c r="E461" s="323"/>
      <c r="F461" s="324"/>
      <c r="G461" s="324"/>
      <c r="H461" s="324"/>
      <c r="I461" s="324"/>
      <c r="J461" s="325"/>
      <c r="K461" s="326"/>
      <c r="L461" s="324"/>
      <c r="M461" s="144"/>
      <c r="N461" s="144"/>
      <c r="O461" s="144"/>
      <c r="P461" s="144"/>
      <c r="Q461" s="144"/>
      <c r="R461" s="144"/>
      <c r="S461" s="144"/>
      <c r="T461" s="144"/>
      <c r="U461" s="144"/>
      <c r="V461" s="144"/>
      <c r="W461" s="144"/>
      <c r="X461" s="144"/>
      <c r="Y461" s="144"/>
      <c r="Z461" s="144"/>
      <c r="AA461" s="144"/>
      <c r="AB461" s="144"/>
    </row>
    <row r="462" spans="1:28" ht="15.75" customHeight="1" x14ac:dyDescent="0.3">
      <c r="A462" s="320"/>
      <c r="B462" s="321"/>
      <c r="C462" s="322"/>
      <c r="D462" s="321"/>
      <c r="E462" s="323"/>
      <c r="F462" s="324"/>
      <c r="G462" s="324"/>
      <c r="H462" s="324"/>
      <c r="I462" s="324"/>
      <c r="J462" s="325"/>
      <c r="K462" s="326"/>
      <c r="L462" s="32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44"/>
      <c r="AA462" s="144"/>
      <c r="AB462" s="144"/>
    </row>
    <row r="463" spans="1:28" ht="15.75" customHeight="1" x14ac:dyDescent="0.3">
      <c r="A463" s="320"/>
      <c r="B463" s="321"/>
      <c r="C463" s="322"/>
      <c r="D463" s="321"/>
      <c r="E463" s="323"/>
      <c r="F463" s="324"/>
      <c r="G463" s="324"/>
      <c r="H463" s="324"/>
      <c r="I463" s="324"/>
      <c r="J463" s="325"/>
      <c r="K463" s="326"/>
      <c r="L463" s="324"/>
      <c r="M463" s="144"/>
      <c r="N463" s="144"/>
      <c r="O463" s="144"/>
      <c r="P463" s="144"/>
      <c r="Q463" s="144"/>
      <c r="R463" s="144"/>
      <c r="S463" s="144"/>
      <c r="T463" s="144"/>
      <c r="U463" s="144"/>
      <c r="V463" s="144"/>
      <c r="W463" s="144"/>
      <c r="X463" s="144"/>
      <c r="Y463" s="144"/>
      <c r="Z463" s="144"/>
      <c r="AA463" s="144"/>
      <c r="AB463" s="144"/>
    </row>
    <row r="464" spans="1:28" ht="15.75" customHeight="1" x14ac:dyDescent="0.3">
      <c r="A464" s="320"/>
      <c r="B464" s="321"/>
      <c r="C464" s="322"/>
      <c r="D464" s="321"/>
      <c r="E464" s="323"/>
      <c r="F464" s="324"/>
      <c r="G464" s="324"/>
      <c r="H464" s="324"/>
      <c r="I464" s="324"/>
      <c r="J464" s="325"/>
      <c r="K464" s="326"/>
      <c r="L464" s="324"/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  <c r="Y464" s="144"/>
      <c r="Z464" s="144"/>
      <c r="AA464" s="144"/>
      <c r="AB464" s="144"/>
    </row>
    <row r="465" spans="1:28" ht="15.75" customHeight="1" x14ac:dyDescent="0.3">
      <c r="A465" s="320"/>
      <c r="B465" s="321"/>
      <c r="C465" s="322"/>
      <c r="D465" s="321"/>
      <c r="E465" s="323"/>
      <c r="F465" s="324"/>
      <c r="G465" s="324"/>
      <c r="H465" s="324"/>
      <c r="I465" s="324"/>
      <c r="J465" s="325"/>
      <c r="K465" s="326"/>
      <c r="L465" s="324"/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  <c r="Y465" s="144"/>
      <c r="Z465" s="144"/>
      <c r="AA465" s="144"/>
      <c r="AB465" s="144"/>
    </row>
    <row r="466" spans="1:28" ht="15.75" customHeight="1" x14ac:dyDescent="0.3">
      <c r="A466" s="320"/>
      <c r="B466" s="321"/>
      <c r="C466" s="322"/>
      <c r="D466" s="321"/>
      <c r="E466" s="323"/>
      <c r="F466" s="324"/>
      <c r="G466" s="324"/>
      <c r="H466" s="324"/>
      <c r="I466" s="324"/>
      <c r="J466" s="325"/>
      <c r="K466" s="326"/>
      <c r="L466" s="324"/>
      <c r="M466" s="144"/>
      <c r="N466" s="144"/>
      <c r="O466" s="144"/>
      <c r="P466" s="144"/>
      <c r="Q466" s="144"/>
      <c r="R466" s="144"/>
      <c r="S466" s="144"/>
      <c r="T466" s="144"/>
      <c r="U466" s="144"/>
      <c r="V466" s="144"/>
      <c r="W466" s="144"/>
      <c r="X466" s="144"/>
      <c r="Y466" s="144"/>
      <c r="Z466" s="144"/>
      <c r="AA466" s="144"/>
      <c r="AB466" s="144"/>
    </row>
    <row r="467" spans="1:28" ht="15.75" customHeight="1" x14ac:dyDescent="0.3">
      <c r="A467" s="320"/>
      <c r="B467" s="321"/>
      <c r="C467" s="322"/>
      <c r="D467" s="321"/>
      <c r="E467" s="323"/>
      <c r="F467" s="324"/>
      <c r="G467" s="324"/>
      <c r="H467" s="324"/>
      <c r="I467" s="324"/>
      <c r="J467" s="325"/>
      <c r="K467" s="326"/>
      <c r="L467" s="324"/>
      <c r="M467" s="144"/>
      <c r="N467" s="144"/>
      <c r="O467" s="144"/>
      <c r="P467" s="144"/>
      <c r="Q467" s="144"/>
      <c r="R467" s="144"/>
      <c r="S467" s="144"/>
      <c r="T467" s="144"/>
      <c r="U467" s="144"/>
      <c r="V467" s="144"/>
      <c r="W467" s="144"/>
      <c r="X467" s="144"/>
      <c r="Y467" s="144"/>
      <c r="Z467" s="144"/>
      <c r="AA467" s="144"/>
      <c r="AB467" s="144"/>
    </row>
    <row r="468" spans="1:28" ht="15.75" customHeight="1" x14ac:dyDescent="0.3">
      <c r="A468" s="320"/>
      <c r="B468" s="321"/>
      <c r="C468" s="322"/>
      <c r="D468" s="321"/>
      <c r="E468" s="323"/>
      <c r="F468" s="324"/>
      <c r="G468" s="324"/>
      <c r="H468" s="324"/>
      <c r="I468" s="324"/>
      <c r="J468" s="325"/>
      <c r="K468" s="326"/>
      <c r="L468" s="324"/>
      <c r="M468" s="144"/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  <c r="Y468" s="144"/>
      <c r="Z468" s="144"/>
      <c r="AA468" s="144"/>
      <c r="AB468" s="1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X946"/>
  <sheetViews>
    <sheetView workbookViewId="0">
      <pane ySplit="1" topLeftCell="A308" activePane="bottomLeft" state="frozen"/>
      <selection pane="bottomLeft" activeCell="F353" sqref="F353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125" customWidth="1"/>
    <col min="4" max="4" width="6.125" customWidth="1"/>
    <col min="5" max="5" width="8.5" customWidth="1"/>
    <col min="6" max="6" width="16.625" customWidth="1"/>
    <col min="7" max="7" width="12.375" customWidth="1"/>
    <col min="8" max="9" width="7.5" customWidth="1"/>
    <col min="10" max="10" width="8.625" customWidth="1"/>
    <col min="11" max="24" width="7.5" customWidth="1"/>
  </cols>
  <sheetData>
    <row r="1" spans="1:24" ht="18.75" x14ac:dyDescent="0.3">
      <c r="A1" s="103" t="s">
        <v>675</v>
      </c>
      <c r="B1" s="104" t="s">
        <v>676</v>
      </c>
      <c r="C1" s="105" t="s">
        <v>677</v>
      </c>
      <c r="D1" s="103" t="s">
        <v>678</v>
      </c>
      <c r="E1" s="103" t="s">
        <v>679</v>
      </c>
      <c r="F1" s="103" t="s">
        <v>1</v>
      </c>
      <c r="G1" s="103" t="s">
        <v>3</v>
      </c>
      <c r="H1" s="103" t="s">
        <v>680</v>
      </c>
      <c r="I1" s="104" t="s">
        <v>2</v>
      </c>
      <c r="J1" s="103" t="s">
        <v>5</v>
      </c>
      <c r="K1" s="103" t="s">
        <v>681</v>
      </c>
      <c r="L1" s="103" t="s">
        <v>682</v>
      </c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8.75" x14ac:dyDescent="0.3">
      <c r="A2" s="107" t="s">
        <v>675</v>
      </c>
      <c r="B2" s="108">
        <v>24</v>
      </c>
      <c r="C2" s="108">
        <v>8.0299999999999994</v>
      </c>
      <c r="D2" s="108">
        <v>7</v>
      </c>
      <c r="E2" s="109">
        <v>576</v>
      </c>
      <c r="F2" s="20" t="str">
        <f>+VLOOKUP(E2,Participants!$A$1:$E$2548,2,FALSE)</f>
        <v>Kennedy Williams</v>
      </c>
      <c r="G2" s="20" t="str">
        <f>+VLOOKUP(E2,Participants!$A$1:$E$2548,4,FALSE)</f>
        <v>STT</v>
      </c>
      <c r="H2" s="20" t="str">
        <f>+VLOOKUP(E2,Participants!$A$1:$E$2548,5,FALSE)</f>
        <v>F</v>
      </c>
      <c r="I2" s="110">
        <f>+VLOOKUP(E2,Participants!$A$1:$E$2548,3,FALSE)</f>
        <v>4</v>
      </c>
      <c r="J2" s="20" t="str">
        <f>+VLOOKUP(E2,Participants!$A$1:$G$2548,7,FALSE)</f>
        <v>DEV GIRLS</v>
      </c>
      <c r="K2" s="111">
        <v>1</v>
      </c>
      <c r="L2" s="111">
        <v>10</v>
      </c>
    </row>
    <row r="3" spans="1:24" ht="18.75" x14ac:dyDescent="0.3">
      <c r="A3" s="107" t="s">
        <v>675</v>
      </c>
      <c r="B3" s="108">
        <v>24</v>
      </c>
      <c r="C3" s="108">
        <v>8.15</v>
      </c>
      <c r="D3" s="108">
        <v>3</v>
      </c>
      <c r="E3" s="109">
        <v>117</v>
      </c>
      <c r="F3" s="20" t="str">
        <f>+VLOOKUP(E3,Participants!$A$1:$E$2548,2,FALSE)</f>
        <v>Molly McGrath</v>
      </c>
      <c r="G3" s="20" t="str">
        <f>+VLOOKUP(E3,Participants!$A$1:$E$2548,4,FALSE)</f>
        <v>AMA</v>
      </c>
      <c r="H3" s="20" t="str">
        <f>+VLOOKUP(E3,Participants!$A$1:$E$2548,5,FALSE)</f>
        <v>F</v>
      </c>
      <c r="I3" s="110">
        <f>+VLOOKUP(E3,Participants!$A$1:$E$2548,3,FALSE)</f>
        <v>4</v>
      </c>
      <c r="J3" s="20" t="str">
        <f>+VLOOKUP(E3,Participants!$A$1:$G$2548,7,FALSE)</f>
        <v>DEV GIRLS</v>
      </c>
      <c r="K3" s="111">
        <v>2</v>
      </c>
      <c r="L3" s="111">
        <v>8</v>
      </c>
    </row>
    <row r="4" spans="1:24" ht="18.75" x14ac:dyDescent="0.3">
      <c r="A4" s="107" t="s">
        <v>675</v>
      </c>
      <c r="B4" s="108">
        <v>24</v>
      </c>
      <c r="C4" s="108">
        <v>8.27</v>
      </c>
      <c r="D4" s="108">
        <v>1</v>
      </c>
      <c r="E4" s="109">
        <v>581</v>
      </c>
      <c r="F4" s="20" t="str">
        <f>+VLOOKUP(E4,Participants!$A$1:$E$2548,2,FALSE)</f>
        <v>Londyn Tomman</v>
      </c>
      <c r="G4" s="20" t="str">
        <f>+VLOOKUP(E4,Participants!$A$1:$E$2548,4,FALSE)</f>
        <v>STT</v>
      </c>
      <c r="H4" s="20" t="str">
        <f>+VLOOKUP(E4,Participants!$A$1:$E$2548,5,FALSE)</f>
        <v>F</v>
      </c>
      <c r="I4" s="110">
        <f>+VLOOKUP(E4,Participants!$A$1:$E$2548,3,FALSE)</f>
        <v>3</v>
      </c>
      <c r="J4" s="20" t="str">
        <f>+VLOOKUP(E4,Participants!$A$1:$G$2548,7,FALSE)</f>
        <v>DEV GIRLS</v>
      </c>
      <c r="K4" s="111">
        <v>3</v>
      </c>
      <c r="L4" s="111">
        <v>6</v>
      </c>
    </row>
    <row r="5" spans="1:24" ht="18.75" x14ac:dyDescent="0.3">
      <c r="A5" s="107" t="s">
        <v>675</v>
      </c>
      <c r="B5" s="108">
        <v>15</v>
      </c>
      <c r="C5" s="108">
        <v>8.2899999999999991</v>
      </c>
      <c r="D5" s="108">
        <v>6</v>
      </c>
      <c r="E5" s="109">
        <v>20</v>
      </c>
      <c r="F5" s="20" t="str">
        <f>+VLOOKUP(E5,Participants!$A$1:$E$2548,2,FALSE)</f>
        <v>Kaitlyn Lindenfelser</v>
      </c>
      <c r="G5" s="20" t="str">
        <f>+VLOOKUP(E5,Participants!$A$1:$E$2548,4,FALSE)</f>
        <v>BFS</v>
      </c>
      <c r="H5" s="20" t="str">
        <f>+VLOOKUP(E5,Participants!$A$1:$E$2548,5,FALSE)</f>
        <v>F</v>
      </c>
      <c r="I5" s="110">
        <f>+VLOOKUP(E5,Participants!$A$1:$E$2548,3,FALSE)</f>
        <v>3</v>
      </c>
      <c r="J5" s="20" t="str">
        <f>+VLOOKUP(E5,Participants!$A$1:$G$2548,7,FALSE)</f>
        <v>DEV GIRLS</v>
      </c>
      <c r="K5" s="111">
        <v>4</v>
      </c>
      <c r="L5" s="111">
        <v>5</v>
      </c>
    </row>
    <row r="6" spans="1:24" ht="18.75" x14ac:dyDescent="0.3">
      <c r="A6" s="107" t="s">
        <v>675</v>
      </c>
      <c r="B6" s="108">
        <v>15</v>
      </c>
      <c r="C6" s="108">
        <v>8.6</v>
      </c>
      <c r="D6" s="108">
        <v>8</v>
      </c>
      <c r="E6" s="109">
        <v>109</v>
      </c>
      <c r="F6" s="20" t="str">
        <f>+VLOOKUP(E6,Participants!$A$1:$E$2548,2,FALSE)</f>
        <v>Lauren Daley</v>
      </c>
      <c r="G6" s="20" t="str">
        <f>+VLOOKUP(E6,Participants!$A$1:$E$2548,4,FALSE)</f>
        <v>AMA</v>
      </c>
      <c r="H6" s="20" t="str">
        <f>+VLOOKUP(E6,Participants!$A$1:$E$2548,5,FALSE)</f>
        <v>F</v>
      </c>
      <c r="I6" s="110">
        <f>+VLOOKUP(E6,Participants!$A$1:$E$2548,3,FALSE)</f>
        <v>3</v>
      </c>
      <c r="J6" s="20" t="str">
        <f>+VLOOKUP(E6,Participants!$A$1:$G$2548,7,FALSE)</f>
        <v>DEV GIRLS</v>
      </c>
      <c r="K6" s="111">
        <v>5</v>
      </c>
      <c r="L6" s="111">
        <v>4</v>
      </c>
    </row>
    <row r="7" spans="1:24" ht="18.75" x14ac:dyDescent="0.3">
      <c r="A7" s="107" t="s">
        <v>675</v>
      </c>
      <c r="B7" s="108">
        <v>24</v>
      </c>
      <c r="C7" s="108">
        <v>8.6300000000000008</v>
      </c>
      <c r="D7" s="108">
        <v>5</v>
      </c>
      <c r="E7" s="109">
        <v>16</v>
      </c>
      <c r="F7" s="20" t="str">
        <f>+VLOOKUP(E7,Participants!$A$1:$E$2548,2,FALSE)</f>
        <v>Claire Karsman</v>
      </c>
      <c r="G7" s="20" t="str">
        <f>+VLOOKUP(E7,Participants!$A$1:$E$2548,4,FALSE)</f>
        <v>BFS</v>
      </c>
      <c r="H7" s="20" t="str">
        <f>+VLOOKUP(E7,Participants!$A$1:$E$2548,5,FALSE)</f>
        <v>F</v>
      </c>
      <c r="I7" s="110">
        <f>+VLOOKUP(E7,Participants!$A$1:$E$2548,3,FALSE)</f>
        <v>4</v>
      </c>
      <c r="J7" s="20" t="str">
        <f>+VLOOKUP(E7,Participants!$A$1:$G$2548,7,FALSE)</f>
        <v>DEV GIRLS</v>
      </c>
      <c r="K7" s="111">
        <v>6</v>
      </c>
      <c r="L7" s="111">
        <v>3</v>
      </c>
    </row>
    <row r="8" spans="1:24" ht="18.75" x14ac:dyDescent="0.3">
      <c r="A8" s="107" t="s">
        <v>675</v>
      </c>
      <c r="B8" s="108">
        <v>23</v>
      </c>
      <c r="C8" s="108">
        <v>8.67</v>
      </c>
      <c r="D8" s="108">
        <v>2</v>
      </c>
      <c r="E8" s="109">
        <v>375</v>
      </c>
      <c r="F8" s="20" t="str">
        <f>+VLOOKUP(E8,Participants!$A$1:$E$2548,2,FALSE)</f>
        <v>Mia Liscinsky</v>
      </c>
      <c r="G8" s="20" t="str">
        <f>+VLOOKUP(E8,Participants!$A$1:$E$2548,4,FALSE)</f>
        <v>KIL</v>
      </c>
      <c r="H8" s="20" t="str">
        <f>+VLOOKUP(E8,Participants!$A$1:$E$2548,5,FALSE)</f>
        <v>F</v>
      </c>
      <c r="I8" s="110">
        <f>+VLOOKUP(E8,Participants!$A$1:$E$2548,3,FALSE)</f>
        <v>4</v>
      </c>
      <c r="J8" s="20" t="str">
        <f>+VLOOKUP(E8,Participants!$A$1:$G$2548,7,FALSE)</f>
        <v>DEV GIRLS</v>
      </c>
      <c r="K8" s="111">
        <v>7</v>
      </c>
      <c r="L8" s="111">
        <v>2</v>
      </c>
    </row>
    <row r="9" spans="1:24" ht="18.75" x14ac:dyDescent="0.3">
      <c r="A9" s="107" t="s">
        <v>675</v>
      </c>
      <c r="B9" s="108">
        <v>24</v>
      </c>
      <c r="C9" s="108">
        <v>8.68</v>
      </c>
      <c r="D9" s="108">
        <v>6</v>
      </c>
      <c r="E9" s="109">
        <v>446</v>
      </c>
      <c r="F9" s="20" t="str">
        <f>+VLOOKUP(E9,Participants!$A$1:$E$2548,2,FALSE)</f>
        <v>Morgan Kane</v>
      </c>
      <c r="G9" s="20" t="str">
        <f>+VLOOKUP(E9,Participants!$A$1:$E$2548,4,FALSE)</f>
        <v>PHA</v>
      </c>
      <c r="H9" s="20" t="str">
        <f>+VLOOKUP(E9,Participants!$A$1:$E$2548,5,FALSE)</f>
        <v>F</v>
      </c>
      <c r="I9" s="110">
        <f>+VLOOKUP(E9,Participants!$A$1:$E$2548,3,FALSE)</f>
        <v>4</v>
      </c>
      <c r="J9" s="20" t="str">
        <f>+VLOOKUP(E9,Participants!$A$1:$G$2548,7,FALSE)</f>
        <v>DEV GIRLS</v>
      </c>
      <c r="K9" s="111">
        <v>8</v>
      </c>
      <c r="L9" s="111">
        <v>1</v>
      </c>
    </row>
    <row r="10" spans="1:24" ht="18.75" x14ac:dyDescent="0.3">
      <c r="A10" s="107" t="s">
        <v>675</v>
      </c>
      <c r="B10" s="108">
        <v>16</v>
      </c>
      <c r="C10" s="108">
        <v>8.69</v>
      </c>
      <c r="D10" s="108">
        <v>7</v>
      </c>
      <c r="E10" s="109">
        <v>516</v>
      </c>
      <c r="F10" s="20" t="str">
        <f>+VLOOKUP(E10,Participants!$A$1:$E$2548,2,FALSE)</f>
        <v>Kelly Hyrb</v>
      </c>
      <c r="G10" s="20" t="str">
        <f>+VLOOKUP(E10,Participants!$A$1:$E$2548,4,FALSE)</f>
        <v>STL</v>
      </c>
      <c r="H10" s="20" t="str">
        <f>+VLOOKUP(E10,Participants!$A$1:$E$2548,5,FALSE)</f>
        <v>F</v>
      </c>
      <c r="I10" s="110">
        <f>+VLOOKUP(E10,Participants!$A$1:$E$2548,3,FALSE)</f>
        <v>4</v>
      </c>
      <c r="J10" s="20" t="str">
        <f>+VLOOKUP(E10,Participants!$A$1:$G$2548,7,FALSE)</f>
        <v>DEV GIRLS</v>
      </c>
      <c r="K10" s="20"/>
      <c r="L10" s="20"/>
    </row>
    <row r="11" spans="1:24" ht="18.75" x14ac:dyDescent="0.3">
      <c r="A11" s="107" t="s">
        <v>675</v>
      </c>
      <c r="B11" s="108">
        <v>10</v>
      </c>
      <c r="C11" s="108">
        <v>8.7100000000000009</v>
      </c>
      <c r="D11" s="108">
        <v>1</v>
      </c>
      <c r="E11" s="108">
        <v>103</v>
      </c>
      <c r="F11" s="20" t="str">
        <f>+VLOOKUP(E11,Participants!$A$1:$E$2548,2,FALSE)</f>
        <v>Gemma Silvis</v>
      </c>
      <c r="G11" s="20" t="str">
        <f>+VLOOKUP(E11,Participants!$A$1:$E$2548,4,FALSE)</f>
        <v>AMA</v>
      </c>
      <c r="H11" s="20" t="str">
        <f>+VLOOKUP(E11,Participants!$A$1:$E$2548,5,FALSE)</f>
        <v>F</v>
      </c>
      <c r="I11" s="110">
        <f>+VLOOKUP(E11,Participants!$A$1:$E$2548,3,FALSE)</f>
        <v>2</v>
      </c>
      <c r="J11" s="20" t="str">
        <f>+VLOOKUP(E11,Participants!$A$1:$G$2548,7,FALSE)</f>
        <v>DEV GIRLS</v>
      </c>
      <c r="K11" s="20"/>
      <c r="L11" s="20"/>
    </row>
    <row r="12" spans="1:24" ht="18.75" x14ac:dyDescent="0.3">
      <c r="A12" s="107" t="s">
        <v>675</v>
      </c>
      <c r="B12" s="108">
        <v>19</v>
      </c>
      <c r="C12" s="108">
        <v>8.7100000000000009</v>
      </c>
      <c r="D12" s="108">
        <v>8</v>
      </c>
      <c r="E12" s="109">
        <v>518</v>
      </c>
      <c r="F12" s="20" t="str">
        <f>+VLOOKUP(E12,Participants!$A$1:$E$2548,2,FALSE)</f>
        <v>Madeline Bannister</v>
      </c>
      <c r="G12" s="20" t="str">
        <f>+VLOOKUP(E12,Participants!$A$1:$E$2548,4,FALSE)</f>
        <v>STL</v>
      </c>
      <c r="H12" s="20" t="str">
        <f>+VLOOKUP(E12,Participants!$A$1:$E$2548,5,FALSE)</f>
        <v>F</v>
      </c>
      <c r="I12" s="110">
        <f>+VLOOKUP(E12,Participants!$A$1:$E$2548,3,FALSE)</f>
        <v>4</v>
      </c>
      <c r="J12" s="20" t="str">
        <f>+VLOOKUP(E12,Participants!$A$1:$G$2548,7,FALSE)</f>
        <v>DEV GIRLS</v>
      </c>
      <c r="K12" s="20"/>
      <c r="L12" s="20"/>
    </row>
    <row r="13" spans="1:24" ht="18.75" x14ac:dyDescent="0.3">
      <c r="A13" s="107" t="s">
        <v>675</v>
      </c>
      <c r="B13" s="108">
        <v>24</v>
      </c>
      <c r="C13" s="108">
        <v>8.74</v>
      </c>
      <c r="D13" s="108">
        <v>4</v>
      </c>
      <c r="E13" s="109">
        <v>65</v>
      </c>
      <c r="F13" s="20" t="str">
        <f>+VLOOKUP(E13,Participants!$A$1:$E$2548,2,FALSE)</f>
        <v>Kaylee Tamburino</v>
      </c>
      <c r="G13" s="20" t="str">
        <f>+VLOOKUP(E13,Participants!$A$1:$E$2548,4,FALSE)</f>
        <v>AGS</v>
      </c>
      <c r="H13" s="20" t="str">
        <f>+VLOOKUP(E13,Participants!$A$1:$E$2548,5,FALSE)</f>
        <v>F</v>
      </c>
      <c r="I13" s="110">
        <f>+VLOOKUP(E13,Participants!$A$1:$E$2548,3,FALSE)</f>
        <v>4</v>
      </c>
      <c r="J13" s="20" t="str">
        <f>+VLOOKUP(E13,Participants!$A$1:$G$2548,7,FALSE)</f>
        <v>DEV GIRLS</v>
      </c>
      <c r="K13" s="20"/>
      <c r="L13" s="20"/>
    </row>
    <row r="14" spans="1:24" ht="18.75" x14ac:dyDescent="0.3">
      <c r="A14" s="107" t="s">
        <v>675</v>
      </c>
      <c r="B14" s="108">
        <v>18</v>
      </c>
      <c r="C14" s="108">
        <v>8.7799999999999994</v>
      </c>
      <c r="D14" s="108">
        <v>8</v>
      </c>
      <c r="E14" s="109">
        <v>521</v>
      </c>
      <c r="F14" s="20" t="str">
        <f>+VLOOKUP(E14,Participants!$A$1:$E$2548,2,FALSE)</f>
        <v>Megan Richardson</v>
      </c>
      <c r="G14" s="20" t="str">
        <f>+VLOOKUP(E14,Participants!$A$1:$E$2548,4,FALSE)</f>
        <v>STL</v>
      </c>
      <c r="H14" s="20" t="str">
        <f>+VLOOKUP(E14,Participants!$A$1:$E$2548,5,FALSE)</f>
        <v>F</v>
      </c>
      <c r="I14" s="110">
        <f>+VLOOKUP(E14,Participants!$A$1:$E$2548,3,FALSE)</f>
        <v>4</v>
      </c>
      <c r="J14" s="20" t="str">
        <f>+VLOOKUP(E14,Participants!$A$1:$G$2548,7,FALSE)</f>
        <v>DEV GIRLS</v>
      </c>
      <c r="K14" s="20"/>
      <c r="L14" s="20"/>
    </row>
    <row r="15" spans="1:24" ht="18.75" x14ac:dyDescent="0.3">
      <c r="A15" s="107" t="s">
        <v>675</v>
      </c>
      <c r="B15" s="108">
        <v>19</v>
      </c>
      <c r="C15" s="108">
        <v>8.8000000000000007</v>
      </c>
      <c r="D15" s="108">
        <v>1</v>
      </c>
      <c r="E15" s="109">
        <v>370</v>
      </c>
      <c r="F15" s="20" t="str">
        <f>+VLOOKUP(E15,Participants!$A$1:$E$2548,2,FALSE)</f>
        <v>Jillian Kalis</v>
      </c>
      <c r="G15" s="20" t="str">
        <f>+VLOOKUP(E15,Participants!$A$1:$E$2548,4,FALSE)</f>
        <v>KIL</v>
      </c>
      <c r="H15" s="20" t="str">
        <f>+VLOOKUP(E15,Participants!$A$1:$E$2548,5,FALSE)</f>
        <v>F</v>
      </c>
      <c r="I15" s="110">
        <f>+VLOOKUP(E15,Participants!$A$1:$E$2548,3,FALSE)</f>
        <v>4</v>
      </c>
      <c r="J15" s="20" t="str">
        <f>+VLOOKUP(E15,Participants!$A$1:$G$2548,7,FALSE)</f>
        <v>DEV GIRLS</v>
      </c>
      <c r="K15" s="20"/>
      <c r="L15" s="20"/>
    </row>
    <row r="16" spans="1:24" ht="18.75" x14ac:dyDescent="0.3">
      <c r="A16" s="107" t="s">
        <v>675</v>
      </c>
      <c r="B16" s="108">
        <v>20</v>
      </c>
      <c r="C16" s="108">
        <v>8.8000000000000007</v>
      </c>
      <c r="D16" s="108">
        <v>1</v>
      </c>
      <c r="E16" s="109">
        <v>378</v>
      </c>
      <c r="F16" s="20" t="str">
        <f>+VLOOKUP(E16,Participants!$A$1:$E$2548,2,FALSE)</f>
        <v>Payton McElravy</v>
      </c>
      <c r="G16" s="20" t="str">
        <f>+VLOOKUP(E16,Participants!$A$1:$E$2548,4,FALSE)</f>
        <v>KIL</v>
      </c>
      <c r="H16" s="20" t="str">
        <f>+VLOOKUP(E16,Participants!$A$1:$E$2548,5,FALSE)</f>
        <v>F</v>
      </c>
      <c r="I16" s="110">
        <f>+VLOOKUP(E16,Participants!$A$1:$E$2548,3,FALSE)</f>
        <v>4</v>
      </c>
      <c r="J16" s="20" t="str">
        <f>+VLOOKUP(E16,Participants!$A$1:$G$2548,7,FALSE)</f>
        <v>DEV GIRLS</v>
      </c>
      <c r="K16" s="20"/>
      <c r="L16" s="20"/>
    </row>
    <row r="17" spans="1:12" ht="18.75" x14ac:dyDescent="0.3">
      <c r="A17" s="107" t="s">
        <v>675</v>
      </c>
      <c r="B17" s="108">
        <v>17</v>
      </c>
      <c r="C17" s="108">
        <v>8.85</v>
      </c>
      <c r="D17" s="108">
        <v>1</v>
      </c>
      <c r="E17" s="109">
        <v>85</v>
      </c>
      <c r="F17" s="20" t="str">
        <f>+VLOOKUP(E17,Participants!$A$1:$E$2548,2,FALSE)</f>
        <v>Amber Wittkopp</v>
      </c>
      <c r="G17" s="20" t="str">
        <f>+VLOOKUP(E17,Participants!$A$1:$E$2548,4,FALSE)</f>
        <v>AMA</v>
      </c>
      <c r="H17" s="20" t="str">
        <f>+VLOOKUP(E17,Participants!$A$1:$E$2548,5,FALSE)</f>
        <v>F</v>
      </c>
      <c r="I17" s="110">
        <f>+VLOOKUP(E17,Participants!$A$1:$E$2548,3,FALSE)</f>
        <v>3</v>
      </c>
      <c r="J17" s="20" t="str">
        <f>+VLOOKUP(E17,Participants!$A$1:$G$2548,7,FALSE)</f>
        <v>DEV GIRLS</v>
      </c>
      <c r="K17" s="20"/>
      <c r="L17" s="20"/>
    </row>
    <row r="18" spans="1:12" ht="18.75" x14ac:dyDescent="0.3">
      <c r="A18" s="107" t="s">
        <v>675</v>
      </c>
      <c r="B18" s="108">
        <v>11</v>
      </c>
      <c r="C18" s="108">
        <v>8.8699999999999992</v>
      </c>
      <c r="D18" s="108">
        <v>5</v>
      </c>
      <c r="E18" s="108">
        <v>334</v>
      </c>
      <c r="F18" s="20" t="str">
        <f>+VLOOKUP(E18,Participants!$A$1:$E$2548,2,FALSE)</f>
        <v>Kamrin Behrens</v>
      </c>
      <c r="G18" s="20" t="str">
        <f>+VLOOKUP(E18,Participants!$A$1:$E$2548,4,FALSE)</f>
        <v>JFK</v>
      </c>
      <c r="H18" s="20" t="str">
        <f>+VLOOKUP(E18,Participants!$A$1:$E$2548,5,FALSE)</f>
        <v>F</v>
      </c>
      <c r="I18" s="110">
        <f>+VLOOKUP(E18,Participants!$A$1:$E$2548,3,FALSE)</f>
        <v>3</v>
      </c>
      <c r="J18" s="20" t="str">
        <f>+VLOOKUP(E18,Participants!$A$1:$G$2548,7,FALSE)</f>
        <v>DEV GIRLS</v>
      </c>
      <c r="K18" s="20"/>
      <c r="L18" s="20"/>
    </row>
    <row r="19" spans="1:12" ht="18.75" x14ac:dyDescent="0.3">
      <c r="A19" s="107" t="s">
        <v>675</v>
      </c>
      <c r="B19" s="108">
        <v>8</v>
      </c>
      <c r="C19" s="108">
        <v>8.8800000000000008</v>
      </c>
      <c r="D19" s="108">
        <v>1</v>
      </c>
      <c r="E19" s="108">
        <v>447</v>
      </c>
      <c r="F19" s="20" t="str">
        <f>+VLOOKUP(E19,Participants!$A$1:$E$2548,2,FALSE)</f>
        <v>Rosa Yuo</v>
      </c>
      <c r="G19" s="20" t="str">
        <f>+VLOOKUP(E19,Participants!$A$1:$E$2548,4,FALSE)</f>
        <v>PHA</v>
      </c>
      <c r="H19" s="20" t="str">
        <f>+VLOOKUP(E19,Participants!$A$1:$E$2548,5,FALSE)</f>
        <v>F</v>
      </c>
      <c r="I19" s="110">
        <f>+VLOOKUP(E19,Participants!$A$1:$E$2548,3,FALSE)</f>
        <v>2</v>
      </c>
      <c r="J19" s="20" t="str">
        <f>+VLOOKUP(E19,Participants!$A$1:$G$2548,7,FALSE)</f>
        <v>DEV GIRLS</v>
      </c>
      <c r="K19" s="20"/>
      <c r="L19" s="20"/>
    </row>
    <row r="20" spans="1:12" ht="18.75" x14ac:dyDescent="0.3">
      <c r="A20" s="107" t="s">
        <v>675</v>
      </c>
      <c r="B20" s="108">
        <v>15</v>
      </c>
      <c r="C20" s="108">
        <v>8.89</v>
      </c>
      <c r="D20" s="108">
        <v>5</v>
      </c>
      <c r="E20" s="109">
        <v>210</v>
      </c>
      <c r="F20" s="20" t="str">
        <f>+VLOOKUP(E20,Participants!$A$1:$E$2548,2,FALSE)</f>
        <v>Norah Stiger</v>
      </c>
      <c r="G20" s="20" t="str">
        <f>+VLOOKUP(E20,Participants!$A$1:$E$2548,4,FALSE)</f>
        <v>CDT</v>
      </c>
      <c r="H20" s="20" t="str">
        <f>+VLOOKUP(E20,Participants!$A$1:$E$2548,5,FALSE)</f>
        <v>F</v>
      </c>
      <c r="I20" s="110">
        <f>+VLOOKUP(E20,Participants!$A$1:$E$2548,3,FALSE)</f>
        <v>3</v>
      </c>
      <c r="J20" s="20" t="str">
        <f>+VLOOKUP(E20,Participants!$A$1:$G$2548,7,FALSE)</f>
        <v>DEV GIRLS</v>
      </c>
      <c r="K20" s="20"/>
      <c r="L20" s="20"/>
    </row>
    <row r="21" spans="1:12" ht="15.75" customHeight="1" x14ac:dyDescent="0.3">
      <c r="A21" s="107" t="s">
        <v>675</v>
      </c>
      <c r="B21" s="108">
        <v>15</v>
      </c>
      <c r="C21" s="108">
        <v>8.9</v>
      </c>
      <c r="D21" s="108">
        <v>4</v>
      </c>
      <c r="E21" s="109">
        <v>25</v>
      </c>
      <c r="F21" s="20" t="str">
        <f>+VLOOKUP(E21,Participants!$A$1:$E$2548,2,FALSE)</f>
        <v>Lucy Kaufman</v>
      </c>
      <c r="G21" s="20" t="str">
        <f>+VLOOKUP(E21,Participants!$A$1:$E$2548,4,FALSE)</f>
        <v>BFS</v>
      </c>
      <c r="H21" s="20" t="str">
        <f>+VLOOKUP(E21,Participants!$A$1:$E$2548,5,FALSE)</f>
        <v>F</v>
      </c>
      <c r="I21" s="110">
        <f>+VLOOKUP(E21,Participants!$A$1:$E$2548,3,FALSE)</f>
        <v>3</v>
      </c>
      <c r="J21" s="20" t="str">
        <f>+VLOOKUP(E21,Participants!$A$1:$G$2548,7,FALSE)</f>
        <v>DEV GIRLS</v>
      </c>
      <c r="K21" s="20"/>
      <c r="L21" s="20"/>
    </row>
    <row r="22" spans="1:12" ht="15.75" customHeight="1" x14ac:dyDescent="0.3">
      <c r="A22" s="107" t="s">
        <v>675</v>
      </c>
      <c r="B22" s="108">
        <v>20</v>
      </c>
      <c r="C22" s="108">
        <v>8.9</v>
      </c>
      <c r="D22" s="108">
        <v>5</v>
      </c>
      <c r="E22" s="109">
        <v>585</v>
      </c>
      <c r="F22" s="20" t="str">
        <f>+VLOOKUP(E22,Participants!$A$1:$E$2548,2,FALSE)</f>
        <v>Nicolena Polinko</v>
      </c>
      <c r="G22" s="20" t="str">
        <f>+VLOOKUP(E22,Participants!$A$1:$E$2548,4,FALSE)</f>
        <v>STT</v>
      </c>
      <c r="H22" s="20" t="str">
        <f>+VLOOKUP(E22,Participants!$A$1:$E$2548,5,FALSE)</f>
        <v>F</v>
      </c>
      <c r="I22" s="110">
        <f>+VLOOKUP(E22,Participants!$A$1:$E$2548,3,FALSE)</f>
        <v>4</v>
      </c>
      <c r="J22" s="20" t="str">
        <f>+VLOOKUP(E22,Participants!$A$1:$G$2548,7,FALSE)</f>
        <v>DEV GIRLS</v>
      </c>
      <c r="K22" s="20"/>
      <c r="L22" s="20"/>
    </row>
    <row r="23" spans="1:12" ht="15.75" customHeight="1" x14ac:dyDescent="0.3">
      <c r="A23" s="107" t="s">
        <v>675</v>
      </c>
      <c r="B23" s="108">
        <v>14</v>
      </c>
      <c r="C23" s="108">
        <v>8.93</v>
      </c>
      <c r="D23" s="108">
        <v>4</v>
      </c>
      <c r="E23" s="109">
        <v>19</v>
      </c>
      <c r="F23" s="20" t="str">
        <f>+VLOOKUP(E23,Participants!$A$1:$E$2548,2,FALSE)</f>
        <v>Jocelyn Miller</v>
      </c>
      <c r="G23" s="20" t="str">
        <f>+VLOOKUP(E23,Participants!$A$1:$E$2548,4,FALSE)</f>
        <v>BFS</v>
      </c>
      <c r="H23" s="20" t="str">
        <f>+VLOOKUP(E23,Participants!$A$1:$E$2548,5,FALSE)</f>
        <v>F</v>
      </c>
      <c r="I23" s="110">
        <f>+VLOOKUP(E23,Participants!$A$1:$E$2548,3,FALSE)</f>
        <v>3</v>
      </c>
      <c r="J23" s="20" t="str">
        <f>+VLOOKUP(E23,Participants!$A$1:$G$2548,7,FALSE)</f>
        <v>DEV GIRLS</v>
      </c>
      <c r="K23" s="20"/>
      <c r="L23" s="20"/>
    </row>
    <row r="24" spans="1:12" ht="15.75" customHeight="1" x14ac:dyDescent="0.3">
      <c r="A24" s="107" t="s">
        <v>675</v>
      </c>
      <c r="B24" s="108">
        <v>20</v>
      </c>
      <c r="C24" s="108">
        <v>8.94</v>
      </c>
      <c r="D24" s="108">
        <v>4</v>
      </c>
      <c r="E24" s="109">
        <v>260</v>
      </c>
      <c r="F24" s="20" t="str">
        <f>+VLOOKUP(E24,Participants!$A$1:$E$2548,2,FALSE)</f>
        <v>Adalyn Dears</v>
      </c>
      <c r="G24" s="20" t="str">
        <f>+VLOOKUP(E24,Participants!$A$1:$E$2548,4,FALSE)</f>
        <v>GAB</v>
      </c>
      <c r="H24" s="20" t="str">
        <f>+VLOOKUP(E24,Participants!$A$1:$E$2548,5,FALSE)</f>
        <v>F</v>
      </c>
      <c r="I24" s="110">
        <f>+VLOOKUP(E24,Participants!$A$1:$E$2548,3,FALSE)</f>
        <v>4</v>
      </c>
      <c r="J24" s="20" t="str">
        <f>+VLOOKUP(E24,Participants!$A$1:$G$2548,7,FALSE)</f>
        <v>DEV GIRLS</v>
      </c>
      <c r="K24" s="20"/>
      <c r="L24" s="20"/>
    </row>
    <row r="25" spans="1:12" ht="15.75" customHeight="1" x14ac:dyDescent="0.3">
      <c r="A25" s="107" t="s">
        <v>675</v>
      </c>
      <c r="B25" s="108">
        <v>22</v>
      </c>
      <c r="C25" s="108">
        <v>8.94</v>
      </c>
      <c r="D25" s="108">
        <v>3</v>
      </c>
      <c r="E25" s="109">
        <v>451</v>
      </c>
      <c r="F25" s="20" t="str">
        <f>+VLOOKUP(E25,Participants!$A$1:$E$2548,2,FALSE)</f>
        <v>Tessa Liberati</v>
      </c>
      <c r="G25" s="20" t="str">
        <f>+VLOOKUP(E25,Participants!$A$1:$E$2548,4,FALSE)</f>
        <v>PHA</v>
      </c>
      <c r="H25" s="20" t="str">
        <f>+VLOOKUP(E25,Participants!$A$1:$E$2548,5,FALSE)</f>
        <v>F</v>
      </c>
      <c r="I25" s="110">
        <f>+VLOOKUP(E25,Participants!$A$1:$E$2548,3,FALSE)</f>
        <v>4</v>
      </c>
      <c r="J25" s="20" t="str">
        <f>+VLOOKUP(E25,Participants!$A$1:$G$2548,7,FALSE)</f>
        <v>DEV GIRLS</v>
      </c>
      <c r="K25" s="20"/>
      <c r="L25" s="20"/>
    </row>
    <row r="26" spans="1:12" ht="15.75" customHeight="1" x14ac:dyDescent="0.3">
      <c r="A26" s="107" t="s">
        <v>675</v>
      </c>
      <c r="B26" s="108">
        <v>14</v>
      </c>
      <c r="C26" s="108">
        <v>8.98</v>
      </c>
      <c r="D26" s="108">
        <v>8</v>
      </c>
      <c r="E26" s="109">
        <v>227</v>
      </c>
      <c r="F26" s="20" t="str">
        <f>+VLOOKUP(E26,Participants!$A$1:$E$2548,2,FALSE)</f>
        <v>katie kessler</v>
      </c>
      <c r="G26" s="20" t="str">
        <f>+VLOOKUP(E26,Participants!$A$1:$E$2548,4,FALSE)</f>
        <v>DMA</v>
      </c>
      <c r="H26" s="20" t="str">
        <f>+VLOOKUP(E26,Participants!$A$1:$E$2548,5,FALSE)</f>
        <v>f</v>
      </c>
      <c r="I26" s="110">
        <f>+VLOOKUP(E26,Participants!$A$1:$E$2548,3,FALSE)</f>
        <v>3</v>
      </c>
      <c r="J26" s="20" t="str">
        <f>+VLOOKUP(E26,Participants!$A$1:$G$2548,7,FALSE)</f>
        <v>DEV GIRLS</v>
      </c>
      <c r="K26" s="20"/>
      <c r="L26" s="20"/>
    </row>
    <row r="27" spans="1:12" ht="15.75" customHeight="1" x14ac:dyDescent="0.3">
      <c r="A27" s="107" t="s">
        <v>675</v>
      </c>
      <c r="B27" s="108">
        <v>15</v>
      </c>
      <c r="C27" s="108">
        <v>8.99</v>
      </c>
      <c r="D27" s="108">
        <v>7</v>
      </c>
      <c r="E27" s="109">
        <v>192</v>
      </c>
      <c r="F27" s="20" t="str">
        <f>+VLOOKUP(E27,Participants!$A$1:$E$2548,2,FALSE)</f>
        <v>Ashlyn Murray</v>
      </c>
      <c r="G27" s="20" t="str">
        <f>+VLOOKUP(E27,Participants!$A$1:$E$2548,4,FALSE)</f>
        <v>BTA</v>
      </c>
      <c r="H27" s="20" t="str">
        <f>+VLOOKUP(E27,Participants!$A$1:$E$2548,5,FALSE)</f>
        <v>F</v>
      </c>
      <c r="I27" s="110">
        <f>+VLOOKUP(E27,Participants!$A$1:$E$2548,3,FALSE)</f>
        <v>3</v>
      </c>
      <c r="J27" s="20" t="str">
        <f>+VLOOKUP(E27,Participants!$A$1:$G$2548,7,FALSE)</f>
        <v>DEV GIRLS</v>
      </c>
      <c r="K27" s="20"/>
      <c r="L27" s="20"/>
    </row>
    <row r="28" spans="1:12" ht="15.75" customHeight="1" x14ac:dyDescent="0.3">
      <c r="A28" s="107" t="s">
        <v>675</v>
      </c>
      <c r="B28" s="108">
        <v>19</v>
      </c>
      <c r="C28" s="108">
        <v>9.01</v>
      </c>
      <c r="D28" s="108">
        <v>3</v>
      </c>
      <c r="E28" s="109">
        <v>24</v>
      </c>
      <c r="F28" s="20" t="str">
        <f>+VLOOKUP(E28,Participants!$A$1:$E$2548,2,FALSE)</f>
        <v>Luciana Ganoza</v>
      </c>
      <c r="G28" s="20" t="str">
        <f>+VLOOKUP(E28,Participants!$A$1:$E$2548,4,FALSE)</f>
        <v>BFS</v>
      </c>
      <c r="H28" s="20" t="str">
        <f>+VLOOKUP(E28,Participants!$A$1:$E$2548,5,FALSE)</f>
        <v>F</v>
      </c>
      <c r="I28" s="110">
        <f>+VLOOKUP(E28,Participants!$A$1:$E$2548,3,FALSE)</f>
        <v>4</v>
      </c>
      <c r="J28" s="20" t="str">
        <f>+VLOOKUP(E28,Participants!$A$1:$G$2548,7,FALSE)</f>
        <v>DEV GIRLS</v>
      </c>
      <c r="K28" s="20"/>
      <c r="L28" s="20"/>
    </row>
    <row r="29" spans="1:12" ht="15.75" customHeight="1" x14ac:dyDescent="0.3">
      <c r="A29" s="107" t="s">
        <v>675</v>
      </c>
      <c r="B29" s="108">
        <v>22</v>
      </c>
      <c r="C29" s="108">
        <v>9.01</v>
      </c>
      <c r="D29" s="108">
        <v>4</v>
      </c>
      <c r="E29" s="109">
        <v>106</v>
      </c>
      <c r="F29" s="20" t="str">
        <f>+VLOOKUP(E29,Participants!$A$1:$E$2548,2,FALSE)</f>
        <v>Hannah Ripley</v>
      </c>
      <c r="G29" s="20" t="str">
        <f>+VLOOKUP(E29,Participants!$A$1:$E$2548,4,FALSE)</f>
        <v>AMA</v>
      </c>
      <c r="H29" s="20" t="str">
        <f>+VLOOKUP(E29,Participants!$A$1:$E$2548,5,FALSE)</f>
        <v>F</v>
      </c>
      <c r="I29" s="110">
        <f>+VLOOKUP(E29,Participants!$A$1:$E$2548,3,FALSE)</f>
        <v>4</v>
      </c>
      <c r="J29" s="20" t="str">
        <f>+VLOOKUP(E29,Participants!$A$1:$G$2548,7,FALSE)</f>
        <v>DEV GIRLS</v>
      </c>
      <c r="K29" s="20"/>
      <c r="L29" s="20"/>
    </row>
    <row r="30" spans="1:12" ht="15.75" customHeight="1" x14ac:dyDescent="0.3">
      <c r="A30" s="107" t="s">
        <v>675</v>
      </c>
      <c r="B30" s="108">
        <v>14</v>
      </c>
      <c r="C30" s="108">
        <v>9.0299999999999994</v>
      </c>
      <c r="D30" s="108">
        <v>7</v>
      </c>
      <c r="E30" s="109">
        <v>89</v>
      </c>
      <c r="F30" s="20" t="str">
        <f>+VLOOKUP(E30,Participants!$A$1:$E$2548,2,FALSE)</f>
        <v>Audrey Conquest</v>
      </c>
      <c r="G30" s="20" t="str">
        <f>+VLOOKUP(E30,Participants!$A$1:$E$2548,4,FALSE)</f>
        <v>AMA</v>
      </c>
      <c r="H30" s="20" t="str">
        <f>+VLOOKUP(E30,Participants!$A$1:$E$2548,5,FALSE)</f>
        <v>F</v>
      </c>
      <c r="I30" s="110">
        <f>+VLOOKUP(E30,Participants!$A$1:$E$2548,3,FALSE)</f>
        <v>3</v>
      </c>
      <c r="J30" s="20" t="str">
        <f>+VLOOKUP(E30,Participants!$A$1:$G$2548,7,FALSE)</f>
        <v>DEV GIRLS</v>
      </c>
      <c r="K30" s="20"/>
      <c r="L30" s="20"/>
    </row>
    <row r="31" spans="1:12" ht="15.75" customHeight="1" x14ac:dyDescent="0.3">
      <c r="A31" s="107" t="s">
        <v>675</v>
      </c>
      <c r="B31" s="108">
        <v>24</v>
      </c>
      <c r="C31" s="108">
        <v>9.0399999999999991</v>
      </c>
      <c r="D31" s="108">
        <v>2</v>
      </c>
      <c r="E31" s="109">
        <v>173</v>
      </c>
      <c r="F31" s="20" t="str">
        <f>+VLOOKUP(E31,Participants!$A$1:$E$2548,2,FALSE)</f>
        <v>Emily Graff</v>
      </c>
      <c r="G31" s="20" t="str">
        <f>+VLOOKUP(E31,Participants!$A$1:$E$2548,4,FALSE)</f>
        <v>BCS</v>
      </c>
      <c r="H31" s="20" t="str">
        <f>+VLOOKUP(E31,Participants!$A$1:$E$2548,5,FALSE)</f>
        <v>F</v>
      </c>
      <c r="I31" s="110">
        <f>+VLOOKUP(E31,Participants!$A$1:$E$2548,3,FALSE)</f>
        <v>3</v>
      </c>
      <c r="J31" s="20" t="str">
        <f>+VLOOKUP(E31,Participants!$A$1:$G$2548,7,FALSE)</f>
        <v>DEV GIRLS</v>
      </c>
      <c r="K31" s="20"/>
      <c r="L31" s="20"/>
    </row>
    <row r="32" spans="1:12" ht="15.75" customHeight="1" x14ac:dyDescent="0.3">
      <c r="A32" s="107" t="s">
        <v>675</v>
      </c>
      <c r="B32" s="108">
        <v>19</v>
      </c>
      <c r="C32" s="108">
        <v>9.06</v>
      </c>
      <c r="D32" s="108">
        <v>7</v>
      </c>
      <c r="E32" s="109">
        <v>183</v>
      </c>
      <c r="F32" s="20" t="str">
        <f>+VLOOKUP(E32,Participants!$A$1:$E$2548,2,FALSE)</f>
        <v>Megan Eicher</v>
      </c>
      <c r="G32" s="20" t="str">
        <f>+VLOOKUP(E32,Participants!$A$1:$E$2548,4,FALSE)</f>
        <v>BCS</v>
      </c>
      <c r="H32" s="20" t="str">
        <f>+VLOOKUP(E32,Participants!$A$1:$E$2548,5,FALSE)</f>
        <v>F</v>
      </c>
      <c r="I32" s="110">
        <f>+VLOOKUP(E32,Participants!$A$1:$E$2548,3,FALSE)</f>
        <v>4</v>
      </c>
      <c r="J32" s="20" t="str">
        <f>+VLOOKUP(E32,Participants!$A$1:$G$2548,7,FALSE)</f>
        <v>DEV GIRLS</v>
      </c>
      <c r="K32" s="20"/>
      <c r="L32" s="20"/>
    </row>
    <row r="33" spans="1:24" ht="15.75" customHeight="1" x14ac:dyDescent="0.3">
      <c r="A33" s="107" t="s">
        <v>675</v>
      </c>
      <c r="B33" s="108">
        <v>17</v>
      </c>
      <c r="C33" s="108">
        <v>9.1</v>
      </c>
      <c r="D33" s="108">
        <v>7</v>
      </c>
      <c r="E33" s="109">
        <v>194</v>
      </c>
      <c r="F33" s="20" t="str">
        <f>+VLOOKUP(E33,Participants!$A$1:$E$2548,2,FALSE)</f>
        <v>Claire Bandurski</v>
      </c>
      <c r="G33" s="20" t="str">
        <f>+VLOOKUP(E33,Participants!$A$1:$E$2548,4,FALSE)</f>
        <v>BTA</v>
      </c>
      <c r="H33" s="20" t="str">
        <f>+VLOOKUP(E33,Participants!$A$1:$E$2548,5,FALSE)</f>
        <v>F</v>
      </c>
      <c r="I33" s="110">
        <f>+VLOOKUP(E33,Participants!$A$1:$E$2548,3,FALSE)</f>
        <v>4</v>
      </c>
      <c r="J33" s="20" t="str">
        <f>+VLOOKUP(E33,Participants!$A$1:$G$2548,7,FALSE)</f>
        <v>DEV GIRLS</v>
      </c>
      <c r="K33" s="20"/>
      <c r="L33" s="20"/>
    </row>
    <row r="34" spans="1:24" ht="15.75" customHeight="1" x14ac:dyDescent="0.3">
      <c r="A34" s="107" t="s">
        <v>675</v>
      </c>
      <c r="B34" s="108">
        <v>14</v>
      </c>
      <c r="C34" s="108">
        <v>9.1999999999999993</v>
      </c>
      <c r="D34" s="108">
        <v>6</v>
      </c>
      <c r="E34" s="112">
        <v>193</v>
      </c>
      <c r="F34" s="113" t="str">
        <f>+VLOOKUP(E34,Participants!$A$1:$E$2548,2,FALSE)</f>
        <v>Beckley Haught</v>
      </c>
      <c r="G34" s="113" t="str">
        <f>+VLOOKUP(E34,Participants!$A$1:$E$2548,4,FALSE)</f>
        <v>BTA</v>
      </c>
      <c r="H34" s="113" t="str">
        <f>+VLOOKUP(E34,Participants!$A$1:$E$2548,5,FALSE)</f>
        <v>F</v>
      </c>
      <c r="I34" s="114">
        <f>+VLOOKUP(E34,Participants!$A$1:$E$2548,3,FALSE)</f>
        <v>3</v>
      </c>
      <c r="J34" s="20" t="str">
        <f>+VLOOKUP(E34,Participants!$A$1:$G$2548,7,FALSE)</f>
        <v>DEV GIRLS</v>
      </c>
      <c r="K34" s="113"/>
      <c r="L34" s="113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ht="15.75" customHeight="1" x14ac:dyDescent="0.3">
      <c r="A35" s="107" t="s">
        <v>675</v>
      </c>
      <c r="B35" s="108">
        <v>17</v>
      </c>
      <c r="C35" s="108">
        <v>9.1999999999999993</v>
      </c>
      <c r="D35" s="108">
        <v>5</v>
      </c>
      <c r="E35" s="109">
        <v>333</v>
      </c>
      <c r="F35" s="20" t="str">
        <f>+VLOOKUP(E35,Participants!$A$1:$E$2548,2,FALSE)</f>
        <v>Kamille Behrens</v>
      </c>
      <c r="G35" s="20" t="str">
        <f>+VLOOKUP(E35,Participants!$A$1:$E$2548,4,FALSE)</f>
        <v>JFK</v>
      </c>
      <c r="H35" s="20" t="str">
        <f>+VLOOKUP(E35,Participants!$A$1:$E$2548,5,FALSE)</f>
        <v>F</v>
      </c>
      <c r="I35" s="110">
        <f>+VLOOKUP(E35,Participants!$A$1:$E$2548,3,FALSE)</f>
        <v>4</v>
      </c>
      <c r="J35" s="20" t="str">
        <f>+VLOOKUP(E35,Participants!$A$1:$G$2548,7,FALSE)</f>
        <v>DEV GIRLS</v>
      </c>
      <c r="K35" s="20"/>
      <c r="L35" s="20"/>
    </row>
    <row r="36" spans="1:24" ht="15.75" customHeight="1" x14ac:dyDescent="0.3">
      <c r="A36" s="107" t="s">
        <v>675</v>
      </c>
      <c r="B36" s="108">
        <v>8</v>
      </c>
      <c r="C36" s="108">
        <v>9.2100000000000009</v>
      </c>
      <c r="D36" s="108">
        <v>7</v>
      </c>
      <c r="E36" s="108">
        <v>43</v>
      </c>
      <c r="F36" s="20" t="str">
        <f>+VLOOKUP(E36,Participants!$A$1:$E$2548,2,FALSE)</f>
        <v>Rita Donahue</v>
      </c>
      <c r="G36" s="20" t="str">
        <f>+VLOOKUP(E36,Participants!$A$1:$E$2548,4,FALSE)</f>
        <v>AAC</v>
      </c>
      <c r="H36" s="20" t="str">
        <f>+VLOOKUP(E36,Participants!$A$1:$E$2548,5,FALSE)</f>
        <v>F</v>
      </c>
      <c r="I36" s="110">
        <f>+VLOOKUP(E36,Participants!$A$1:$E$2548,3,FALSE)</f>
        <v>2</v>
      </c>
      <c r="J36" s="20" t="str">
        <f>+VLOOKUP(E36,Participants!$A$1:$G$2548,7,FALSE)</f>
        <v>DEV GIRLS</v>
      </c>
      <c r="K36" s="20"/>
      <c r="L36" s="20"/>
    </row>
    <row r="37" spans="1:24" ht="15.75" customHeight="1" x14ac:dyDescent="0.3">
      <c r="A37" s="107" t="s">
        <v>675</v>
      </c>
      <c r="B37" s="108">
        <v>11</v>
      </c>
      <c r="C37" s="108">
        <v>9.2200000000000006</v>
      </c>
      <c r="D37" s="108">
        <v>3</v>
      </c>
      <c r="E37" s="108">
        <v>480</v>
      </c>
      <c r="F37" s="20" t="str">
        <f>+VLOOKUP(E37,Participants!$A$1:$E$2548,2,FALSE)</f>
        <v>Serenity Harris</v>
      </c>
      <c r="G37" s="20" t="str">
        <f>+VLOOKUP(E37,Participants!$A$1:$E$2548,4,FALSE)</f>
        <v>SPS</v>
      </c>
      <c r="H37" s="20" t="str">
        <f>+VLOOKUP(E37,Participants!$A$1:$E$2548,5,FALSE)</f>
        <v>F</v>
      </c>
      <c r="I37" s="110">
        <f>+VLOOKUP(E37,Participants!$A$1:$E$2548,3,FALSE)</f>
        <v>3</v>
      </c>
      <c r="J37" s="20" t="str">
        <f>+VLOOKUP(E37,Participants!$A$1:$G$2548,7,FALSE)</f>
        <v>DEV GIRLS</v>
      </c>
      <c r="K37" s="20"/>
      <c r="L37" s="20"/>
    </row>
    <row r="38" spans="1:24" ht="15.75" customHeight="1" x14ac:dyDescent="0.3">
      <c r="A38" s="107" t="s">
        <v>675</v>
      </c>
      <c r="B38" s="108">
        <v>15</v>
      </c>
      <c r="C38" s="108">
        <v>9.2200000000000006</v>
      </c>
      <c r="D38" s="108">
        <v>1</v>
      </c>
      <c r="E38" s="112">
        <v>28</v>
      </c>
      <c r="F38" s="113" t="str">
        <f>+VLOOKUP(E38,Participants!$A$1:$E$2548,2,FALSE)</f>
        <v>Maria Hiserodt</v>
      </c>
      <c r="G38" s="113" t="str">
        <f>+VLOOKUP(E38,Participants!$A$1:$E$2548,4,FALSE)</f>
        <v>BFS</v>
      </c>
      <c r="H38" s="113" t="str">
        <f>+VLOOKUP(E38,Participants!$A$1:$E$2548,5,FALSE)</f>
        <v>F</v>
      </c>
      <c r="I38" s="114">
        <f>+VLOOKUP(E38,Participants!$A$1:$E$2548,3,FALSE)</f>
        <v>3</v>
      </c>
      <c r="J38" s="20" t="str">
        <f>+VLOOKUP(E38,Participants!$A$1:$G$2548,7,FALSE)</f>
        <v>DEV GIRLS</v>
      </c>
      <c r="K38" s="113"/>
      <c r="L38" s="113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ht="15.75" customHeight="1" x14ac:dyDescent="0.3">
      <c r="A39" s="107" t="s">
        <v>675</v>
      </c>
      <c r="B39" s="108">
        <v>15</v>
      </c>
      <c r="C39" s="108">
        <v>9.23</v>
      </c>
      <c r="D39" s="108">
        <v>2</v>
      </c>
      <c r="E39" s="109">
        <v>182</v>
      </c>
      <c r="F39" s="20" t="str">
        <f>+VLOOKUP(E39,Participants!$A$1:$E$2548,2,FALSE)</f>
        <v>Julianne Bzorek</v>
      </c>
      <c r="G39" s="20" t="str">
        <f>+VLOOKUP(E39,Participants!$A$1:$E$2548,4,FALSE)</f>
        <v>BCS</v>
      </c>
      <c r="H39" s="20" t="str">
        <f>+VLOOKUP(E39,Participants!$A$1:$E$2548,5,FALSE)</f>
        <v>F</v>
      </c>
      <c r="I39" s="110">
        <f>+VLOOKUP(E39,Participants!$A$1:$E$2548,3,FALSE)</f>
        <v>3</v>
      </c>
      <c r="J39" s="20" t="str">
        <f>+VLOOKUP(E39,Participants!$A$1:$G$2548,7,FALSE)</f>
        <v>DEV GIRLS</v>
      </c>
      <c r="K39" s="20"/>
      <c r="L39" s="20"/>
    </row>
    <row r="40" spans="1:24" ht="15.75" customHeight="1" x14ac:dyDescent="0.3">
      <c r="A40" s="107" t="s">
        <v>675</v>
      </c>
      <c r="B40" s="116">
        <v>10</v>
      </c>
      <c r="C40" s="116">
        <v>9.24</v>
      </c>
      <c r="D40" s="108">
        <v>4</v>
      </c>
      <c r="E40" s="116">
        <v>114</v>
      </c>
      <c r="F40" s="113" t="str">
        <f>+VLOOKUP(E40,Participants!$A$1:$E$2548,2,FALSE)</f>
        <v>Marie Gasperini</v>
      </c>
      <c r="G40" s="113" t="str">
        <f>+VLOOKUP(E40,Participants!$A$1:$E$2548,4,FALSE)</f>
        <v>AMA</v>
      </c>
      <c r="H40" s="113" t="str">
        <f>+VLOOKUP(E40,Participants!$A$1:$E$2548,5,FALSE)</f>
        <v>F</v>
      </c>
      <c r="I40" s="114">
        <f>+VLOOKUP(E40,Participants!$A$1:$E$2548,3,FALSE)</f>
        <v>2</v>
      </c>
      <c r="J40" s="20" t="str">
        <f>+VLOOKUP(E40,Participants!$A$1:$G$2548,7,FALSE)</f>
        <v>DEV GIRLS</v>
      </c>
      <c r="K40" s="113"/>
      <c r="L40" s="113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ht="15.75" customHeight="1" x14ac:dyDescent="0.3">
      <c r="A41" s="107" t="s">
        <v>675</v>
      </c>
      <c r="B41" s="108">
        <v>11</v>
      </c>
      <c r="C41" s="108">
        <v>9.25</v>
      </c>
      <c r="D41" s="108">
        <v>8</v>
      </c>
      <c r="E41" s="108">
        <v>397</v>
      </c>
      <c r="F41" s="20" t="str">
        <f>+VLOOKUP(E41,Participants!$A$1:$E$2548,2,FALSE)</f>
        <v>Elle Favela</v>
      </c>
      <c r="G41" s="20" t="str">
        <f>+VLOOKUP(E41,Participants!$A$1:$E$2548,4,FALSE)</f>
        <v>MOSS</v>
      </c>
      <c r="H41" s="20" t="str">
        <f>+VLOOKUP(E41,Participants!$A$1:$E$2548,5,FALSE)</f>
        <v>F</v>
      </c>
      <c r="I41" s="110">
        <f>+VLOOKUP(E41,Participants!$A$1:$E$2548,3,FALSE)</f>
        <v>3</v>
      </c>
      <c r="J41" s="20" t="str">
        <f>+VLOOKUP(E41,Participants!$A$1:$G$2548,7,FALSE)</f>
        <v>DEV GIRLS</v>
      </c>
      <c r="K41" s="20"/>
      <c r="L41" s="20"/>
    </row>
    <row r="42" spans="1:24" ht="15.75" customHeight="1" x14ac:dyDescent="0.3">
      <c r="A42" s="107" t="s">
        <v>675</v>
      </c>
      <c r="B42" s="108">
        <v>10</v>
      </c>
      <c r="C42" s="108">
        <v>9.26</v>
      </c>
      <c r="D42" s="108">
        <v>5</v>
      </c>
      <c r="E42" s="108">
        <v>328</v>
      </c>
      <c r="F42" s="20" t="str">
        <f>+VLOOKUP(E42,Participants!$A$1:$E$2548,2,FALSE)</f>
        <v>Finley Cincinnati</v>
      </c>
      <c r="G42" s="20" t="str">
        <f>+VLOOKUP(E42,Participants!$A$1:$E$2548,4,FALSE)</f>
        <v>JFK</v>
      </c>
      <c r="H42" s="20" t="str">
        <f>+VLOOKUP(E42,Participants!$A$1:$E$2548,5,FALSE)</f>
        <v>F</v>
      </c>
      <c r="I42" s="110">
        <f>+VLOOKUP(E42,Participants!$A$1:$E$2548,3,FALSE)</f>
        <v>2</v>
      </c>
      <c r="J42" s="20" t="str">
        <f>+VLOOKUP(E42,Participants!$A$1:$G$2548,7,FALSE)</f>
        <v>DEV GIRLS</v>
      </c>
      <c r="K42" s="20"/>
      <c r="L42" s="20"/>
    </row>
    <row r="43" spans="1:24" ht="15.75" customHeight="1" x14ac:dyDescent="0.3">
      <c r="A43" s="107" t="s">
        <v>675</v>
      </c>
      <c r="B43" s="108">
        <v>20</v>
      </c>
      <c r="C43" s="108">
        <v>9.2899999999999991</v>
      </c>
      <c r="D43" s="108">
        <v>8</v>
      </c>
      <c r="E43" s="109">
        <v>176</v>
      </c>
      <c r="F43" s="20" t="str">
        <f>+VLOOKUP(E43,Participants!$A$1:$E$2548,2,FALSE)</f>
        <v>Gianna Shaffer</v>
      </c>
      <c r="G43" s="20" t="str">
        <f>+VLOOKUP(E43,Participants!$A$1:$E$2548,4,FALSE)</f>
        <v>BCS</v>
      </c>
      <c r="H43" s="20" t="str">
        <f>+VLOOKUP(E43,Participants!$A$1:$E$2548,5,FALSE)</f>
        <v>F</v>
      </c>
      <c r="I43" s="110">
        <f>+VLOOKUP(E43,Participants!$A$1:$E$2548,3,FALSE)</f>
        <v>4</v>
      </c>
      <c r="J43" s="20" t="str">
        <f>+VLOOKUP(E43,Participants!$A$1:$G$2548,7,FALSE)</f>
        <v>DEV GIRLS</v>
      </c>
      <c r="K43" s="20"/>
      <c r="L43" s="20"/>
    </row>
    <row r="44" spans="1:24" ht="15.75" customHeight="1" x14ac:dyDescent="0.3">
      <c r="A44" s="107" t="s">
        <v>675</v>
      </c>
      <c r="B44" s="109">
        <v>12</v>
      </c>
      <c r="C44" s="109">
        <v>9.33</v>
      </c>
      <c r="D44" s="109">
        <v>1</v>
      </c>
      <c r="E44" s="109">
        <v>99</v>
      </c>
      <c r="F44" s="20" t="str">
        <f>+VLOOKUP(E44,Participants!$A$1:$E$2548,2,FALSE)</f>
        <v>Esther DeFilippo</v>
      </c>
      <c r="G44" s="20" t="str">
        <f>+VLOOKUP(E44,Participants!$A$1:$E$2548,4,FALSE)</f>
        <v>AMA</v>
      </c>
      <c r="H44" s="20" t="str">
        <f>+VLOOKUP(E44,Participants!$A$1:$E$2548,5,FALSE)</f>
        <v>F</v>
      </c>
      <c r="I44" s="110">
        <f>+VLOOKUP(E44,Participants!$A$1:$E$2548,3,FALSE)</f>
        <v>3</v>
      </c>
      <c r="J44" s="20" t="str">
        <f>+VLOOKUP(E44,Participants!$A$1:$G$2548,7,FALSE)</f>
        <v>DEV GIRLS</v>
      </c>
      <c r="K44" s="20"/>
      <c r="L44" s="20"/>
    </row>
    <row r="45" spans="1:24" ht="15.75" customHeight="1" x14ac:dyDescent="0.3">
      <c r="A45" s="107" t="s">
        <v>675</v>
      </c>
      <c r="B45" s="108">
        <v>19</v>
      </c>
      <c r="C45" s="108">
        <v>9.33</v>
      </c>
      <c r="D45" s="108">
        <v>4</v>
      </c>
      <c r="E45" s="109">
        <v>57</v>
      </c>
      <c r="F45" s="20" t="str">
        <f>+VLOOKUP(E45,Participants!$A$1:$E$2548,2,FALSE)</f>
        <v>Abigail Williams</v>
      </c>
      <c r="G45" s="20" t="str">
        <f>+VLOOKUP(E45,Participants!$A$1:$E$2548,4,FALSE)</f>
        <v>AGS</v>
      </c>
      <c r="H45" s="20" t="str">
        <f>+VLOOKUP(E45,Participants!$A$1:$E$2548,5,FALSE)</f>
        <v>F</v>
      </c>
      <c r="I45" s="110">
        <f>+VLOOKUP(E45,Participants!$A$1:$E$2548,3,FALSE)</f>
        <v>3</v>
      </c>
      <c r="J45" s="20" t="str">
        <f>+VLOOKUP(E45,Participants!$A$1:$G$2548,7,FALSE)</f>
        <v>DEV GIRLS</v>
      </c>
      <c r="K45" s="20"/>
      <c r="L45" s="20"/>
    </row>
    <row r="46" spans="1:24" ht="15.75" customHeight="1" x14ac:dyDescent="0.3">
      <c r="A46" s="107" t="s">
        <v>675</v>
      </c>
      <c r="B46" s="108">
        <v>20</v>
      </c>
      <c r="C46" s="108">
        <v>9.34</v>
      </c>
      <c r="D46" s="108">
        <v>7</v>
      </c>
      <c r="E46" s="109">
        <v>58</v>
      </c>
      <c r="F46" s="20" t="str">
        <f>+VLOOKUP(E46,Participants!$A$1:$E$2548,2,FALSE)</f>
        <v>Alexandra Sipusic</v>
      </c>
      <c r="G46" s="20" t="str">
        <f>+VLOOKUP(E46,Participants!$A$1:$E$2548,4,FALSE)</f>
        <v>AGS</v>
      </c>
      <c r="H46" s="20" t="str">
        <f>+VLOOKUP(E46,Participants!$A$1:$E$2548,5,FALSE)</f>
        <v>F</v>
      </c>
      <c r="I46" s="110">
        <f>+VLOOKUP(E46,Participants!$A$1:$E$2548,3,FALSE)</f>
        <v>4</v>
      </c>
      <c r="J46" s="20" t="str">
        <f>+VLOOKUP(E46,Participants!$A$1:$G$2548,7,FALSE)</f>
        <v>DEV GIRLS</v>
      </c>
      <c r="K46" s="20"/>
      <c r="L46" s="20"/>
    </row>
    <row r="47" spans="1:24" ht="15.75" customHeight="1" x14ac:dyDescent="0.3">
      <c r="A47" s="107" t="s">
        <v>675</v>
      </c>
      <c r="B47" s="108">
        <v>10</v>
      </c>
      <c r="C47" s="108">
        <v>9.3800000000000008</v>
      </c>
      <c r="D47" s="108">
        <v>3</v>
      </c>
      <c r="E47" s="108">
        <v>503</v>
      </c>
      <c r="F47" s="20" t="str">
        <f>+VLOOKUP(E47,Participants!$A$1:$E$2548,2,FALSE)</f>
        <v>Avery Och</v>
      </c>
      <c r="G47" s="20" t="str">
        <f>+VLOOKUP(E47,Participants!$A$1:$E$2548,4,FALSE)</f>
        <v>STL</v>
      </c>
      <c r="H47" s="20" t="str">
        <f>+VLOOKUP(E47,Participants!$A$1:$E$2548,5,FALSE)</f>
        <v>F</v>
      </c>
      <c r="I47" s="110">
        <f>+VLOOKUP(E47,Participants!$A$1:$E$2548,3,FALSE)</f>
        <v>2</v>
      </c>
      <c r="J47" s="20" t="str">
        <f>+VLOOKUP(E47,Participants!$A$1:$G$2548,7,FALSE)</f>
        <v>DEV GIRLS</v>
      </c>
      <c r="K47" s="20"/>
      <c r="L47" s="20"/>
    </row>
    <row r="48" spans="1:24" ht="15.75" customHeight="1" x14ac:dyDescent="0.3">
      <c r="A48" s="107" t="s">
        <v>675</v>
      </c>
      <c r="B48" s="108">
        <v>15</v>
      </c>
      <c r="C48" s="108">
        <v>9.41</v>
      </c>
      <c r="D48" s="108">
        <v>3</v>
      </c>
      <c r="E48" s="109">
        <v>61</v>
      </c>
      <c r="F48" s="20" t="str">
        <f>+VLOOKUP(E48,Participants!$A$1:$E$2548,2,FALSE)</f>
        <v>Eliza Loncar</v>
      </c>
      <c r="G48" s="20" t="str">
        <f>+VLOOKUP(E48,Participants!$A$1:$E$2548,4,FALSE)</f>
        <v>AGS</v>
      </c>
      <c r="H48" s="20" t="str">
        <f>+VLOOKUP(E48,Participants!$A$1:$E$2548,5,FALSE)</f>
        <v>F</v>
      </c>
      <c r="I48" s="110">
        <f>+VLOOKUP(E48,Participants!$A$1:$E$2548,3,FALSE)</f>
        <v>4</v>
      </c>
      <c r="J48" s="20" t="str">
        <f>+VLOOKUP(E48,Participants!$A$1:$G$2548,7,FALSE)</f>
        <v>DEV GIRLS</v>
      </c>
      <c r="K48" s="20"/>
      <c r="L48" s="20"/>
    </row>
    <row r="49" spans="1:24" ht="15.75" customHeight="1" x14ac:dyDescent="0.3">
      <c r="A49" s="107" t="s">
        <v>675</v>
      </c>
      <c r="B49" s="108">
        <v>23</v>
      </c>
      <c r="C49" s="108">
        <v>9.41</v>
      </c>
      <c r="D49" s="108">
        <v>4</v>
      </c>
      <c r="E49" s="109">
        <v>21</v>
      </c>
      <c r="F49" s="20" t="str">
        <f>+VLOOKUP(E49,Participants!$A$1:$E$2548,2,FALSE)</f>
        <v>Katie Miller</v>
      </c>
      <c r="G49" s="20" t="str">
        <f>+VLOOKUP(E49,Participants!$A$1:$E$2548,4,FALSE)</f>
        <v>BFS</v>
      </c>
      <c r="H49" s="20" t="str">
        <f>+VLOOKUP(E49,Participants!$A$1:$E$2548,5,FALSE)</f>
        <v>F</v>
      </c>
      <c r="I49" s="110">
        <f>+VLOOKUP(E49,Participants!$A$1:$E$2548,3,FALSE)</f>
        <v>4</v>
      </c>
      <c r="J49" s="20" t="str">
        <f>+VLOOKUP(E49,Participants!$A$1:$G$2548,7,FALSE)</f>
        <v>DEV GIRLS</v>
      </c>
      <c r="K49" s="20"/>
      <c r="L49" s="20"/>
    </row>
    <row r="50" spans="1:24" ht="15.75" customHeight="1" x14ac:dyDescent="0.3">
      <c r="A50" s="107" t="s">
        <v>675</v>
      </c>
      <c r="B50" s="108">
        <v>14</v>
      </c>
      <c r="C50" s="108">
        <v>9.43</v>
      </c>
      <c r="D50" s="108">
        <v>5</v>
      </c>
      <c r="E50" s="109">
        <v>266</v>
      </c>
      <c r="F50" s="20" t="str">
        <f>+VLOOKUP(E50,Participants!$A$1:$E$2548,2,FALSE)</f>
        <v>McKenna Duzyk</v>
      </c>
      <c r="G50" s="20" t="str">
        <f>+VLOOKUP(E50,Participants!$A$1:$E$2548,4,FALSE)</f>
        <v>GAB</v>
      </c>
      <c r="H50" s="20" t="str">
        <f>+VLOOKUP(E50,Participants!$A$1:$E$2548,5,FALSE)</f>
        <v>F</v>
      </c>
      <c r="I50" s="110">
        <f>+VLOOKUP(E50,Participants!$A$1:$E$2548,3,FALSE)</f>
        <v>3</v>
      </c>
      <c r="J50" s="20" t="str">
        <f>+VLOOKUP(E50,Participants!$A$1:$G$2548,7,FALSE)</f>
        <v>DEV GIRLS</v>
      </c>
      <c r="K50" s="20"/>
      <c r="L50" s="20"/>
    </row>
    <row r="51" spans="1:24" ht="15.75" customHeight="1" x14ac:dyDescent="0.3">
      <c r="A51" s="107" t="s">
        <v>675</v>
      </c>
      <c r="B51" s="108">
        <v>18</v>
      </c>
      <c r="C51" s="108">
        <v>9.43</v>
      </c>
      <c r="D51" s="108">
        <v>2</v>
      </c>
      <c r="E51" s="109">
        <v>26</v>
      </c>
      <c r="F51" s="20" t="str">
        <f>+VLOOKUP(E51,Participants!$A$1:$E$2548,2,FALSE)</f>
        <v>Mackenzie Downey</v>
      </c>
      <c r="G51" s="20" t="str">
        <f>+VLOOKUP(E51,Participants!$A$1:$E$2548,4,FALSE)</f>
        <v>BFS</v>
      </c>
      <c r="H51" s="20" t="str">
        <f>+VLOOKUP(E51,Participants!$A$1:$E$2548,5,FALSE)</f>
        <v>F</v>
      </c>
      <c r="I51" s="110">
        <f>+VLOOKUP(E51,Participants!$A$1:$E$2548,3,FALSE)</f>
        <v>4</v>
      </c>
      <c r="J51" s="20" t="str">
        <f>+VLOOKUP(E51,Participants!$A$1:$G$2548,7,FALSE)</f>
        <v>DEV GIRLS</v>
      </c>
      <c r="K51" s="20"/>
      <c r="L51" s="20"/>
    </row>
    <row r="52" spans="1:24" ht="15.75" customHeight="1" x14ac:dyDescent="0.3">
      <c r="A52" s="107" t="s">
        <v>675</v>
      </c>
      <c r="B52" s="116">
        <v>9</v>
      </c>
      <c r="C52" s="116">
        <v>9.44</v>
      </c>
      <c r="D52" s="116">
        <v>6</v>
      </c>
      <c r="E52" s="116">
        <v>221</v>
      </c>
      <c r="F52" s="113" t="str">
        <f>+VLOOKUP(E52,Participants!$A$1:$E$2548,2,FALSE)</f>
        <v>aria basoline smith</v>
      </c>
      <c r="G52" s="113" t="str">
        <f>+VLOOKUP(E52,Participants!$A$1:$E$2548,4,FALSE)</f>
        <v>DMA</v>
      </c>
      <c r="H52" s="113" t="str">
        <f>+VLOOKUP(E52,Participants!$A$1:$E$2548,5,FALSE)</f>
        <v>f</v>
      </c>
      <c r="I52" s="114">
        <f>+VLOOKUP(E52,Participants!$A$1:$E$2548,3,FALSE)</f>
        <v>1</v>
      </c>
      <c r="J52" s="20" t="str">
        <f>+VLOOKUP(E52,Participants!$A$1:$G$2548,7,FALSE)</f>
        <v>DEV GIRLS</v>
      </c>
      <c r="K52" s="113"/>
      <c r="L52" s="113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4" ht="15.75" customHeight="1" x14ac:dyDescent="0.3">
      <c r="A53" s="107" t="s">
        <v>675</v>
      </c>
      <c r="B53" s="108">
        <v>20</v>
      </c>
      <c r="C53" s="108">
        <v>9.44</v>
      </c>
      <c r="D53" s="108">
        <v>3</v>
      </c>
      <c r="E53" s="109">
        <v>197</v>
      </c>
      <c r="F53" s="20" t="str">
        <f>+VLOOKUP(E53,Participants!$A$1:$E$2548,2,FALSE)</f>
        <v>Sara Pomietto</v>
      </c>
      <c r="G53" s="20" t="str">
        <f>+VLOOKUP(E53,Participants!$A$1:$E$2548,4,FALSE)</f>
        <v>BTA</v>
      </c>
      <c r="H53" s="20" t="str">
        <f>+VLOOKUP(E53,Participants!$A$1:$E$2548,5,FALSE)</f>
        <v>F</v>
      </c>
      <c r="I53" s="110">
        <f>+VLOOKUP(E53,Participants!$A$1:$E$2548,3,FALSE)</f>
        <v>4</v>
      </c>
      <c r="J53" s="20" t="str">
        <f>+VLOOKUP(E53,Participants!$A$1:$G$2548,7,FALSE)</f>
        <v>DEV GIRLS</v>
      </c>
      <c r="K53" s="20"/>
      <c r="L53" s="20"/>
    </row>
    <row r="54" spans="1:24" ht="15.75" customHeight="1" x14ac:dyDescent="0.3">
      <c r="A54" s="107" t="s">
        <v>675</v>
      </c>
      <c r="B54" s="108">
        <v>13</v>
      </c>
      <c r="C54" s="108">
        <v>9.4600000000000009</v>
      </c>
      <c r="D54" s="108">
        <v>7</v>
      </c>
      <c r="E54" s="109">
        <v>476</v>
      </c>
      <c r="F54" s="20" t="str">
        <f>+VLOOKUP(E54,Participants!$A$1:$E$2548,2,FALSE)</f>
        <v>Piper Truan</v>
      </c>
      <c r="G54" s="20" t="str">
        <f>+VLOOKUP(E54,Participants!$A$1:$E$2548,4,FALSE)</f>
        <v>SPS</v>
      </c>
      <c r="H54" s="20" t="str">
        <f>+VLOOKUP(E54,Participants!$A$1:$E$2548,5,FALSE)</f>
        <v>F</v>
      </c>
      <c r="I54" s="110">
        <f>+VLOOKUP(E54,Participants!$A$1:$E$2548,3,FALSE)</f>
        <v>3</v>
      </c>
      <c r="J54" s="20" t="str">
        <f>+VLOOKUP(E54,Participants!$A$1:$G$2548,7,FALSE)</f>
        <v>DEV GIRLS</v>
      </c>
      <c r="K54" s="20"/>
      <c r="L54" s="20"/>
    </row>
    <row r="55" spans="1:24" ht="15.75" customHeight="1" x14ac:dyDescent="0.3">
      <c r="A55" s="107" t="s">
        <v>675</v>
      </c>
      <c r="B55" s="108">
        <v>10</v>
      </c>
      <c r="C55" s="108">
        <v>9.48</v>
      </c>
      <c r="D55" s="108">
        <v>2</v>
      </c>
      <c r="E55" s="108">
        <v>118</v>
      </c>
      <c r="F55" s="20" t="str">
        <f>+VLOOKUP(E55,Participants!$A$1:$E$2548,2,FALSE)</f>
        <v>Natalia Charron</v>
      </c>
      <c r="G55" s="20" t="str">
        <f>+VLOOKUP(E55,Participants!$A$1:$E$2548,4,FALSE)</f>
        <v>AMA</v>
      </c>
      <c r="H55" s="20" t="str">
        <f>+VLOOKUP(E55,Participants!$A$1:$E$2548,5,FALSE)</f>
        <v>F</v>
      </c>
      <c r="I55" s="110">
        <f>+VLOOKUP(E55,Participants!$A$1:$E$2548,3,FALSE)</f>
        <v>2</v>
      </c>
      <c r="J55" s="20" t="str">
        <f>+VLOOKUP(E55,Participants!$A$1:$G$2548,7,FALSE)</f>
        <v>DEV GIRLS</v>
      </c>
      <c r="K55" s="20"/>
      <c r="L55" s="20"/>
    </row>
    <row r="56" spans="1:24" ht="15.75" customHeight="1" x14ac:dyDescent="0.3">
      <c r="A56" s="107" t="s">
        <v>675</v>
      </c>
      <c r="B56" s="108">
        <v>18</v>
      </c>
      <c r="C56" s="108">
        <v>9.51</v>
      </c>
      <c r="D56" s="108">
        <v>1</v>
      </c>
      <c r="E56" s="109">
        <v>570</v>
      </c>
      <c r="F56" s="20" t="str">
        <f>+VLOOKUP(E56,Participants!$A$1:$E$2548,2,FALSE)</f>
        <v>Ellie Moss</v>
      </c>
      <c r="G56" s="20" t="str">
        <f>+VLOOKUP(E56,Participants!$A$1:$E$2548,4,FALSE)</f>
        <v>STT</v>
      </c>
      <c r="H56" s="20" t="str">
        <f>+VLOOKUP(E56,Participants!$A$1:$E$2548,5,FALSE)</f>
        <v>F</v>
      </c>
      <c r="I56" s="110">
        <f>+VLOOKUP(E56,Participants!$A$1:$E$2548,3,FALSE)</f>
        <v>4</v>
      </c>
      <c r="J56" s="20" t="str">
        <f>+VLOOKUP(E56,Participants!$A$1:$G$2548,7,FALSE)</f>
        <v>DEV GIRLS</v>
      </c>
      <c r="K56" s="20"/>
      <c r="L56" s="20"/>
    </row>
    <row r="57" spans="1:24" ht="15.75" customHeight="1" x14ac:dyDescent="0.3">
      <c r="A57" s="107" t="s">
        <v>675</v>
      </c>
      <c r="B57" s="108">
        <v>6</v>
      </c>
      <c r="C57" s="108">
        <v>9.5299999999999994</v>
      </c>
      <c r="D57" s="108">
        <v>6</v>
      </c>
      <c r="E57" s="108">
        <v>18</v>
      </c>
      <c r="F57" s="20" t="str">
        <f>+VLOOKUP(E57,Participants!$A$1:$E$2548,2,FALSE)</f>
        <v>Harper Lange</v>
      </c>
      <c r="G57" s="20" t="str">
        <f>+VLOOKUP(E57,Participants!$A$1:$E$2548,4,FALSE)</f>
        <v>BFS</v>
      </c>
      <c r="H57" s="20" t="str">
        <f>+VLOOKUP(E57,Participants!$A$1:$E$2548,5,FALSE)</f>
        <v>F</v>
      </c>
      <c r="I57" s="110">
        <f>+VLOOKUP(E57,Participants!$A$1:$E$2548,3,FALSE)</f>
        <v>2</v>
      </c>
      <c r="J57" s="20" t="str">
        <f>+VLOOKUP(E57,Participants!$A$1:$G$2548,7,FALSE)</f>
        <v>DEV GIRLS</v>
      </c>
      <c r="K57" s="117"/>
      <c r="L57" s="117"/>
    </row>
    <row r="58" spans="1:24" ht="15.75" customHeight="1" x14ac:dyDescent="0.3">
      <c r="A58" s="107" t="s">
        <v>675</v>
      </c>
      <c r="B58" s="108">
        <v>6</v>
      </c>
      <c r="C58" s="108">
        <v>9.5399999999999991</v>
      </c>
      <c r="D58" s="108">
        <v>7</v>
      </c>
      <c r="E58" s="108">
        <v>469</v>
      </c>
      <c r="F58" s="20" t="str">
        <f>+VLOOKUP(E58,Participants!$A$1:$E$2548,2,FALSE)</f>
        <v>Elsie Gorchak</v>
      </c>
      <c r="G58" s="20" t="str">
        <f>+VLOOKUP(E58,Participants!$A$1:$E$2548,4,FALSE)</f>
        <v>SPS</v>
      </c>
      <c r="H58" s="20" t="str">
        <f>+VLOOKUP(E58,Participants!$A$1:$E$2548,5,FALSE)</f>
        <v>F</v>
      </c>
      <c r="I58" s="110">
        <f>+VLOOKUP(E58,Participants!$A$1:$E$2548,3,FALSE)</f>
        <v>2</v>
      </c>
      <c r="J58" s="20" t="str">
        <f>+VLOOKUP(E58,Participants!$A$1:$G$2548,7,FALSE)</f>
        <v>DEV GIRLS</v>
      </c>
      <c r="K58" s="117"/>
      <c r="L58" s="117"/>
    </row>
    <row r="59" spans="1:24" ht="15.75" customHeight="1" x14ac:dyDescent="0.3">
      <c r="A59" s="107" t="s">
        <v>675</v>
      </c>
      <c r="B59" s="108">
        <v>19</v>
      </c>
      <c r="C59" s="108">
        <v>9.5399999999999991</v>
      </c>
      <c r="D59" s="108">
        <v>2</v>
      </c>
      <c r="E59" s="109">
        <v>366</v>
      </c>
      <c r="F59" s="20" t="str">
        <f>+VLOOKUP(E59,Participants!$A$1:$E$2548,2,FALSE)</f>
        <v>Cecelia Chirdon</v>
      </c>
      <c r="G59" s="20" t="str">
        <f>+VLOOKUP(E59,Participants!$A$1:$E$2548,4,FALSE)</f>
        <v>KIL</v>
      </c>
      <c r="H59" s="20" t="str">
        <f>+VLOOKUP(E59,Participants!$A$1:$E$2548,5,FALSE)</f>
        <v>F</v>
      </c>
      <c r="I59" s="110">
        <f>+VLOOKUP(E59,Participants!$A$1:$E$2548,3,FALSE)</f>
        <v>4</v>
      </c>
      <c r="J59" s="20" t="str">
        <f>+VLOOKUP(E59,Participants!$A$1:$G$2548,7,FALSE)</f>
        <v>DEV GIRLS</v>
      </c>
      <c r="K59" s="20"/>
      <c r="L59" s="20"/>
    </row>
    <row r="60" spans="1:24" ht="15.75" customHeight="1" x14ac:dyDescent="0.3">
      <c r="A60" s="107" t="s">
        <v>675</v>
      </c>
      <c r="B60" s="108">
        <v>11</v>
      </c>
      <c r="C60" s="108">
        <v>9.56</v>
      </c>
      <c r="D60" s="108">
        <v>6</v>
      </c>
      <c r="E60" s="108">
        <v>123</v>
      </c>
      <c r="F60" s="20" t="str">
        <f>+VLOOKUP(E60,Participants!$A$1:$E$2548,2,FALSE)</f>
        <v>Scarlett Sibbet</v>
      </c>
      <c r="G60" s="20" t="str">
        <f>+VLOOKUP(E60,Participants!$A$1:$E$2548,4,FALSE)</f>
        <v>AMA</v>
      </c>
      <c r="H60" s="20" t="str">
        <f>+VLOOKUP(E60,Participants!$A$1:$E$2548,5,FALSE)</f>
        <v>F</v>
      </c>
      <c r="I60" s="110">
        <f>+VLOOKUP(E60,Participants!$A$1:$E$2548,3,FALSE)</f>
        <v>3</v>
      </c>
      <c r="J60" s="20" t="str">
        <f>+VLOOKUP(E60,Participants!$A$1:$G$2548,7,FALSE)</f>
        <v>DEV GIRLS</v>
      </c>
      <c r="K60" s="20"/>
      <c r="L60" s="20"/>
    </row>
    <row r="61" spans="1:24" ht="15.75" customHeight="1" x14ac:dyDescent="0.3">
      <c r="A61" s="107" t="s">
        <v>675</v>
      </c>
      <c r="B61" s="108">
        <v>23</v>
      </c>
      <c r="C61" s="108">
        <v>9.56</v>
      </c>
      <c r="D61" s="108">
        <v>5</v>
      </c>
      <c r="E61" s="109">
        <v>213</v>
      </c>
      <c r="F61" s="20" t="str">
        <f>+VLOOKUP(E61,Participants!$A$1:$E$2548,2,FALSE)</f>
        <v>Rhodora Redd</v>
      </c>
      <c r="G61" s="20" t="str">
        <f>+VLOOKUP(E61,Participants!$A$1:$E$2548,4,FALSE)</f>
        <v>CDT</v>
      </c>
      <c r="H61" s="20" t="str">
        <f>+VLOOKUP(E61,Participants!$A$1:$E$2548,5,FALSE)</f>
        <v>F</v>
      </c>
      <c r="I61" s="110">
        <f>+VLOOKUP(E61,Participants!$A$1:$E$2548,3,FALSE)</f>
        <v>4</v>
      </c>
      <c r="J61" s="20" t="str">
        <f>+VLOOKUP(E61,Participants!$A$1:$G$2548,7,FALSE)</f>
        <v>DEV GIRLS</v>
      </c>
      <c r="K61" s="20"/>
      <c r="L61" s="20"/>
    </row>
    <row r="62" spans="1:24" ht="15.75" customHeight="1" x14ac:dyDescent="0.3">
      <c r="A62" s="107" t="s">
        <v>675</v>
      </c>
      <c r="B62" s="108">
        <v>16</v>
      </c>
      <c r="C62" s="108">
        <v>9.58</v>
      </c>
      <c r="D62" s="108">
        <v>5</v>
      </c>
      <c r="E62" s="109">
        <v>361</v>
      </c>
      <c r="F62" s="20" t="str">
        <f>+VLOOKUP(E62,Participants!$A$1:$E$2548,2,FALSE)</f>
        <v>Anna Terravecchia</v>
      </c>
      <c r="G62" s="20" t="str">
        <f>+VLOOKUP(E62,Participants!$A$1:$E$2548,4,FALSE)</f>
        <v>KIL</v>
      </c>
      <c r="H62" s="20" t="str">
        <f>+VLOOKUP(E62,Participants!$A$1:$E$2548,5,FALSE)</f>
        <v>F</v>
      </c>
      <c r="I62" s="110">
        <f>+VLOOKUP(E62,Participants!$A$1:$E$2548,3,FALSE)</f>
        <v>4</v>
      </c>
      <c r="J62" s="20" t="str">
        <f>+VLOOKUP(E62,Participants!$A$1:$G$2548,7,FALSE)</f>
        <v>DEV GIRLS</v>
      </c>
      <c r="K62" s="20"/>
      <c r="L62" s="20"/>
    </row>
    <row r="63" spans="1:24" ht="15.75" customHeight="1" x14ac:dyDescent="0.3">
      <c r="A63" s="107" t="s">
        <v>675</v>
      </c>
      <c r="B63" s="108">
        <v>13</v>
      </c>
      <c r="C63" s="108">
        <v>9.6</v>
      </c>
      <c r="D63" s="108">
        <v>6</v>
      </c>
      <c r="E63" s="109">
        <v>267</v>
      </c>
      <c r="F63" s="20" t="str">
        <f>+VLOOKUP(E63,Participants!$A$1:$E$2548,2,FALSE)</f>
        <v>Rachel Johnson</v>
      </c>
      <c r="G63" s="20" t="str">
        <f>+VLOOKUP(E63,Participants!$A$1:$E$2548,4,FALSE)</f>
        <v>GAB</v>
      </c>
      <c r="H63" s="20" t="str">
        <f>+VLOOKUP(E63,Participants!$A$1:$E$2548,5,FALSE)</f>
        <v>F</v>
      </c>
      <c r="I63" s="110">
        <f>+VLOOKUP(E63,Participants!$A$1:$E$2548,3,FALSE)</f>
        <v>3</v>
      </c>
      <c r="J63" s="20" t="str">
        <f>+VLOOKUP(E63,Participants!$A$1:$G$2548,7,FALSE)</f>
        <v>DEV GIRLS</v>
      </c>
      <c r="K63" s="20"/>
      <c r="L63" s="20"/>
    </row>
    <row r="64" spans="1:24" ht="15.75" customHeight="1" x14ac:dyDescent="0.3">
      <c r="A64" s="107" t="s">
        <v>675</v>
      </c>
      <c r="B64" s="108">
        <v>9</v>
      </c>
      <c r="C64" s="108">
        <v>9.61</v>
      </c>
      <c r="D64" s="108">
        <v>8</v>
      </c>
      <c r="E64" s="108">
        <v>226</v>
      </c>
      <c r="F64" s="20" t="str">
        <f>+VLOOKUP(E64,Participants!$A$1:$E$2548,2,FALSE)</f>
        <v>harlyn lorah</v>
      </c>
      <c r="G64" s="20" t="str">
        <f>+VLOOKUP(E64,Participants!$A$1:$E$2548,4,FALSE)</f>
        <v>DMA</v>
      </c>
      <c r="H64" s="20" t="str">
        <f>+VLOOKUP(E64,Participants!$A$1:$E$2548,5,FALSE)</f>
        <v>f</v>
      </c>
      <c r="I64" s="110">
        <f>+VLOOKUP(E64,Participants!$A$1:$E$2548,3,FALSE)</f>
        <v>2</v>
      </c>
      <c r="J64" s="20" t="str">
        <f>+VLOOKUP(E64,Participants!$A$1:$G$2548,7,FALSE)</f>
        <v>DEV GIRLS</v>
      </c>
      <c r="K64" s="20"/>
      <c r="L64" s="20"/>
    </row>
    <row r="65" spans="1:12" ht="15.75" customHeight="1" x14ac:dyDescent="0.3">
      <c r="A65" s="107" t="s">
        <v>675</v>
      </c>
      <c r="B65" s="108">
        <v>10</v>
      </c>
      <c r="C65" s="108">
        <v>9.6199999999999992</v>
      </c>
      <c r="D65" s="108">
        <v>8</v>
      </c>
      <c r="E65" s="108">
        <v>92</v>
      </c>
      <c r="F65" s="20" t="str">
        <f>+VLOOKUP(E65,Participants!$A$1:$E$2548,2,FALSE)</f>
        <v>Catherine Foster</v>
      </c>
      <c r="G65" s="20" t="str">
        <f>+VLOOKUP(E65,Participants!$A$1:$E$2548,4,FALSE)</f>
        <v>AMA</v>
      </c>
      <c r="H65" s="20" t="str">
        <f>+VLOOKUP(E65,Participants!$A$1:$E$2548,5,FALSE)</f>
        <v>F</v>
      </c>
      <c r="I65" s="110">
        <f>+VLOOKUP(E65,Participants!$A$1:$E$2548,3,FALSE)</f>
        <v>2</v>
      </c>
      <c r="J65" s="20" t="str">
        <f>+VLOOKUP(E65,Participants!$A$1:$G$2548,7,FALSE)</f>
        <v>DEV GIRLS</v>
      </c>
      <c r="K65" s="20"/>
      <c r="L65" s="20"/>
    </row>
    <row r="66" spans="1:12" ht="15.75" customHeight="1" x14ac:dyDescent="0.3">
      <c r="A66" s="107" t="s">
        <v>675</v>
      </c>
      <c r="B66" s="108">
        <v>11</v>
      </c>
      <c r="C66" s="108">
        <v>9.6199999999999992</v>
      </c>
      <c r="D66" s="108">
        <v>1</v>
      </c>
      <c r="E66" s="108">
        <v>14</v>
      </c>
      <c r="F66" s="20" t="str">
        <f>+VLOOKUP(E66,Participants!$A$1:$E$2548,2,FALSE)</f>
        <v>Alexandria Polivka</v>
      </c>
      <c r="G66" s="20" t="str">
        <f>+VLOOKUP(E66,Participants!$A$1:$E$2548,4,FALSE)</f>
        <v>BFS</v>
      </c>
      <c r="H66" s="20" t="str">
        <f>+VLOOKUP(E66,Participants!$A$1:$E$2548,5,FALSE)</f>
        <v>F</v>
      </c>
      <c r="I66" s="110">
        <f>+VLOOKUP(E66,Participants!$A$1:$E$2548,3,FALSE)</f>
        <v>3</v>
      </c>
      <c r="J66" s="20" t="str">
        <f>+VLOOKUP(E66,Participants!$A$1:$G$2548,7,FALSE)</f>
        <v>DEV GIRLS</v>
      </c>
      <c r="K66" s="20"/>
      <c r="L66" s="20"/>
    </row>
    <row r="67" spans="1:12" ht="15.75" customHeight="1" x14ac:dyDescent="0.3">
      <c r="A67" s="107" t="s">
        <v>675</v>
      </c>
      <c r="B67" s="108">
        <v>13</v>
      </c>
      <c r="C67" s="108">
        <v>9.6199999999999992</v>
      </c>
      <c r="D67" s="108">
        <v>2</v>
      </c>
      <c r="E67" s="109">
        <v>373</v>
      </c>
      <c r="F67" s="20" t="str">
        <f>+VLOOKUP(E67,Participants!$A$1:$E$2548,2,FALSE)</f>
        <v>Maria Hutlemyer</v>
      </c>
      <c r="G67" s="20" t="str">
        <f>+VLOOKUP(E67,Participants!$A$1:$E$2548,4,FALSE)</f>
        <v>KIL</v>
      </c>
      <c r="H67" s="20" t="str">
        <f>+VLOOKUP(E67,Participants!$A$1:$E$2548,5,FALSE)</f>
        <v>F</v>
      </c>
      <c r="I67" s="110">
        <f>+VLOOKUP(E67,Participants!$A$1:$E$2548,3,FALSE)</f>
        <v>3</v>
      </c>
      <c r="J67" s="20" t="str">
        <f>+VLOOKUP(E67,Participants!$A$1:$G$2548,7,FALSE)</f>
        <v>DEV GIRLS</v>
      </c>
      <c r="K67" s="20"/>
      <c r="L67" s="20"/>
    </row>
    <row r="68" spans="1:12" ht="15.75" customHeight="1" x14ac:dyDescent="0.3">
      <c r="A68" s="107" t="s">
        <v>675</v>
      </c>
      <c r="B68" s="108">
        <v>5</v>
      </c>
      <c r="C68" s="108">
        <v>9.67</v>
      </c>
      <c r="D68" s="108">
        <v>7</v>
      </c>
      <c r="E68" s="108">
        <v>282</v>
      </c>
      <c r="F68" s="20" t="str">
        <f>+VLOOKUP(E68,Participants!$A$1:$E$2548,2,FALSE)</f>
        <v>Evie Pierro</v>
      </c>
      <c r="G68" s="20" t="str">
        <f>+VLOOKUP(E68,Participants!$A$1:$E$2548,4,FALSE)</f>
        <v>GRE</v>
      </c>
      <c r="H68" s="20" t="str">
        <f>+VLOOKUP(E68,Participants!$A$1:$E$2548,5,FALSE)</f>
        <v>F</v>
      </c>
      <c r="I68" s="110">
        <f>+VLOOKUP(E68,Participants!$A$1:$E$2548,3,FALSE)</f>
        <v>2</v>
      </c>
      <c r="J68" s="20" t="str">
        <f>+VLOOKUP(E68,Participants!$A$1:$G$2548,7,FALSE)</f>
        <v>DEV GIRLS</v>
      </c>
      <c r="K68" s="20"/>
      <c r="L68" s="20"/>
    </row>
    <row r="69" spans="1:12" ht="15.75" customHeight="1" x14ac:dyDescent="0.3">
      <c r="A69" s="107" t="s">
        <v>675</v>
      </c>
      <c r="B69" s="108">
        <v>8</v>
      </c>
      <c r="C69" s="108">
        <v>9.68</v>
      </c>
      <c r="D69" s="108">
        <v>8</v>
      </c>
      <c r="E69" s="108">
        <v>502</v>
      </c>
      <c r="F69" s="20" t="str">
        <f>+VLOOKUP(E69,Participants!$A$1:$E$2548,2,FALSE)</f>
        <v>Ava Hladek</v>
      </c>
      <c r="G69" s="20" t="str">
        <f>+VLOOKUP(E69,Participants!$A$1:$E$2548,4,FALSE)</f>
        <v>STL</v>
      </c>
      <c r="H69" s="20" t="str">
        <f>+VLOOKUP(E69,Participants!$A$1:$E$2548,5,FALSE)</f>
        <v>F</v>
      </c>
      <c r="I69" s="110">
        <f>+VLOOKUP(E69,Participants!$A$1:$E$2548,3,FALSE)</f>
        <v>2</v>
      </c>
      <c r="J69" s="20" t="str">
        <f>+VLOOKUP(E69,Participants!$A$1:$G$2548,7,FALSE)</f>
        <v>DEV GIRLS</v>
      </c>
      <c r="K69" s="20"/>
      <c r="L69" s="20"/>
    </row>
    <row r="70" spans="1:12" ht="15.75" customHeight="1" x14ac:dyDescent="0.3">
      <c r="A70" s="107" t="s">
        <v>675</v>
      </c>
      <c r="B70" s="108">
        <v>22</v>
      </c>
      <c r="C70" s="108">
        <v>9.69</v>
      </c>
      <c r="D70" s="108">
        <v>6</v>
      </c>
      <c r="E70" s="109">
        <v>180</v>
      </c>
      <c r="F70" s="20" t="str">
        <f>+VLOOKUP(E70,Participants!$A$1:$E$2548,2,FALSE)</f>
        <v>Hannah Simmons</v>
      </c>
      <c r="G70" s="20" t="str">
        <f>+VLOOKUP(E70,Participants!$A$1:$E$2548,4,FALSE)</f>
        <v>BCS</v>
      </c>
      <c r="H70" s="20" t="str">
        <f>+VLOOKUP(E70,Participants!$A$1:$E$2548,5,FALSE)</f>
        <v>F</v>
      </c>
      <c r="I70" s="110">
        <f>+VLOOKUP(E70,Participants!$A$1:$E$2548,3,FALSE)</f>
        <v>4</v>
      </c>
      <c r="J70" s="20" t="str">
        <f>+VLOOKUP(E70,Participants!$A$1:$G$2548,7,FALSE)</f>
        <v>DEV GIRLS</v>
      </c>
      <c r="K70" s="20"/>
      <c r="L70" s="20"/>
    </row>
    <row r="71" spans="1:12" ht="15.75" customHeight="1" x14ac:dyDescent="0.3">
      <c r="A71" s="107" t="s">
        <v>675</v>
      </c>
      <c r="B71" s="108">
        <v>20</v>
      </c>
      <c r="C71" s="108">
        <v>9.6999999999999993</v>
      </c>
      <c r="D71" s="108">
        <v>6</v>
      </c>
      <c r="E71" s="109">
        <v>474</v>
      </c>
      <c r="F71" s="20" t="str">
        <f>+VLOOKUP(E71,Participants!$A$1:$E$2548,2,FALSE)</f>
        <v>Maddie Hayes</v>
      </c>
      <c r="G71" s="20" t="str">
        <f>+VLOOKUP(E71,Participants!$A$1:$E$2548,4,FALSE)</f>
        <v>SPS</v>
      </c>
      <c r="H71" s="20" t="str">
        <f>+VLOOKUP(E71,Participants!$A$1:$E$2548,5,FALSE)</f>
        <v>F</v>
      </c>
      <c r="I71" s="110">
        <f>+VLOOKUP(E71,Participants!$A$1:$E$2548,3,FALSE)</f>
        <v>4</v>
      </c>
      <c r="J71" s="20" t="str">
        <f>+VLOOKUP(E71,Participants!$A$1:$G$2548,7,FALSE)</f>
        <v>DEV GIRLS</v>
      </c>
      <c r="K71" s="20"/>
      <c r="L71" s="20"/>
    </row>
    <row r="72" spans="1:12" ht="15.75" customHeight="1" x14ac:dyDescent="0.3">
      <c r="A72" s="107" t="s">
        <v>675</v>
      </c>
      <c r="B72" s="108">
        <v>17</v>
      </c>
      <c r="C72" s="108">
        <v>9.7100000000000009</v>
      </c>
      <c r="D72" s="108">
        <v>6</v>
      </c>
      <c r="E72" s="109">
        <v>248</v>
      </c>
      <c r="F72" s="20" t="str">
        <f>+VLOOKUP(E72,Participants!$A$1:$E$2548,2,FALSE)</f>
        <v>Leslie Veltri</v>
      </c>
      <c r="G72" s="20" t="str">
        <f>+VLOOKUP(E72,Participants!$A$1:$E$2548,4,FALSE)</f>
        <v>ELZ</v>
      </c>
      <c r="H72" s="20" t="str">
        <f>+VLOOKUP(E72,Participants!$A$1:$E$2548,5,FALSE)</f>
        <v>F</v>
      </c>
      <c r="I72" s="110">
        <f>+VLOOKUP(E72,Participants!$A$1:$E$2548,3,FALSE)</f>
        <v>4</v>
      </c>
      <c r="J72" s="20" t="str">
        <f>+VLOOKUP(E72,Participants!$A$1:$G$2548,7,FALSE)</f>
        <v>DEV GIRLS</v>
      </c>
      <c r="K72" s="20"/>
      <c r="L72" s="20"/>
    </row>
    <row r="73" spans="1:12" ht="15.75" customHeight="1" x14ac:dyDescent="0.3">
      <c r="A73" s="107" t="s">
        <v>675</v>
      </c>
      <c r="B73" s="108">
        <v>20</v>
      </c>
      <c r="C73" s="108">
        <v>9.7100000000000009</v>
      </c>
      <c r="D73" s="108">
        <v>2</v>
      </c>
      <c r="E73" s="109">
        <v>207</v>
      </c>
      <c r="F73" s="20" t="str">
        <f>+VLOOKUP(E73,Participants!$A$1:$E$2548,2,FALSE)</f>
        <v>Mia Caligiuri</v>
      </c>
      <c r="G73" s="20" t="str">
        <f>+VLOOKUP(E73,Participants!$A$1:$E$2548,4,FALSE)</f>
        <v>CDT</v>
      </c>
      <c r="H73" s="20" t="str">
        <f>+VLOOKUP(E73,Participants!$A$1:$E$2548,5,FALSE)</f>
        <v>F</v>
      </c>
      <c r="I73" s="110">
        <f>+VLOOKUP(E73,Participants!$A$1:$E$2548,3,FALSE)</f>
        <v>4</v>
      </c>
      <c r="J73" s="20" t="str">
        <f>+VLOOKUP(E73,Participants!$A$1:$G$2548,7,FALSE)</f>
        <v>DEV GIRLS</v>
      </c>
      <c r="K73" s="20"/>
      <c r="L73" s="20"/>
    </row>
    <row r="74" spans="1:12" ht="15.75" customHeight="1" x14ac:dyDescent="0.3">
      <c r="A74" s="107" t="s">
        <v>675</v>
      </c>
      <c r="B74" s="108">
        <v>5</v>
      </c>
      <c r="C74" s="108">
        <v>9.74</v>
      </c>
      <c r="D74" s="108">
        <v>3</v>
      </c>
      <c r="E74" s="108">
        <v>331</v>
      </c>
      <c r="F74" s="20" t="str">
        <f>+VLOOKUP(E74,Participants!$A$1:$E$2548,2,FALSE)</f>
        <v>Gracie Morgan</v>
      </c>
      <c r="G74" s="20" t="str">
        <f>+VLOOKUP(E74,Participants!$A$1:$E$2548,4,FALSE)</f>
        <v>JFK</v>
      </c>
      <c r="H74" s="20" t="str">
        <f>+VLOOKUP(E74,Participants!$A$1:$E$2548,5,FALSE)</f>
        <v>F</v>
      </c>
      <c r="I74" s="110">
        <f>+VLOOKUP(E74,Participants!$A$1:$E$2548,3,FALSE)</f>
        <v>1</v>
      </c>
      <c r="J74" s="20" t="str">
        <f>+VLOOKUP(E74,Participants!$A$1:$G$2548,7,FALSE)</f>
        <v>DEV GIRLS</v>
      </c>
      <c r="K74" s="20"/>
      <c r="L74" s="20"/>
    </row>
    <row r="75" spans="1:12" ht="15.75" customHeight="1" x14ac:dyDescent="0.3">
      <c r="A75" s="107" t="s">
        <v>675</v>
      </c>
      <c r="B75" s="108">
        <v>17</v>
      </c>
      <c r="C75" s="108">
        <v>9.74</v>
      </c>
      <c r="D75" s="108">
        <v>2</v>
      </c>
      <c r="E75" s="109">
        <v>391</v>
      </c>
      <c r="F75" s="20" t="str">
        <f>+VLOOKUP(E75,Participants!$A$1:$E$2548,2,FALSE)</f>
        <v>Abigail Clawson</v>
      </c>
      <c r="G75" s="20" t="str">
        <f>+VLOOKUP(E75,Participants!$A$1:$E$2548,4,FALSE)</f>
        <v>MOSS</v>
      </c>
      <c r="H75" s="20" t="str">
        <f>+VLOOKUP(E75,Participants!$A$1:$E$2548,5,FALSE)</f>
        <v>F</v>
      </c>
      <c r="I75" s="110">
        <f>+VLOOKUP(E75,Participants!$A$1:$E$2548,3,FALSE)</f>
        <v>4</v>
      </c>
      <c r="J75" s="20" t="str">
        <f>+VLOOKUP(E75,Participants!$A$1:$G$2548,7,FALSE)</f>
        <v>DEV GIRLS</v>
      </c>
      <c r="K75" s="20"/>
      <c r="L75" s="20"/>
    </row>
    <row r="76" spans="1:12" ht="15.75" customHeight="1" x14ac:dyDescent="0.3">
      <c r="A76" s="107" t="s">
        <v>675</v>
      </c>
      <c r="B76" s="108">
        <v>17</v>
      </c>
      <c r="C76" s="108">
        <v>9.75</v>
      </c>
      <c r="D76" s="108">
        <v>3</v>
      </c>
      <c r="E76" s="109">
        <v>39</v>
      </c>
      <c r="F76" s="20" t="str">
        <f>+VLOOKUP(E76,Participants!$A$1:$E$2548,2,FALSE)</f>
        <v>Lizzie Austin</v>
      </c>
      <c r="G76" s="20" t="str">
        <f>+VLOOKUP(E76,Participants!$A$1:$E$2548,4,FALSE)</f>
        <v>AAC</v>
      </c>
      <c r="H76" s="20" t="str">
        <f>+VLOOKUP(E76,Participants!$A$1:$E$2548,5,FALSE)</f>
        <v>F</v>
      </c>
      <c r="I76" s="110">
        <f>+VLOOKUP(E76,Participants!$A$1:$E$2548,3,FALSE)</f>
        <v>4</v>
      </c>
      <c r="J76" s="20" t="str">
        <f>+VLOOKUP(E76,Participants!$A$1:$G$2548,7,FALSE)</f>
        <v>DEV GIRLS</v>
      </c>
      <c r="K76" s="20"/>
      <c r="L76" s="20"/>
    </row>
    <row r="77" spans="1:12" ht="15.75" customHeight="1" x14ac:dyDescent="0.3">
      <c r="A77" s="107" t="s">
        <v>675</v>
      </c>
      <c r="B77" s="108">
        <v>23</v>
      </c>
      <c r="C77" s="108">
        <v>9.75</v>
      </c>
      <c r="D77" s="108">
        <v>3</v>
      </c>
      <c r="E77" s="109">
        <v>281</v>
      </c>
      <c r="F77" s="20" t="str">
        <f>+VLOOKUP(E77,Participants!$A$1:$E$2548,2,FALSE)</f>
        <v>Emily Birchok</v>
      </c>
      <c r="G77" s="20" t="str">
        <f>+VLOOKUP(E77,Participants!$A$1:$E$2548,4,FALSE)</f>
        <v>GRE</v>
      </c>
      <c r="H77" s="20" t="str">
        <f>+VLOOKUP(E77,Participants!$A$1:$E$2548,5,FALSE)</f>
        <v>F</v>
      </c>
      <c r="I77" s="110">
        <f>+VLOOKUP(E77,Participants!$A$1:$E$2548,3,FALSE)</f>
        <v>4</v>
      </c>
      <c r="J77" s="20" t="str">
        <f>+VLOOKUP(E77,Participants!$A$1:$G$2548,7,FALSE)</f>
        <v>DEV GIRLS</v>
      </c>
      <c r="K77" s="20"/>
      <c r="L77" s="20"/>
    </row>
    <row r="78" spans="1:12" ht="15.75" customHeight="1" x14ac:dyDescent="0.3">
      <c r="A78" s="107" t="s">
        <v>675</v>
      </c>
      <c r="B78" s="108">
        <v>11</v>
      </c>
      <c r="C78" s="108">
        <v>9.7799999999999994</v>
      </c>
      <c r="D78" s="108">
        <v>2</v>
      </c>
      <c r="E78" s="108">
        <v>263</v>
      </c>
      <c r="F78" s="20" t="str">
        <f>+VLOOKUP(E78,Participants!$A$1:$E$2548,2,FALSE)</f>
        <v>Callie Smith</v>
      </c>
      <c r="G78" s="20" t="str">
        <f>+VLOOKUP(E78,Participants!$A$1:$E$2548,4,FALSE)</f>
        <v>GAB</v>
      </c>
      <c r="H78" s="20" t="str">
        <f>+VLOOKUP(E78,Participants!$A$1:$E$2548,5,FALSE)</f>
        <v>F</v>
      </c>
      <c r="I78" s="110">
        <f>+VLOOKUP(E78,Participants!$A$1:$E$2548,3,FALSE)</f>
        <v>3</v>
      </c>
      <c r="J78" s="20" t="str">
        <f>+VLOOKUP(E78,Participants!$A$1:$G$2548,7,FALSE)</f>
        <v>DEV GIRLS</v>
      </c>
      <c r="K78" s="20"/>
      <c r="L78" s="20"/>
    </row>
    <row r="79" spans="1:12" ht="15.75" customHeight="1" x14ac:dyDescent="0.3">
      <c r="A79" s="107" t="s">
        <v>675</v>
      </c>
      <c r="B79" s="108">
        <v>16</v>
      </c>
      <c r="C79" s="108">
        <v>9.8000000000000007</v>
      </c>
      <c r="D79" s="108">
        <v>4</v>
      </c>
      <c r="E79" s="109">
        <v>188</v>
      </c>
      <c r="F79" s="20" t="str">
        <f>+VLOOKUP(E79,Participants!$A$1:$E$2548,2,FALSE)</f>
        <v>Sierra Viehmann</v>
      </c>
      <c r="G79" s="20" t="str">
        <f>+VLOOKUP(E79,Participants!$A$1:$E$2548,4,FALSE)</f>
        <v>BCS</v>
      </c>
      <c r="H79" s="20" t="str">
        <f>+VLOOKUP(E79,Participants!$A$1:$E$2548,5,FALSE)</f>
        <v>F</v>
      </c>
      <c r="I79" s="110">
        <f>+VLOOKUP(E79,Participants!$A$1:$E$2548,3,FALSE)</f>
        <v>3</v>
      </c>
      <c r="J79" s="20" t="str">
        <f>+VLOOKUP(E79,Participants!$A$1:$G$2548,7,FALSE)</f>
        <v>DEV GIRLS</v>
      </c>
      <c r="K79" s="20"/>
      <c r="L79" s="20"/>
    </row>
    <row r="80" spans="1:12" ht="15.75" customHeight="1" x14ac:dyDescent="0.3">
      <c r="A80" s="107" t="s">
        <v>675</v>
      </c>
      <c r="B80" s="108">
        <v>17</v>
      </c>
      <c r="C80" s="108">
        <v>9.8000000000000007</v>
      </c>
      <c r="D80" s="108">
        <v>8</v>
      </c>
      <c r="E80" s="109">
        <v>467</v>
      </c>
      <c r="F80" s="20" t="str">
        <f>+VLOOKUP(E80,Participants!$A$1:$E$2548,2,FALSE)</f>
        <v>Eden Franc</v>
      </c>
      <c r="G80" s="20" t="str">
        <f>+VLOOKUP(E80,Participants!$A$1:$E$2548,4,FALSE)</f>
        <v>SPS</v>
      </c>
      <c r="H80" s="20" t="str">
        <f>+VLOOKUP(E80,Participants!$A$1:$E$2548,5,FALSE)</f>
        <v>F</v>
      </c>
      <c r="I80" s="110">
        <f>+VLOOKUP(E80,Participants!$A$1:$E$2548,3,FALSE)</f>
        <v>4</v>
      </c>
      <c r="J80" s="20" t="str">
        <f>+VLOOKUP(E80,Participants!$A$1:$G$2548,7,FALSE)</f>
        <v>DEV GIRLS</v>
      </c>
      <c r="K80" s="20"/>
      <c r="L80" s="20"/>
    </row>
    <row r="81" spans="1:12" ht="15.75" customHeight="1" x14ac:dyDescent="0.3">
      <c r="A81" s="107" t="s">
        <v>675</v>
      </c>
      <c r="B81" s="108">
        <v>19</v>
      </c>
      <c r="C81" s="108">
        <v>9.82</v>
      </c>
      <c r="D81" s="108">
        <v>5</v>
      </c>
      <c r="E81" s="109">
        <v>206</v>
      </c>
      <c r="F81" s="20" t="str">
        <f>+VLOOKUP(E81,Participants!$A$1:$E$2548,2,FALSE)</f>
        <v>McKenzie Grissom</v>
      </c>
      <c r="G81" s="20" t="str">
        <f>+VLOOKUP(E81,Participants!$A$1:$E$2548,4,FALSE)</f>
        <v>CDT</v>
      </c>
      <c r="H81" s="20" t="str">
        <f>+VLOOKUP(E81,Participants!$A$1:$E$2548,5,FALSE)</f>
        <v>F</v>
      </c>
      <c r="I81" s="110">
        <f>+VLOOKUP(E81,Participants!$A$1:$E$2548,3,FALSE)</f>
        <v>4</v>
      </c>
      <c r="J81" s="20" t="str">
        <f>+VLOOKUP(E81,Participants!$A$1:$G$2548,7,FALSE)</f>
        <v>DEV GIRLS</v>
      </c>
      <c r="K81" s="20"/>
      <c r="L81" s="20"/>
    </row>
    <row r="82" spans="1:12" ht="15.75" customHeight="1" x14ac:dyDescent="0.3">
      <c r="A82" s="107" t="s">
        <v>675</v>
      </c>
      <c r="B82" s="109">
        <v>12</v>
      </c>
      <c r="C82" s="109">
        <v>9.8800000000000008</v>
      </c>
      <c r="D82" s="109">
        <v>5</v>
      </c>
      <c r="E82" s="109">
        <v>377</v>
      </c>
      <c r="F82" s="20" t="str">
        <f>+VLOOKUP(E82,Participants!$A$1:$E$2548,2,FALSE)</f>
        <v>Olivia Menz</v>
      </c>
      <c r="G82" s="20" t="str">
        <f>+VLOOKUP(E82,Participants!$A$1:$E$2548,4,FALSE)</f>
        <v>KIL</v>
      </c>
      <c r="H82" s="20" t="str">
        <f>+VLOOKUP(E82,Participants!$A$1:$E$2548,5,FALSE)</f>
        <v>F</v>
      </c>
      <c r="I82" s="110">
        <f>+VLOOKUP(E82,Participants!$A$1:$E$2548,3,FALSE)</f>
        <v>3</v>
      </c>
      <c r="J82" s="20" t="str">
        <f>+VLOOKUP(E82,Participants!$A$1:$G$2548,7,FALSE)</f>
        <v>DEV GIRLS</v>
      </c>
      <c r="K82" s="20"/>
      <c r="L82" s="20"/>
    </row>
    <row r="83" spans="1:12" ht="15.75" customHeight="1" x14ac:dyDescent="0.3">
      <c r="A83" s="107" t="s">
        <v>675</v>
      </c>
      <c r="B83" s="108">
        <v>4</v>
      </c>
      <c r="C83" s="108">
        <v>9.9</v>
      </c>
      <c r="D83" s="108">
        <v>4</v>
      </c>
      <c r="E83" s="108">
        <v>94</v>
      </c>
      <c r="F83" s="20" t="str">
        <f>+VLOOKUP(E83,Participants!$A$1:$E$2548,2,FALSE)</f>
        <v>Charlotte Massaro</v>
      </c>
      <c r="G83" s="20" t="str">
        <f>+VLOOKUP(E83,Participants!$A$1:$E$2548,4,FALSE)</f>
        <v>AMA</v>
      </c>
      <c r="H83" s="20" t="str">
        <f>+VLOOKUP(E83,Participants!$A$1:$E$2548,5,FALSE)</f>
        <v>F</v>
      </c>
      <c r="I83" s="110">
        <f>+VLOOKUP(E83,Participants!$A$1:$E$2548,3,FALSE)</f>
        <v>1</v>
      </c>
      <c r="J83" s="20" t="str">
        <f>+VLOOKUP(E83,Participants!$A$1:$G$2548,7,FALSE)</f>
        <v>DEV GIRLS</v>
      </c>
      <c r="K83" s="20"/>
      <c r="L83" s="20"/>
    </row>
    <row r="84" spans="1:12" ht="15.75" customHeight="1" x14ac:dyDescent="0.3">
      <c r="A84" s="107" t="s">
        <v>675</v>
      </c>
      <c r="B84" s="108">
        <v>21</v>
      </c>
      <c r="C84" s="108">
        <v>9.9</v>
      </c>
      <c r="D84" s="108">
        <v>2</v>
      </c>
      <c r="E84" s="109">
        <v>276</v>
      </c>
      <c r="F84" s="20" t="str">
        <f>+VLOOKUP(E84,Participants!$A$1:$E$2548,2,FALSE)</f>
        <v>Alexis Birchok</v>
      </c>
      <c r="G84" s="20" t="str">
        <f>+VLOOKUP(E84,Participants!$A$1:$E$2548,4,FALSE)</f>
        <v>GRE</v>
      </c>
      <c r="H84" s="20" t="str">
        <f>+VLOOKUP(E84,Participants!$A$1:$E$2548,5,FALSE)</f>
        <v>F</v>
      </c>
      <c r="I84" s="110">
        <f>+VLOOKUP(E84,Participants!$A$1:$E$2548,3,FALSE)</f>
        <v>2</v>
      </c>
      <c r="J84" s="20" t="str">
        <f>+VLOOKUP(E84,Participants!$A$1:$G$2548,7,FALSE)</f>
        <v>DEV GIRLS</v>
      </c>
      <c r="K84" s="20"/>
      <c r="L84" s="20"/>
    </row>
    <row r="85" spans="1:12" ht="15.75" customHeight="1" x14ac:dyDescent="0.3">
      <c r="A85" s="107" t="s">
        <v>675</v>
      </c>
      <c r="B85" s="108">
        <v>22</v>
      </c>
      <c r="C85" s="108">
        <v>9.93</v>
      </c>
      <c r="D85" s="108">
        <v>2</v>
      </c>
      <c r="E85" s="109">
        <v>449</v>
      </c>
      <c r="F85" s="20" t="str">
        <f>+VLOOKUP(E85,Participants!$A$1:$E$2548,2,FALSE)</f>
        <v>Samantha Oeler</v>
      </c>
      <c r="G85" s="20" t="str">
        <f>+VLOOKUP(E85,Participants!$A$1:$E$2548,4,FALSE)</f>
        <v>PHA</v>
      </c>
      <c r="H85" s="20" t="str">
        <f>+VLOOKUP(E85,Participants!$A$1:$E$2548,5,FALSE)</f>
        <v>F</v>
      </c>
      <c r="I85" s="110">
        <f>+VLOOKUP(E85,Participants!$A$1:$E$2548,3,FALSE)</f>
        <v>4</v>
      </c>
      <c r="J85" s="20" t="str">
        <f>+VLOOKUP(E85,Participants!$A$1:$G$2548,7,FALSE)</f>
        <v>DEV GIRLS</v>
      </c>
      <c r="K85" s="20"/>
      <c r="L85" s="20"/>
    </row>
    <row r="86" spans="1:12" ht="15.75" customHeight="1" x14ac:dyDescent="0.3">
      <c r="A86" s="107" t="s">
        <v>675</v>
      </c>
      <c r="B86" s="108">
        <v>6</v>
      </c>
      <c r="C86" s="108">
        <v>9.94</v>
      </c>
      <c r="D86" s="108">
        <v>1</v>
      </c>
      <c r="E86" s="108">
        <v>121</v>
      </c>
      <c r="F86" s="20" t="str">
        <f>+VLOOKUP(E86,Participants!$A$1:$E$2548,2,FALSE)</f>
        <v>Rachel George</v>
      </c>
      <c r="G86" s="20" t="str">
        <f>+VLOOKUP(E86,Participants!$A$1:$E$2548,4,FALSE)</f>
        <v>AMA</v>
      </c>
      <c r="H86" s="20" t="str">
        <f>+VLOOKUP(E86,Participants!$A$1:$E$2548,5,FALSE)</f>
        <v>F</v>
      </c>
      <c r="I86" s="110">
        <f>+VLOOKUP(E86,Participants!$A$1:$E$2548,3,FALSE)</f>
        <v>2</v>
      </c>
      <c r="J86" s="20" t="str">
        <f>+VLOOKUP(E86,Participants!$A$1:$G$2548,7,FALSE)</f>
        <v>DEV GIRLS</v>
      </c>
      <c r="K86" s="117"/>
      <c r="L86" s="117"/>
    </row>
    <row r="87" spans="1:12" ht="15.75" customHeight="1" x14ac:dyDescent="0.3">
      <c r="A87" s="107" t="s">
        <v>675</v>
      </c>
      <c r="B87" s="108">
        <v>9</v>
      </c>
      <c r="C87" s="108">
        <v>9.94</v>
      </c>
      <c r="D87" s="108">
        <v>5</v>
      </c>
      <c r="E87" s="108">
        <v>101</v>
      </c>
      <c r="F87" s="20" t="str">
        <f>+VLOOKUP(E87,Participants!$A$1:$E$2548,2,FALSE)</f>
        <v>Finley Schran</v>
      </c>
      <c r="G87" s="20" t="str">
        <f>+VLOOKUP(E87,Participants!$A$1:$E$2548,4,FALSE)</f>
        <v>AMA</v>
      </c>
      <c r="H87" s="20" t="str">
        <f>+VLOOKUP(E87,Participants!$A$1:$E$2548,5,FALSE)</f>
        <v>F</v>
      </c>
      <c r="I87" s="110">
        <f>+VLOOKUP(E87,Participants!$A$1:$E$2548,3,FALSE)</f>
        <v>2</v>
      </c>
      <c r="J87" s="20" t="str">
        <f>+VLOOKUP(E87,Participants!$A$1:$G$2548,7,FALSE)</f>
        <v>DEV GIRLS</v>
      </c>
      <c r="K87" s="20"/>
      <c r="L87" s="20"/>
    </row>
    <row r="88" spans="1:12" ht="15.75" customHeight="1" x14ac:dyDescent="0.3">
      <c r="A88" s="107" t="s">
        <v>675</v>
      </c>
      <c r="B88" s="108">
        <v>11</v>
      </c>
      <c r="C88" s="108">
        <v>10</v>
      </c>
      <c r="D88" s="108">
        <v>7</v>
      </c>
      <c r="E88" s="108">
        <v>228</v>
      </c>
      <c r="F88" s="20" t="str">
        <f>+VLOOKUP(E88,Participants!$A$1:$E$2548,2,FALSE)</f>
        <v>kylee willis</v>
      </c>
      <c r="G88" s="20" t="str">
        <f>+VLOOKUP(E88,Participants!$A$1:$E$2548,4,FALSE)</f>
        <v>DMA</v>
      </c>
      <c r="H88" s="20" t="str">
        <f>+VLOOKUP(E88,Participants!$A$1:$E$2548,5,FALSE)</f>
        <v>f</v>
      </c>
      <c r="I88" s="110">
        <f>+VLOOKUP(E88,Participants!$A$1:$E$2548,3,FALSE)</f>
        <v>3</v>
      </c>
      <c r="J88" s="20" t="str">
        <f>+VLOOKUP(E88,Participants!$A$1:$G$2548,7,FALSE)</f>
        <v>DEV GIRLS</v>
      </c>
      <c r="K88" s="20"/>
      <c r="L88" s="20"/>
    </row>
    <row r="89" spans="1:12" ht="15.75" customHeight="1" x14ac:dyDescent="0.3">
      <c r="A89" s="107" t="s">
        <v>675</v>
      </c>
      <c r="B89" s="108">
        <v>21</v>
      </c>
      <c r="C89" s="108">
        <v>10</v>
      </c>
      <c r="D89" s="108">
        <v>4</v>
      </c>
      <c r="E89" s="109">
        <v>297</v>
      </c>
      <c r="F89" s="20" t="str">
        <f>+VLOOKUP(E89,Participants!$A$1:$E$2548,2,FALSE)</f>
        <v>Giuseppina Iorio</v>
      </c>
      <c r="G89" s="20" t="str">
        <f>+VLOOKUP(E89,Participants!$A$1:$E$2548,4,FALSE)</f>
        <v>HFS</v>
      </c>
      <c r="H89" s="20" t="str">
        <f>+VLOOKUP(E89,Participants!$A$1:$E$2548,5,FALSE)</f>
        <v>F</v>
      </c>
      <c r="I89" s="110">
        <f>+VLOOKUP(E89,Participants!$A$1:$E$2548,3,FALSE)</f>
        <v>1</v>
      </c>
      <c r="J89" s="20" t="str">
        <f>+VLOOKUP(E89,Participants!$A$1:$G$2548,7,FALSE)</f>
        <v>DEV GIRLS</v>
      </c>
      <c r="K89" s="20"/>
      <c r="L89" s="20"/>
    </row>
    <row r="90" spans="1:12" ht="15.75" customHeight="1" x14ac:dyDescent="0.3">
      <c r="A90" s="107" t="s">
        <v>675</v>
      </c>
      <c r="B90" s="108">
        <v>13</v>
      </c>
      <c r="C90" s="108">
        <v>10.029999999999999</v>
      </c>
      <c r="D90" s="108">
        <v>3</v>
      </c>
      <c r="E90" s="109">
        <v>175</v>
      </c>
      <c r="F90" s="20" t="str">
        <f>+VLOOKUP(E90,Participants!$A$1:$E$2548,2,FALSE)</f>
        <v>Gabrielle Weiland</v>
      </c>
      <c r="G90" s="20" t="str">
        <f>+VLOOKUP(E90,Participants!$A$1:$E$2548,4,FALSE)</f>
        <v>BCS</v>
      </c>
      <c r="H90" s="20" t="str">
        <f>+VLOOKUP(E90,Participants!$A$1:$E$2548,5,FALSE)</f>
        <v>F</v>
      </c>
      <c r="I90" s="110">
        <f>+VLOOKUP(E90,Participants!$A$1:$E$2548,3,FALSE)</f>
        <v>3</v>
      </c>
      <c r="J90" s="20" t="str">
        <f>+VLOOKUP(E90,Participants!$A$1:$G$2548,7,FALSE)</f>
        <v>DEV GIRLS</v>
      </c>
      <c r="K90" s="20"/>
      <c r="L90" s="20"/>
    </row>
    <row r="91" spans="1:12" ht="15.75" customHeight="1" x14ac:dyDescent="0.3">
      <c r="A91" s="107" t="s">
        <v>675</v>
      </c>
      <c r="B91" s="108">
        <v>22</v>
      </c>
      <c r="C91" s="108">
        <v>10.07</v>
      </c>
      <c r="D91" s="108">
        <v>5</v>
      </c>
      <c r="E91" s="109">
        <v>445</v>
      </c>
      <c r="F91" s="20" t="str">
        <f>+VLOOKUP(E91,Participants!$A$1:$E$2548,2,FALSE)</f>
        <v>Leya Wesolowski</v>
      </c>
      <c r="G91" s="20" t="str">
        <f>+VLOOKUP(E91,Participants!$A$1:$E$2548,4,FALSE)</f>
        <v>PHA</v>
      </c>
      <c r="H91" s="20" t="str">
        <f>+VLOOKUP(E91,Participants!$A$1:$E$2548,5,FALSE)</f>
        <v>F</v>
      </c>
      <c r="I91" s="110">
        <f>+VLOOKUP(E91,Participants!$A$1:$E$2548,3,FALSE)</f>
        <v>4</v>
      </c>
      <c r="J91" s="20" t="str">
        <f>+VLOOKUP(E91,Participants!$A$1:$G$2548,7,FALSE)</f>
        <v>DEV GIRLS</v>
      </c>
      <c r="K91" s="20"/>
      <c r="L91" s="20"/>
    </row>
    <row r="92" spans="1:12" ht="15.75" customHeight="1" x14ac:dyDescent="0.3">
      <c r="A92" s="107" t="s">
        <v>675</v>
      </c>
      <c r="B92" s="108">
        <v>17</v>
      </c>
      <c r="C92" s="108">
        <v>10.1</v>
      </c>
      <c r="D92" s="108">
        <v>4</v>
      </c>
      <c r="E92" s="109">
        <v>122</v>
      </c>
      <c r="F92" s="20" t="str">
        <f>+VLOOKUP(E92,Participants!$A$1:$E$2548,2,FALSE)</f>
        <v>Samantha Hinkofer</v>
      </c>
      <c r="G92" s="20" t="str">
        <f>+VLOOKUP(E92,Participants!$A$1:$E$2548,4,FALSE)</f>
        <v>AMA</v>
      </c>
      <c r="H92" s="20" t="str">
        <f>+VLOOKUP(E92,Participants!$A$1:$E$2548,5,FALSE)</f>
        <v>F</v>
      </c>
      <c r="I92" s="110">
        <f>+VLOOKUP(E92,Participants!$A$1:$E$2548,3,FALSE)</f>
        <v>4</v>
      </c>
      <c r="J92" s="20" t="str">
        <f>+VLOOKUP(E92,Participants!$A$1:$G$2548,7,FALSE)</f>
        <v>DEV GIRLS</v>
      </c>
      <c r="K92" s="20"/>
      <c r="L92" s="20"/>
    </row>
    <row r="93" spans="1:12" ht="15.75" customHeight="1" x14ac:dyDescent="0.3">
      <c r="A93" s="107" t="s">
        <v>675</v>
      </c>
      <c r="B93" s="108">
        <v>18</v>
      </c>
      <c r="C93" s="108">
        <v>10.1</v>
      </c>
      <c r="D93" s="108">
        <v>4</v>
      </c>
      <c r="E93" s="109">
        <v>91</v>
      </c>
      <c r="F93" s="20" t="str">
        <f>+VLOOKUP(E93,Participants!$A$1:$E$2548,2,FALSE)</f>
        <v>Caroline Howell</v>
      </c>
      <c r="G93" s="20" t="str">
        <f>+VLOOKUP(E93,Participants!$A$1:$E$2548,4,FALSE)</f>
        <v>AMA</v>
      </c>
      <c r="H93" s="20" t="str">
        <f>+VLOOKUP(E93,Participants!$A$1:$E$2548,5,FALSE)</f>
        <v>F</v>
      </c>
      <c r="I93" s="110">
        <f>+VLOOKUP(E93,Participants!$A$1:$E$2548,3,FALSE)</f>
        <v>4</v>
      </c>
      <c r="J93" s="20" t="str">
        <f>+VLOOKUP(E93,Participants!$A$1:$G$2548,7,FALSE)</f>
        <v>DEV GIRLS</v>
      </c>
      <c r="K93" s="20"/>
      <c r="L93" s="20"/>
    </row>
    <row r="94" spans="1:12" ht="15.75" customHeight="1" x14ac:dyDescent="0.3">
      <c r="A94" s="107" t="s">
        <v>675</v>
      </c>
      <c r="B94" s="108">
        <v>5</v>
      </c>
      <c r="C94" s="108">
        <v>10.16</v>
      </c>
      <c r="D94" s="108">
        <v>5</v>
      </c>
      <c r="E94" s="108">
        <v>120</v>
      </c>
      <c r="F94" s="20" t="str">
        <f>+VLOOKUP(E94,Participants!$A$1:$E$2548,2,FALSE)</f>
        <v>Olivia Evans</v>
      </c>
      <c r="G94" s="20" t="str">
        <f>+VLOOKUP(E94,Participants!$A$1:$E$2548,4,FALSE)</f>
        <v>AMA</v>
      </c>
      <c r="H94" s="20" t="str">
        <f>+VLOOKUP(E94,Participants!$A$1:$E$2548,5,FALSE)</f>
        <v>F</v>
      </c>
      <c r="I94" s="110">
        <f>+VLOOKUP(E94,Participants!$A$1:$E$2548,3,FALSE)</f>
        <v>2</v>
      </c>
      <c r="J94" s="20" t="str">
        <f>+VLOOKUP(E94,Participants!$A$1:$G$2548,7,FALSE)</f>
        <v>DEV GIRLS</v>
      </c>
      <c r="K94" s="117"/>
      <c r="L94" s="117"/>
    </row>
    <row r="95" spans="1:12" ht="15.75" customHeight="1" x14ac:dyDescent="0.3">
      <c r="A95" s="107" t="s">
        <v>675</v>
      </c>
      <c r="B95" s="108">
        <v>16</v>
      </c>
      <c r="C95" s="108">
        <v>10.17</v>
      </c>
      <c r="D95" s="108">
        <v>2</v>
      </c>
      <c r="E95" s="109">
        <v>264</v>
      </c>
      <c r="F95" s="20" t="str">
        <f>+VLOOKUP(E95,Participants!$A$1:$E$2548,2,FALSE)</f>
        <v>Christine Kraska</v>
      </c>
      <c r="G95" s="20" t="str">
        <f>+VLOOKUP(E95,Participants!$A$1:$E$2548,4,FALSE)</f>
        <v>GAB</v>
      </c>
      <c r="H95" s="20" t="str">
        <f>+VLOOKUP(E95,Participants!$A$1:$E$2548,5,FALSE)</f>
        <v>F</v>
      </c>
      <c r="I95" s="110">
        <f>+VLOOKUP(E95,Participants!$A$1:$E$2548,3,FALSE)</f>
        <v>4</v>
      </c>
      <c r="J95" s="20" t="str">
        <f>+VLOOKUP(E95,Participants!$A$1:$G$2548,7,FALSE)</f>
        <v>DEV GIRLS</v>
      </c>
      <c r="K95" s="20"/>
      <c r="L95" s="20"/>
    </row>
    <row r="96" spans="1:12" ht="15.75" customHeight="1" x14ac:dyDescent="0.3">
      <c r="A96" s="107" t="s">
        <v>675</v>
      </c>
      <c r="B96" s="108">
        <v>5</v>
      </c>
      <c r="C96" s="108">
        <v>10.210000000000001</v>
      </c>
      <c r="D96" s="108">
        <v>2</v>
      </c>
      <c r="E96" s="108">
        <v>198</v>
      </c>
      <c r="F96" s="20" t="str">
        <f>+VLOOKUP(E96,Participants!$A$1:$E$2548,2,FALSE)</f>
        <v>Victoria Dlugosz</v>
      </c>
      <c r="G96" s="20" t="str">
        <f>+VLOOKUP(E96,Participants!$A$1:$E$2548,4,FALSE)</f>
        <v>BTA</v>
      </c>
      <c r="H96" s="20" t="str">
        <f>+VLOOKUP(E96,Participants!$A$1:$E$2548,5,FALSE)</f>
        <v>F</v>
      </c>
      <c r="I96" s="110">
        <f>+VLOOKUP(E96,Participants!$A$1:$E$2548,3,FALSE)</f>
        <v>2</v>
      </c>
      <c r="J96" s="20" t="str">
        <f>+VLOOKUP(E96,Participants!$A$1:$G$2548,7,FALSE)</f>
        <v>DEV GIRLS</v>
      </c>
      <c r="K96" s="20"/>
      <c r="L96" s="20"/>
    </row>
    <row r="97" spans="1:24" ht="15.75" customHeight="1" x14ac:dyDescent="0.3">
      <c r="A97" s="107" t="s">
        <v>675</v>
      </c>
      <c r="B97" s="108">
        <v>23</v>
      </c>
      <c r="C97" s="108">
        <v>10.25</v>
      </c>
      <c r="D97" s="108">
        <v>1</v>
      </c>
      <c r="E97" s="109">
        <v>440</v>
      </c>
      <c r="F97" s="20" t="str">
        <f>+VLOOKUP(E97,Participants!$A$1:$E$2548,2,FALSE)</f>
        <v>Avery Evancho</v>
      </c>
      <c r="G97" s="20" t="str">
        <f>+VLOOKUP(E97,Participants!$A$1:$E$2548,4,FALSE)</f>
        <v>PHA</v>
      </c>
      <c r="H97" s="20" t="str">
        <f>+VLOOKUP(E97,Participants!$A$1:$E$2548,5,FALSE)</f>
        <v>F</v>
      </c>
      <c r="I97" s="110">
        <f>+VLOOKUP(E97,Participants!$A$1:$E$2548,3,FALSE)</f>
        <v>4</v>
      </c>
      <c r="J97" s="20" t="str">
        <f>+VLOOKUP(E97,Participants!$A$1:$G$2548,7,FALSE)</f>
        <v>DEV GIRLS</v>
      </c>
      <c r="K97" s="20"/>
      <c r="L97" s="20"/>
    </row>
    <row r="98" spans="1:24" ht="15.75" customHeight="1" x14ac:dyDescent="0.3">
      <c r="A98" s="107" t="s">
        <v>675</v>
      </c>
      <c r="B98" s="108">
        <v>8</v>
      </c>
      <c r="C98" s="108">
        <v>10.3</v>
      </c>
      <c r="D98" s="108">
        <v>5</v>
      </c>
      <c r="E98" s="108">
        <v>470</v>
      </c>
      <c r="F98" s="20" t="str">
        <f>+VLOOKUP(E98,Participants!$A$1:$E$2548,2,FALSE)</f>
        <v>Haley Stickman</v>
      </c>
      <c r="G98" s="20" t="str">
        <f>+VLOOKUP(E98,Participants!$A$1:$E$2548,4,FALSE)</f>
        <v>SPS</v>
      </c>
      <c r="H98" s="20" t="str">
        <f>+VLOOKUP(E98,Participants!$A$1:$E$2548,5,FALSE)</f>
        <v>F</v>
      </c>
      <c r="I98" s="110">
        <f>+VLOOKUP(E98,Participants!$A$1:$E$2548,3,FALSE)</f>
        <v>2</v>
      </c>
      <c r="J98" s="20" t="str">
        <f>+VLOOKUP(E98,Participants!$A$1:$G$2548,7,FALSE)</f>
        <v>DEV GIRLS</v>
      </c>
      <c r="K98" s="20"/>
      <c r="L98" s="20"/>
    </row>
    <row r="99" spans="1:24" ht="15.75" customHeight="1" x14ac:dyDescent="0.3">
      <c r="A99" s="107" t="s">
        <v>675</v>
      </c>
      <c r="B99" s="108">
        <v>10</v>
      </c>
      <c r="C99" s="108">
        <v>10.31</v>
      </c>
      <c r="D99" s="108">
        <v>7</v>
      </c>
      <c r="E99" s="108">
        <v>332</v>
      </c>
      <c r="F99" s="20" t="str">
        <f>+VLOOKUP(E99,Participants!$A$1:$E$2548,2,FALSE)</f>
        <v>Gracie Rubenstein</v>
      </c>
      <c r="G99" s="20" t="str">
        <f>+VLOOKUP(E99,Participants!$A$1:$E$2548,4,FALSE)</f>
        <v>JFK</v>
      </c>
      <c r="H99" s="20" t="str">
        <f>+VLOOKUP(E99,Participants!$A$1:$E$2548,5,FALSE)</f>
        <v>F</v>
      </c>
      <c r="I99" s="110">
        <f>+VLOOKUP(E99,Participants!$A$1:$E$2548,3,FALSE)</f>
        <v>2</v>
      </c>
      <c r="J99" s="20" t="str">
        <f>+VLOOKUP(E99,Participants!$A$1:$G$2548,7,FALSE)</f>
        <v>DEV GIRLS</v>
      </c>
      <c r="K99" s="20"/>
      <c r="L99" s="20"/>
    </row>
    <row r="100" spans="1:24" ht="15.75" customHeight="1" x14ac:dyDescent="0.3">
      <c r="A100" s="107" t="s">
        <v>675</v>
      </c>
      <c r="B100" s="108">
        <v>18</v>
      </c>
      <c r="C100" s="108">
        <v>10.33</v>
      </c>
      <c r="D100" s="108">
        <v>7</v>
      </c>
      <c r="E100" s="109">
        <v>211</v>
      </c>
      <c r="F100" s="20" t="str">
        <f>+VLOOKUP(E100,Participants!$A$1:$E$2548,2,FALSE)</f>
        <v>Olivia Schlagel</v>
      </c>
      <c r="G100" s="20" t="str">
        <f>+VLOOKUP(E100,Participants!$A$1:$E$2548,4,FALSE)</f>
        <v>CDT</v>
      </c>
      <c r="H100" s="20" t="str">
        <f>+VLOOKUP(E100,Participants!$A$1:$E$2548,5,FALSE)</f>
        <v>F</v>
      </c>
      <c r="I100" s="110">
        <f>+VLOOKUP(E100,Participants!$A$1:$E$2548,3,FALSE)</f>
        <v>4</v>
      </c>
      <c r="J100" s="20" t="str">
        <f>+VLOOKUP(E100,Participants!$A$1:$G$2548,7,FALSE)</f>
        <v>DEV GIRLS</v>
      </c>
      <c r="K100" s="20"/>
      <c r="L100" s="20"/>
    </row>
    <row r="101" spans="1:24" ht="15.75" customHeight="1" x14ac:dyDescent="0.3">
      <c r="A101" s="107" t="s">
        <v>675</v>
      </c>
      <c r="B101" s="108">
        <v>4</v>
      </c>
      <c r="C101" s="108">
        <v>10.35</v>
      </c>
      <c r="D101" s="108">
        <v>2</v>
      </c>
      <c r="E101" s="108">
        <v>275</v>
      </c>
      <c r="F101" s="20" t="str">
        <f>+VLOOKUP(E101,Participants!$A$1:$E$2548,2,FALSE)</f>
        <v>Adelina Campagna</v>
      </c>
      <c r="G101" s="20" t="str">
        <f>+VLOOKUP(E101,Participants!$A$1:$E$2548,4,FALSE)</f>
        <v>GRE</v>
      </c>
      <c r="H101" s="20" t="str">
        <f>+VLOOKUP(E101,Participants!$A$1:$E$2548,5,FALSE)</f>
        <v>F</v>
      </c>
      <c r="I101" s="110">
        <f>+VLOOKUP(E101,Participants!$A$1:$E$2548,3,FALSE)</f>
        <v>1</v>
      </c>
      <c r="J101" s="20" t="str">
        <f>+VLOOKUP(E101,Participants!$A$1:$G$2548,7,FALSE)</f>
        <v>DEV GIRLS</v>
      </c>
      <c r="K101" s="20"/>
      <c r="L101" s="20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</row>
    <row r="102" spans="1:24" ht="15.75" customHeight="1" x14ac:dyDescent="0.3">
      <c r="A102" s="107" t="s">
        <v>675</v>
      </c>
      <c r="B102" s="108">
        <v>16</v>
      </c>
      <c r="C102" s="108">
        <v>10.35</v>
      </c>
      <c r="D102" s="108">
        <v>3</v>
      </c>
      <c r="E102" s="109">
        <v>571</v>
      </c>
      <c r="F102" s="20" t="str">
        <f>+VLOOKUP(E102,Participants!$A$1:$E$2548,2,FALSE)</f>
        <v>Emily Horensky</v>
      </c>
      <c r="G102" s="20" t="str">
        <f>+VLOOKUP(E102,Participants!$A$1:$E$2548,4,FALSE)</f>
        <v>STT</v>
      </c>
      <c r="H102" s="20" t="str">
        <f>+VLOOKUP(E102,Participants!$A$1:$E$2548,5,FALSE)</f>
        <v>F</v>
      </c>
      <c r="I102" s="110">
        <f>+VLOOKUP(E102,Participants!$A$1:$E$2548,3,FALSE)</f>
        <v>4</v>
      </c>
      <c r="J102" s="20" t="str">
        <f>+VLOOKUP(E102,Participants!$A$1:$G$2548,7,FALSE)</f>
        <v>DEV GIRLS</v>
      </c>
      <c r="K102" s="20"/>
      <c r="L102" s="20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</row>
    <row r="103" spans="1:24" ht="15.75" customHeight="1" x14ac:dyDescent="0.3">
      <c r="A103" s="107" t="s">
        <v>675</v>
      </c>
      <c r="B103" s="108">
        <v>6</v>
      </c>
      <c r="C103" s="108">
        <v>10.38</v>
      </c>
      <c r="D103" s="108">
        <v>2</v>
      </c>
      <c r="E103" s="108">
        <v>448</v>
      </c>
      <c r="F103" s="20" t="str">
        <f>+VLOOKUP(E103,Participants!$A$1:$E$2548,2,FALSE)</f>
        <v>Sage Liberati</v>
      </c>
      <c r="G103" s="20" t="str">
        <f>+VLOOKUP(E103,Participants!$A$1:$E$2548,4,FALSE)</f>
        <v>PHA</v>
      </c>
      <c r="H103" s="20" t="str">
        <f>+VLOOKUP(E103,Participants!$A$1:$E$2548,5,FALSE)</f>
        <v>F</v>
      </c>
      <c r="I103" s="110">
        <f>+VLOOKUP(E103,Participants!$A$1:$E$2548,3,FALSE)</f>
        <v>2</v>
      </c>
      <c r="J103" s="20" t="str">
        <f>+VLOOKUP(E103,Participants!$A$1:$G$2548,7,FALSE)</f>
        <v>DEV GIRLS</v>
      </c>
      <c r="K103" s="20"/>
      <c r="L103" s="20"/>
    </row>
    <row r="104" spans="1:24" ht="15.75" customHeight="1" x14ac:dyDescent="0.3">
      <c r="A104" s="107" t="s">
        <v>675</v>
      </c>
      <c r="B104" s="108">
        <v>10</v>
      </c>
      <c r="C104" s="108">
        <v>10.45</v>
      </c>
      <c r="D104" s="108">
        <v>6</v>
      </c>
      <c r="E104" s="108">
        <v>522</v>
      </c>
      <c r="F104" s="20" t="str">
        <f>+VLOOKUP(E104,Participants!$A$1:$E$2548,2,FALSE)</f>
        <v>Mila Hricisak</v>
      </c>
      <c r="G104" s="20" t="str">
        <f>+VLOOKUP(E104,Participants!$A$1:$E$2548,4,FALSE)</f>
        <v>STL</v>
      </c>
      <c r="H104" s="20" t="str">
        <f>+VLOOKUP(E104,Participants!$A$1:$E$2548,5,FALSE)</f>
        <v>F</v>
      </c>
      <c r="I104" s="110">
        <f>+VLOOKUP(E104,Participants!$A$1:$E$2548,3,FALSE)</f>
        <v>2</v>
      </c>
      <c r="J104" s="20" t="str">
        <f>+VLOOKUP(E104,Participants!$A$1:$G$2548,7,FALSE)</f>
        <v>DEV GIRLS</v>
      </c>
      <c r="K104" s="20"/>
      <c r="L104" s="20"/>
    </row>
    <row r="105" spans="1:24" ht="15.75" customHeight="1" x14ac:dyDescent="0.3">
      <c r="A105" s="107" t="s">
        <v>675</v>
      </c>
      <c r="B105" s="108">
        <v>13</v>
      </c>
      <c r="C105" s="108">
        <v>10.45</v>
      </c>
      <c r="D105" s="108">
        <v>8</v>
      </c>
      <c r="E105" s="109">
        <v>191</v>
      </c>
      <c r="F105" s="20" t="str">
        <f>+VLOOKUP(E105,Participants!$A$1:$E$2548,2,FALSE)</f>
        <v>Angelina Lukitsch</v>
      </c>
      <c r="G105" s="20" t="str">
        <f>+VLOOKUP(E105,Participants!$A$1:$E$2548,4,FALSE)</f>
        <v>BTA</v>
      </c>
      <c r="H105" s="20" t="str">
        <f>+VLOOKUP(E105,Participants!$A$1:$E$2548,5,FALSE)</f>
        <v>F</v>
      </c>
      <c r="I105" s="110">
        <f>+VLOOKUP(E105,Participants!$A$1:$E$2548,3,FALSE)</f>
        <v>3</v>
      </c>
      <c r="J105" s="20" t="str">
        <f>+VLOOKUP(E105,Participants!$A$1:$G$2548,7,FALSE)</f>
        <v>DEV GIRLS</v>
      </c>
      <c r="K105" s="20"/>
      <c r="L105" s="20"/>
    </row>
    <row r="106" spans="1:24" ht="15.75" customHeight="1" x14ac:dyDescent="0.3">
      <c r="A106" s="107" t="s">
        <v>675</v>
      </c>
      <c r="B106" s="108">
        <v>14</v>
      </c>
      <c r="C106" s="108">
        <v>10.45</v>
      </c>
      <c r="D106" s="108">
        <v>2</v>
      </c>
      <c r="E106" s="109">
        <v>184</v>
      </c>
      <c r="F106" s="20" t="str">
        <f>+VLOOKUP(E106,Participants!$A$1:$E$2548,2,FALSE)</f>
        <v>Mila Rimer</v>
      </c>
      <c r="G106" s="20" t="str">
        <f>+VLOOKUP(E106,Participants!$A$1:$E$2548,4,FALSE)</f>
        <v>BCS</v>
      </c>
      <c r="H106" s="20" t="str">
        <f>+VLOOKUP(E106,Participants!$A$1:$E$2548,5,FALSE)</f>
        <v>F</v>
      </c>
      <c r="I106" s="110">
        <f>+VLOOKUP(E106,Participants!$A$1:$E$2548,3,FALSE)</f>
        <v>3</v>
      </c>
      <c r="J106" s="20" t="str">
        <f>+VLOOKUP(E106,Participants!$A$1:$G$2548,7,FALSE)</f>
        <v>DEV GIRLS</v>
      </c>
      <c r="K106" s="20"/>
      <c r="L106" s="20"/>
    </row>
    <row r="107" spans="1:24" ht="15.75" customHeight="1" x14ac:dyDescent="0.3">
      <c r="A107" s="107" t="s">
        <v>675</v>
      </c>
      <c r="B107" s="108">
        <v>7</v>
      </c>
      <c r="C107" s="108">
        <v>10.46</v>
      </c>
      <c r="D107" s="108">
        <v>3</v>
      </c>
      <c r="E107" s="108">
        <v>42</v>
      </c>
      <c r="F107" s="20" t="str">
        <f>+VLOOKUP(E107,Participants!$A$1:$E$2548,2,FALSE)</f>
        <v>Miriam Gruber</v>
      </c>
      <c r="G107" s="20" t="str">
        <f>+VLOOKUP(E107,Participants!$A$1:$E$2548,4,FALSE)</f>
        <v>AAC</v>
      </c>
      <c r="H107" s="20" t="str">
        <f>+VLOOKUP(E107,Participants!$A$1:$E$2548,5,FALSE)</f>
        <v>F</v>
      </c>
      <c r="I107" s="110">
        <f>+VLOOKUP(E107,Participants!$A$1:$E$2548,3,FALSE)</f>
        <v>2</v>
      </c>
      <c r="J107" s="20" t="str">
        <f>+VLOOKUP(E107,Participants!$A$1:$G$2548,7,FALSE)</f>
        <v>DEV GIRLS</v>
      </c>
      <c r="K107" s="20"/>
      <c r="L107" s="20"/>
    </row>
    <row r="108" spans="1:24" ht="15.75" customHeight="1" x14ac:dyDescent="0.3">
      <c r="A108" s="107" t="s">
        <v>675</v>
      </c>
      <c r="B108" s="108">
        <v>11</v>
      </c>
      <c r="C108" s="108">
        <v>10.49</v>
      </c>
      <c r="D108" s="108">
        <v>4</v>
      </c>
      <c r="E108" s="108">
        <v>195</v>
      </c>
      <c r="F108" s="20" t="str">
        <f>+VLOOKUP(E108,Participants!$A$1:$E$2548,2,FALSE)</f>
        <v>Madelyn Jones</v>
      </c>
      <c r="G108" s="20" t="str">
        <f>+VLOOKUP(E108,Participants!$A$1:$E$2548,4,FALSE)</f>
        <v>BTA</v>
      </c>
      <c r="H108" s="20" t="str">
        <f>+VLOOKUP(E108,Participants!$A$1:$E$2548,5,FALSE)</f>
        <v>F</v>
      </c>
      <c r="I108" s="110">
        <f>+VLOOKUP(E108,Participants!$A$1:$E$2548,3,FALSE)</f>
        <v>3</v>
      </c>
      <c r="J108" s="20" t="str">
        <f>+VLOOKUP(E108,Participants!$A$1:$G$2548,7,FALSE)</f>
        <v>DEV GIRLS</v>
      </c>
      <c r="K108" s="20"/>
      <c r="L108" s="20"/>
    </row>
    <row r="109" spans="1:24" ht="15.75" customHeight="1" x14ac:dyDescent="0.3">
      <c r="A109" s="107" t="s">
        <v>675</v>
      </c>
      <c r="B109" s="108">
        <v>18</v>
      </c>
      <c r="C109" s="108">
        <v>10.49</v>
      </c>
      <c r="D109" s="108">
        <v>6</v>
      </c>
      <c r="E109" s="109">
        <v>367</v>
      </c>
      <c r="F109" s="20" t="str">
        <f>+VLOOKUP(E109,Participants!$A$1:$E$2548,2,FALSE)</f>
        <v>Chloe Cole</v>
      </c>
      <c r="G109" s="20" t="str">
        <f>+VLOOKUP(E109,Participants!$A$1:$E$2548,4,FALSE)</f>
        <v>KIL</v>
      </c>
      <c r="H109" s="20" t="str">
        <f>+VLOOKUP(E109,Participants!$A$1:$E$2548,5,FALSE)</f>
        <v>F</v>
      </c>
      <c r="I109" s="110">
        <f>+VLOOKUP(E109,Participants!$A$1:$E$2548,3,FALSE)</f>
        <v>4</v>
      </c>
      <c r="J109" s="20" t="str">
        <f>+VLOOKUP(E109,Participants!$A$1:$G$2548,7,FALSE)</f>
        <v>DEV GIRLS</v>
      </c>
      <c r="K109" s="20"/>
      <c r="L109" s="20"/>
    </row>
    <row r="110" spans="1:24" ht="15.75" customHeight="1" x14ac:dyDescent="0.3">
      <c r="A110" s="107" t="s">
        <v>675</v>
      </c>
      <c r="B110" s="108">
        <v>7</v>
      </c>
      <c r="C110" s="108">
        <v>10.53</v>
      </c>
      <c r="D110" s="108">
        <v>4</v>
      </c>
      <c r="E110" s="108">
        <v>429</v>
      </c>
      <c r="F110" s="20" t="str">
        <f>+VLOOKUP(E110,Participants!$A$1:$E$2548,2,FALSE)</f>
        <v>Natalie Hulslander</v>
      </c>
      <c r="G110" s="20" t="str">
        <f>+VLOOKUP(E110,Participants!$A$1:$E$2548,4,FALSE)</f>
        <v>MQA</v>
      </c>
      <c r="H110" s="20" t="str">
        <f>+VLOOKUP(E110,Participants!$A$1:$E$2548,5,FALSE)</f>
        <v>F</v>
      </c>
      <c r="I110" s="110">
        <f>+VLOOKUP(E110,Participants!$A$1:$E$2548,3,FALSE)</f>
        <v>2</v>
      </c>
      <c r="J110" s="20" t="str">
        <f>+VLOOKUP(E110,Participants!$A$1:$G$2548,7,FALSE)</f>
        <v>DEV GIRLS</v>
      </c>
      <c r="K110" s="20"/>
      <c r="L110" s="20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1:24" ht="15.75" customHeight="1" x14ac:dyDescent="0.3">
      <c r="A111" s="107" t="s">
        <v>675</v>
      </c>
      <c r="B111" s="108">
        <v>4</v>
      </c>
      <c r="C111" s="108">
        <v>10.55</v>
      </c>
      <c r="D111" s="108">
        <v>5</v>
      </c>
      <c r="E111" s="108">
        <v>574</v>
      </c>
      <c r="F111" s="20" t="str">
        <f>+VLOOKUP(E111,Participants!$A$1:$E$2548,2,FALSE)</f>
        <v>Eve Bovee</v>
      </c>
      <c r="G111" s="20" t="str">
        <f>+VLOOKUP(E111,Participants!$A$1:$E$2548,4,FALSE)</f>
        <v>STT</v>
      </c>
      <c r="H111" s="20" t="str">
        <f>+VLOOKUP(E111,Participants!$A$1:$E$2548,5,FALSE)</f>
        <v>F</v>
      </c>
      <c r="I111" s="110">
        <f>+VLOOKUP(E111,Participants!$A$1:$E$2548,3,FALSE)</f>
        <v>1</v>
      </c>
      <c r="J111" s="20" t="str">
        <f>+VLOOKUP(E111,Participants!$A$1:$G$2548,7,FALSE)</f>
        <v>DEV GIRLS</v>
      </c>
      <c r="K111" s="20"/>
      <c r="L111" s="20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</row>
    <row r="112" spans="1:24" ht="15.75" customHeight="1" x14ac:dyDescent="0.3">
      <c r="A112" s="107" t="s">
        <v>675</v>
      </c>
      <c r="B112" s="108">
        <v>7</v>
      </c>
      <c r="C112" s="108">
        <v>10.55</v>
      </c>
      <c r="D112" s="108">
        <v>7</v>
      </c>
      <c r="E112" s="108">
        <v>471</v>
      </c>
      <c r="F112" s="20" t="str">
        <f>+VLOOKUP(E112,Participants!$A$1:$E$2548,2,FALSE)</f>
        <v>Julia Lane</v>
      </c>
      <c r="G112" s="20" t="str">
        <f>+VLOOKUP(E112,Participants!$A$1:$E$2548,4,FALSE)</f>
        <v>SPS</v>
      </c>
      <c r="H112" s="20" t="str">
        <f>+VLOOKUP(E112,Participants!$A$1:$E$2548,5,FALSE)</f>
        <v>F</v>
      </c>
      <c r="I112" s="110">
        <f>+VLOOKUP(E112,Participants!$A$1:$E$2548,3,FALSE)</f>
        <v>2</v>
      </c>
      <c r="J112" s="20" t="str">
        <f>+VLOOKUP(E112,Participants!$A$1:$G$2548,7,FALSE)</f>
        <v>DEV GIRLS</v>
      </c>
      <c r="K112" s="20"/>
      <c r="L112" s="20"/>
    </row>
    <row r="113" spans="1:24" ht="15.75" customHeight="1" x14ac:dyDescent="0.3">
      <c r="A113" s="107" t="s">
        <v>675</v>
      </c>
      <c r="B113" s="108">
        <v>3</v>
      </c>
      <c r="C113" s="108">
        <v>10.57</v>
      </c>
      <c r="D113" s="108">
        <v>6</v>
      </c>
      <c r="E113" s="108">
        <v>430</v>
      </c>
      <c r="F113" s="20" t="str">
        <f>+VLOOKUP(E113,Participants!$A$1:$E$2548,2,FALSE)</f>
        <v>Octavia Andree</v>
      </c>
      <c r="G113" s="20" t="str">
        <f>+VLOOKUP(E113,Participants!$A$1:$E$2548,4,FALSE)</f>
        <v>MQA</v>
      </c>
      <c r="H113" s="20" t="str">
        <f>+VLOOKUP(E113,Participants!$A$1:$E$2548,5,FALSE)</f>
        <v>F</v>
      </c>
      <c r="I113" s="110">
        <f>+VLOOKUP(E113,Participants!$A$1:$E$2548,3,FALSE)</f>
        <v>1</v>
      </c>
      <c r="J113" s="20" t="str">
        <f>+VLOOKUP(E113,Participants!$A$1:$G$2548,7,FALSE)</f>
        <v>DEV GIRLS</v>
      </c>
      <c r="K113" s="20"/>
      <c r="L113" s="20"/>
    </row>
    <row r="114" spans="1:24" ht="15.75" customHeight="1" x14ac:dyDescent="0.3">
      <c r="A114" s="107" t="s">
        <v>675</v>
      </c>
      <c r="B114" s="108">
        <v>18</v>
      </c>
      <c r="C114" s="108">
        <v>10.6</v>
      </c>
      <c r="D114" s="108">
        <v>5</v>
      </c>
      <c r="E114" s="109">
        <v>186</v>
      </c>
      <c r="F114" s="20" t="str">
        <f>+VLOOKUP(E114,Participants!$A$1:$E$2548,2,FALSE)</f>
        <v>Reagan Large</v>
      </c>
      <c r="G114" s="20" t="str">
        <f>+VLOOKUP(E114,Participants!$A$1:$E$2548,4,FALSE)</f>
        <v>BCS</v>
      </c>
      <c r="H114" s="20" t="str">
        <f>+VLOOKUP(E114,Participants!$A$1:$E$2548,5,FALSE)</f>
        <v>F</v>
      </c>
      <c r="I114" s="110">
        <f>+VLOOKUP(E114,Participants!$A$1:$E$2548,3,FALSE)</f>
        <v>4</v>
      </c>
      <c r="J114" s="20" t="str">
        <f>+VLOOKUP(E114,Participants!$A$1:$G$2548,7,FALSE)</f>
        <v>DEV GIRLS</v>
      </c>
      <c r="K114" s="20"/>
      <c r="L114" s="20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</row>
    <row r="115" spans="1:24" ht="15.75" customHeight="1" x14ac:dyDescent="0.3">
      <c r="A115" s="107" t="s">
        <v>675</v>
      </c>
      <c r="B115" s="109">
        <v>12</v>
      </c>
      <c r="C115" s="109">
        <v>10.62</v>
      </c>
      <c r="D115" s="109">
        <v>2</v>
      </c>
      <c r="E115" s="109">
        <v>230</v>
      </c>
      <c r="F115" s="20" t="str">
        <f>+VLOOKUP(E115,Participants!$A$1:$E$2548,2,FALSE)</f>
        <v>livi dagit</v>
      </c>
      <c r="G115" s="20" t="str">
        <f>+VLOOKUP(E115,Participants!$A$1:$E$2548,4,FALSE)</f>
        <v>DMA</v>
      </c>
      <c r="H115" s="20" t="str">
        <f>+VLOOKUP(E115,Participants!$A$1:$E$2548,5,FALSE)</f>
        <v>f</v>
      </c>
      <c r="I115" s="110">
        <f>+VLOOKUP(E115,Participants!$A$1:$E$2548,3,FALSE)</f>
        <v>3</v>
      </c>
      <c r="J115" s="20" t="str">
        <f>+VLOOKUP(E115,Participants!$A$1:$G$2548,7,FALSE)</f>
        <v>DEV GIRLS</v>
      </c>
      <c r="K115" s="20"/>
      <c r="L115" s="20"/>
    </row>
    <row r="116" spans="1:24" ht="15.75" customHeight="1" x14ac:dyDescent="0.3">
      <c r="A116" s="107" t="s">
        <v>675</v>
      </c>
      <c r="B116" s="108">
        <v>4</v>
      </c>
      <c r="C116" s="108">
        <v>10.63</v>
      </c>
      <c r="D116" s="108">
        <v>7</v>
      </c>
      <c r="E116" s="108">
        <v>400</v>
      </c>
      <c r="F116" s="20" t="str">
        <f>+VLOOKUP(E116,Participants!$A$1:$E$2548,2,FALSE)</f>
        <v>Ryan Nguyen</v>
      </c>
      <c r="G116" s="20" t="str">
        <f>+VLOOKUP(E116,Participants!$A$1:$E$2548,4,FALSE)</f>
        <v>MOSS</v>
      </c>
      <c r="H116" s="20" t="str">
        <f>+VLOOKUP(E116,Participants!$A$1:$E$2548,5,FALSE)</f>
        <v>F</v>
      </c>
      <c r="I116" s="110">
        <f>+VLOOKUP(E116,Participants!$A$1:$E$2548,3,FALSE)</f>
        <v>1</v>
      </c>
      <c r="J116" s="20" t="str">
        <f>+VLOOKUP(E116,Participants!$A$1:$G$2548,7,FALSE)</f>
        <v>DEV GIRLS</v>
      </c>
      <c r="K116" s="20"/>
      <c r="L116" s="20"/>
    </row>
    <row r="117" spans="1:24" ht="15.75" customHeight="1" x14ac:dyDescent="0.3">
      <c r="A117" s="107" t="s">
        <v>675</v>
      </c>
      <c r="B117" s="108">
        <v>7</v>
      </c>
      <c r="C117" s="108">
        <v>10.64</v>
      </c>
      <c r="D117" s="108">
        <v>6</v>
      </c>
      <c r="E117" s="108">
        <v>214</v>
      </c>
      <c r="F117" s="20" t="str">
        <f>+VLOOKUP(E117,Participants!$A$1:$E$2548,2,FALSE)</f>
        <v>Sofia Weaver</v>
      </c>
      <c r="G117" s="20" t="str">
        <f>+VLOOKUP(E117,Participants!$A$1:$E$2548,4,FALSE)</f>
        <v>CDT</v>
      </c>
      <c r="H117" s="20" t="str">
        <f>+VLOOKUP(E117,Participants!$A$1:$E$2548,5,FALSE)</f>
        <v>F</v>
      </c>
      <c r="I117" s="110">
        <f>+VLOOKUP(E117,Participants!$A$1:$E$2548,3,FALSE)</f>
        <v>2</v>
      </c>
      <c r="J117" s="20" t="str">
        <f>+VLOOKUP(E117,Participants!$A$1:$G$2548,7,FALSE)</f>
        <v>DEV GIRLS</v>
      </c>
      <c r="K117" s="20"/>
      <c r="L117" s="20"/>
    </row>
    <row r="118" spans="1:24" ht="15.75" customHeight="1" x14ac:dyDescent="0.3">
      <c r="A118" s="107" t="s">
        <v>675</v>
      </c>
      <c r="B118" s="108">
        <v>6</v>
      </c>
      <c r="C118" s="108">
        <v>10.67</v>
      </c>
      <c r="D118" s="108">
        <v>8</v>
      </c>
      <c r="E118" s="108">
        <v>204</v>
      </c>
      <c r="F118" s="20" t="str">
        <f>+VLOOKUP(E118,Participants!$A$1:$E$2548,2,FALSE)</f>
        <v>Katri Burdette</v>
      </c>
      <c r="G118" s="20" t="str">
        <f>+VLOOKUP(E118,Participants!$A$1:$E$2548,4,FALSE)</f>
        <v>CDT</v>
      </c>
      <c r="H118" s="20" t="str">
        <f>+VLOOKUP(E118,Participants!$A$1:$E$2548,5,FALSE)</f>
        <v>F</v>
      </c>
      <c r="I118" s="110">
        <f>+VLOOKUP(E118,Participants!$A$1:$E$2548,3,FALSE)</f>
        <v>2</v>
      </c>
      <c r="J118" s="20" t="str">
        <f>+VLOOKUP(E118,Participants!$A$1:$G$2548,7,FALSE)</f>
        <v>DEV GIRLS</v>
      </c>
      <c r="K118" s="20"/>
      <c r="L118" s="20"/>
    </row>
    <row r="119" spans="1:24" ht="15.75" customHeight="1" x14ac:dyDescent="0.3">
      <c r="A119" s="107" t="s">
        <v>675</v>
      </c>
      <c r="B119" s="108">
        <v>7</v>
      </c>
      <c r="C119" s="108">
        <v>10.67</v>
      </c>
      <c r="D119" s="108">
        <v>5</v>
      </c>
      <c r="E119" s="108">
        <v>29</v>
      </c>
      <c r="F119" s="20" t="str">
        <f>+VLOOKUP(E119,Participants!$A$1:$E$2548,2,FALSE)</f>
        <v>Molly Begley</v>
      </c>
      <c r="G119" s="20" t="str">
        <f>+VLOOKUP(E119,Participants!$A$1:$E$2548,4,FALSE)</f>
        <v>BFS</v>
      </c>
      <c r="H119" s="20" t="str">
        <f>+VLOOKUP(E119,Participants!$A$1:$E$2548,5,FALSE)</f>
        <v>F</v>
      </c>
      <c r="I119" s="110">
        <f>+VLOOKUP(E119,Participants!$A$1:$E$2548,3,FALSE)</f>
        <v>2</v>
      </c>
      <c r="J119" s="20" t="str">
        <f>+VLOOKUP(E119,Participants!$A$1:$G$2548,7,FALSE)</f>
        <v>DEV GIRLS</v>
      </c>
      <c r="K119" s="20"/>
      <c r="L119" s="20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ht="15.75" customHeight="1" x14ac:dyDescent="0.3">
      <c r="A120" s="107" t="s">
        <v>675</v>
      </c>
      <c r="B120" s="108">
        <v>9</v>
      </c>
      <c r="C120" s="108">
        <v>10.69</v>
      </c>
      <c r="D120" s="108">
        <v>7</v>
      </c>
      <c r="E120" s="108">
        <v>93</v>
      </c>
      <c r="F120" s="20" t="str">
        <f>+VLOOKUP(E120,Participants!$A$1:$E$2548,2,FALSE)</f>
        <v>Cecilia Hazel</v>
      </c>
      <c r="G120" s="20" t="str">
        <f>+VLOOKUP(E120,Participants!$A$1:$E$2548,4,FALSE)</f>
        <v>AMA</v>
      </c>
      <c r="H120" s="20" t="str">
        <f>+VLOOKUP(E120,Participants!$A$1:$E$2548,5,FALSE)</f>
        <v>F</v>
      </c>
      <c r="I120" s="110">
        <f>+VLOOKUP(E120,Participants!$A$1:$E$2548,3,FALSE)</f>
        <v>2</v>
      </c>
      <c r="J120" s="20" t="str">
        <f>+VLOOKUP(E120,Participants!$A$1:$G$2548,7,FALSE)</f>
        <v>DEV GIRLS</v>
      </c>
      <c r="K120" s="20"/>
      <c r="L120" s="20"/>
    </row>
    <row r="121" spans="1:24" ht="15.75" customHeight="1" x14ac:dyDescent="0.3">
      <c r="A121" s="107" t="s">
        <v>675</v>
      </c>
      <c r="B121" s="108">
        <v>16</v>
      </c>
      <c r="C121" s="108">
        <v>10.7</v>
      </c>
      <c r="D121" s="108">
        <v>6</v>
      </c>
      <c r="E121" s="109">
        <v>209</v>
      </c>
      <c r="F121" s="20" t="str">
        <f>+VLOOKUP(E121,Participants!$A$1:$E$2548,2,FALSE)</f>
        <v>Nadia Rossey</v>
      </c>
      <c r="G121" s="20" t="str">
        <f>+VLOOKUP(E121,Participants!$A$1:$E$2548,4,FALSE)</f>
        <v>CDT</v>
      </c>
      <c r="H121" s="20" t="str">
        <f>+VLOOKUP(E121,Participants!$A$1:$E$2548,5,FALSE)</f>
        <v>F</v>
      </c>
      <c r="I121" s="110">
        <f>+VLOOKUP(E121,Participants!$A$1:$E$2548,3,FALSE)</f>
        <v>4</v>
      </c>
      <c r="J121" s="20" t="str">
        <f>+VLOOKUP(E121,Participants!$A$1:$G$2548,7,FALSE)</f>
        <v>DEV GIRLS</v>
      </c>
      <c r="K121" s="20"/>
      <c r="L121" s="20"/>
    </row>
    <row r="122" spans="1:24" ht="15.75" customHeight="1" x14ac:dyDescent="0.3">
      <c r="A122" s="107" t="s">
        <v>675</v>
      </c>
      <c r="B122" s="108">
        <v>18</v>
      </c>
      <c r="C122" s="108">
        <v>10.71</v>
      </c>
      <c r="D122" s="108">
        <v>3</v>
      </c>
      <c r="E122" s="109">
        <v>395</v>
      </c>
      <c r="F122" s="20" t="str">
        <f>+VLOOKUP(E122,Participants!$A$1:$E$2548,2,FALSE)</f>
        <v>Avani Bhargava</v>
      </c>
      <c r="G122" s="20" t="str">
        <f>+VLOOKUP(E122,Participants!$A$1:$E$2548,4,FALSE)</f>
        <v>MOSS</v>
      </c>
      <c r="H122" s="20" t="str">
        <f>+VLOOKUP(E122,Participants!$A$1:$E$2548,5,FALSE)</f>
        <v>F</v>
      </c>
      <c r="I122" s="110">
        <f>+VLOOKUP(E122,Participants!$A$1:$E$2548,3,FALSE)</f>
        <v>4</v>
      </c>
      <c r="J122" s="20" t="str">
        <f>+VLOOKUP(E122,Participants!$A$1:$G$2548,7,FALSE)</f>
        <v>DEV GIRLS</v>
      </c>
      <c r="K122" s="20"/>
      <c r="L122" s="20"/>
    </row>
    <row r="123" spans="1:24" ht="15.75" customHeight="1" x14ac:dyDescent="0.3">
      <c r="A123" s="107" t="s">
        <v>675</v>
      </c>
      <c r="B123" s="108">
        <v>21</v>
      </c>
      <c r="C123" s="108">
        <v>10.71</v>
      </c>
      <c r="D123" s="108">
        <v>3</v>
      </c>
      <c r="E123" s="109">
        <v>295</v>
      </c>
      <c r="F123" s="20" t="str">
        <f>+VLOOKUP(E123,Participants!$A$1:$E$2548,2,FALSE)</f>
        <v>Elena McDonough</v>
      </c>
      <c r="G123" s="20" t="str">
        <f>+VLOOKUP(E123,Participants!$A$1:$E$2548,4,FALSE)</f>
        <v>HFS</v>
      </c>
      <c r="H123" s="20" t="str">
        <f>+VLOOKUP(E123,Participants!$A$1:$E$2548,5,FALSE)</f>
        <v>F</v>
      </c>
      <c r="I123" s="110">
        <f>+VLOOKUP(E123,Participants!$A$1:$E$2548,3,FALSE)</f>
        <v>1</v>
      </c>
      <c r="J123" s="20" t="str">
        <f>+VLOOKUP(E123,Participants!$A$1:$G$2548,7,FALSE)</f>
        <v>DEV GIRLS</v>
      </c>
      <c r="K123" s="20"/>
      <c r="L123" s="20"/>
    </row>
    <row r="124" spans="1:24" ht="15.75" customHeight="1" x14ac:dyDescent="0.3">
      <c r="A124" s="107" t="s">
        <v>675</v>
      </c>
      <c r="B124" s="108">
        <v>2</v>
      </c>
      <c r="C124" s="108">
        <v>10.72</v>
      </c>
      <c r="D124" s="108">
        <v>6</v>
      </c>
      <c r="E124" s="108">
        <v>442</v>
      </c>
      <c r="F124" s="20" t="str">
        <f>+VLOOKUP(E124,Participants!$A$1:$E$2548,2,FALSE)</f>
        <v>Charlie Kane</v>
      </c>
      <c r="G124" s="20" t="str">
        <f>+VLOOKUP(E124,Participants!$A$1:$E$2548,4,FALSE)</f>
        <v>PHA</v>
      </c>
      <c r="H124" s="20" t="str">
        <f>+VLOOKUP(E124,Participants!$A$1:$E$2548,5,FALSE)</f>
        <v>F</v>
      </c>
      <c r="I124" s="110">
        <f>+VLOOKUP(E124,Participants!$A$1:$E$2548,3,FALSE)</f>
        <v>1</v>
      </c>
      <c r="J124" s="20" t="str">
        <f>+VLOOKUP(E124,Participants!$A$1:$G$2548,7,FALSE)</f>
        <v>DEV GIRLS</v>
      </c>
      <c r="K124" s="20"/>
      <c r="L124" s="20"/>
    </row>
    <row r="125" spans="1:24" ht="15.75" customHeight="1" x14ac:dyDescent="0.3">
      <c r="A125" s="107" t="s">
        <v>675</v>
      </c>
      <c r="B125" s="108">
        <v>14</v>
      </c>
      <c r="C125" s="108">
        <v>10.74</v>
      </c>
      <c r="D125" s="108">
        <v>3</v>
      </c>
      <c r="E125" s="109">
        <v>582</v>
      </c>
      <c r="F125" s="20" t="str">
        <f>+VLOOKUP(E125,Participants!$A$1:$E$2548,2,FALSE)</f>
        <v>Meredith Burgman</v>
      </c>
      <c r="G125" s="20" t="str">
        <f>+VLOOKUP(E125,Participants!$A$1:$E$2548,4,FALSE)</f>
        <v>STT</v>
      </c>
      <c r="H125" s="20" t="str">
        <f>+VLOOKUP(E125,Participants!$A$1:$E$2548,5,FALSE)</f>
        <v>F</v>
      </c>
      <c r="I125" s="110">
        <f>+VLOOKUP(E125,Participants!$A$1:$E$2548,3,FALSE)</f>
        <v>3</v>
      </c>
      <c r="J125" s="20" t="str">
        <f>+VLOOKUP(E125,Participants!$A$1:$G$2548,7,FALSE)</f>
        <v>DEV GIRLS</v>
      </c>
      <c r="K125" s="20"/>
      <c r="L125" s="20"/>
    </row>
    <row r="126" spans="1:24" ht="15.75" customHeight="1" x14ac:dyDescent="0.3">
      <c r="A126" s="107" t="s">
        <v>675</v>
      </c>
      <c r="B126" s="108">
        <v>16</v>
      </c>
      <c r="C126" s="108">
        <v>10.77</v>
      </c>
      <c r="D126" s="108">
        <v>1</v>
      </c>
      <c r="E126" s="109">
        <v>30</v>
      </c>
      <c r="F126" s="20" t="str">
        <f>+VLOOKUP(E126,Participants!$A$1:$E$2548,2,FALSE)</f>
        <v>Sarah Mlecko</v>
      </c>
      <c r="G126" s="20" t="str">
        <f>+VLOOKUP(E126,Participants!$A$1:$E$2548,4,FALSE)</f>
        <v>BFS</v>
      </c>
      <c r="H126" s="20" t="str">
        <f>+VLOOKUP(E126,Participants!$A$1:$E$2548,5,FALSE)</f>
        <v>F</v>
      </c>
      <c r="I126" s="110">
        <f>+VLOOKUP(E126,Participants!$A$1:$E$2548,3,FALSE)</f>
        <v>4</v>
      </c>
      <c r="J126" s="20" t="str">
        <f>+VLOOKUP(E126,Participants!$A$1:$G$2548,7,FALSE)</f>
        <v>DEV GIRLS</v>
      </c>
      <c r="K126" s="20"/>
      <c r="L126" s="20"/>
    </row>
    <row r="127" spans="1:24" ht="15.75" customHeight="1" x14ac:dyDescent="0.3">
      <c r="A127" s="107" t="s">
        <v>675</v>
      </c>
      <c r="B127" s="108">
        <v>1</v>
      </c>
      <c r="C127" s="108">
        <v>10.78</v>
      </c>
      <c r="D127" s="108">
        <v>1</v>
      </c>
      <c r="E127" s="108">
        <v>95</v>
      </c>
      <c r="F127" s="20" t="str">
        <f>+VLOOKUP(E127,Participants!$A$1:$E$2548,2,FALSE)</f>
        <v>Clara Gasperini</v>
      </c>
      <c r="G127" s="20" t="str">
        <f>+VLOOKUP(E127,Participants!$A$1:$E$2548,4,FALSE)</f>
        <v>AMA</v>
      </c>
      <c r="H127" s="20" t="str">
        <f>+VLOOKUP(E127,Participants!$A$1:$E$2548,5,FALSE)</f>
        <v>F</v>
      </c>
      <c r="I127" s="110" t="str">
        <f>+VLOOKUP(E127,Participants!$A$1:$E$2548,3,FALSE)</f>
        <v>K</v>
      </c>
      <c r="J127" s="20" t="str">
        <f>+VLOOKUP(E127,Participants!$A$1:$G$2548,7,FALSE)</f>
        <v>DEV GIRLS</v>
      </c>
      <c r="K127" s="111"/>
      <c r="L127" s="111"/>
    </row>
    <row r="128" spans="1:24" ht="15.75" customHeight="1" x14ac:dyDescent="0.3">
      <c r="A128" s="107" t="s">
        <v>675</v>
      </c>
      <c r="B128" s="108">
        <v>3</v>
      </c>
      <c r="C128" s="108">
        <v>10.79</v>
      </c>
      <c r="D128" s="108">
        <v>1</v>
      </c>
      <c r="E128" s="108">
        <v>233</v>
      </c>
      <c r="F128" s="20" t="str">
        <f>+VLOOKUP(E128,Participants!$A$1:$E$2548,2,FALSE)</f>
        <v>sabrina perez</v>
      </c>
      <c r="G128" s="20" t="str">
        <f>+VLOOKUP(E128,Participants!$A$1:$E$2548,4,FALSE)</f>
        <v>DMA</v>
      </c>
      <c r="H128" s="20" t="str">
        <f>+VLOOKUP(E128,Participants!$A$1:$E$2548,5,FALSE)</f>
        <v>f</v>
      </c>
      <c r="I128" s="110">
        <f>+VLOOKUP(E128,Participants!$A$1:$E$2548,3,FALSE)</f>
        <v>1</v>
      </c>
      <c r="J128" s="20" t="str">
        <f>+VLOOKUP(E128,Participants!$A$1:$G$2548,7,FALSE)</f>
        <v>DEV GIRLS</v>
      </c>
      <c r="K128" s="20"/>
      <c r="L128" s="20"/>
    </row>
    <row r="129" spans="1:12" ht="15.75" customHeight="1" x14ac:dyDescent="0.3">
      <c r="A129" s="107" t="s">
        <v>675</v>
      </c>
      <c r="B129" s="108">
        <v>6</v>
      </c>
      <c r="C129" s="108">
        <v>10.81</v>
      </c>
      <c r="D129" s="108">
        <v>3</v>
      </c>
      <c r="E129" s="108">
        <v>279</v>
      </c>
      <c r="F129" s="20" t="str">
        <f>+VLOOKUP(E129,Participants!$A$1:$E$2548,2,FALSE)</f>
        <v>Elizabeth Deem</v>
      </c>
      <c r="G129" s="20" t="str">
        <f>+VLOOKUP(E129,Participants!$A$1:$E$2548,4,FALSE)</f>
        <v>GRE</v>
      </c>
      <c r="H129" s="20" t="str">
        <f>+VLOOKUP(E129,Participants!$A$1:$E$2548,5,FALSE)</f>
        <v>F</v>
      </c>
      <c r="I129" s="110">
        <f>+VLOOKUP(E129,Participants!$A$1:$E$2548,3,FALSE)</f>
        <v>2</v>
      </c>
      <c r="J129" s="20" t="str">
        <f>+VLOOKUP(E129,Participants!$A$1:$G$2548,7,FALSE)</f>
        <v>DEV GIRLS</v>
      </c>
      <c r="K129" s="117"/>
      <c r="L129" s="117"/>
    </row>
    <row r="130" spans="1:12" ht="15.75" customHeight="1" x14ac:dyDescent="0.3">
      <c r="A130" s="107" t="s">
        <v>675</v>
      </c>
      <c r="B130" s="108">
        <v>7</v>
      </c>
      <c r="C130" s="108">
        <v>10.84</v>
      </c>
      <c r="D130" s="108">
        <v>8</v>
      </c>
      <c r="E130" s="108">
        <v>327</v>
      </c>
      <c r="F130" s="20" t="str">
        <f>+VLOOKUP(E130,Participants!$A$1:$E$2548,2,FALSE)</f>
        <v>Emmalynn Beal</v>
      </c>
      <c r="G130" s="20" t="str">
        <f>+VLOOKUP(E130,Participants!$A$1:$E$2548,4,FALSE)</f>
        <v>JFK</v>
      </c>
      <c r="H130" s="20" t="str">
        <f>+VLOOKUP(E130,Participants!$A$1:$E$2548,5,FALSE)</f>
        <v>F</v>
      </c>
      <c r="I130" s="110">
        <f>+VLOOKUP(E130,Participants!$A$1:$E$2548,3,FALSE)</f>
        <v>2</v>
      </c>
      <c r="J130" s="20" t="str">
        <f>+VLOOKUP(E130,Participants!$A$1:$G$2548,7,FALSE)</f>
        <v>DEV GIRLS</v>
      </c>
      <c r="K130" s="20"/>
      <c r="L130" s="20"/>
    </row>
    <row r="131" spans="1:12" ht="15.75" customHeight="1" x14ac:dyDescent="0.3">
      <c r="A131" s="107" t="s">
        <v>675</v>
      </c>
      <c r="B131" s="108">
        <v>19</v>
      </c>
      <c r="C131" s="108">
        <v>10.87</v>
      </c>
      <c r="D131" s="108">
        <v>6</v>
      </c>
      <c r="E131" s="109">
        <v>379</v>
      </c>
      <c r="F131" s="20" t="str">
        <f>+VLOOKUP(E131,Participants!$A$1:$E$2548,2,FALSE)</f>
        <v>Rachel Barry</v>
      </c>
      <c r="G131" s="20" t="str">
        <f>+VLOOKUP(E131,Participants!$A$1:$E$2548,4,FALSE)</f>
        <v>KIL</v>
      </c>
      <c r="H131" s="20" t="str">
        <f>+VLOOKUP(E131,Participants!$A$1:$E$2548,5,FALSE)</f>
        <v>F</v>
      </c>
      <c r="I131" s="110">
        <f>+VLOOKUP(E131,Participants!$A$1:$E$2548,3,FALSE)</f>
        <v>4</v>
      </c>
      <c r="J131" s="20" t="str">
        <f>+VLOOKUP(E131,Participants!$A$1:$G$2548,7,FALSE)</f>
        <v>DEV GIRLS</v>
      </c>
      <c r="K131" s="20"/>
      <c r="L131" s="20"/>
    </row>
    <row r="132" spans="1:12" ht="15.75" customHeight="1" x14ac:dyDescent="0.3">
      <c r="A132" s="107" t="s">
        <v>675</v>
      </c>
      <c r="B132" s="108">
        <v>2</v>
      </c>
      <c r="C132" s="108">
        <v>10.88</v>
      </c>
      <c r="D132" s="108">
        <v>1</v>
      </c>
      <c r="E132" s="108">
        <v>478</v>
      </c>
      <c r="F132" s="20" t="str">
        <f>+VLOOKUP(E132,Participants!$A$1:$E$2548,2,FALSE)</f>
        <v>Regan Barry</v>
      </c>
      <c r="G132" s="20" t="str">
        <f>+VLOOKUP(E132,Participants!$A$1:$E$2548,4,FALSE)</f>
        <v>SPS</v>
      </c>
      <c r="H132" s="20" t="str">
        <f>+VLOOKUP(E132,Participants!$A$1:$E$2548,5,FALSE)</f>
        <v>F</v>
      </c>
      <c r="I132" s="110">
        <f>+VLOOKUP(E132,Participants!$A$1:$E$2548,3,FALSE)</f>
        <v>1</v>
      </c>
      <c r="J132" s="20" t="str">
        <f>+VLOOKUP(E132,Participants!$A$1:$G$2548,7,FALSE)</f>
        <v>DEV GIRLS</v>
      </c>
      <c r="K132" s="20"/>
      <c r="L132" s="20"/>
    </row>
    <row r="133" spans="1:12" ht="15.75" customHeight="1" x14ac:dyDescent="0.3">
      <c r="A133" s="107" t="s">
        <v>675</v>
      </c>
      <c r="B133" s="108">
        <v>21</v>
      </c>
      <c r="C133" s="108">
        <v>10.9</v>
      </c>
      <c r="D133" s="108">
        <v>6</v>
      </c>
      <c r="E133" s="109">
        <v>299</v>
      </c>
      <c r="F133" s="20" t="str">
        <f>+VLOOKUP(E133,Participants!$A$1:$E$2548,2,FALSE)</f>
        <v>Jossalyn Pihony</v>
      </c>
      <c r="G133" s="20" t="str">
        <f>+VLOOKUP(E133,Participants!$A$1:$E$2548,4,FALSE)</f>
        <v>HFS</v>
      </c>
      <c r="H133" s="20" t="str">
        <f>+VLOOKUP(E133,Participants!$A$1:$E$2548,5,FALSE)</f>
        <v>F</v>
      </c>
      <c r="I133" s="110">
        <f>+VLOOKUP(E133,Participants!$A$1:$E$2548,3,FALSE)</f>
        <v>1</v>
      </c>
      <c r="J133" s="20" t="str">
        <f>+VLOOKUP(E133,Participants!$A$1:$G$2548,7,FALSE)</f>
        <v>DEV GIRLS</v>
      </c>
      <c r="K133" s="20"/>
      <c r="L133" s="20"/>
    </row>
    <row r="134" spans="1:12" ht="15.75" customHeight="1" x14ac:dyDescent="0.3">
      <c r="A134" s="107" t="s">
        <v>675</v>
      </c>
      <c r="B134" s="108">
        <v>21</v>
      </c>
      <c r="C134" s="108">
        <v>10.91</v>
      </c>
      <c r="D134" s="108">
        <v>7</v>
      </c>
      <c r="E134" s="109">
        <v>294</v>
      </c>
      <c r="F134" s="20" t="str">
        <f>+VLOOKUP(E134,Participants!$A$1:$E$2548,2,FALSE)</f>
        <v>Amelia Mackowick</v>
      </c>
      <c r="G134" s="20" t="str">
        <f>+VLOOKUP(E134,Participants!$A$1:$E$2548,4,FALSE)</f>
        <v>HFS</v>
      </c>
      <c r="H134" s="20" t="str">
        <f>+VLOOKUP(E134,Participants!$A$1:$E$2548,5,FALSE)</f>
        <v>F</v>
      </c>
      <c r="I134" s="110">
        <f>+VLOOKUP(E134,Participants!$A$1:$E$2548,3,FALSE)</f>
        <v>1</v>
      </c>
      <c r="J134" s="20" t="str">
        <f>+VLOOKUP(E134,Participants!$A$1:$G$2548,7,FALSE)</f>
        <v>DEV GIRLS</v>
      </c>
      <c r="K134" s="20"/>
      <c r="L134" s="20"/>
    </row>
    <row r="135" spans="1:12" ht="15.75" customHeight="1" x14ac:dyDescent="0.3">
      <c r="A135" s="107" t="s">
        <v>675</v>
      </c>
      <c r="B135" s="108">
        <v>9</v>
      </c>
      <c r="C135" s="108">
        <v>10.92</v>
      </c>
      <c r="D135" s="108">
        <v>4</v>
      </c>
      <c r="E135" s="108">
        <v>336</v>
      </c>
      <c r="F135" s="20" t="str">
        <f>+VLOOKUP(E135,Participants!$A$1:$E$2548,2,FALSE)</f>
        <v>Kennedy Killen</v>
      </c>
      <c r="G135" s="20" t="str">
        <f>+VLOOKUP(E135,Participants!$A$1:$E$2548,4,FALSE)</f>
        <v>JFK</v>
      </c>
      <c r="H135" s="20" t="str">
        <f>+VLOOKUP(E135,Participants!$A$1:$E$2548,5,FALSE)</f>
        <v>F</v>
      </c>
      <c r="I135" s="110">
        <f>+VLOOKUP(E135,Participants!$A$1:$E$2548,3,FALSE)</f>
        <v>2</v>
      </c>
      <c r="J135" s="20" t="str">
        <f>+VLOOKUP(E135,Participants!$A$1:$G$2548,7,FALSE)</f>
        <v>DEV GIRLS</v>
      </c>
      <c r="K135" s="20"/>
      <c r="L135" s="20"/>
    </row>
    <row r="136" spans="1:12" ht="15.75" customHeight="1" x14ac:dyDescent="0.3">
      <c r="A136" s="107" t="s">
        <v>675</v>
      </c>
      <c r="B136" s="108">
        <v>8</v>
      </c>
      <c r="C136" s="108">
        <v>10.94</v>
      </c>
      <c r="D136" s="108">
        <v>2</v>
      </c>
      <c r="E136" s="108">
        <v>81</v>
      </c>
      <c r="F136" s="20" t="str">
        <f>+VLOOKUP(E136,Participants!$A$1:$E$2548,2,FALSE)</f>
        <v>Abigail Harris</v>
      </c>
      <c r="G136" s="20" t="str">
        <f>+VLOOKUP(E136,Participants!$A$1:$E$2548,4,FALSE)</f>
        <v>AMA</v>
      </c>
      <c r="H136" s="20" t="str">
        <f>+VLOOKUP(E136,Participants!$A$1:$E$2548,5,FALSE)</f>
        <v>F</v>
      </c>
      <c r="I136" s="110">
        <f>+VLOOKUP(E136,Participants!$A$1:$E$2548,3,FALSE)</f>
        <v>2</v>
      </c>
      <c r="J136" s="20" t="str">
        <f>+VLOOKUP(E136,Participants!$A$1:$G$2548,7,FALSE)</f>
        <v>DEV GIRLS</v>
      </c>
      <c r="K136" s="20"/>
      <c r="L136" s="20"/>
    </row>
    <row r="137" spans="1:12" ht="15.75" customHeight="1" x14ac:dyDescent="0.3">
      <c r="A137" s="107" t="s">
        <v>675</v>
      </c>
      <c r="B137" s="108">
        <v>6</v>
      </c>
      <c r="C137" s="108">
        <v>10.95</v>
      </c>
      <c r="D137" s="108">
        <v>4</v>
      </c>
      <c r="E137" s="108">
        <v>224</v>
      </c>
      <c r="F137" s="20" t="str">
        <f>+VLOOKUP(E137,Participants!$A$1:$E$2548,2,FALSE)</f>
        <v>GracE Supancic</v>
      </c>
      <c r="G137" s="20" t="str">
        <f>+VLOOKUP(E137,Participants!$A$1:$E$2548,4,FALSE)</f>
        <v>DMA</v>
      </c>
      <c r="H137" s="20" t="str">
        <f>+VLOOKUP(E137,Participants!$A$1:$E$2548,5,FALSE)</f>
        <v>F</v>
      </c>
      <c r="I137" s="110">
        <f>+VLOOKUP(E137,Participants!$A$1:$E$2548,3,FALSE)</f>
        <v>2</v>
      </c>
      <c r="J137" s="20" t="str">
        <f>+VLOOKUP(E137,Participants!$A$1:$G$2548,7,FALSE)</f>
        <v>DEV GIRLS</v>
      </c>
      <c r="K137" s="20"/>
      <c r="L137" s="20"/>
    </row>
    <row r="138" spans="1:12" ht="15.75" customHeight="1" x14ac:dyDescent="0.3">
      <c r="A138" s="107" t="s">
        <v>675</v>
      </c>
      <c r="B138" s="108">
        <v>3</v>
      </c>
      <c r="C138" s="108">
        <v>10.96</v>
      </c>
      <c r="D138" s="108">
        <v>5</v>
      </c>
      <c r="E138" s="108">
        <v>427</v>
      </c>
      <c r="F138" s="20" t="str">
        <f>+VLOOKUP(E138,Participants!$A$1:$E$2548,2,FALSE)</f>
        <v>Madelyn Skowronski</v>
      </c>
      <c r="G138" s="20" t="str">
        <f>+VLOOKUP(E138,Participants!$A$1:$E$2548,4,FALSE)</f>
        <v>MQA</v>
      </c>
      <c r="H138" s="20" t="str">
        <f>+VLOOKUP(E138,Participants!$A$1:$E$2548,5,FALSE)</f>
        <v>F</v>
      </c>
      <c r="I138" s="110">
        <f>+VLOOKUP(E138,Participants!$A$1:$E$2548,3,FALSE)</f>
        <v>1</v>
      </c>
      <c r="J138" s="20" t="str">
        <f>+VLOOKUP(E138,Participants!$A$1:$G$2548,7,FALSE)</f>
        <v>DEV GIRLS</v>
      </c>
      <c r="K138" s="20"/>
      <c r="L138" s="20"/>
    </row>
    <row r="139" spans="1:12" ht="15.75" customHeight="1" x14ac:dyDescent="0.3">
      <c r="A139" s="107" t="s">
        <v>675</v>
      </c>
      <c r="B139" s="108">
        <v>4</v>
      </c>
      <c r="C139" s="108">
        <v>10.98</v>
      </c>
      <c r="D139" s="108">
        <v>6</v>
      </c>
      <c r="E139" s="108">
        <v>111</v>
      </c>
      <c r="F139" s="20" t="str">
        <f>+VLOOKUP(E139,Participants!$A$1:$E$2548,2,FALSE)</f>
        <v>Lila Howell</v>
      </c>
      <c r="G139" s="20" t="str">
        <f>+VLOOKUP(E139,Participants!$A$1:$E$2548,4,FALSE)</f>
        <v>AMA</v>
      </c>
      <c r="H139" s="20" t="str">
        <f>+VLOOKUP(E139,Participants!$A$1:$E$2548,5,FALSE)</f>
        <v>F</v>
      </c>
      <c r="I139" s="110">
        <f>+VLOOKUP(E139,Participants!$A$1:$E$2548,3,FALSE)</f>
        <v>1</v>
      </c>
      <c r="J139" s="20" t="str">
        <f>+VLOOKUP(E139,Participants!$A$1:$G$2548,7,FALSE)</f>
        <v>DEV GIRLS</v>
      </c>
      <c r="K139" s="20"/>
      <c r="L139" s="20"/>
    </row>
    <row r="140" spans="1:12" ht="15.75" customHeight="1" x14ac:dyDescent="0.3">
      <c r="A140" s="107" t="s">
        <v>675</v>
      </c>
      <c r="B140" s="108">
        <v>1</v>
      </c>
      <c r="C140" s="108">
        <v>11</v>
      </c>
      <c r="D140" s="108">
        <v>7</v>
      </c>
      <c r="E140" s="108">
        <v>337</v>
      </c>
      <c r="F140" s="20" t="str">
        <f>+VLOOKUP(E140,Participants!$A$1:$E$2548,2,FALSE)</f>
        <v>Mia Startare</v>
      </c>
      <c r="G140" s="20" t="str">
        <f>+VLOOKUP(E140,Participants!$A$1:$E$2548,4,FALSE)</f>
        <v>JFK</v>
      </c>
      <c r="H140" s="20" t="str">
        <f>+VLOOKUP(E140,Participants!$A$1:$E$2548,5,FALSE)</f>
        <v>F</v>
      </c>
      <c r="I140" s="110">
        <f>+VLOOKUP(E140,Participants!$A$1:$E$2548,3,FALSE)</f>
        <v>0</v>
      </c>
      <c r="J140" s="20" t="str">
        <f>+VLOOKUP(E140,Participants!$A$1:$G$2548,7,FALSE)</f>
        <v>DEV GIRLS</v>
      </c>
      <c r="K140" s="111"/>
      <c r="L140" s="111"/>
    </row>
    <row r="141" spans="1:12" ht="15.75" customHeight="1" x14ac:dyDescent="0.3">
      <c r="A141" s="107" t="s">
        <v>675</v>
      </c>
      <c r="B141" s="108">
        <v>9</v>
      </c>
      <c r="C141" s="108">
        <v>11</v>
      </c>
      <c r="D141" s="108">
        <v>2</v>
      </c>
      <c r="E141" s="108">
        <v>504</v>
      </c>
      <c r="F141" s="20" t="str">
        <f>+VLOOKUP(E141,Participants!$A$1:$E$2548,2,FALSE)</f>
        <v>Bella Sladack</v>
      </c>
      <c r="G141" s="20" t="str">
        <f>+VLOOKUP(E141,Participants!$A$1:$E$2548,4,FALSE)</f>
        <v>STL</v>
      </c>
      <c r="H141" s="20" t="str">
        <f>+VLOOKUP(E141,Participants!$A$1:$E$2548,5,FALSE)</f>
        <v>F</v>
      </c>
      <c r="I141" s="110">
        <f>+VLOOKUP(E141,Participants!$A$1:$E$2548,3,FALSE)</f>
        <v>2</v>
      </c>
      <c r="J141" s="20" t="str">
        <f>+VLOOKUP(E141,Participants!$A$1:$G$2548,7,FALSE)</f>
        <v>DEV GIRLS</v>
      </c>
      <c r="K141" s="20"/>
      <c r="L141" s="20"/>
    </row>
    <row r="142" spans="1:12" ht="15.75" customHeight="1" x14ac:dyDescent="0.3">
      <c r="A142" s="107" t="s">
        <v>675</v>
      </c>
      <c r="B142" s="108">
        <v>5</v>
      </c>
      <c r="C142" s="108">
        <v>11.05</v>
      </c>
      <c r="D142" s="108">
        <v>1</v>
      </c>
      <c r="E142" s="108">
        <v>566</v>
      </c>
      <c r="F142" s="20" t="str">
        <f>+VLOOKUP(E142,Participants!$A$1:$E$2548,2,FALSE)</f>
        <v>Addy Stack</v>
      </c>
      <c r="G142" s="20" t="str">
        <f>+VLOOKUP(E142,Participants!$A$1:$E$2548,4,FALSE)</f>
        <v>STT</v>
      </c>
      <c r="H142" s="20" t="str">
        <f>+VLOOKUP(E142,Participants!$A$1:$E$2548,5,FALSE)</f>
        <v>F</v>
      </c>
      <c r="I142" s="110">
        <f>+VLOOKUP(E142,Participants!$A$1:$E$2548,3,FALSE)</f>
        <v>2</v>
      </c>
      <c r="J142" s="20" t="str">
        <f>+VLOOKUP(E142,Participants!$A$1:$G$2548,7,FALSE)</f>
        <v>DEV GIRLS</v>
      </c>
      <c r="K142" s="20"/>
      <c r="L142" s="20"/>
    </row>
    <row r="143" spans="1:12" ht="15.75" customHeight="1" x14ac:dyDescent="0.3">
      <c r="A143" s="107" t="s">
        <v>675</v>
      </c>
      <c r="B143" s="108">
        <v>21</v>
      </c>
      <c r="C143" s="108">
        <v>11.1</v>
      </c>
      <c r="D143" s="108">
        <v>1</v>
      </c>
      <c r="E143" s="109">
        <v>464</v>
      </c>
      <c r="F143" s="20" t="str">
        <f>+VLOOKUP(E143,Participants!$A$1:$E$2548,2,FALSE)</f>
        <v>Alia Trombetta</v>
      </c>
      <c r="G143" s="20" t="str">
        <f>+VLOOKUP(E143,Participants!$A$1:$E$2548,4,FALSE)</f>
        <v>SPS</v>
      </c>
      <c r="H143" s="20" t="str">
        <f>+VLOOKUP(E143,Participants!$A$1:$E$2548,5,FALSE)</f>
        <v>F</v>
      </c>
      <c r="I143" s="110">
        <f>+VLOOKUP(E143,Participants!$A$1:$E$2548,3,FALSE)</f>
        <v>1</v>
      </c>
      <c r="J143" s="20" t="str">
        <f>+VLOOKUP(E143,Participants!$A$1:$G$2548,7,FALSE)</f>
        <v>DEV GIRLS</v>
      </c>
      <c r="K143" s="20"/>
      <c r="L143" s="20"/>
    </row>
    <row r="144" spans="1:12" ht="15.75" customHeight="1" x14ac:dyDescent="0.3">
      <c r="A144" s="107" t="s">
        <v>675</v>
      </c>
      <c r="B144" s="108">
        <v>4</v>
      </c>
      <c r="C144" s="108">
        <v>11.11</v>
      </c>
      <c r="D144" s="108">
        <v>8</v>
      </c>
      <c r="E144" s="108">
        <v>283</v>
      </c>
      <c r="F144" s="20" t="str">
        <f>+VLOOKUP(E144,Participants!$A$1:$E$2548,2,FALSE)</f>
        <v>Mary Lariviere</v>
      </c>
      <c r="G144" s="20" t="str">
        <f>+VLOOKUP(E144,Participants!$A$1:$E$2548,4,FALSE)</f>
        <v>GRE</v>
      </c>
      <c r="H144" s="20" t="str">
        <f>+VLOOKUP(E144,Participants!$A$1:$E$2548,5,FALSE)</f>
        <v>F</v>
      </c>
      <c r="I144" s="110">
        <f>+VLOOKUP(E144,Participants!$A$1:$E$2548,3,FALSE)</f>
        <v>1</v>
      </c>
      <c r="J144" s="20" t="str">
        <f>+VLOOKUP(E144,Participants!$A$1:$G$2548,7,FALSE)</f>
        <v>DEV GIRLS</v>
      </c>
      <c r="K144" s="117"/>
      <c r="L144" s="117"/>
    </row>
    <row r="145" spans="1:24" ht="15.75" customHeight="1" x14ac:dyDescent="0.3">
      <c r="A145" s="107" t="s">
        <v>675</v>
      </c>
      <c r="B145" s="108">
        <v>14</v>
      </c>
      <c r="C145" s="108">
        <v>11.16</v>
      </c>
      <c r="D145" s="108">
        <v>1</v>
      </c>
      <c r="E145" s="109">
        <v>200</v>
      </c>
      <c r="F145" s="20" t="str">
        <f>+VLOOKUP(E145,Participants!$A$1:$E$2548,2,FALSE)</f>
        <v>Amelia Lopresti</v>
      </c>
      <c r="G145" s="20" t="str">
        <f>+VLOOKUP(E145,Participants!$A$1:$E$2548,4,FALSE)</f>
        <v>CDT</v>
      </c>
      <c r="H145" s="20" t="str">
        <f>+VLOOKUP(E145,Participants!$A$1:$E$2548,5,FALSE)</f>
        <v>F</v>
      </c>
      <c r="I145" s="110">
        <f>+VLOOKUP(E145,Participants!$A$1:$E$2548,3,FALSE)</f>
        <v>3</v>
      </c>
      <c r="J145" s="20" t="str">
        <f>+VLOOKUP(E145,Participants!$A$1:$G$2548,7,FALSE)</f>
        <v>DEV GIRLS</v>
      </c>
      <c r="K145" s="20"/>
      <c r="L145" s="20"/>
    </row>
    <row r="146" spans="1:24" ht="15.75" customHeight="1" x14ac:dyDescent="0.3">
      <c r="A146" s="107" t="s">
        <v>675</v>
      </c>
      <c r="B146" s="108">
        <v>16</v>
      </c>
      <c r="C146" s="108">
        <v>11.21</v>
      </c>
      <c r="D146" s="108">
        <v>8</v>
      </c>
      <c r="E146" s="109">
        <v>187</v>
      </c>
      <c r="F146" s="20" t="str">
        <f>+VLOOKUP(E146,Participants!$A$1:$E$2548,2,FALSE)</f>
        <v>Rylee Karnes</v>
      </c>
      <c r="G146" s="20" t="str">
        <f>+VLOOKUP(E146,Participants!$A$1:$E$2548,4,FALSE)</f>
        <v>BCS</v>
      </c>
      <c r="H146" s="20" t="str">
        <f>+VLOOKUP(E146,Participants!$A$1:$E$2548,5,FALSE)</f>
        <v>F</v>
      </c>
      <c r="I146" s="110">
        <f>+VLOOKUP(E146,Participants!$A$1:$E$2548,3,FALSE)</f>
        <v>3</v>
      </c>
      <c r="J146" s="20" t="str">
        <f>+VLOOKUP(E146,Participants!$A$1:$G$2548,7,FALSE)</f>
        <v>DEV GIRLS</v>
      </c>
      <c r="K146" s="20"/>
      <c r="L146" s="20"/>
    </row>
    <row r="147" spans="1:24" ht="15.75" customHeight="1" x14ac:dyDescent="0.3">
      <c r="A147" s="107" t="s">
        <v>675</v>
      </c>
      <c r="B147" s="108">
        <v>3</v>
      </c>
      <c r="C147" s="108">
        <v>11.25</v>
      </c>
      <c r="D147" s="108">
        <v>8</v>
      </c>
      <c r="E147" s="108">
        <v>463</v>
      </c>
      <c r="F147" s="20" t="str">
        <f>+VLOOKUP(E147,Participants!$A$1:$E$2548,2,FALSE)</f>
        <v>Adalyn Simons</v>
      </c>
      <c r="G147" s="20" t="str">
        <f>+VLOOKUP(E147,Participants!$A$1:$E$2548,4,FALSE)</f>
        <v>SPS</v>
      </c>
      <c r="H147" s="20" t="str">
        <f>+VLOOKUP(E147,Participants!$A$1:$E$2548,5,FALSE)</f>
        <v>F</v>
      </c>
      <c r="I147" s="110">
        <f>+VLOOKUP(E147,Participants!$A$1:$E$2548,3,FALSE)</f>
        <v>1</v>
      </c>
      <c r="J147" s="20" t="str">
        <f>+VLOOKUP(E147,Participants!$A$1:$G$2548,7,FALSE)</f>
        <v>DEV GIRLS</v>
      </c>
      <c r="K147" s="20"/>
      <c r="L147" s="20"/>
    </row>
    <row r="148" spans="1:24" ht="15.75" customHeight="1" x14ac:dyDescent="0.3">
      <c r="A148" s="107" t="s">
        <v>675</v>
      </c>
      <c r="B148" s="109">
        <v>12</v>
      </c>
      <c r="C148" s="109">
        <v>11.25</v>
      </c>
      <c r="D148" s="109">
        <v>6</v>
      </c>
      <c r="E148" s="109">
        <v>428</v>
      </c>
      <c r="F148" s="20" t="str">
        <f>+VLOOKUP(E148,Participants!$A$1:$E$2548,2,FALSE)</f>
        <v>Martha Palumbo</v>
      </c>
      <c r="G148" s="20" t="str">
        <f>+VLOOKUP(E148,Participants!$A$1:$E$2548,4,FALSE)</f>
        <v>MQA</v>
      </c>
      <c r="H148" s="20" t="str">
        <f>+VLOOKUP(E148,Participants!$A$1:$E$2548,5,FALSE)</f>
        <v>F</v>
      </c>
      <c r="I148" s="110">
        <f>+VLOOKUP(E148,Participants!$A$1:$E$2548,3,FALSE)</f>
        <v>3</v>
      </c>
      <c r="J148" s="20" t="str">
        <f>+VLOOKUP(E148,Participants!$A$1:$G$2548,7,FALSE)</f>
        <v>DEV GIRLS</v>
      </c>
      <c r="K148" s="20"/>
      <c r="L148" s="20"/>
    </row>
    <row r="149" spans="1:24" ht="15.75" customHeight="1" x14ac:dyDescent="0.3">
      <c r="A149" s="107" t="s">
        <v>675</v>
      </c>
      <c r="B149" s="108">
        <v>3</v>
      </c>
      <c r="C149" s="108">
        <v>11.29</v>
      </c>
      <c r="D149" s="108">
        <v>4</v>
      </c>
      <c r="E149" s="108">
        <v>572</v>
      </c>
      <c r="F149" s="20" t="str">
        <f>+VLOOKUP(E149,Participants!$A$1:$E$2548,2,FALSE)</f>
        <v>Emma Kuzma</v>
      </c>
      <c r="G149" s="20" t="str">
        <f>+VLOOKUP(E149,Participants!$A$1:$E$2548,4,FALSE)</f>
        <v>STT</v>
      </c>
      <c r="H149" s="20" t="str">
        <f>+VLOOKUP(E149,Participants!$A$1:$E$2548,5,FALSE)</f>
        <v>F</v>
      </c>
      <c r="I149" s="110">
        <f>+VLOOKUP(E149,Participants!$A$1:$E$2548,3,FALSE)</f>
        <v>1</v>
      </c>
      <c r="J149" s="20" t="str">
        <f>+VLOOKUP(E149,Participants!$A$1:$G$2548,7,FALSE)</f>
        <v>DEV GIRLS</v>
      </c>
      <c r="K149" s="20"/>
      <c r="L149" s="20"/>
    </row>
    <row r="150" spans="1:24" ht="15.75" customHeight="1" x14ac:dyDescent="0.3">
      <c r="A150" s="107" t="s">
        <v>675</v>
      </c>
      <c r="B150" s="109">
        <v>12</v>
      </c>
      <c r="C150" s="109">
        <v>11.31</v>
      </c>
      <c r="D150" s="109">
        <v>3</v>
      </c>
      <c r="E150" s="109">
        <v>460</v>
      </c>
      <c r="F150" s="20" t="str">
        <f>+VLOOKUP(E150,Participants!$A$1:$E$2548,2,FALSE)</f>
        <v>Lilyana Izzo</v>
      </c>
      <c r="G150" s="20" t="str">
        <f>+VLOOKUP(E150,Participants!$A$1:$E$2548,4,FALSE)</f>
        <v>SMCA</v>
      </c>
      <c r="H150" s="20" t="str">
        <f>+VLOOKUP(E150,Participants!$A$1:$E$2548,5,FALSE)</f>
        <v>F</v>
      </c>
      <c r="I150" s="110">
        <f>+VLOOKUP(E150,Participants!$A$1:$E$2548,3,FALSE)</f>
        <v>3</v>
      </c>
      <c r="J150" s="20" t="str">
        <f>+VLOOKUP(E150,Participants!$A$1:$G$2548,7,FALSE)</f>
        <v>DEV GIRLS</v>
      </c>
      <c r="K150" s="20"/>
      <c r="L150" s="20"/>
    </row>
    <row r="151" spans="1:24" ht="15.75" customHeight="1" x14ac:dyDescent="0.3">
      <c r="A151" s="107" t="s">
        <v>675</v>
      </c>
      <c r="B151" s="108">
        <v>7</v>
      </c>
      <c r="C151" s="108">
        <v>11.32</v>
      </c>
      <c r="D151" s="108">
        <v>2</v>
      </c>
      <c r="E151" s="108">
        <v>462</v>
      </c>
      <c r="F151" s="20" t="str">
        <f>+VLOOKUP(E151,Participants!$A$1:$E$2548,2,FALSE)</f>
        <v>Natalie Izzo</v>
      </c>
      <c r="G151" s="20" t="str">
        <f>+VLOOKUP(E151,Participants!$A$1:$E$2548,4,FALSE)</f>
        <v>SMCA</v>
      </c>
      <c r="H151" s="20" t="str">
        <f>+VLOOKUP(E151,Participants!$A$1:$E$2548,5,FALSE)</f>
        <v>F</v>
      </c>
      <c r="I151" s="110">
        <f>+VLOOKUP(E151,Participants!$A$1:$E$2548,3,FALSE)</f>
        <v>2</v>
      </c>
      <c r="J151" s="20" t="str">
        <f>+VLOOKUP(E151,Participants!$A$1:$G$2548,7,FALSE)</f>
        <v>DEV GIRLS</v>
      </c>
      <c r="K151" s="20"/>
      <c r="L151" s="20"/>
    </row>
    <row r="152" spans="1:24" ht="15.75" customHeight="1" x14ac:dyDescent="0.3">
      <c r="A152" s="107" t="s">
        <v>675</v>
      </c>
      <c r="B152" s="108">
        <v>8</v>
      </c>
      <c r="C152" s="108">
        <v>11.32</v>
      </c>
      <c r="D152" s="108">
        <v>6</v>
      </c>
      <c r="E152" s="108">
        <v>203</v>
      </c>
      <c r="F152" s="20" t="str">
        <f>+VLOOKUP(E152,Participants!$A$1:$E$2548,2,FALSE)</f>
        <v>Emma Zampogna</v>
      </c>
      <c r="G152" s="20" t="str">
        <f>+VLOOKUP(E152,Participants!$A$1:$E$2548,4,FALSE)</f>
        <v>CDT</v>
      </c>
      <c r="H152" s="20" t="str">
        <f>+VLOOKUP(E152,Participants!$A$1:$E$2548,5,FALSE)</f>
        <v>F</v>
      </c>
      <c r="I152" s="110">
        <f>+VLOOKUP(E152,Participants!$A$1:$E$2548,3,FALSE)</f>
        <v>2</v>
      </c>
      <c r="J152" s="20" t="str">
        <f>+VLOOKUP(E152,Participants!$A$1:$G$2548,7,FALSE)</f>
        <v>DEV GIRLS</v>
      </c>
      <c r="K152" s="20"/>
      <c r="L152" s="20"/>
    </row>
    <row r="153" spans="1:24" ht="15.75" customHeight="1" x14ac:dyDescent="0.3">
      <c r="A153" s="107" t="s">
        <v>675</v>
      </c>
      <c r="B153" s="108">
        <v>13</v>
      </c>
      <c r="C153" s="108">
        <v>11.32</v>
      </c>
      <c r="D153" s="108">
        <v>4</v>
      </c>
      <c r="E153" s="112">
        <v>579</v>
      </c>
      <c r="F153" s="113" t="str">
        <f>+VLOOKUP(E153,Participants!$A$1:$E$2548,2,FALSE)</f>
        <v>Linda Stone</v>
      </c>
      <c r="G153" s="113" t="str">
        <f>+VLOOKUP(E153,Participants!$A$1:$E$2548,4,FALSE)</f>
        <v>STT</v>
      </c>
      <c r="H153" s="113" t="str">
        <f>+VLOOKUP(E153,Participants!$A$1:$E$2548,5,FALSE)</f>
        <v>F</v>
      </c>
      <c r="I153" s="114">
        <f>+VLOOKUP(E153,Participants!$A$1:$E$2548,3,FALSE)</f>
        <v>3</v>
      </c>
      <c r="J153" s="20" t="str">
        <f>+VLOOKUP(E153,Participants!$A$1:$G$2548,7,FALSE)</f>
        <v>DEV GIRLS</v>
      </c>
      <c r="K153" s="113"/>
      <c r="L153" s="113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ht="15.75" customHeight="1" x14ac:dyDescent="0.3">
      <c r="A154" s="107" t="s">
        <v>675</v>
      </c>
      <c r="B154" s="108">
        <v>8</v>
      </c>
      <c r="C154" s="108">
        <v>11.33</v>
      </c>
      <c r="D154" s="108">
        <v>4</v>
      </c>
      <c r="E154" s="108">
        <v>422</v>
      </c>
      <c r="F154" s="20" t="str">
        <f>+VLOOKUP(E154,Participants!$A$1:$E$2548,2,FALSE)</f>
        <v>Elizabeth Klaes</v>
      </c>
      <c r="G154" s="20" t="str">
        <f>+VLOOKUP(E154,Participants!$A$1:$E$2548,4,FALSE)</f>
        <v>MQA</v>
      </c>
      <c r="H154" s="20" t="str">
        <f>+VLOOKUP(E154,Participants!$A$1:$E$2548,5,FALSE)</f>
        <v>F</v>
      </c>
      <c r="I154" s="110">
        <f>+VLOOKUP(E154,Participants!$A$1:$E$2548,3,FALSE)</f>
        <v>1</v>
      </c>
      <c r="J154" s="20" t="str">
        <f>+VLOOKUP(E154,Participants!$A$1:$G$2548,7,FALSE)</f>
        <v>DEV GIRLS</v>
      </c>
      <c r="K154" s="20"/>
      <c r="L154" s="20"/>
    </row>
    <row r="155" spans="1:24" ht="15.75" customHeight="1" x14ac:dyDescent="0.3">
      <c r="A155" s="107" t="s">
        <v>675</v>
      </c>
      <c r="B155" s="108">
        <v>3</v>
      </c>
      <c r="C155" s="108">
        <v>11.34</v>
      </c>
      <c r="D155" s="108">
        <v>7</v>
      </c>
      <c r="E155" s="108">
        <v>587</v>
      </c>
      <c r="F155" s="20" t="str">
        <f>+VLOOKUP(E155,Participants!$A$1:$E$2548,2,FALSE)</f>
        <v>Sarah Geiger</v>
      </c>
      <c r="G155" s="20" t="str">
        <f>+VLOOKUP(E155,Participants!$A$1:$E$2548,4,FALSE)</f>
        <v>STT</v>
      </c>
      <c r="H155" s="20" t="str">
        <f>+VLOOKUP(E155,Participants!$A$1:$E$2548,5,FALSE)</f>
        <v>F</v>
      </c>
      <c r="I155" s="110">
        <f>+VLOOKUP(E155,Participants!$A$1:$E$2548,3,FALSE)</f>
        <v>1</v>
      </c>
      <c r="J155" s="20" t="str">
        <f>+VLOOKUP(E155,Participants!$A$1:$G$2548,7,FALSE)</f>
        <v>DEV GIRLS</v>
      </c>
      <c r="K155" s="20"/>
      <c r="L155" s="20"/>
    </row>
    <row r="156" spans="1:24" ht="15.75" customHeight="1" x14ac:dyDescent="0.3">
      <c r="A156" s="107" t="s">
        <v>675</v>
      </c>
      <c r="B156" s="108">
        <v>2</v>
      </c>
      <c r="C156" s="108">
        <v>11.4</v>
      </c>
      <c r="D156" s="108">
        <v>5</v>
      </c>
      <c r="E156" s="108">
        <v>88</v>
      </c>
      <c r="F156" s="20" t="str">
        <f>+VLOOKUP(E156,Participants!$A$1:$E$2548,2,FALSE)</f>
        <v>Annie Nienstedt</v>
      </c>
      <c r="G156" s="20" t="str">
        <f>+VLOOKUP(E156,Participants!$A$1:$E$2548,4,FALSE)</f>
        <v>AMA</v>
      </c>
      <c r="H156" s="20" t="str">
        <f>+VLOOKUP(E156,Participants!$A$1:$E$2548,5,FALSE)</f>
        <v>F</v>
      </c>
      <c r="I156" s="110">
        <f>+VLOOKUP(E156,Participants!$A$1:$E$2548,3,FALSE)</f>
        <v>1</v>
      </c>
      <c r="J156" s="20" t="str">
        <f>+VLOOKUP(E156,Participants!$A$1:$G$2548,7,FALSE)</f>
        <v>DEV GIRLS</v>
      </c>
      <c r="K156" s="20"/>
      <c r="L156" s="20"/>
    </row>
    <row r="157" spans="1:24" ht="15.75" customHeight="1" x14ac:dyDescent="0.3">
      <c r="A157" s="107" t="s">
        <v>675</v>
      </c>
      <c r="B157" s="108">
        <v>3</v>
      </c>
      <c r="C157" s="108">
        <v>11.45</v>
      </c>
      <c r="D157" s="108">
        <v>3</v>
      </c>
      <c r="E157" s="108">
        <v>83</v>
      </c>
      <c r="F157" s="20" t="str">
        <f>+VLOOKUP(E157,Participants!$A$1:$E$2548,2,FALSE)</f>
        <v>Adrienne McDermott</v>
      </c>
      <c r="G157" s="20" t="str">
        <f>+VLOOKUP(E157,Participants!$A$1:$E$2548,4,FALSE)</f>
        <v>AMA</v>
      </c>
      <c r="H157" s="20" t="str">
        <f>+VLOOKUP(E157,Participants!$A$1:$E$2548,5,FALSE)</f>
        <v>F</v>
      </c>
      <c r="I157" s="110">
        <f>+VLOOKUP(E157,Participants!$A$1:$E$2548,3,FALSE)</f>
        <v>1</v>
      </c>
      <c r="J157" s="20" t="str">
        <f>+VLOOKUP(E157,Participants!$A$1:$G$2548,7,FALSE)</f>
        <v>DEV GIRLS</v>
      </c>
      <c r="K157" s="20"/>
      <c r="L157" s="20"/>
    </row>
    <row r="158" spans="1:24" ht="15.75" customHeight="1" x14ac:dyDescent="0.3">
      <c r="A158" s="107" t="s">
        <v>675</v>
      </c>
      <c r="B158" s="108">
        <v>13</v>
      </c>
      <c r="C158" s="108">
        <v>11.48</v>
      </c>
      <c r="D158" s="108">
        <v>1</v>
      </c>
      <c r="E158" s="109">
        <v>205</v>
      </c>
      <c r="F158" s="20" t="str">
        <f>+VLOOKUP(E158,Participants!$A$1:$E$2548,2,FALSE)</f>
        <v>Madison Abbett</v>
      </c>
      <c r="G158" s="20" t="str">
        <f>+VLOOKUP(E158,Participants!$A$1:$E$2548,4,FALSE)</f>
        <v>CDT</v>
      </c>
      <c r="H158" s="20" t="str">
        <f>+VLOOKUP(E158,Participants!$A$1:$E$2548,5,FALSE)</f>
        <v>F</v>
      </c>
      <c r="I158" s="110">
        <f>+VLOOKUP(E158,Participants!$A$1:$E$2548,3,FALSE)</f>
        <v>3</v>
      </c>
      <c r="J158" s="20" t="str">
        <f>+VLOOKUP(E158,Participants!$A$1:$G$2548,7,FALSE)</f>
        <v>DEV GIRLS</v>
      </c>
      <c r="K158" s="20"/>
      <c r="L158" s="20"/>
    </row>
    <row r="159" spans="1:24" ht="15.75" customHeight="1" x14ac:dyDescent="0.3">
      <c r="A159" s="107" t="s">
        <v>675</v>
      </c>
      <c r="B159" s="109">
        <v>12</v>
      </c>
      <c r="C159" s="109">
        <v>11.49</v>
      </c>
      <c r="D159" s="109">
        <v>7</v>
      </c>
      <c r="E159" s="109">
        <v>178</v>
      </c>
      <c r="F159" s="20" t="str">
        <f>+VLOOKUP(E159,Participants!$A$1:$E$2548,2,FALSE)</f>
        <v>GRACE Bresnahan</v>
      </c>
      <c r="G159" s="20" t="str">
        <f>+VLOOKUP(E159,Participants!$A$1:$E$2548,4,FALSE)</f>
        <v>BCS</v>
      </c>
      <c r="H159" s="20" t="str">
        <f>+VLOOKUP(E159,Participants!$A$1:$E$2548,5,FALSE)</f>
        <v>F</v>
      </c>
      <c r="I159" s="110">
        <f>+VLOOKUP(E159,Participants!$A$1:$E$2548,3,FALSE)</f>
        <v>3</v>
      </c>
      <c r="J159" s="20" t="str">
        <f>+VLOOKUP(E159,Participants!$A$1:$G$2548,7,FALSE)</f>
        <v>DEV GIRLS</v>
      </c>
      <c r="K159" s="20"/>
      <c r="L159" s="20"/>
    </row>
    <row r="160" spans="1:24" ht="15.75" customHeight="1" x14ac:dyDescent="0.3">
      <c r="A160" s="107" t="s">
        <v>675</v>
      </c>
      <c r="B160" s="108">
        <v>9</v>
      </c>
      <c r="C160" s="108">
        <v>11.53</v>
      </c>
      <c r="D160" s="108">
        <v>1</v>
      </c>
      <c r="E160" s="108">
        <v>465</v>
      </c>
      <c r="F160" s="20" t="str">
        <f>+VLOOKUP(E160,Participants!$A$1:$E$2548,2,FALSE)</f>
        <v>Amy Stickman</v>
      </c>
      <c r="G160" s="20" t="str">
        <f>+VLOOKUP(E160,Participants!$A$1:$E$2548,4,FALSE)</f>
        <v>SPS</v>
      </c>
      <c r="H160" s="20" t="str">
        <f>+VLOOKUP(E160,Participants!$A$1:$E$2548,5,FALSE)</f>
        <v>F</v>
      </c>
      <c r="I160" s="110">
        <f>+VLOOKUP(E160,Participants!$A$1:$E$2548,3,FALSE)</f>
        <v>2</v>
      </c>
      <c r="J160" s="20" t="str">
        <f>+VLOOKUP(E160,Participants!$A$1:$G$2548,7,FALSE)</f>
        <v>DEV GIRLS</v>
      </c>
      <c r="K160" s="20"/>
      <c r="L160" s="20"/>
    </row>
    <row r="161" spans="1:24" ht="15.75" customHeight="1" x14ac:dyDescent="0.3">
      <c r="A161" s="107" t="s">
        <v>675</v>
      </c>
      <c r="B161" s="108">
        <v>2</v>
      </c>
      <c r="C161" s="108">
        <v>11.57</v>
      </c>
      <c r="D161" s="108">
        <v>8</v>
      </c>
      <c r="E161" s="108">
        <v>394</v>
      </c>
      <c r="F161" s="20" t="str">
        <f>+VLOOKUP(E161,Participants!$A$1:$E$2548,2,FALSE)</f>
        <v>Ava Nguyen</v>
      </c>
      <c r="G161" s="20" t="str">
        <f>+VLOOKUP(E161,Participants!$A$1:$E$2548,4,FALSE)</f>
        <v>MOSS</v>
      </c>
      <c r="H161" s="20" t="str">
        <f>+VLOOKUP(E161,Participants!$A$1:$E$2548,5,FALSE)</f>
        <v>F</v>
      </c>
      <c r="I161" s="110">
        <f>+VLOOKUP(E161,Participants!$A$1:$E$2548,3,FALSE)</f>
        <v>1</v>
      </c>
      <c r="J161" s="20" t="str">
        <f>+VLOOKUP(E161,Participants!$A$1:$G$2548,7,FALSE)</f>
        <v>DEV GIRLS</v>
      </c>
      <c r="K161" s="20"/>
      <c r="L161" s="20"/>
    </row>
    <row r="162" spans="1:24" ht="15.75" customHeight="1" x14ac:dyDescent="0.3">
      <c r="A162" s="107" t="s">
        <v>675</v>
      </c>
      <c r="B162" s="109">
        <v>12</v>
      </c>
      <c r="C162" s="109">
        <v>11.57</v>
      </c>
      <c r="D162" s="109">
        <v>8</v>
      </c>
      <c r="E162" s="109">
        <v>584</v>
      </c>
      <c r="F162" s="20" t="str">
        <f>+VLOOKUP(E162,Participants!$A$1:$E$2548,2,FALSE)</f>
        <v>Mollie Fenk</v>
      </c>
      <c r="G162" s="20" t="str">
        <f>+VLOOKUP(E162,Participants!$A$1:$E$2548,4,FALSE)</f>
        <v>STT</v>
      </c>
      <c r="H162" s="20" t="str">
        <f>+VLOOKUP(E162,Participants!$A$1:$E$2548,5,FALSE)</f>
        <v>F</v>
      </c>
      <c r="I162" s="110">
        <f>+VLOOKUP(E162,Participants!$A$1:$E$2548,3,FALSE)</f>
        <v>3</v>
      </c>
      <c r="J162" s="20" t="str">
        <f>+VLOOKUP(E162,Participants!$A$1:$G$2548,7,FALSE)</f>
        <v>DEV GIRLS</v>
      </c>
      <c r="K162" s="20"/>
      <c r="L162" s="20"/>
    </row>
    <row r="163" spans="1:24" ht="15.75" customHeight="1" x14ac:dyDescent="0.3">
      <c r="A163" s="107" t="s">
        <v>675</v>
      </c>
      <c r="B163" s="108">
        <v>5</v>
      </c>
      <c r="C163" s="108">
        <v>11.58</v>
      </c>
      <c r="D163" s="108">
        <v>4</v>
      </c>
      <c r="E163" s="108">
        <v>247</v>
      </c>
      <c r="F163" s="20" t="str">
        <f>+VLOOKUP(E163,Participants!$A$1:$E$2548,2,FALSE)</f>
        <v>Erin Hirsh</v>
      </c>
      <c r="G163" s="20" t="str">
        <f>+VLOOKUP(E163,Participants!$A$1:$E$2548,4,FALSE)</f>
        <v>ELZ</v>
      </c>
      <c r="H163" s="20" t="str">
        <f>+VLOOKUP(E163,Participants!$A$1:$E$2548,5,FALSE)</f>
        <v>F</v>
      </c>
      <c r="I163" s="110">
        <f>+VLOOKUP(E163,Participants!$A$1:$E$2548,3,FALSE)</f>
        <v>2</v>
      </c>
      <c r="J163" s="20" t="str">
        <f>+VLOOKUP(E163,Participants!$A$1:$G$2548,7,FALSE)</f>
        <v>DEV GIRLS</v>
      </c>
      <c r="K163" s="117"/>
      <c r="L163" s="117"/>
    </row>
    <row r="164" spans="1:24" ht="15.75" customHeight="1" x14ac:dyDescent="0.3">
      <c r="A164" s="107" t="s">
        <v>675</v>
      </c>
      <c r="B164" s="108">
        <v>7</v>
      </c>
      <c r="C164" s="108">
        <v>11.59</v>
      </c>
      <c r="D164" s="108">
        <v>1</v>
      </c>
      <c r="E164" s="108">
        <v>515</v>
      </c>
      <c r="F164" s="20" t="str">
        <f>+VLOOKUP(E164,Participants!$A$1:$E$2548,2,FALSE)</f>
        <v>Keira McQuiggan</v>
      </c>
      <c r="G164" s="20" t="str">
        <f>+VLOOKUP(E164,Participants!$A$1:$E$2548,4,FALSE)</f>
        <v>STL</v>
      </c>
      <c r="H164" s="20" t="str">
        <f>+VLOOKUP(E164,Participants!$A$1:$E$2548,5,FALSE)</f>
        <v>F</v>
      </c>
      <c r="I164" s="110">
        <f>+VLOOKUP(E164,Participants!$A$1:$E$2548,3,FALSE)</f>
        <v>2</v>
      </c>
      <c r="J164" s="20" t="str">
        <f>+VLOOKUP(E164,Participants!$A$1:$G$2548,7,FALSE)</f>
        <v>DEV GIRLS</v>
      </c>
      <c r="K164" s="20"/>
      <c r="L164" s="20"/>
    </row>
    <row r="165" spans="1:24" ht="15.75" customHeight="1" x14ac:dyDescent="0.3">
      <c r="A165" s="107" t="s">
        <v>675</v>
      </c>
      <c r="B165" s="108">
        <v>13</v>
      </c>
      <c r="C165" s="108">
        <v>11.62</v>
      </c>
      <c r="D165" s="108">
        <v>5</v>
      </c>
      <c r="E165" s="112">
        <v>17</v>
      </c>
      <c r="F165" s="113" t="str">
        <f>+VLOOKUP(E165,Participants!$A$1:$E$2548,2,FALSE)</f>
        <v>Daniella Julian</v>
      </c>
      <c r="G165" s="113" t="str">
        <f>+VLOOKUP(E165,Participants!$A$1:$E$2548,4,FALSE)</f>
        <v>BFS</v>
      </c>
      <c r="H165" s="113" t="str">
        <f>+VLOOKUP(E165,Participants!$A$1:$E$2548,5,FALSE)</f>
        <v>F</v>
      </c>
      <c r="I165" s="114">
        <f>+VLOOKUP(E165,Participants!$A$1:$E$2548,3,FALSE)</f>
        <v>3</v>
      </c>
      <c r="J165" s="20" t="str">
        <f>+VLOOKUP(E165,Participants!$A$1:$G$2548,7,FALSE)</f>
        <v>DEV GIRLS</v>
      </c>
      <c r="K165" s="113"/>
      <c r="L165" s="113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ht="15.75" customHeight="1" x14ac:dyDescent="0.3">
      <c r="A166" s="107" t="s">
        <v>675</v>
      </c>
      <c r="B166" s="108">
        <v>1</v>
      </c>
      <c r="C166" s="108">
        <v>11.63</v>
      </c>
      <c r="D166" s="108">
        <v>4</v>
      </c>
      <c r="E166" s="108">
        <v>528</v>
      </c>
      <c r="F166" s="20" t="str">
        <f>+VLOOKUP(E166,Participants!$A$1:$E$2548,2,FALSE)</f>
        <v>Violet Eckenrode</v>
      </c>
      <c r="G166" s="20" t="str">
        <f>+VLOOKUP(E166,Participants!$A$1:$E$2548,4,FALSE)</f>
        <v>STL</v>
      </c>
      <c r="H166" s="20" t="str">
        <f>+VLOOKUP(E166,Participants!$A$1:$E$2548,5,FALSE)</f>
        <v>F</v>
      </c>
      <c r="I166" s="110">
        <f>+VLOOKUP(E166,Participants!$A$1:$E$2548,3,FALSE)</f>
        <v>0</v>
      </c>
      <c r="J166" s="20" t="str">
        <f>+VLOOKUP(E166,Participants!$A$1:$G$2548,7,FALSE)</f>
        <v>DEV GIRLS</v>
      </c>
      <c r="K166" s="111"/>
      <c r="L166" s="111"/>
    </row>
    <row r="167" spans="1:24" ht="15.75" customHeight="1" x14ac:dyDescent="0.3">
      <c r="A167" s="107" t="s">
        <v>675</v>
      </c>
      <c r="B167" s="108">
        <v>21</v>
      </c>
      <c r="C167" s="108">
        <v>11.69</v>
      </c>
      <c r="D167" s="108">
        <v>8</v>
      </c>
      <c r="E167" s="109">
        <v>291</v>
      </c>
      <c r="F167" s="20" t="str">
        <f>+VLOOKUP(E167,Participants!$A$1:$E$2548,2,FALSE)</f>
        <v>Adriana Martin</v>
      </c>
      <c r="G167" s="20" t="str">
        <f>+VLOOKUP(E167,Participants!$A$1:$E$2548,4,FALSE)</f>
        <v>HFS</v>
      </c>
      <c r="H167" s="20" t="str">
        <f>+VLOOKUP(E167,Participants!$A$1:$E$2548,5,FALSE)</f>
        <v>F</v>
      </c>
      <c r="I167" s="110">
        <f>+VLOOKUP(E167,Participants!$A$1:$E$2548,3,FALSE)</f>
        <v>1</v>
      </c>
      <c r="J167" s="20" t="str">
        <f>+VLOOKUP(E167,Participants!$A$1:$G$2548,7,FALSE)</f>
        <v>DEV GIRLS</v>
      </c>
      <c r="K167" s="20"/>
      <c r="L167" s="20"/>
    </row>
    <row r="168" spans="1:24" ht="15.75" customHeight="1" x14ac:dyDescent="0.3">
      <c r="A168" s="107" t="s">
        <v>675</v>
      </c>
      <c r="B168" s="108">
        <v>1</v>
      </c>
      <c r="C168" s="108">
        <v>11.7</v>
      </c>
      <c r="D168" s="108">
        <v>5</v>
      </c>
      <c r="E168" s="108">
        <v>31</v>
      </c>
      <c r="F168" s="20" t="str">
        <f>+VLOOKUP(E168,Participants!$A$1:$E$2548,2,FALSE)</f>
        <v>London Lange</v>
      </c>
      <c r="G168" s="20" t="str">
        <f>+VLOOKUP(E168,Participants!$A$1:$E$2548,4,FALSE)</f>
        <v>BFS</v>
      </c>
      <c r="H168" s="20" t="str">
        <f>+VLOOKUP(E168,Participants!$A$1:$E$2548,5,FALSE)</f>
        <v>F</v>
      </c>
      <c r="I168" s="110">
        <f>+VLOOKUP(E168,Participants!$A$1:$E$2548,3,FALSE)</f>
        <v>0</v>
      </c>
      <c r="J168" s="20" t="str">
        <f>+VLOOKUP(E168,Participants!$A$1:$G$2548,7,FALSE)</f>
        <v>DEV GIRLS</v>
      </c>
      <c r="K168" s="111"/>
      <c r="L168" s="111"/>
    </row>
    <row r="169" spans="1:24" ht="15.75" customHeight="1" x14ac:dyDescent="0.3">
      <c r="A169" s="107" t="s">
        <v>675</v>
      </c>
      <c r="B169" s="108">
        <v>2</v>
      </c>
      <c r="C169" s="108">
        <v>11.73</v>
      </c>
      <c r="D169" s="108">
        <v>7</v>
      </c>
      <c r="E169" s="108">
        <v>235</v>
      </c>
      <c r="F169" s="20" t="str">
        <f>+VLOOKUP(E169,Participants!$A$1:$E$2548,2,FALSE)</f>
        <v>samantha stough</v>
      </c>
      <c r="G169" s="20" t="str">
        <f>+VLOOKUP(E169,Participants!$A$1:$E$2548,4,FALSE)</f>
        <v>DMA</v>
      </c>
      <c r="H169" s="20" t="str">
        <f>+VLOOKUP(E169,Participants!$A$1:$E$2548,5,FALSE)</f>
        <v>f</v>
      </c>
      <c r="I169" s="110">
        <f>+VLOOKUP(E169,Participants!$A$1:$E$2548,3,FALSE)</f>
        <v>1</v>
      </c>
      <c r="J169" s="20" t="str">
        <f>+VLOOKUP(E169,Participants!$A$1:$G$2548,7,FALSE)</f>
        <v>DEV GIRLS</v>
      </c>
      <c r="K169" s="20"/>
      <c r="L169" s="20"/>
    </row>
    <row r="170" spans="1:24" ht="15.75" customHeight="1" x14ac:dyDescent="0.3">
      <c r="A170" s="107" t="s">
        <v>675</v>
      </c>
      <c r="B170" s="108">
        <v>4</v>
      </c>
      <c r="C170" s="108">
        <v>11.75</v>
      </c>
      <c r="D170" s="108">
        <v>1</v>
      </c>
      <c r="E170" s="108">
        <v>396</v>
      </c>
      <c r="F170" s="20" t="str">
        <f>+VLOOKUP(E170,Participants!$A$1:$E$2548,2,FALSE)</f>
        <v>Chelsea Denslinger</v>
      </c>
      <c r="G170" s="20" t="str">
        <f>+VLOOKUP(E170,Participants!$A$1:$E$2548,4,FALSE)</f>
        <v>MOSS</v>
      </c>
      <c r="H170" s="20" t="str">
        <f>+VLOOKUP(E170,Participants!$A$1:$E$2548,5,FALSE)</f>
        <v>F</v>
      </c>
      <c r="I170" s="110">
        <f>+VLOOKUP(E170,Participants!$A$1:$E$2548,3,FALSE)</f>
        <v>2</v>
      </c>
      <c r="J170" s="20" t="str">
        <f>+VLOOKUP(E170,Participants!$A$1:$G$2548,7,FALSE)</f>
        <v>DEV GIRLS</v>
      </c>
      <c r="K170" s="20"/>
      <c r="L170" s="20"/>
    </row>
    <row r="171" spans="1:24" ht="15.75" customHeight="1" x14ac:dyDescent="0.3">
      <c r="A171" s="107" t="s">
        <v>675</v>
      </c>
      <c r="B171" s="108">
        <v>5</v>
      </c>
      <c r="C171" s="108">
        <v>11.81</v>
      </c>
      <c r="D171" s="108">
        <v>6</v>
      </c>
      <c r="E171" s="108">
        <v>450</v>
      </c>
      <c r="F171" s="20" t="str">
        <f>+VLOOKUP(E171,Participants!$A$1:$E$2548,2,FALSE)</f>
        <v>Scarlet Day</v>
      </c>
      <c r="G171" s="20" t="str">
        <f>+VLOOKUP(E171,Participants!$A$1:$E$2548,4,FALSE)</f>
        <v>PHA</v>
      </c>
      <c r="H171" s="20" t="str">
        <f>+VLOOKUP(E171,Participants!$A$1:$E$2548,5,FALSE)</f>
        <v>F</v>
      </c>
      <c r="I171" s="110">
        <f>+VLOOKUP(E171,Participants!$A$1:$E$2548,3,FALSE)</f>
        <v>2</v>
      </c>
      <c r="J171" s="20" t="str">
        <f>+VLOOKUP(E171,Participants!$A$1:$G$2548,7,FALSE)</f>
        <v>DEV GIRLS</v>
      </c>
      <c r="K171" s="20"/>
      <c r="L171" s="20"/>
    </row>
    <row r="172" spans="1:24" ht="15.75" customHeight="1" x14ac:dyDescent="0.3">
      <c r="A172" s="107" t="s">
        <v>675</v>
      </c>
      <c r="B172" s="108">
        <v>2</v>
      </c>
      <c r="C172" s="108">
        <v>11.98</v>
      </c>
      <c r="D172" s="108">
        <v>3</v>
      </c>
      <c r="E172" s="108">
        <v>520</v>
      </c>
      <c r="F172" s="20" t="str">
        <f>+VLOOKUP(E172,Participants!$A$1:$E$2548,2,FALSE)</f>
        <v>Malika Siewia</v>
      </c>
      <c r="G172" s="20" t="str">
        <f>+VLOOKUP(E172,Participants!$A$1:$E$2548,4,FALSE)</f>
        <v>STL</v>
      </c>
      <c r="H172" s="20" t="str">
        <f>+VLOOKUP(E172,Participants!$A$1:$E$2548,5,FALSE)</f>
        <v>F</v>
      </c>
      <c r="I172" s="110">
        <f>+VLOOKUP(E172,Participants!$A$1:$E$2548,3,FALSE)</f>
        <v>2</v>
      </c>
      <c r="J172" s="20" t="str">
        <f>+VLOOKUP(E172,Participants!$A$1:$G$2548,7,FALSE)</f>
        <v>DEV GIRLS</v>
      </c>
      <c r="K172" s="20"/>
      <c r="L172" s="20"/>
    </row>
    <row r="173" spans="1:24" ht="15.75" customHeight="1" x14ac:dyDescent="0.3">
      <c r="A173" s="107" t="s">
        <v>675</v>
      </c>
      <c r="B173" s="108">
        <v>8</v>
      </c>
      <c r="C173" s="108">
        <v>12</v>
      </c>
      <c r="D173" s="108">
        <v>3</v>
      </c>
      <c r="E173" s="108">
        <v>339</v>
      </c>
      <c r="F173" s="20" t="str">
        <f>+VLOOKUP(E173,Participants!$A$1:$E$2548,2,FALSE)</f>
        <v>Theresa Ratkiewicz</v>
      </c>
      <c r="G173" s="20" t="str">
        <f>+VLOOKUP(E173,Participants!$A$1:$E$2548,4,FALSE)</f>
        <v>JFK</v>
      </c>
      <c r="H173" s="20" t="str">
        <f>+VLOOKUP(E173,Participants!$A$1:$E$2548,5,FALSE)</f>
        <v>F</v>
      </c>
      <c r="I173" s="110">
        <f>+VLOOKUP(E173,Participants!$A$1:$E$2548,3,FALSE)</f>
        <v>2</v>
      </c>
      <c r="J173" s="20" t="str">
        <f>+VLOOKUP(E173,Participants!$A$1:$G$2548,7,FALSE)</f>
        <v>DEV GIRLS</v>
      </c>
      <c r="K173" s="20"/>
      <c r="L173" s="20"/>
    </row>
    <row r="174" spans="1:24" ht="15.75" customHeight="1" x14ac:dyDescent="0.3">
      <c r="A174" s="107" t="s">
        <v>675</v>
      </c>
      <c r="B174" s="108">
        <v>2</v>
      </c>
      <c r="C174" s="108">
        <v>12.05</v>
      </c>
      <c r="D174" s="108">
        <v>4</v>
      </c>
      <c r="E174" s="108">
        <v>126</v>
      </c>
      <c r="F174" s="20" t="str">
        <f>+VLOOKUP(E174,Participants!$A$1:$E$2548,2,FALSE)</f>
        <v>Vienna Mauro</v>
      </c>
      <c r="G174" s="20" t="str">
        <f>+VLOOKUP(E174,Participants!$A$1:$E$2548,4,FALSE)</f>
        <v>AMA</v>
      </c>
      <c r="H174" s="20" t="str">
        <f>+VLOOKUP(E174,Participants!$A$1:$E$2548,5,FALSE)</f>
        <v>F</v>
      </c>
      <c r="I174" s="110">
        <f>+VLOOKUP(E174,Participants!$A$1:$E$2548,3,FALSE)</f>
        <v>0</v>
      </c>
      <c r="J174" s="20" t="str">
        <f>+VLOOKUP(E174,Participants!$A$1:$G$2548,7,FALSE)</f>
        <v>DEV GIRLS</v>
      </c>
      <c r="K174" s="20"/>
      <c r="L174" s="20"/>
    </row>
    <row r="175" spans="1:24" ht="15.75" customHeight="1" x14ac:dyDescent="0.3">
      <c r="A175" s="107" t="s">
        <v>675</v>
      </c>
      <c r="B175" s="108">
        <v>4</v>
      </c>
      <c r="C175" s="108">
        <v>12.07</v>
      </c>
      <c r="D175" s="108">
        <v>3</v>
      </c>
      <c r="E175" s="108">
        <v>277</v>
      </c>
      <c r="F175" s="20" t="str">
        <f>+VLOOKUP(E175,Participants!$A$1:$E$2548,2,FALSE)</f>
        <v>Brigi Boosel</v>
      </c>
      <c r="G175" s="20" t="str">
        <f>+VLOOKUP(E175,Participants!$A$1:$E$2548,4,FALSE)</f>
        <v>GRE</v>
      </c>
      <c r="H175" s="20" t="str">
        <f>+VLOOKUP(E175,Participants!$A$1:$E$2548,5,FALSE)</f>
        <v>F</v>
      </c>
      <c r="I175" s="110">
        <f>+VLOOKUP(E175,Participants!$A$1:$E$2548,3,FALSE)</f>
        <v>1</v>
      </c>
      <c r="J175" s="20" t="str">
        <f>+VLOOKUP(E175,Participants!$A$1:$G$2548,7,FALSE)</f>
        <v>DEV GIRLS</v>
      </c>
      <c r="K175" s="20"/>
      <c r="L175" s="20"/>
    </row>
    <row r="176" spans="1:24" ht="15.75" customHeight="1" x14ac:dyDescent="0.3">
      <c r="A176" s="107" t="s">
        <v>675</v>
      </c>
      <c r="B176" s="108">
        <v>9</v>
      </c>
      <c r="C176" s="108">
        <v>12.24</v>
      </c>
      <c r="D176" s="108">
        <v>3</v>
      </c>
      <c r="E176" s="108">
        <v>479</v>
      </c>
      <c r="F176" s="20" t="str">
        <f>+VLOOKUP(E176,Participants!$A$1:$E$2548,2,FALSE)</f>
        <v>Sarah Stickman</v>
      </c>
      <c r="G176" s="20" t="str">
        <f>+VLOOKUP(E176,Participants!$A$1:$E$2548,4,FALSE)</f>
        <v>SPS</v>
      </c>
      <c r="H176" s="20" t="str">
        <f>+VLOOKUP(E176,Participants!$A$1:$E$2548,5,FALSE)</f>
        <v>F</v>
      </c>
      <c r="I176" s="110">
        <f>+VLOOKUP(E176,Participants!$A$1:$E$2548,3,FALSE)</f>
        <v>2</v>
      </c>
      <c r="J176" s="20" t="str">
        <f>+VLOOKUP(E176,Participants!$A$1:$G$2548,7,FALSE)</f>
        <v>DEV GIRLS</v>
      </c>
      <c r="K176" s="20"/>
      <c r="L176" s="20"/>
    </row>
    <row r="177" spans="1:12" ht="15.75" customHeight="1" x14ac:dyDescent="0.3">
      <c r="A177" s="107" t="s">
        <v>675</v>
      </c>
      <c r="B177" s="109">
        <v>12</v>
      </c>
      <c r="C177" s="109">
        <v>12.53</v>
      </c>
      <c r="D177" s="109">
        <v>4</v>
      </c>
      <c r="E177" s="109">
        <v>212</v>
      </c>
      <c r="F177" s="20" t="str">
        <f>+VLOOKUP(E177,Participants!$A$1:$E$2548,2,FALSE)</f>
        <v>Rainey Redd</v>
      </c>
      <c r="G177" s="20" t="str">
        <f>+VLOOKUP(E177,Participants!$A$1:$E$2548,4,FALSE)</f>
        <v>CDT</v>
      </c>
      <c r="H177" s="20" t="str">
        <f>+VLOOKUP(E177,Participants!$A$1:$E$2548,5,FALSE)</f>
        <v>F</v>
      </c>
      <c r="I177" s="110">
        <f>+VLOOKUP(E177,Participants!$A$1:$E$2548,3,FALSE)</f>
        <v>3</v>
      </c>
      <c r="J177" s="20" t="str">
        <f>+VLOOKUP(E177,Participants!$A$1:$G$2548,7,FALSE)</f>
        <v>DEV GIRLS</v>
      </c>
      <c r="K177" s="20"/>
      <c r="L177" s="20"/>
    </row>
    <row r="178" spans="1:12" ht="15.75" customHeight="1" x14ac:dyDescent="0.3">
      <c r="A178" s="107" t="s">
        <v>675</v>
      </c>
      <c r="B178" s="108">
        <v>1</v>
      </c>
      <c r="C178" s="108">
        <v>12.63</v>
      </c>
      <c r="D178" s="108">
        <v>2</v>
      </c>
      <c r="E178" s="108">
        <v>113</v>
      </c>
      <c r="F178" s="20" t="str">
        <f>+VLOOKUP(E178,Participants!$A$1:$E$2548,2,FALSE)</f>
        <v>Lily Kennedy</v>
      </c>
      <c r="G178" s="20" t="str">
        <f>+VLOOKUP(E178,Participants!$A$1:$E$2548,4,FALSE)</f>
        <v>AMA</v>
      </c>
      <c r="H178" s="20" t="str">
        <f>+VLOOKUP(E178,Participants!$A$1:$E$2548,5,FALSE)</f>
        <v>F</v>
      </c>
      <c r="I178" s="110">
        <f>+VLOOKUP(E178,Participants!$A$1:$E$2548,3,FALSE)</f>
        <v>0</v>
      </c>
      <c r="J178" s="20" t="str">
        <f>+VLOOKUP(E178,Participants!$A$1:$G$2548,7,FALSE)</f>
        <v>DEV GIRLS</v>
      </c>
      <c r="K178" s="111"/>
      <c r="L178" s="111"/>
    </row>
    <row r="179" spans="1:12" ht="15.75" customHeight="1" x14ac:dyDescent="0.3">
      <c r="A179" s="107" t="s">
        <v>675</v>
      </c>
      <c r="B179" s="108">
        <v>1</v>
      </c>
      <c r="C179" s="108">
        <v>12.7</v>
      </c>
      <c r="D179" s="108">
        <v>3</v>
      </c>
      <c r="E179" s="108">
        <v>84</v>
      </c>
      <c r="F179" s="20" t="str">
        <f>+VLOOKUP(E179,Participants!$A$1:$E$2548,2,FALSE)</f>
        <v>Alexandra Hinkofer</v>
      </c>
      <c r="G179" s="20" t="str">
        <f>+VLOOKUP(E179,Participants!$A$1:$E$2548,4,FALSE)</f>
        <v>AMA</v>
      </c>
      <c r="H179" s="20" t="str">
        <f>+VLOOKUP(E179,Participants!$A$1:$E$2548,5,FALSE)</f>
        <v>F</v>
      </c>
      <c r="I179" s="110" t="str">
        <f>+VLOOKUP(E179,Participants!$A$1:$E$2548,3,FALSE)</f>
        <v>K</v>
      </c>
      <c r="J179" s="20" t="str">
        <f>+VLOOKUP(E179,Participants!$A$1:$G$2548,7,FALSE)</f>
        <v>DEV GIRLS</v>
      </c>
      <c r="K179" s="111"/>
      <c r="L179" s="111"/>
    </row>
    <row r="180" spans="1:12" ht="15.75" customHeight="1" x14ac:dyDescent="0.3">
      <c r="A180" s="107" t="s">
        <v>675</v>
      </c>
      <c r="B180" s="108">
        <v>1</v>
      </c>
      <c r="C180" s="108">
        <v>13</v>
      </c>
      <c r="D180" s="108">
        <v>6</v>
      </c>
      <c r="E180" s="108">
        <v>246</v>
      </c>
      <c r="F180" s="20" t="str">
        <f>+VLOOKUP(E180,Participants!$A$1:$E$2548,2,FALSE)</f>
        <v>Emma Zamarripa</v>
      </c>
      <c r="G180" s="20" t="str">
        <f>+VLOOKUP(E180,Participants!$A$1:$E$2548,4,FALSE)</f>
        <v>ELZ</v>
      </c>
      <c r="H180" s="20" t="str">
        <f>+VLOOKUP(E180,Participants!$A$1:$E$2548,5,FALSE)</f>
        <v>F</v>
      </c>
      <c r="I180" s="110">
        <f>+VLOOKUP(E180,Participants!$A$1:$E$2548,3,FALSE)</f>
        <v>0</v>
      </c>
      <c r="J180" s="20" t="str">
        <f>+VLOOKUP(E180,Participants!$A$1:$G$2548,7,FALSE)</f>
        <v>DEV GIRLS</v>
      </c>
      <c r="K180" s="111"/>
      <c r="L180" s="111"/>
    </row>
    <row r="181" spans="1:12" ht="15.75" customHeight="1" x14ac:dyDescent="0.3">
      <c r="A181" s="107" t="s">
        <v>675</v>
      </c>
      <c r="B181" s="108">
        <v>1</v>
      </c>
      <c r="C181" s="108">
        <v>13.1</v>
      </c>
      <c r="D181" s="108">
        <v>8</v>
      </c>
      <c r="E181" s="108">
        <v>100</v>
      </c>
      <c r="F181" s="20" t="str">
        <f>+VLOOKUP(E181,Participants!$A$1:$E$2548,2,FALSE)</f>
        <v>Filomena Christoforetti</v>
      </c>
      <c r="G181" s="20" t="str">
        <f>+VLOOKUP(E181,Participants!$A$1:$E$2548,4,FALSE)</f>
        <v>AMA</v>
      </c>
      <c r="H181" s="20" t="str">
        <f>+VLOOKUP(E181,Participants!$A$1:$E$2548,5,FALSE)</f>
        <v>F</v>
      </c>
      <c r="I181" s="110">
        <f>+VLOOKUP(E181,Participants!$A$1:$E$2548,3,FALSE)</f>
        <v>0</v>
      </c>
      <c r="J181" s="20" t="str">
        <f>+VLOOKUP(E181,Participants!$A$1:$G$2548,7,FALSE)</f>
        <v>DEV GIRLS</v>
      </c>
      <c r="K181" s="111"/>
      <c r="L181" s="111"/>
    </row>
    <row r="182" spans="1:12" ht="15.75" customHeight="1" x14ac:dyDescent="0.3">
      <c r="A182" s="107" t="s">
        <v>675</v>
      </c>
      <c r="B182" s="108">
        <v>2</v>
      </c>
      <c r="C182" s="108">
        <v>13.1</v>
      </c>
      <c r="D182" s="108">
        <v>2</v>
      </c>
      <c r="E182" s="108">
        <v>477</v>
      </c>
      <c r="F182" s="20" t="str">
        <f>+VLOOKUP(E182,Participants!$A$1:$E$2548,2,FALSE)</f>
        <v>Rachel Sites</v>
      </c>
      <c r="G182" s="20" t="str">
        <f>+VLOOKUP(E182,Participants!$A$1:$E$2548,4,FALSE)</f>
        <v>SPS</v>
      </c>
      <c r="H182" s="20" t="str">
        <f>+VLOOKUP(E182,Participants!$A$1:$E$2548,5,FALSE)</f>
        <v>F</v>
      </c>
      <c r="I182" s="110">
        <f>+VLOOKUP(E182,Participants!$A$1:$E$2548,3,FALSE)</f>
        <v>0</v>
      </c>
      <c r="J182" s="20" t="str">
        <f>+VLOOKUP(E182,Participants!$A$1:$G$2548,7,FALSE)</f>
        <v>DEV GIRLS</v>
      </c>
      <c r="K182" s="20"/>
      <c r="L182" s="20"/>
    </row>
    <row r="183" spans="1:12" ht="15.75" customHeight="1" x14ac:dyDescent="0.3">
      <c r="A183" s="107" t="s">
        <v>675</v>
      </c>
      <c r="B183" s="108">
        <v>5</v>
      </c>
      <c r="C183" s="108">
        <v>13.22</v>
      </c>
      <c r="D183" s="108">
        <v>8</v>
      </c>
      <c r="E183" s="108">
        <v>220</v>
      </c>
      <c r="F183" s="20" t="str">
        <f>+VLOOKUP(E183,Participants!$A$1:$E$2548,2,FALSE)</f>
        <v>alia winter</v>
      </c>
      <c r="G183" s="20" t="str">
        <f>+VLOOKUP(E183,Participants!$A$1:$E$2548,4,FALSE)</f>
        <v>DMA</v>
      </c>
      <c r="H183" s="20" t="str">
        <f>+VLOOKUP(E183,Participants!$A$1:$E$2548,5,FALSE)</f>
        <v>f</v>
      </c>
      <c r="I183" s="110">
        <f>+VLOOKUP(E183,Participants!$A$1:$E$2548,3,FALSE)</f>
        <v>2</v>
      </c>
      <c r="J183" s="20" t="str">
        <f>+VLOOKUP(E183,Participants!$A$1:$G$2548,7,FALSE)</f>
        <v>DEV GIRLS</v>
      </c>
      <c r="K183" s="20"/>
      <c r="L183" s="20"/>
    </row>
    <row r="184" spans="1:12" ht="15.75" customHeight="1" x14ac:dyDescent="0.3">
      <c r="A184" s="107" t="s">
        <v>675</v>
      </c>
      <c r="B184" s="108">
        <v>6</v>
      </c>
      <c r="C184" s="108">
        <v>13.24</v>
      </c>
      <c r="D184" s="108">
        <v>5</v>
      </c>
      <c r="E184" s="108">
        <v>580</v>
      </c>
      <c r="F184" s="20" t="str">
        <f>+VLOOKUP(E184,Participants!$A$1:$E$2548,2,FALSE)</f>
        <v>Loie Kross</v>
      </c>
      <c r="G184" s="20" t="str">
        <f>+VLOOKUP(E184,Participants!$A$1:$E$2548,4,FALSE)</f>
        <v>STT</v>
      </c>
      <c r="H184" s="20" t="str">
        <f>+VLOOKUP(E184,Participants!$A$1:$E$2548,5,FALSE)</f>
        <v>F</v>
      </c>
      <c r="I184" s="110">
        <f>+VLOOKUP(E184,Participants!$A$1:$E$2548,3,FALSE)</f>
        <v>2</v>
      </c>
      <c r="J184" s="20" t="str">
        <f>+VLOOKUP(E184,Participants!$A$1:$G$2548,7,FALSE)</f>
        <v>DEV GIRLS</v>
      </c>
      <c r="K184" s="117"/>
      <c r="L184" s="117"/>
    </row>
    <row r="185" spans="1:12" ht="15.75" customHeight="1" x14ac:dyDescent="0.3">
      <c r="A185" s="107" t="s">
        <v>675</v>
      </c>
      <c r="B185" s="108">
        <v>3</v>
      </c>
      <c r="C185" s="108">
        <v>13.45</v>
      </c>
      <c r="D185" s="108">
        <v>2</v>
      </c>
      <c r="E185" s="108">
        <v>280</v>
      </c>
      <c r="F185" s="20" t="str">
        <f>+VLOOKUP(E185,Participants!$A$1:$E$2548,2,FALSE)</f>
        <v>Elizabeth Moulton</v>
      </c>
      <c r="G185" s="20" t="str">
        <f>+VLOOKUP(E185,Participants!$A$1:$E$2548,4,FALSE)</f>
        <v>GRE</v>
      </c>
      <c r="H185" s="20" t="str">
        <f>+VLOOKUP(E185,Participants!$A$1:$E$2548,5,FALSE)</f>
        <v>F</v>
      </c>
      <c r="I185" s="110">
        <f>+VLOOKUP(E185,Participants!$A$1:$E$2548,3,FALSE)</f>
        <v>1</v>
      </c>
      <c r="J185" s="20" t="str">
        <f>+VLOOKUP(E185,Participants!$A$1:$G$2548,7,FALSE)</f>
        <v>DEV GIRLS</v>
      </c>
      <c r="K185" s="20"/>
      <c r="L185" s="20"/>
    </row>
    <row r="186" spans="1:12" ht="15.75" customHeight="1" x14ac:dyDescent="0.3">
      <c r="A186" s="107" t="s">
        <v>675</v>
      </c>
      <c r="B186" s="108">
        <v>21</v>
      </c>
      <c r="C186" s="108">
        <v>14.46</v>
      </c>
      <c r="D186" s="108">
        <v>5</v>
      </c>
      <c r="E186" s="109" t="s">
        <v>683</v>
      </c>
      <c r="F186" s="111" t="s">
        <v>684</v>
      </c>
      <c r="G186" s="111" t="s">
        <v>45</v>
      </c>
      <c r="H186" s="111" t="s">
        <v>52</v>
      </c>
      <c r="I186" s="120" t="s">
        <v>153</v>
      </c>
      <c r="J186" s="111" t="s">
        <v>53</v>
      </c>
      <c r="K186" s="20"/>
      <c r="L186" s="20"/>
    </row>
    <row r="187" spans="1:12" ht="15.75" customHeight="1" x14ac:dyDescent="0.3">
      <c r="A187" s="107" t="s">
        <v>675</v>
      </c>
      <c r="B187" s="108">
        <v>22</v>
      </c>
      <c r="C187" s="108">
        <v>20.97</v>
      </c>
      <c r="D187" s="108">
        <v>1</v>
      </c>
      <c r="E187" s="109">
        <v>87</v>
      </c>
      <c r="F187" s="20" t="str">
        <f>+VLOOKUP(E187,Participants!$A$1:$E$2548,2,FALSE)</f>
        <v>Anne Farnan</v>
      </c>
      <c r="G187" s="20" t="str">
        <f>+VLOOKUP(E187,Participants!$A$1:$E$2548,4,FALSE)</f>
        <v>AMA</v>
      </c>
      <c r="H187" s="20" t="str">
        <f>+VLOOKUP(E187,Participants!$A$1:$E$2548,5,FALSE)</f>
        <v>F</v>
      </c>
      <c r="I187" s="110">
        <f>+VLOOKUP(E187,Participants!$A$1:$E$2548,3,FALSE)</f>
        <v>4</v>
      </c>
      <c r="J187" s="20" t="str">
        <f>+VLOOKUP(E187,Participants!$A$1:$G$2548,7,FALSE)</f>
        <v>DEV GIRLS</v>
      </c>
      <c r="K187" s="20"/>
      <c r="L187" s="20"/>
    </row>
    <row r="188" spans="1:12" ht="15.75" customHeight="1" x14ac:dyDescent="0.3">
      <c r="A188" s="107" t="s">
        <v>675</v>
      </c>
      <c r="B188" s="108">
        <v>22</v>
      </c>
      <c r="C188" s="121"/>
      <c r="D188" s="108">
        <v>7</v>
      </c>
      <c r="E188" s="122"/>
      <c r="F188" s="20" t="e">
        <f>+VLOOKUP(E188,Participants!$A$1:$E$2548,2,FALSE)</f>
        <v>#N/A</v>
      </c>
      <c r="G188" s="20" t="e">
        <f>+VLOOKUP(E188,Participants!$A$1:$E$2548,4,FALSE)</f>
        <v>#N/A</v>
      </c>
      <c r="H188" s="20" t="e">
        <f>+VLOOKUP(E188,Participants!$A$1:$E$2548,5,FALSE)</f>
        <v>#N/A</v>
      </c>
      <c r="I188" s="110" t="e">
        <f>+VLOOKUP(E188,Participants!$A$1:$E$2548,3,FALSE)</f>
        <v>#N/A</v>
      </c>
      <c r="J188" s="20" t="e">
        <f>+VLOOKUP(E188,Participants!$A$1:$G$2548,7,FALSE)</f>
        <v>#N/A</v>
      </c>
      <c r="K188" s="20"/>
      <c r="L188" s="20"/>
    </row>
    <row r="189" spans="1:12" ht="15.75" customHeight="1" x14ac:dyDescent="0.3">
      <c r="A189" s="107" t="s">
        <v>675</v>
      </c>
      <c r="B189" s="108">
        <v>22</v>
      </c>
      <c r="C189" s="121"/>
      <c r="D189" s="108">
        <v>8</v>
      </c>
      <c r="E189" s="122"/>
      <c r="F189" s="20" t="e">
        <f>+VLOOKUP(E189,Participants!$A$1:$E$2548,2,FALSE)</f>
        <v>#N/A</v>
      </c>
      <c r="G189" s="20" t="e">
        <f>+VLOOKUP(E189,Participants!$A$1:$E$2548,4,FALSE)</f>
        <v>#N/A</v>
      </c>
      <c r="H189" s="20" t="e">
        <f>+VLOOKUP(E189,Participants!$A$1:$E$2548,5,FALSE)</f>
        <v>#N/A</v>
      </c>
      <c r="I189" s="110" t="e">
        <f>+VLOOKUP(E189,Participants!$A$1:$E$2548,3,FALSE)</f>
        <v>#N/A</v>
      </c>
      <c r="J189" s="20" t="e">
        <f>+VLOOKUP(E189,Participants!$A$1:$G$2548,7,FALSE)</f>
        <v>#N/A</v>
      </c>
      <c r="K189" s="20"/>
      <c r="L189" s="20"/>
    </row>
    <row r="190" spans="1:12" ht="15.75" customHeight="1" x14ac:dyDescent="0.3">
      <c r="A190" s="107" t="s">
        <v>675</v>
      </c>
      <c r="B190" s="108">
        <v>23</v>
      </c>
      <c r="C190" s="121"/>
      <c r="D190" s="108">
        <v>6</v>
      </c>
      <c r="E190" s="122"/>
      <c r="F190" s="20" t="e">
        <f>+VLOOKUP(E190,Participants!$A$1:$E$2548,2,FALSE)</f>
        <v>#N/A</v>
      </c>
      <c r="G190" s="20" t="e">
        <f>+VLOOKUP(E190,Participants!$A$1:$E$2548,4,FALSE)</f>
        <v>#N/A</v>
      </c>
      <c r="H190" s="20" t="e">
        <f>+VLOOKUP(E190,Participants!$A$1:$E$2548,5,FALSE)</f>
        <v>#N/A</v>
      </c>
      <c r="I190" s="110" t="e">
        <f>+VLOOKUP(E190,Participants!$A$1:$E$2548,3,FALSE)</f>
        <v>#N/A</v>
      </c>
      <c r="J190" s="20" t="e">
        <f>+VLOOKUP(E190,Participants!$A$1:$G$2548,7,FALSE)</f>
        <v>#N/A</v>
      </c>
      <c r="K190" s="20"/>
      <c r="L190" s="20"/>
    </row>
    <row r="191" spans="1:12" ht="15.75" customHeight="1" x14ac:dyDescent="0.3">
      <c r="A191" s="107" t="s">
        <v>675</v>
      </c>
      <c r="B191" s="108">
        <v>23</v>
      </c>
      <c r="C191" s="121"/>
      <c r="D191" s="108">
        <v>7</v>
      </c>
      <c r="E191" s="122"/>
      <c r="F191" s="20" t="e">
        <f>+VLOOKUP(E191,Participants!$A$1:$E$2548,2,FALSE)</f>
        <v>#N/A</v>
      </c>
      <c r="G191" s="20" t="e">
        <f>+VLOOKUP(E191,Participants!$A$1:$E$2548,4,FALSE)</f>
        <v>#N/A</v>
      </c>
      <c r="H191" s="20" t="e">
        <f>+VLOOKUP(E191,Participants!$A$1:$E$2548,5,FALSE)</f>
        <v>#N/A</v>
      </c>
      <c r="I191" s="110" t="e">
        <f>+VLOOKUP(E191,Participants!$A$1:$E$2548,3,FALSE)</f>
        <v>#N/A</v>
      </c>
      <c r="J191" s="20" t="e">
        <f>+VLOOKUP(E191,Participants!$A$1:$G$2548,7,FALSE)</f>
        <v>#N/A</v>
      </c>
      <c r="K191" s="20"/>
      <c r="L191" s="20"/>
    </row>
    <row r="192" spans="1:12" ht="15.75" customHeight="1" x14ac:dyDescent="0.3">
      <c r="A192" s="107" t="s">
        <v>675</v>
      </c>
      <c r="B192" s="108">
        <v>23</v>
      </c>
      <c r="C192" s="121"/>
      <c r="D192" s="108">
        <v>8</v>
      </c>
      <c r="E192" s="122"/>
      <c r="F192" s="20" t="e">
        <f>+VLOOKUP(E192,Participants!$A$1:$E$2548,2,FALSE)</f>
        <v>#N/A</v>
      </c>
      <c r="G192" s="20" t="e">
        <f>+VLOOKUP(E192,Participants!$A$1:$E$2548,4,FALSE)</f>
        <v>#N/A</v>
      </c>
      <c r="H192" s="20" t="e">
        <f>+VLOOKUP(E192,Participants!$A$1:$E$2548,5,FALSE)</f>
        <v>#N/A</v>
      </c>
      <c r="I192" s="110" t="e">
        <f>+VLOOKUP(E192,Participants!$A$1:$E$2548,3,FALSE)</f>
        <v>#N/A</v>
      </c>
      <c r="J192" s="20" t="e">
        <f>+VLOOKUP(E192,Participants!$A$1:$G$2548,7,FALSE)</f>
        <v>#N/A</v>
      </c>
      <c r="K192" s="20"/>
      <c r="L192" s="20"/>
    </row>
    <row r="193" spans="1:12" ht="15.75" customHeight="1" x14ac:dyDescent="0.3">
      <c r="A193" s="107" t="s">
        <v>675</v>
      </c>
      <c r="B193" s="108">
        <v>24</v>
      </c>
      <c r="C193" s="121"/>
      <c r="D193" s="108">
        <v>8</v>
      </c>
      <c r="E193" s="122"/>
      <c r="F193" s="20" t="e">
        <f>+VLOOKUP(E193,Participants!$A$1:$E$2548,2,FALSE)</f>
        <v>#N/A</v>
      </c>
      <c r="G193" s="20" t="e">
        <f>+VLOOKUP(E193,Participants!$A$1:$E$2548,4,FALSE)</f>
        <v>#N/A</v>
      </c>
      <c r="H193" s="20" t="e">
        <f>+VLOOKUP(E193,Participants!$A$1:$E$2548,5,FALSE)</f>
        <v>#N/A</v>
      </c>
      <c r="I193" s="110" t="e">
        <f>+VLOOKUP(E193,Participants!$A$1:$E$2548,3,FALSE)</f>
        <v>#N/A</v>
      </c>
      <c r="J193" s="20" t="e">
        <f>+VLOOKUP(E193,Participants!$A$1:$G$2548,7,FALSE)</f>
        <v>#N/A</v>
      </c>
      <c r="K193" s="20"/>
      <c r="L193" s="20"/>
    </row>
    <row r="194" spans="1:12" ht="15.75" customHeight="1" x14ac:dyDescent="0.3">
      <c r="A194" s="123"/>
      <c r="B194" s="124"/>
      <c r="C194" s="125"/>
      <c r="D194" s="124"/>
      <c r="E194" s="126"/>
      <c r="F194" s="127"/>
      <c r="G194" s="127"/>
      <c r="H194" s="127"/>
      <c r="I194" s="128"/>
      <c r="J194" s="127"/>
      <c r="K194" s="127"/>
      <c r="L194" s="127"/>
    </row>
    <row r="195" spans="1:12" ht="15.75" customHeight="1" x14ac:dyDescent="0.3">
      <c r="A195" s="107" t="s">
        <v>675</v>
      </c>
      <c r="B195" s="108">
        <v>18</v>
      </c>
      <c r="C195" s="108">
        <v>7.97</v>
      </c>
      <c r="D195" s="108">
        <v>3</v>
      </c>
      <c r="E195" s="109">
        <v>131</v>
      </c>
      <c r="F195" s="20" t="str">
        <f>+VLOOKUP(E195,Participants!$A$1:$E$2548,2,FALSE)</f>
        <v>Charles Morris</v>
      </c>
      <c r="G195" s="20" t="str">
        <f>+VLOOKUP(E195,Participants!$A$1:$E$2548,4,FALSE)</f>
        <v>AMA</v>
      </c>
      <c r="H195" s="20" t="str">
        <f>+VLOOKUP(E195,Participants!$A$1:$E$2548,5,FALSE)</f>
        <v>M</v>
      </c>
      <c r="I195" s="110">
        <f>+VLOOKUP(E195,Participants!$A$1:$E$2548,3,FALSE)</f>
        <v>3</v>
      </c>
      <c r="J195" s="20" t="str">
        <f>+VLOOKUP(E195,Participants!$A$1:$G$2548,7,FALSE)</f>
        <v>DEV BOYS</v>
      </c>
      <c r="K195" s="111">
        <v>1</v>
      </c>
      <c r="L195" s="111">
        <v>10</v>
      </c>
    </row>
    <row r="196" spans="1:12" ht="15.75" customHeight="1" x14ac:dyDescent="0.3">
      <c r="A196" s="107" t="s">
        <v>675</v>
      </c>
      <c r="B196" s="108">
        <v>18</v>
      </c>
      <c r="C196" s="108">
        <v>8.43</v>
      </c>
      <c r="D196" s="108">
        <v>7</v>
      </c>
      <c r="E196" s="109">
        <v>529</v>
      </c>
      <c r="F196" s="20" t="str">
        <f>+VLOOKUP(E196,Participants!$A$1:$E$2548,2,FALSE)</f>
        <v>Baron Siewe</v>
      </c>
      <c r="G196" s="20" t="str">
        <f>+VLOOKUP(E196,Participants!$A$1:$E$2548,4,FALSE)</f>
        <v>STL</v>
      </c>
      <c r="H196" s="20" t="str">
        <f>+VLOOKUP(E196,Participants!$A$1:$E$2548,5,FALSE)</f>
        <v>M</v>
      </c>
      <c r="I196" s="110">
        <f>+VLOOKUP(E196,Participants!$A$1:$E$2548,3,FALSE)</f>
        <v>4</v>
      </c>
      <c r="J196" s="20" t="str">
        <f>+VLOOKUP(E196,Participants!$A$1:$G$2548,7,FALSE)</f>
        <v>DEV BOYS</v>
      </c>
      <c r="K196" s="111">
        <v>2</v>
      </c>
      <c r="L196" s="111">
        <v>8</v>
      </c>
    </row>
    <row r="197" spans="1:12" ht="15.75" customHeight="1" x14ac:dyDescent="0.3">
      <c r="A197" s="107" t="s">
        <v>675</v>
      </c>
      <c r="B197" s="108">
        <v>18</v>
      </c>
      <c r="C197" s="108">
        <v>8.4499999999999993</v>
      </c>
      <c r="D197" s="108">
        <v>1</v>
      </c>
      <c r="E197" s="109">
        <v>341</v>
      </c>
      <c r="F197" s="20" t="str">
        <f>+VLOOKUP(E197,Participants!$A$1:$E$2548,2,FALSE)</f>
        <v>Alex Startare</v>
      </c>
      <c r="G197" s="20" t="str">
        <f>+VLOOKUP(E197,Participants!$A$1:$E$2548,4,FALSE)</f>
        <v>JFK</v>
      </c>
      <c r="H197" s="20" t="str">
        <f>+VLOOKUP(E197,Participants!$A$1:$E$2548,5,FALSE)</f>
        <v>M</v>
      </c>
      <c r="I197" s="110">
        <f>+VLOOKUP(E197,Participants!$A$1:$E$2548,3,FALSE)</f>
        <v>4</v>
      </c>
      <c r="J197" s="20" t="str">
        <f>+VLOOKUP(E197,Participants!$A$1:$G$2548,7,FALSE)</f>
        <v>DEV BOYS</v>
      </c>
      <c r="K197" s="111">
        <v>3</v>
      </c>
      <c r="L197" s="111">
        <v>6</v>
      </c>
    </row>
    <row r="198" spans="1:12" ht="15.75" customHeight="1" x14ac:dyDescent="0.3">
      <c r="A198" s="107" t="s">
        <v>675</v>
      </c>
      <c r="B198" s="108">
        <v>15</v>
      </c>
      <c r="C198" s="108">
        <v>8.4600000000000009</v>
      </c>
      <c r="D198" s="108">
        <v>4</v>
      </c>
      <c r="E198" s="109">
        <v>317</v>
      </c>
      <c r="F198" s="20" t="str">
        <f>+VLOOKUP(E198,Participants!$A$1:$E$2548,2,FALSE)</f>
        <v>Declan McCullough</v>
      </c>
      <c r="G198" s="20" t="str">
        <f>+VLOOKUP(E198,Participants!$A$1:$E$2548,4,FALSE)</f>
        <v>JAM</v>
      </c>
      <c r="H198" s="20" t="str">
        <f>+VLOOKUP(E198,Participants!$A$1:$E$2548,5,FALSE)</f>
        <v>M</v>
      </c>
      <c r="I198" s="110">
        <f>+VLOOKUP(E198,Participants!$A$1:$E$2548,3,FALSE)</f>
        <v>4</v>
      </c>
      <c r="J198" s="20" t="str">
        <f>+VLOOKUP(E198,Participants!$A$1:$G$2548,7,FALSE)</f>
        <v>DEV BOYS</v>
      </c>
      <c r="K198" s="111">
        <v>4</v>
      </c>
      <c r="L198" s="111">
        <v>5</v>
      </c>
    </row>
    <row r="199" spans="1:12" ht="15.75" customHeight="1" x14ac:dyDescent="0.3">
      <c r="A199" s="107" t="s">
        <v>675</v>
      </c>
      <c r="B199" s="108">
        <v>16</v>
      </c>
      <c r="C199" s="108">
        <v>8.5</v>
      </c>
      <c r="D199" s="108">
        <v>3</v>
      </c>
      <c r="E199" s="109">
        <v>544</v>
      </c>
      <c r="F199" s="20" t="str">
        <f>+VLOOKUP(E199,Participants!$A$1:$E$2548,2,FALSE)</f>
        <v>Griffin Betz</v>
      </c>
      <c r="G199" s="20" t="str">
        <f>+VLOOKUP(E199,Participants!$A$1:$E$2548,4,FALSE)</f>
        <v>STL</v>
      </c>
      <c r="H199" s="20" t="str">
        <f>+VLOOKUP(E199,Participants!$A$1:$E$2548,5,FALSE)</f>
        <v>M</v>
      </c>
      <c r="I199" s="110">
        <f>+VLOOKUP(E199,Participants!$A$1:$E$2548,3,FALSE)</f>
        <v>4</v>
      </c>
      <c r="J199" s="20" t="str">
        <f>+VLOOKUP(E199,Participants!$A$1:$G$2548,7,FALSE)</f>
        <v>DEV BOYS</v>
      </c>
      <c r="K199" s="111">
        <v>5</v>
      </c>
      <c r="L199" s="111">
        <v>4</v>
      </c>
    </row>
    <row r="200" spans="1:12" ht="15.75" customHeight="1" x14ac:dyDescent="0.3">
      <c r="A200" s="107" t="s">
        <v>675</v>
      </c>
      <c r="B200" s="108">
        <v>17</v>
      </c>
      <c r="C200" s="108">
        <v>8.52</v>
      </c>
      <c r="D200" s="108">
        <v>2</v>
      </c>
      <c r="E200" s="109">
        <v>161</v>
      </c>
      <c r="F200" s="20" t="str">
        <f>+VLOOKUP(E200,Participants!$A$1:$E$2548,2,FALSE)</f>
        <v>Noah Latouf</v>
      </c>
      <c r="G200" s="20" t="str">
        <f>+VLOOKUP(E200,Participants!$A$1:$E$2548,4,FALSE)</f>
        <v>AMA</v>
      </c>
      <c r="H200" s="20" t="str">
        <f>+VLOOKUP(E200,Participants!$A$1:$E$2548,5,FALSE)</f>
        <v>M</v>
      </c>
      <c r="I200" s="110">
        <f>+VLOOKUP(E200,Participants!$A$1:$E$2548,3,FALSE)</f>
        <v>4</v>
      </c>
      <c r="J200" s="20" t="str">
        <f>+VLOOKUP(E200,Participants!$A$1:$G$2548,7,FALSE)</f>
        <v>DEV BOYS</v>
      </c>
      <c r="K200" s="111">
        <v>6</v>
      </c>
      <c r="L200" s="111">
        <v>3</v>
      </c>
    </row>
    <row r="201" spans="1:12" ht="15.75" customHeight="1" x14ac:dyDescent="0.3">
      <c r="A201" s="107" t="s">
        <v>675</v>
      </c>
      <c r="B201" s="108">
        <v>18</v>
      </c>
      <c r="C201" s="108">
        <v>8.64</v>
      </c>
      <c r="D201" s="108">
        <v>4</v>
      </c>
      <c r="E201" s="109">
        <v>256</v>
      </c>
      <c r="F201" s="20" t="str">
        <f>+VLOOKUP(E201,Participants!$A$1:$E$2548,2,FALSE)</f>
        <v>Max Lorentz</v>
      </c>
      <c r="G201" s="20" t="str">
        <f>+VLOOKUP(E201,Participants!$A$1:$E$2548,4,FALSE)</f>
        <v>ELZ</v>
      </c>
      <c r="H201" s="20" t="str">
        <f>+VLOOKUP(E201,Participants!$A$1:$E$2548,5,FALSE)</f>
        <v>M</v>
      </c>
      <c r="I201" s="110">
        <f>+VLOOKUP(E201,Participants!$A$1:$E$2548,3,FALSE)</f>
        <v>4</v>
      </c>
      <c r="J201" s="20" t="str">
        <f>+VLOOKUP(E201,Participants!$A$1:$G$2548,7,FALSE)</f>
        <v>DEV BOYS</v>
      </c>
      <c r="K201" s="111">
        <v>7</v>
      </c>
      <c r="L201" s="111">
        <v>2</v>
      </c>
    </row>
    <row r="202" spans="1:12" ht="15.75" customHeight="1" x14ac:dyDescent="0.3">
      <c r="A202" s="107" t="s">
        <v>675</v>
      </c>
      <c r="B202" s="108">
        <v>13</v>
      </c>
      <c r="C202" s="108">
        <v>8.69</v>
      </c>
      <c r="D202" s="108">
        <v>7</v>
      </c>
      <c r="E202" s="109">
        <v>543</v>
      </c>
      <c r="F202" s="20" t="str">
        <f>+VLOOKUP(E202,Participants!$A$1:$E$2548,2,FALSE)</f>
        <v>Giovanni Bellicini</v>
      </c>
      <c r="G202" s="20" t="str">
        <f>+VLOOKUP(E202,Participants!$A$1:$E$2548,4,FALSE)</f>
        <v>STL</v>
      </c>
      <c r="H202" s="20" t="str">
        <f>+VLOOKUP(E202,Participants!$A$1:$E$2548,5,FALSE)</f>
        <v>M</v>
      </c>
      <c r="I202" s="110">
        <f>+VLOOKUP(E202,Participants!$A$1:$E$2548,3,FALSE)</f>
        <v>3</v>
      </c>
      <c r="J202" s="20" t="str">
        <f>+VLOOKUP(E202,Participants!$A$1:$G$2548,7,FALSE)</f>
        <v>DEV BOYS</v>
      </c>
      <c r="K202" s="111">
        <v>8</v>
      </c>
      <c r="L202" s="111">
        <v>1</v>
      </c>
    </row>
    <row r="203" spans="1:12" ht="15.75" customHeight="1" x14ac:dyDescent="0.3">
      <c r="A203" s="107" t="s">
        <v>675</v>
      </c>
      <c r="B203" s="109">
        <v>12</v>
      </c>
      <c r="C203" s="109">
        <v>8.73</v>
      </c>
      <c r="D203" s="109">
        <v>7</v>
      </c>
      <c r="E203" s="109">
        <v>348</v>
      </c>
      <c r="F203" s="20" t="str">
        <f>+VLOOKUP(E203,Participants!$A$1:$E$2548,2,FALSE)</f>
        <v>Easton Dalnoky</v>
      </c>
      <c r="G203" s="20" t="str">
        <f>+VLOOKUP(E203,Participants!$A$1:$E$2548,4,FALSE)</f>
        <v>JFK</v>
      </c>
      <c r="H203" s="20" t="str">
        <f>+VLOOKUP(E203,Participants!$A$1:$E$2548,5,FALSE)</f>
        <v>M</v>
      </c>
      <c r="I203" s="110">
        <f>+VLOOKUP(E203,Participants!$A$1:$E$2548,3,FALSE)</f>
        <v>3</v>
      </c>
      <c r="J203" s="20" t="str">
        <f>+VLOOKUP(E203,Participants!$A$1:$G$2548,7,FALSE)</f>
        <v>DEV BOYS</v>
      </c>
      <c r="K203" s="20"/>
      <c r="L203" s="20"/>
    </row>
    <row r="204" spans="1:12" ht="15.75" customHeight="1" x14ac:dyDescent="0.3">
      <c r="A204" s="107" t="s">
        <v>675</v>
      </c>
      <c r="B204" s="108">
        <v>17</v>
      </c>
      <c r="C204" s="108">
        <v>8.75</v>
      </c>
      <c r="D204" s="108">
        <v>4</v>
      </c>
      <c r="E204" s="109">
        <v>541</v>
      </c>
      <c r="F204" s="20" t="str">
        <f>+VLOOKUP(E204,Participants!$A$1:$E$2548,2,FALSE)</f>
        <v>Gabriel Peretin</v>
      </c>
      <c r="G204" s="20" t="str">
        <f>+VLOOKUP(E204,Participants!$A$1:$E$2548,4,FALSE)</f>
        <v>STL</v>
      </c>
      <c r="H204" s="20" t="str">
        <f>+VLOOKUP(E204,Participants!$A$1:$E$2548,5,FALSE)</f>
        <v>M</v>
      </c>
      <c r="I204" s="110">
        <f>+VLOOKUP(E204,Participants!$A$1:$E$2548,3,FALSE)</f>
        <v>4</v>
      </c>
      <c r="J204" s="20" t="str">
        <f>+VLOOKUP(E204,Participants!$A$1:$G$2548,7,FALSE)</f>
        <v>DEV BOYS</v>
      </c>
      <c r="K204" s="20"/>
      <c r="L204" s="20"/>
    </row>
    <row r="205" spans="1:12" ht="15.75" customHeight="1" x14ac:dyDescent="0.3">
      <c r="A205" s="107" t="s">
        <v>675</v>
      </c>
      <c r="B205" s="109">
        <v>12</v>
      </c>
      <c r="C205" s="109">
        <v>8.83</v>
      </c>
      <c r="D205" s="109">
        <v>4</v>
      </c>
      <c r="E205" s="109">
        <v>258</v>
      </c>
      <c r="F205" s="20" t="str">
        <f>+VLOOKUP(E205,Participants!$A$1:$E$2548,2,FALSE)</f>
        <v>Troy Rebish</v>
      </c>
      <c r="G205" s="20" t="str">
        <f>+VLOOKUP(E205,Participants!$A$1:$E$2548,4,FALSE)</f>
        <v>ELZ</v>
      </c>
      <c r="H205" s="20" t="str">
        <f>+VLOOKUP(E205,Participants!$A$1:$E$2548,5,FALSE)</f>
        <v>M</v>
      </c>
      <c r="I205" s="110">
        <f>+VLOOKUP(E205,Participants!$A$1:$E$2548,3,FALSE)</f>
        <v>3</v>
      </c>
      <c r="J205" s="20" t="str">
        <f>+VLOOKUP(E205,Participants!$A$1:$G$2548,7,FALSE)</f>
        <v>DEV BOYS</v>
      </c>
      <c r="K205" s="20"/>
      <c r="L205" s="20"/>
    </row>
    <row r="206" spans="1:12" ht="15.75" customHeight="1" x14ac:dyDescent="0.3">
      <c r="A206" s="107" t="s">
        <v>675</v>
      </c>
      <c r="B206" s="108">
        <v>18</v>
      </c>
      <c r="C206" s="108">
        <v>8.83</v>
      </c>
      <c r="D206" s="108">
        <v>2</v>
      </c>
      <c r="E206" s="109">
        <v>388</v>
      </c>
      <c r="F206" s="20" t="str">
        <f>+VLOOKUP(E206,Participants!$A$1:$E$2548,2,FALSE)</f>
        <v>Thomas Baier</v>
      </c>
      <c r="G206" s="20" t="str">
        <f>+VLOOKUP(E206,Participants!$A$1:$E$2548,4,FALSE)</f>
        <v>KIL</v>
      </c>
      <c r="H206" s="20" t="str">
        <f>+VLOOKUP(E206,Participants!$A$1:$E$2548,5,FALSE)</f>
        <v>M</v>
      </c>
      <c r="I206" s="110">
        <f>+VLOOKUP(E206,Participants!$A$1:$E$2548,3,FALSE)</f>
        <v>4</v>
      </c>
      <c r="J206" s="20" t="str">
        <f>+VLOOKUP(E206,Participants!$A$1:$G$2548,7,FALSE)</f>
        <v>DEV BOYS</v>
      </c>
      <c r="K206" s="20"/>
      <c r="L206" s="20"/>
    </row>
    <row r="207" spans="1:12" ht="15.75" customHeight="1" x14ac:dyDescent="0.3">
      <c r="A207" s="107" t="s">
        <v>675</v>
      </c>
      <c r="B207" s="108">
        <v>14</v>
      </c>
      <c r="C207" s="108">
        <v>8.91</v>
      </c>
      <c r="D207" s="108">
        <v>6</v>
      </c>
      <c r="E207" s="109">
        <v>284</v>
      </c>
      <c r="F207" s="20" t="str">
        <f>+VLOOKUP(E207,Participants!$A$1:$E$2548,2,FALSE)</f>
        <v>Andrew Deem</v>
      </c>
      <c r="G207" s="20" t="str">
        <f>+VLOOKUP(E207,Participants!$A$1:$E$2548,4,FALSE)</f>
        <v>GRE</v>
      </c>
      <c r="H207" s="20" t="str">
        <f>+VLOOKUP(E207,Participants!$A$1:$E$2548,5,FALSE)</f>
        <v>M</v>
      </c>
      <c r="I207" s="110">
        <f>+VLOOKUP(E207,Participants!$A$1:$E$2548,3,FALSE)</f>
        <v>4</v>
      </c>
      <c r="J207" s="20" t="str">
        <f>+VLOOKUP(E207,Participants!$A$1:$G$2548,7,FALSE)</f>
        <v>DEV BOYS</v>
      </c>
      <c r="K207" s="20"/>
      <c r="L207" s="20"/>
    </row>
    <row r="208" spans="1:12" ht="15.75" customHeight="1" x14ac:dyDescent="0.3">
      <c r="A208" s="107" t="s">
        <v>675</v>
      </c>
      <c r="B208" s="108">
        <v>14</v>
      </c>
      <c r="C208" s="108">
        <v>8.91</v>
      </c>
      <c r="D208" s="108">
        <v>7</v>
      </c>
      <c r="E208" s="109">
        <v>357</v>
      </c>
      <c r="F208" s="20" t="str">
        <f>+VLOOKUP(E208,Participants!$A$1:$E$2548,2,FALSE)</f>
        <v>Matthew Chaido</v>
      </c>
      <c r="G208" s="20" t="str">
        <f>+VLOOKUP(E208,Participants!$A$1:$E$2548,4,FALSE)</f>
        <v>JFK</v>
      </c>
      <c r="H208" s="20" t="str">
        <f>+VLOOKUP(E208,Participants!$A$1:$E$2548,5,FALSE)</f>
        <v>M</v>
      </c>
      <c r="I208" s="110">
        <f>+VLOOKUP(E208,Participants!$A$1:$E$2548,3,FALSE)</f>
        <v>4</v>
      </c>
      <c r="J208" s="20" t="str">
        <f>+VLOOKUP(E208,Participants!$A$1:$G$2548,7,FALSE)</f>
        <v>DEV BOYS</v>
      </c>
      <c r="K208" s="20"/>
      <c r="L208" s="20"/>
    </row>
    <row r="209" spans="1:12" ht="15.75" customHeight="1" x14ac:dyDescent="0.3">
      <c r="A209" s="107" t="s">
        <v>675</v>
      </c>
      <c r="B209" s="108">
        <v>10</v>
      </c>
      <c r="C209" s="108">
        <v>8.9499999999999993</v>
      </c>
      <c r="D209" s="108">
        <v>3</v>
      </c>
      <c r="E209" s="109">
        <v>259</v>
      </c>
      <c r="F209" s="20" t="str">
        <f>+VLOOKUP(E209,Participants!$A$1:$E$2548,2,FALSE)</f>
        <v>Will Lorentz</v>
      </c>
      <c r="G209" s="20" t="str">
        <f>+VLOOKUP(E209,Participants!$A$1:$E$2548,4,FALSE)</f>
        <v>ELZ</v>
      </c>
      <c r="H209" s="20" t="str">
        <f>+VLOOKUP(E209,Participants!$A$1:$E$2548,5,FALSE)</f>
        <v>M</v>
      </c>
      <c r="I209" s="110">
        <f>+VLOOKUP(E209,Participants!$A$1:$E$2548,3,FALSE)</f>
        <v>2</v>
      </c>
      <c r="J209" s="20" t="str">
        <f>+VLOOKUP(E209,Participants!$A$1:$G$2548,7,FALSE)</f>
        <v>DEV BOYS</v>
      </c>
      <c r="K209" s="20"/>
      <c r="L209" s="20"/>
    </row>
    <row r="210" spans="1:12" ht="15.75" customHeight="1" x14ac:dyDescent="0.3">
      <c r="A210" s="107" t="s">
        <v>675</v>
      </c>
      <c r="B210" s="108">
        <v>13</v>
      </c>
      <c r="C210" s="108">
        <v>8.9499999999999993</v>
      </c>
      <c r="D210" s="108">
        <v>3</v>
      </c>
      <c r="E210" s="109">
        <v>547</v>
      </c>
      <c r="F210" s="20" t="str">
        <f>+VLOOKUP(E210,Participants!$A$1:$E$2548,2,FALSE)</f>
        <v>Ilya Belldina</v>
      </c>
      <c r="G210" s="20" t="str">
        <f>+VLOOKUP(E210,Participants!$A$1:$E$2548,4,FALSE)</f>
        <v>STL</v>
      </c>
      <c r="H210" s="20" t="str">
        <f>+VLOOKUP(E210,Participants!$A$1:$E$2548,5,FALSE)</f>
        <v>M</v>
      </c>
      <c r="I210" s="110">
        <f>+VLOOKUP(E210,Participants!$A$1:$E$2548,3,FALSE)</f>
        <v>3</v>
      </c>
      <c r="J210" s="20" t="str">
        <f>+VLOOKUP(E210,Participants!$A$1:$G$2548,7,FALSE)</f>
        <v>DEV BOYS</v>
      </c>
      <c r="K210" s="20"/>
      <c r="L210" s="20"/>
    </row>
    <row r="211" spans="1:12" ht="15.75" customHeight="1" x14ac:dyDescent="0.3">
      <c r="A211" s="107" t="s">
        <v>675</v>
      </c>
      <c r="B211" s="108">
        <v>9</v>
      </c>
      <c r="C211" s="108">
        <v>8.9600000000000009</v>
      </c>
      <c r="D211" s="108">
        <v>2</v>
      </c>
      <c r="E211" s="109">
        <v>319</v>
      </c>
      <c r="F211" s="20" t="str">
        <f>+VLOOKUP(E211,Participants!$A$1:$E$2548,2,FALSE)</f>
        <v>Eli Grimsley</v>
      </c>
      <c r="G211" s="20" t="str">
        <f>+VLOOKUP(E211,Participants!$A$1:$E$2548,4,FALSE)</f>
        <v>JAM</v>
      </c>
      <c r="H211" s="20" t="str">
        <f>+VLOOKUP(E211,Participants!$A$1:$E$2548,5,FALSE)</f>
        <v>M</v>
      </c>
      <c r="I211" s="110">
        <f>+VLOOKUP(E211,Participants!$A$1:$E$2548,3,FALSE)</f>
        <v>2</v>
      </c>
      <c r="J211" s="20" t="str">
        <f>+VLOOKUP(E211,Participants!$A$1:$G$2548,7,FALSE)</f>
        <v>DEV BOYS</v>
      </c>
      <c r="K211" s="20"/>
      <c r="L211" s="20"/>
    </row>
    <row r="212" spans="1:12" ht="15.75" customHeight="1" x14ac:dyDescent="0.3">
      <c r="A212" s="107" t="s">
        <v>675</v>
      </c>
      <c r="B212" s="108">
        <v>10</v>
      </c>
      <c r="C212" s="108">
        <v>8.98</v>
      </c>
      <c r="D212" s="108">
        <v>1</v>
      </c>
      <c r="E212" s="109">
        <v>251</v>
      </c>
      <c r="F212" s="20" t="str">
        <f>+VLOOKUP(E212,Participants!$A$1:$E$2548,2,FALSE)</f>
        <v>Colin Martin</v>
      </c>
      <c r="G212" s="20" t="str">
        <f>+VLOOKUP(E212,Participants!$A$1:$E$2548,4,FALSE)</f>
        <v>ELZ</v>
      </c>
      <c r="H212" s="20" t="str">
        <f>+VLOOKUP(E212,Participants!$A$1:$E$2548,5,FALSE)</f>
        <v>M</v>
      </c>
      <c r="I212" s="110">
        <f>+VLOOKUP(E212,Participants!$A$1:$E$2548,3,FALSE)</f>
        <v>2</v>
      </c>
      <c r="J212" s="20" t="str">
        <f>+VLOOKUP(E212,Participants!$A$1:$G$2548,7,FALSE)</f>
        <v>DEV BOYS</v>
      </c>
      <c r="K212" s="20"/>
      <c r="L212" s="20"/>
    </row>
    <row r="213" spans="1:12" ht="15.75" customHeight="1" x14ac:dyDescent="0.3">
      <c r="A213" s="107" t="s">
        <v>675</v>
      </c>
      <c r="B213" s="108">
        <v>18</v>
      </c>
      <c r="C213" s="108">
        <v>9</v>
      </c>
      <c r="D213" s="108">
        <v>6</v>
      </c>
      <c r="E213" s="109">
        <v>5</v>
      </c>
      <c r="F213" s="20" t="str">
        <f>+VLOOKUP(E213,Participants!$A$1:$E$2548,2,FALSE)</f>
        <v>Isaiah Thomas</v>
      </c>
      <c r="G213" s="20" t="str">
        <f>+VLOOKUP(E213,Participants!$A$1:$E$2548,4,FALSE)</f>
        <v>BFS</v>
      </c>
      <c r="H213" s="20" t="str">
        <f>+VLOOKUP(E213,Participants!$A$1:$E$2548,5,FALSE)</f>
        <v>M</v>
      </c>
      <c r="I213" s="110">
        <f>+VLOOKUP(E213,Participants!$A$1:$E$2548,3,FALSE)</f>
        <v>4</v>
      </c>
      <c r="J213" s="20" t="str">
        <f>+VLOOKUP(E213,Participants!$A$1:$G$2548,7,FALSE)</f>
        <v>DEV BOYS</v>
      </c>
      <c r="K213" s="20"/>
      <c r="L213" s="20"/>
    </row>
    <row r="214" spans="1:12" ht="15.75" customHeight="1" x14ac:dyDescent="0.3">
      <c r="A214" s="107" t="s">
        <v>675</v>
      </c>
      <c r="B214" s="108">
        <v>15</v>
      </c>
      <c r="C214" s="108">
        <v>9.01</v>
      </c>
      <c r="D214" s="108">
        <v>8</v>
      </c>
      <c r="E214" s="109">
        <v>70</v>
      </c>
      <c r="F214" s="20" t="str">
        <f>+VLOOKUP(E214,Participants!$A$1:$E$2548,2,FALSE)</f>
        <v>David DelFiandra</v>
      </c>
      <c r="G214" s="20" t="str">
        <f>+VLOOKUP(E214,Participants!$A$1:$E$2548,4,FALSE)</f>
        <v>AGS</v>
      </c>
      <c r="H214" s="20" t="str">
        <f>+VLOOKUP(E214,Participants!$A$1:$E$2548,5,FALSE)</f>
        <v>M</v>
      </c>
      <c r="I214" s="110">
        <f>+VLOOKUP(E214,Participants!$A$1:$E$2548,3,FALSE)</f>
        <v>4</v>
      </c>
      <c r="J214" s="20" t="str">
        <f>+VLOOKUP(E214,Participants!$A$1:$G$2548,7,FALSE)</f>
        <v>DEV BOYS</v>
      </c>
      <c r="K214" s="20"/>
      <c r="L214" s="20"/>
    </row>
    <row r="215" spans="1:12" ht="15.75" customHeight="1" x14ac:dyDescent="0.3">
      <c r="A215" s="107" t="s">
        <v>675</v>
      </c>
      <c r="B215" s="108">
        <v>10</v>
      </c>
      <c r="C215" s="108">
        <v>9.06</v>
      </c>
      <c r="D215" s="108">
        <v>2</v>
      </c>
      <c r="E215" s="109">
        <v>340</v>
      </c>
      <c r="F215" s="20" t="str">
        <f>+VLOOKUP(E215,Participants!$A$1:$E$2548,2,FALSE)</f>
        <v>Alex Schneider</v>
      </c>
      <c r="G215" s="20" t="str">
        <f>+VLOOKUP(E215,Participants!$A$1:$E$2548,4,FALSE)</f>
        <v>JFK</v>
      </c>
      <c r="H215" s="20" t="str">
        <f>+VLOOKUP(E215,Participants!$A$1:$E$2548,5,FALSE)</f>
        <v>M</v>
      </c>
      <c r="I215" s="110">
        <f>+VLOOKUP(E215,Participants!$A$1:$E$2548,3,FALSE)</f>
        <v>3</v>
      </c>
      <c r="J215" s="20" t="str">
        <f>+VLOOKUP(E215,Participants!$A$1:$G$2548,7,FALSE)</f>
        <v>DEV BOYS</v>
      </c>
      <c r="K215" s="20"/>
      <c r="L215" s="20"/>
    </row>
    <row r="216" spans="1:12" ht="15.75" customHeight="1" x14ac:dyDescent="0.3">
      <c r="A216" s="107" t="s">
        <v>675</v>
      </c>
      <c r="B216" s="108">
        <v>10</v>
      </c>
      <c r="C216" s="108">
        <v>9.08</v>
      </c>
      <c r="D216" s="108">
        <v>6</v>
      </c>
      <c r="E216" s="109">
        <v>271</v>
      </c>
      <c r="F216" s="20" t="str">
        <f>+VLOOKUP(E216,Participants!$A$1:$E$2548,2,FALSE)</f>
        <v>Connor Cizauskas</v>
      </c>
      <c r="G216" s="20" t="str">
        <f>+VLOOKUP(E216,Participants!$A$1:$E$2548,4,FALSE)</f>
        <v>GAB</v>
      </c>
      <c r="H216" s="20" t="str">
        <f>+VLOOKUP(E216,Participants!$A$1:$E$2548,5,FALSE)</f>
        <v>M</v>
      </c>
      <c r="I216" s="110">
        <f>+VLOOKUP(E216,Participants!$A$1:$E$2548,3,FALSE)</f>
        <v>3</v>
      </c>
      <c r="J216" s="20" t="str">
        <f>+VLOOKUP(E216,Participants!$A$1:$G$2548,7,FALSE)</f>
        <v>DEV BOYS</v>
      </c>
      <c r="K216" s="20"/>
      <c r="L216" s="20"/>
    </row>
    <row r="217" spans="1:12" ht="15.75" customHeight="1" x14ac:dyDescent="0.3">
      <c r="A217" s="107" t="s">
        <v>675</v>
      </c>
      <c r="B217" s="108">
        <v>14</v>
      </c>
      <c r="C217" s="108">
        <v>9.08</v>
      </c>
      <c r="D217" s="108">
        <v>5</v>
      </c>
      <c r="E217" s="109">
        <v>76</v>
      </c>
      <c r="F217" s="20" t="str">
        <f>+VLOOKUP(E217,Participants!$A$1:$E$2548,2,FALSE)</f>
        <v>Liam Blatt</v>
      </c>
      <c r="G217" s="20" t="str">
        <f>+VLOOKUP(E217,Participants!$A$1:$E$2548,4,FALSE)</f>
        <v>AGS</v>
      </c>
      <c r="H217" s="20" t="str">
        <f>+VLOOKUP(E217,Participants!$A$1:$E$2548,5,FALSE)</f>
        <v>M</v>
      </c>
      <c r="I217" s="110">
        <f>+VLOOKUP(E217,Participants!$A$1:$E$2548,3,FALSE)</f>
        <v>3</v>
      </c>
      <c r="J217" s="20" t="str">
        <f>+VLOOKUP(E217,Participants!$A$1:$G$2548,7,FALSE)</f>
        <v>DEV BOYS</v>
      </c>
      <c r="K217" s="20"/>
      <c r="L217" s="20"/>
    </row>
    <row r="218" spans="1:12" ht="15.75" customHeight="1" x14ac:dyDescent="0.3">
      <c r="A218" s="107" t="s">
        <v>675</v>
      </c>
      <c r="B218" s="108">
        <v>6</v>
      </c>
      <c r="C218" s="108">
        <v>9.1199999999999992</v>
      </c>
      <c r="D218" s="108">
        <v>5</v>
      </c>
      <c r="E218" s="109">
        <v>135</v>
      </c>
      <c r="F218" s="20" t="str">
        <f>+VLOOKUP(E218,Participants!$A$1:$E$2548,2,FALSE)</f>
        <v>Dylan Smith</v>
      </c>
      <c r="G218" s="20" t="str">
        <f>+VLOOKUP(E218,Participants!$A$1:$E$2548,4,FALSE)</f>
        <v>AMA</v>
      </c>
      <c r="H218" s="20" t="str">
        <f>+VLOOKUP(E218,Participants!$A$1:$E$2548,5,FALSE)</f>
        <v>M</v>
      </c>
      <c r="I218" s="110">
        <f>+VLOOKUP(E218,Participants!$A$1:$E$2548,3,FALSE)</f>
        <v>1</v>
      </c>
      <c r="J218" s="20" t="str">
        <f>+VLOOKUP(E218,Participants!$A$1:$G$2548,7,FALSE)</f>
        <v>DEV BOYS</v>
      </c>
      <c r="K218" s="20"/>
      <c r="L218" s="20"/>
    </row>
    <row r="219" spans="1:12" ht="15.75" customHeight="1" x14ac:dyDescent="0.3">
      <c r="A219" s="107" t="s">
        <v>675</v>
      </c>
      <c r="B219" s="108">
        <v>4</v>
      </c>
      <c r="C219" s="108">
        <v>9.1300000000000008</v>
      </c>
      <c r="D219" s="108">
        <v>6</v>
      </c>
      <c r="E219" s="109">
        <v>288</v>
      </c>
      <c r="F219" s="20" t="str">
        <f>+VLOOKUP(E219,Participants!$A$1:$E$2548,2,FALSE)</f>
        <v>James Urban</v>
      </c>
      <c r="G219" s="20" t="str">
        <f>+VLOOKUP(E219,Participants!$A$1:$E$2548,4,FALSE)</f>
        <v>GRE</v>
      </c>
      <c r="H219" s="20" t="str">
        <f>+VLOOKUP(E219,Participants!$A$1:$E$2548,5,FALSE)</f>
        <v>M</v>
      </c>
      <c r="I219" s="110">
        <f>+VLOOKUP(E219,Participants!$A$1:$E$2548,3,FALSE)</f>
        <v>1</v>
      </c>
      <c r="J219" s="20" t="str">
        <f>+VLOOKUP(E219,Participants!$A$1:$G$2548,7,FALSE)</f>
        <v>DEV BOYS</v>
      </c>
      <c r="K219" s="20"/>
      <c r="L219" s="20"/>
    </row>
    <row r="220" spans="1:12" ht="15.75" customHeight="1" x14ac:dyDescent="0.3">
      <c r="A220" s="107" t="s">
        <v>675</v>
      </c>
      <c r="B220" s="108">
        <v>7</v>
      </c>
      <c r="C220" s="108">
        <v>9.15</v>
      </c>
      <c r="D220" s="108">
        <v>1</v>
      </c>
      <c r="E220" s="109">
        <v>539</v>
      </c>
      <c r="F220" s="20" t="str">
        <f>+VLOOKUP(E220,Participants!$A$1:$E$2548,2,FALSE)</f>
        <v>Duke Siewe</v>
      </c>
      <c r="G220" s="20" t="str">
        <f>+VLOOKUP(E220,Participants!$A$1:$E$2548,4,FALSE)</f>
        <v>STL</v>
      </c>
      <c r="H220" s="20" t="str">
        <f>+VLOOKUP(E220,Participants!$A$1:$E$2548,5,FALSE)</f>
        <v>M</v>
      </c>
      <c r="I220" s="110">
        <f>+VLOOKUP(E220,Participants!$A$1:$E$2548,3,FALSE)</f>
        <v>2</v>
      </c>
      <c r="J220" s="20" t="str">
        <f>+VLOOKUP(E220,Participants!$A$1:$G$2548,7,FALSE)</f>
        <v>DEV BOYS</v>
      </c>
      <c r="K220" s="20"/>
      <c r="L220" s="20"/>
    </row>
    <row r="221" spans="1:12" ht="15.75" customHeight="1" x14ac:dyDescent="0.3">
      <c r="A221" s="107" t="s">
        <v>675</v>
      </c>
      <c r="B221" s="108">
        <v>14</v>
      </c>
      <c r="C221" s="108">
        <v>9.16</v>
      </c>
      <c r="D221" s="108">
        <v>3</v>
      </c>
      <c r="E221" s="109">
        <v>73</v>
      </c>
      <c r="F221" s="20" t="str">
        <f>+VLOOKUP(E221,Participants!$A$1:$E$2548,2,FALSE)</f>
        <v>Jacob II Walsh</v>
      </c>
      <c r="G221" s="20" t="str">
        <f>+VLOOKUP(E221,Participants!$A$1:$E$2548,4,FALSE)</f>
        <v>AGS</v>
      </c>
      <c r="H221" s="20" t="str">
        <f>+VLOOKUP(E221,Participants!$A$1:$E$2548,5,FALSE)</f>
        <v>M</v>
      </c>
      <c r="I221" s="110">
        <f>+VLOOKUP(E221,Participants!$A$1:$E$2548,3,FALSE)</f>
        <v>3</v>
      </c>
      <c r="J221" s="20" t="str">
        <f>+VLOOKUP(E221,Participants!$A$1:$G$2548,7,FALSE)</f>
        <v>DEV BOYS</v>
      </c>
      <c r="K221" s="20"/>
      <c r="L221" s="20"/>
    </row>
    <row r="222" spans="1:12" ht="15.75" customHeight="1" x14ac:dyDescent="0.3">
      <c r="A222" s="107" t="s">
        <v>675</v>
      </c>
      <c r="B222" s="108">
        <v>4</v>
      </c>
      <c r="C222" s="108">
        <v>9.17</v>
      </c>
      <c r="D222" s="108">
        <v>5</v>
      </c>
      <c r="E222" s="109">
        <v>589</v>
      </c>
      <c r="F222" s="20" t="str">
        <f>+VLOOKUP(E222,Participants!$A$1:$E$2548,2,FALSE)</f>
        <v>Anthony Williams</v>
      </c>
      <c r="G222" s="20" t="str">
        <f>+VLOOKUP(E222,Participants!$A$1:$E$2548,4,FALSE)</f>
        <v>STT</v>
      </c>
      <c r="H222" s="20" t="str">
        <f>+VLOOKUP(E222,Participants!$A$1:$E$2548,5,FALSE)</f>
        <v>M</v>
      </c>
      <c r="I222" s="110">
        <f>+VLOOKUP(E222,Participants!$A$1:$E$2548,3,FALSE)</f>
        <v>1</v>
      </c>
      <c r="J222" s="20" t="str">
        <f>+VLOOKUP(E222,Participants!$A$1:$G$2548,7,FALSE)</f>
        <v>DEV BOYS</v>
      </c>
      <c r="K222" s="20"/>
      <c r="L222" s="20"/>
    </row>
    <row r="223" spans="1:12" ht="15.75" customHeight="1" x14ac:dyDescent="0.3">
      <c r="A223" s="107" t="s">
        <v>675</v>
      </c>
      <c r="B223" s="108">
        <v>11</v>
      </c>
      <c r="C223" s="108">
        <v>9.17</v>
      </c>
      <c r="D223" s="108">
        <v>4</v>
      </c>
      <c r="E223" s="109">
        <v>347</v>
      </c>
      <c r="F223" s="20" t="str">
        <f>+VLOOKUP(E223,Participants!$A$1:$E$2548,2,FALSE)</f>
        <v>Caleb Rubenstein</v>
      </c>
      <c r="G223" s="20" t="str">
        <f>+VLOOKUP(E223,Participants!$A$1:$E$2548,4,FALSE)</f>
        <v>JFK</v>
      </c>
      <c r="H223" s="20" t="str">
        <f>+VLOOKUP(E223,Participants!$A$1:$E$2548,5,FALSE)</f>
        <v>M</v>
      </c>
      <c r="I223" s="110">
        <f>+VLOOKUP(E223,Participants!$A$1:$E$2548,3,FALSE)</f>
        <v>3</v>
      </c>
      <c r="J223" s="20" t="str">
        <f>+VLOOKUP(E223,Participants!$A$1:$G$2548,7,FALSE)</f>
        <v>DEV BOYS</v>
      </c>
      <c r="K223" s="20"/>
      <c r="L223" s="20"/>
    </row>
    <row r="224" spans="1:12" ht="15.75" customHeight="1" x14ac:dyDescent="0.3">
      <c r="A224" s="107" t="s">
        <v>675</v>
      </c>
      <c r="B224" s="108">
        <v>7</v>
      </c>
      <c r="C224" s="108">
        <v>9.18</v>
      </c>
      <c r="D224" s="108">
        <v>6</v>
      </c>
      <c r="E224" s="109">
        <v>51</v>
      </c>
      <c r="F224" s="20" t="str">
        <f>+VLOOKUP(E224,Participants!$A$1:$E$2548,2,FALSE)</f>
        <v>John Paul Farah</v>
      </c>
      <c r="G224" s="20" t="str">
        <f>+VLOOKUP(E224,Participants!$A$1:$E$2548,4,FALSE)</f>
        <v>AAC</v>
      </c>
      <c r="H224" s="20" t="str">
        <f>+VLOOKUP(E224,Participants!$A$1:$E$2548,5,FALSE)</f>
        <v>M</v>
      </c>
      <c r="I224" s="110">
        <f>+VLOOKUP(E224,Participants!$A$1:$E$2548,3,FALSE)</f>
        <v>2</v>
      </c>
      <c r="J224" s="20" t="str">
        <f>+VLOOKUP(E224,Participants!$A$1:$G$2548,7,FALSE)</f>
        <v>DEV BOYS</v>
      </c>
      <c r="K224" s="20"/>
      <c r="L224" s="20"/>
    </row>
    <row r="225" spans="1:12" ht="15.75" customHeight="1" x14ac:dyDescent="0.3">
      <c r="A225" s="107" t="s">
        <v>675</v>
      </c>
      <c r="B225" s="108">
        <v>18</v>
      </c>
      <c r="C225" s="108">
        <v>9.18</v>
      </c>
      <c r="D225" s="108">
        <v>5</v>
      </c>
      <c r="E225" s="109">
        <v>456</v>
      </c>
      <c r="F225" s="20" t="str">
        <f>+VLOOKUP(E225,Participants!$A$1:$E$2548,2,FALSE)</f>
        <v>Eric Wheeler</v>
      </c>
      <c r="G225" s="20" t="str">
        <f>+VLOOKUP(E225,Participants!$A$1:$E$2548,4,FALSE)</f>
        <v>PHA</v>
      </c>
      <c r="H225" s="20" t="str">
        <f>+VLOOKUP(E225,Participants!$A$1:$E$2548,5,FALSE)</f>
        <v>M</v>
      </c>
      <c r="I225" s="110">
        <f>+VLOOKUP(E225,Participants!$A$1:$E$2548,3,FALSE)</f>
        <v>4</v>
      </c>
      <c r="J225" s="20" t="str">
        <f>+VLOOKUP(E225,Participants!$A$1:$G$2548,7,FALSE)</f>
        <v>DEV BOYS</v>
      </c>
      <c r="K225" s="20"/>
      <c r="L225" s="20"/>
    </row>
    <row r="226" spans="1:12" ht="15.75" customHeight="1" x14ac:dyDescent="0.3">
      <c r="A226" s="107" t="s">
        <v>675</v>
      </c>
      <c r="B226" s="108">
        <v>10</v>
      </c>
      <c r="C226" s="108">
        <v>9.19</v>
      </c>
      <c r="D226" s="108">
        <v>5</v>
      </c>
      <c r="E226" s="109">
        <v>46</v>
      </c>
      <c r="F226" s="20" t="str">
        <f>+VLOOKUP(E226,Participants!$A$1:$E$2548,2,FALSE)</f>
        <v>Connor Donahue</v>
      </c>
      <c r="G226" s="20" t="str">
        <f>+VLOOKUP(E226,Participants!$A$1:$E$2548,4,FALSE)</f>
        <v>AAC</v>
      </c>
      <c r="H226" s="20" t="str">
        <f>+VLOOKUP(E226,Participants!$A$1:$E$2548,5,FALSE)</f>
        <v>M</v>
      </c>
      <c r="I226" s="110">
        <f>+VLOOKUP(E226,Participants!$A$1:$E$2548,3,FALSE)</f>
        <v>3</v>
      </c>
      <c r="J226" s="20" t="str">
        <f>+VLOOKUP(E226,Participants!$A$1:$G$2548,7,FALSE)</f>
        <v>DEV BOYS</v>
      </c>
      <c r="K226" s="20"/>
      <c r="L226" s="20"/>
    </row>
    <row r="227" spans="1:12" ht="15.75" customHeight="1" x14ac:dyDescent="0.3">
      <c r="A227" s="107" t="s">
        <v>675</v>
      </c>
      <c r="B227" s="108">
        <v>17</v>
      </c>
      <c r="C227" s="108">
        <v>9.23</v>
      </c>
      <c r="D227" s="108">
        <v>5</v>
      </c>
      <c r="E227" s="109">
        <v>274</v>
      </c>
      <c r="F227" s="20" t="str">
        <f>+VLOOKUP(E227,Participants!$A$1:$E$2548,2,FALSE)</f>
        <v>James Kamzalow</v>
      </c>
      <c r="G227" s="20" t="str">
        <f>+VLOOKUP(E227,Participants!$A$1:$E$2548,4,FALSE)</f>
        <v>GAB</v>
      </c>
      <c r="H227" s="20" t="str">
        <f>+VLOOKUP(E227,Participants!$A$1:$E$2548,5,FALSE)</f>
        <v>M</v>
      </c>
      <c r="I227" s="110">
        <f>+VLOOKUP(E227,Participants!$A$1:$E$2548,3,FALSE)</f>
        <v>4</v>
      </c>
      <c r="J227" s="20" t="str">
        <f>+VLOOKUP(E227,Participants!$A$1:$G$2548,7,FALSE)</f>
        <v>DEV BOYS</v>
      </c>
      <c r="K227" s="20"/>
      <c r="L227" s="20"/>
    </row>
    <row r="228" spans="1:12" ht="15.75" customHeight="1" x14ac:dyDescent="0.3">
      <c r="A228" s="107" t="s">
        <v>675</v>
      </c>
      <c r="B228" s="108">
        <v>17</v>
      </c>
      <c r="C228" s="108">
        <v>9.25</v>
      </c>
      <c r="D228" s="108">
        <v>6</v>
      </c>
      <c r="E228" s="109">
        <v>601</v>
      </c>
      <c r="F228" s="20" t="str">
        <f>+VLOOKUP(E228,Participants!$A$1:$E$2548,2,FALSE)</f>
        <v>Sam Dumblosky</v>
      </c>
      <c r="G228" s="20" t="str">
        <f>+VLOOKUP(E228,Participants!$A$1:$E$2548,4,FALSE)</f>
        <v>STT</v>
      </c>
      <c r="H228" s="20" t="str">
        <f>+VLOOKUP(E228,Participants!$A$1:$E$2548,5,FALSE)</f>
        <v>M</v>
      </c>
      <c r="I228" s="110">
        <f>+VLOOKUP(E228,Participants!$A$1:$E$2548,3,FALSE)</f>
        <v>4</v>
      </c>
      <c r="J228" s="20" t="str">
        <f>+VLOOKUP(E228,Participants!$A$1:$G$2548,7,FALSE)</f>
        <v>DEV BOYS</v>
      </c>
      <c r="K228" s="20"/>
      <c r="L228" s="20"/>
    </row>
    <row r="229" spans="1:12" ht="15.75" customHeight="1" x14ac:dyDescent="0.3">
      <c r="A229" s="107" t="s">
        <v>675</v>
      </c>
      <c r="B229" s="108">
        <v>11</v>
      </c>
      <c r="C229" s="108">
        <v>9.27</v>
      </c>
      <c r="D229" s="108">
        <v>2</v>
      </c>
      <c r="E229" s="109">
        <v>594</v>
      </c>
      <c r="F229" s="20" t="str">
        <f>+VLOOKUP(E229,Participants!$A$1:$E$2548,2,FALSE)</f>
        <v>Hunter Peterson</v>
      </c>
      <c r="G229" s="20" t="str">
        <f>+VLOOKUP(E229,Participants!$A$1:$E$2548,4,FALSE)</f>
        <v>STT</v>
      </c>
      <c r="H229" s="20" t="str">
        <f>+VLOOKUP(E229,Participants!$A$1:$E$2548,5,FALSE)</f>
        <v>M</v>
      </c>
      <c r="I229" s="110">
        <f>+VLOOKUP(E229,Participants!$A$1:$E$2548,3,FALSE)</f>
        <v>3</v>
      </c>
      <c r="J229" s="20" t="str">
        <f>+VLOOKUP(E229,Participants!$A$1:$G$2548,7,FALSE)</f>
        <v>DEV BOYS</v>
      </c>
      <c r="K229" s="20"/>
      <c r="L229" s="20"/>
    </row>
    <row r="230" spans="1:12" ht="15.75" customHeight="1" x14ac:dyDescent="0.3">
      <c r="A230" s="107" t="s">
        <v>675</v>
      </c>
      <c r="B230" s="108">
        <v>16</v>
      </c>
      <c r="C230" s="108">
        <v>9.33</v>
      </c>
      <c r="D230" s="108">
        <v>4</v>
      </c>
      <c r="E230" s="109">
        <v>140</v>
      </c>
      <c r="F230" s="20" t="str">
        <f>+VLOOKUP(E230,Participants!$A$1:$E$2548,2,FALSE)</f>
        <v>Gavin Shaffer</v>
      </c>
      <c r="G230" s="20" t="str">
        <f>+VLOOKUP(E230,Participants!$A$1:$E$2548,4,FALSE)</f>
        <v>AMA</v>
      </c>
      <c r="H230" s="20" t="str">
        <f>+VLOOKUP(E230,Participants!$A$1:$E$2548,5,FALSE)</f>
        <v>M</v>
      </c>
      <c r="I230" s="110">
        <f>+VLOOKUP(E230,Participants!$A$1:$E$2548,3,FALSE)</f>
        <v>4</v>
      </c>
      <c r="J230" s="20" t="str">
        <f>+VLOOKUP(E230,Participants!$A$1:$G$2548,7,FALSE)</f>
        <v>DEV BOYS</v>
      </c>
      <c r="K230" s="20"/>
      <c r="L230" s="20"/>
    </row>
    <row r="231" spans="1:12" ht="15.75" customHeight="1" x14ac:dyDescent="0.3">
      <c r="A231" s="107" t="s">
        <v>675</v>
      </c>
      <c r="B231" s="108">
        <v>16</v>
      </c>
      <c r="C231" s="108">
        <v>9.35</v>
      </c>
      <c r="D231" s="108">
        <v>6</v>
      </c>
      <c r="E231" s="109">
        <v>342</v>
      </c>
      <c r="F231" s="20" t="str">
        <f>+VLOOKUP(E231,Participants!$A$1:$E$2548,2,FALSE)</f>
        <v>Alex Weaver</v>
      </c>
      <c r="G231" s="20" t="str">
        <f>+VLOOKUP(E231,Participants!$A$1:$E$2548,4,FALSE)</f>
        <v>JFK</v>
      </c>
      <c r="H231" s="20" t="str">
        <f>+VLOOKUP(E231,Participants!$A$1:$E$2548,5,FALSE)</f>
        <v>M</v>
      </c>
      <c r="I231" s="110">
        <f>+VLOOKUP(E231,Participants!$A$1:$E$2548,3,FALSE)</f>
        <v>4</v>
      </c>
      <c r="J231" s="20" t="str">
        <f>+VLOOKUP(E231,Participants!$A$1:$G$2548,7,FALSE)</f>
        <v>DEV BOYS</v>
      </c>
      <c r="K231" s="20"/>
      <c r="L231" s="20"/>
    </row>
    <row r="232" spans="1:12" ht="15.75" customHeight="1" x14ac:dyDescent="0.3">
      <c r="A232" s="107" t="s">
        <v>675</v>
      </c>
      <c r="B232" s="108">
        <v>7</v>
      </c>
      <c r="C232" s="108">
        <v>9.42</v>
      </c>
      <c r="D232" s="108">
        <v>3</v>
      </c>
      <c r="E232" s="109">
        <v>155</v>
      </c>
      <c r="F232" s="20" t="str">
        <f>+VLOOKUP(E232,Participants!$A$1:$E$2548,2,FALSE)</f>
        <v>Matthew Smith</v>
      </c>
      <c r="G232" s="20" t="str">
        <f>+VLOOKUP(E232,Participants!$A$1:$E$2548,4,FALSE)</f>
        <v>AMA</v>
      </c>
      <c r="H232" s="20" t="str">
        <f>+VLOOKUP(E232,Participants!$A$1:$E$2548,5,FALSE)</f>
        <v>M</v>
      </c>
      <c r="I232" s="110">
        <f>+VLOOKUP(E232,Participants!$A$1:$E$2548,3,FALSE)</f>
        <v>1</v>
      </c>
      <c r="J232" s="20" t="str">
        <f>+VLOOKUP(E232,Participants!$A$1:$G$2548,7,FALSE)</f>
        <v>DEV BOYS</v>
      </c>
      <c r="K232" s="20"/>
      <c r="L232" s="20"/>
    </row>
    <row r="233" spans="1:12" ht="15.75" customHeight="1" x14ac:dyDescent="0.3">
      <c r="A233" s="107" t="s">
        <v>675</v>
      </c>
      <c r="B233" s="108">
        <v>15</v>
      </c>
      <c r="C233" s="108">
        <v>9.4600000000000009</v>
      </c>
      <c r="D233" s="108">
        <v>3</v>
      </c>
      <c r="E233" s="109">
        <v>273</v>
      </c>
      <c r="F233" s="20" t="str">
        <f>+VLOOKUP(E233,Participants!$A$1:$E$2548,2,FALSE)</f>
        <v>Jacob Fate</v>
      </c>
      <c r="G233" s="20" t="str">
        <f>+VLOOKUP(E233,Participants!$A$1:$E$2548,4,FALSE)</f>
        <v>GAB</v>
      </c>
      <c r="H233" s="20" t="str">
        <f>+VLOOKUP(E233,Participants!$A$1:$E$2548,5,FALSE)</f>
        <v>M</v>
      </c>
      <c r="I233" s="110">
        <f>+VLOOKUP(E233,Participants!$A$1:$E$2548,3,FALSE)</f>
        <v>4</v>
      </c>
      <c r="J233" s="20" t="str">
        <f>+VLOOKUP(E233,Participants!$A$1:$G$2548,7,FALSE)</f>
        <v>DEV BOYS</v>
      </c>
      <c r="K233" s="20"/>
      <c r="L233" s="20"/>
    </row>
    <row r="234" spans="1:12" ht="15.75" customHeight="1" x14ac:dyDescent="0.3">
      <c r="A234" s="107" t="s">
        <v>675</v>
      </c>
      <c r="B234" s="108">
        <v>10</v>
      </c>
      <c r="C234" s="108">
        <v>9.4700000000000006</v>
      </c>
      <c r="D234" s="108">
        <v>8</v>
      </c>
      <c r="E234" s="109">
        <v>530</v>
      </c>
      <c r="F234" s="20" t="str">
        <f>+VLOOKUP(E234,Participants!$A$1:$E$2548,2,FALSE)</f>
        <v>Barrett Schilling</v>
      </c>
      <c r="G234" s="20" t="str">
        <f>+VLOOKUP(E234,Participants!$A$1:$E$2548,4,FALSE)</f>
        <v>STL</v>
      </c>
      <c r="H234" s="20" t="str">
        <f>+VLOOKUP(E234,Participants!$A$1:$E$2548,5,FALSE)</f>
        <v>M</v>
      </c>
      <c r="I234" s="110">
        <f>+VLOOKUP(E234,Participants!$A$1:$E$2548,3,FALSE)</f>
        <v>3</v>
      </c>
      <c r="J234" s="20" t="str">
        <f>+VLOOKUP(E234,Participants!$A$1:$G$2548,7,FALSE)</f>
        <v>DEV BOYS</v>
      </c>
      <c r="K234" s="20"/>
      <c r="L234" s="20"/>
    </row>
    <row r="235" spans="1:12" ht="15.75" customHeight="1" x14ac:dyDescent="0.3">
      <c r="A235" s="107" t="s">
        <v>675</v>
      </c>
      <c r="B235" s="109">
        <v>12</v>
      </c>
      <c r="C235" s="109">
        <v>9.48</v>
      </c>
      <c r="D235" s="109">
        <v>5</v>
      </c>
      <c r="E235" s="109">
        <v>561</v>
      </c>
      <c r="F235" s="20" t="str">
        <f>+VLOOKUP(E235,Participants!$A$1:$E$2548,2,FALSE)</f>
        <v>Ronan Koch</v>
      </c>
      <c r="G235" s="20" t="str">
        <f>+VLOOKUP(E235,Participants!$A$1:$E$2548,4,FALSE)</f>
        <v>STL</v>
      </c>
      <c r="H235" s="20" t="str">
        <f>+VLOOKUP(E235,Participants!$A$1:$E$2548,5,FALSE)</f>
        <v>M</v>
      </c>
      <c r="I235" s="110">
        <f>+VLOOKUP(E235,Participants!$A$1:$E$2548,3,FALSE)</f>
        <v>3</v>
      </c>
      <c r="J235" s="20" t="str">
        <f>+VLOOKUP(E235,Participants!$A$1:$G$2548,7,FALSE)</f>
        <v>DEV BOYS</v>
      </c>
      <c r="K235" s="20"/>
      <c r="L235" s="20"/>
    </row>
    <row r="236" spans="1:12" ht="15.75" customHeight="1" x14ac:dyDescent="0.3">
      <c r="A236" s="107" t="s">
        <v>675</v>
      </c>
      <c r="B236" s="108">
        <v>6</v>
      </c>
      <c r="C236" s="108">
        <v>9.49</v>
      </c>
      <c r="D236" s="108">
        <v>4</v>
      </c>
      <c r="E236" s="109">
        <v>49</v>
      </c>
      <c r="F236" s="20" t="str">
        <f>+VLOOKUP(E236,Participants!$A$1:$E$2548,2,FALSE)</f>
        <v>Eddie DeWitt</v>
      </c>
      <c r="G236" s="20" t="str">
        <f>+VLOOKUP(E236,Participants!$A$1:$E$2548,4,FALSE)</f>
        <v>AAC</v>
      </c>
      <c r="H236" s="20" t="str">
        <f>+VLOOKUP(E236,Participants!$A$1:$E$2548,5,FALSE)</f>
        <v>M</v>
      </c>
      <c r="I236" s="110">
        <f>+VLOOKUP(E236,Participants!$A$1:$E$2548,3,FALSE)</f>
        <v>2</v>
      </c>
      <c r="J236" s="20" t="str">
        <f>+VLOOKUP(E236,Participants!$A$1:$G$2548,7,FALSE)</f>
        <v>DEV BOYS</v>
      </c>
      <c r="K236" s="20"/>
      <c r="L236" s="20"/>
    </row>
    <row r="237" spans="1:12" ht="15.75" customHeight="1" x14ac:dyDescent="0.3">
      <c r="A237" s="107" t="s">
        <v>675</v>
      </c>
      <c r="B237" s="108">
        <v>3</v>
      </c>
      <c r="C237" s="108">
        <v>9.5399999999999991</v>
      </c>
      <c r="D237" s="108">
        <v>4</v>
      </c>
      <c r="E237" s="109">
        <v>345</v>
      </c>
      <c r="F237" s="20" t="str">
        <f>+VLOOKUP(E237,Participants!$A$1:$E$2548,2,FALSE)</f>
        <v>Brandon Behrens</v>
      </c>
      <c r="G237" s="20" t="str">
        <f>+VLOOKUP(E237,Participants!$A$1:$E$2548,4,FALSE)</f>
        <v>JFK</v>
      </c>
      <c r="H237" s="20" t="str">
        <f>+VLOOKUP(E237,Participants!$A$1:$E$2548,5,FALSE)</f>
        <v>M</v>
      </c>
      <c r="I237" s="110">
        <f>+VLOOKUP(E237,Participants!$A$1:$E$2548,3,FALSE)</f>
        <v>1</v>
      </c>
      <c r="J237" s="20" t="str">
        <f>+VLOOKUP(E237,Participants!$A$1:$G$2548,7,FALSE)</f>
        <v>DEV BOYS</v>
      </c>
      <c r="K237" s="20"/>
      <c r="L237" s="20"/>
    </row>
    <row r="238" spans="1:12" ht="15.75" customHeight="1" x14ac:dyDescent="0.3">
      <c r="A238" s="107" t="s">
        <v>675</v>
      </c>
      <c r="B238" s="108">
        <v>11</v>
      </c>
      <c r="C238" s="108">
        <v>9.56</v>
      </c>
      <c r="D238" s="108">
        <v>3</v>
      </c>
      <c r="E238" s="109">
        <v>285</v>
      </c>
      <c r="F238" s="20" t="str">
        <f>+VLOOKUP(E238,Participants!$A$1:$E$2548,2,FALSE)</f>
        <v>Blaise Karlovik</v>
      </c>
      <c r="G238" s="20" t="str">
        <f>+VLOOKUP(E238,Participants!$A$1:$E$2548,4,FALSE)</f>
        <v>GRE</v>
      </c>
      <c r="H238" s="20" t="str">
        <f>+VLOOKUP(E238,Participants!$A$1:$E$2548,5,FALSE)</f>
        <v>M</v>
      </c>
      <c r="I238" s="110">
        <f>+VLOOKUP(E238,Participants!$A$1:$E$2548,3,FALSE)</f>
        <v>3</v>
      </c>
      <c r="J238" s="20" t="str">
        <f>+VLOOKUP(E238,Participants!$A$1:$G$2548,7,FALSE)</f>
        <v>DEV BOYS</v>
      </c>
      <c r="K238" s="20"/>
      <c r="L238" s="20"/>
    </row>
    <row r="239" spans="1:12" ht="15.75" customHeight="1" x14ac:dyDescent="0.3">
      <c r="A239" s="107" t="s">
        <v>675</v>
      </c>
      <c r="B239" s="108">
        <v>8</v>
      </c>
      <c r="C239" s="108">
        <v>9.61</v>
      </c>
      <c r="D239" s="108">
        <v>3</v>
      </c>
      <c r="E239" s="109">
        <v>549</v>
      </c>
      <c r="F239" s="20" t="str">
        <f>+VLOOKUP(E239,Participants!$A$1:$E$2548,2,FALSE)</f>
        <v>Jackson Buczynski</v>
      </c>
      <c r="G239" s="20" t="str">
        <f>+VLOOKUP(E239,Participants!$A$1:$E$2548,4,FALSE)</f>
        <v>STL</v>
      </c>
      <c r="H239" s="20" t="str">
        <f>+VLOOKUP(E239,Participants!$A$1:$E$2548,5,FALSE)</f>
        <v>M</v>
      </c>
      <c r="I239" s="110">
        <f>+VLOOKUP(E239,Participants!$A$1:$E$2548,3,FALSE)</f>
        <v>2</v>
      </c>
      <c r="J239" s="20" t="str">
        <f>+VLOOKUP(E239,Participants!$A$1:$G$2548,7,FALSE)</f>
        <v>DEV BOYS</v>
      </c>
      <c r="K239" s="20"/>
      <c r="L239" s="20"/>
    </row>
    <row r="240" spans="1:12" ht="15.75" customHeight="1" x14ac:dyDescent="0.3">
      <c r="A240" s="107" t="s">
        <v>675</v>
      </c>
      <c r="B240" s="108">
        <v>11</v>
      </c>
      <c r="C240" s="108">
        <v>9.64</v>
      </c>
      <c r="D240" s="108">
        <v>5</v>
      </c>
      <c r="E240" s="109">
        <v>413</v>
      </c>
      <c r="F240" s="20" t="str">
        <f>+VLOOKUP(E240,Participants!$A$1:$E$2548,2,FALSE)</f>
        <v>Jacob Nguyen</v>
      </c>
      <c r="G240" s="20" t="str">
        <f>+VLOOKUP(E240,Participants!$A$1:$E$2548,4,FALSE)</f>
        <v>MOSS</v>
      </c>
      <c r="H240" s="20" t="str">
        <f>+VLOOKUP(E240,Participants!$A$1:$E$2548,5,FALSE)</f>
        <v>M</v>
      </c>
      <c r="I240" s="110">
        <f>+VLOOKUP(E240,Participants!$A$1:$E$2548,3,FALSE)</f>
        <v>3</v>
      </c>
      <c r="J240" s="20" t="str">
        <f>+VLOOKUP(E240,Participants!$A$1:$G$2548,7,FALSE)</f>
        <v>DEV BOYS</v>
      </c>
      <c r="K240" s="20"/>
      <c r="L240" s="20"/>
    </row>
    <row r="241" spans="1:12" ht="15.75" customHeight="1" x14ac:dyDescent="0.3">
      <c r="A241" s="107" t="s">
        <v>675</v>
      </c>
      <c r="B241" s="108">
        <v>13</v>
      </c>
      <c r="C241" s="108">
        <v>9.67</v>
      </c>
      <c r="D241" s="108">
        <v>4</v>
      </c>
      <c r="E241" s="109">
        <v>77</v>
      </c>
      <c r="F241" s="20" t="str">
        <f>+VLOOKUP(E241,Participants!$A$1:$E$2548,2,FALSE)</f>
        <v>Lucas Wertelet</v>
      </c>
      <c r="G241" s="20" t="str">
        <f>+VLOOKUP(E241,Participants!$A$1:$E$2548,4,FALSE)</f>
        <v>AGS</v>
      </c>
      <c r="H241" s="20" t="str">
        <f>+VLOOKUP(E241,Participants!$A$1:$E$2548,5,FALSE)</f>
        <v>M</v>
      </c>
      <c r="I241" s="110">
        <f>+VLOOKUP(E241,Participants!$A$1:$E$2548,3,FALSE)</f>
        <v>3</v>
      </c>
      <c r="J241" s="20" t="str">
        <f>+VLOOKUP(E241,Participants!$A$1:$G$2548,7,FALSE)</f>
        <v>DEV BOYS</v>
      </c>
      <c r="K241" s="20"/>
      <c r="L241" s="20"/>
    </row>
    <row r="242" spans="1:12" ht="15.75" customHeight="1" x14ac:dyDescent="0.3">
      <c r="A242" s="107" t="s">
        <v>675</v>
      </c>
      <c r="B242" s="108">
        <v>9</v>
      </c>
      <c r="C242" s="108">
        <v>9.68</v>
      </c>
      <c r="D242" s="108">
        <v>1</v>
      </c>
      <c r="E242" s="109">
        <v>163</v>
      </c>
      <c r="F242" s="20" t="str">
        <f>+VLOOKUP(E242,Participants!$A$1:$E$2548,2,FALSE)</f>
        <v>Reed McDermott</v>
      </c>
      <c r="G242" s="20" t="str">
        <f>+VLOOKUP(E242,Participants!$A$1:$E$2548,4,FALSE)</f>
        <v>AMA</v>
      </c>
      <c r="H242" s="20" t="str">
        <f>+VLOOKUP(E242,Participants!$A$1:$E$2548,5,FALSE)</f>
        <v>M</v>
      </c>
      <c r="I242" s="110">
        <f>+VLOOKUP(E242,Participants!$A$1:$E$2548,3,FALSE)</f>
        <v>2</v>
      </c>
      <c r="J242" s="20" t="str">
        <f>+VLOOKUP(E242,Participants!$A$1:$G$2548,7,FALSE)</f>
        <v>DEV BOYS</v>
      </c>
      <c r="K242" s="20"/>
      <c r="L242" s="20"/>
    </row>
    <row r="243" spans="1:12" ht="15.75" customHeight="1" x14ac:dyDescent="0.3">
      <c r="A243" s="107" t="s">
        <v>675</v>
      </c>
      <c r="B243" s="108">
        <v>7</v>
      </c>
      <c r="C243" s="108">
        <v>9.69</v>
      </c>
      <c r="D243" s="108">
        <v>5</v>
      </c>
      <c r="E243" s="109">
        <v>419</v>
      </c>
      <c r="F243" s="20" t="str">
        <f>+VLOOKUP(E243,Participants!$A$1:$E$2548,2,FALSE)</f>
        <v>Simon Elomba-Mutombo</v>
      </c>
      <c r="G243" s="20" t="str">
        <f>+VLOOKUP(E243,Participants!$A$1:$E$2548,4,FALSE)</f>
        <v>MOSS</v>
      </c>
      <c r="H243" s="20" t="str">
        <f>+VLOOKUP(E243,Participants!$A$1:$E$2548,5,FALSE)</f>
        <v>M</v>
      </c>
      <c r="I243" s="110">
        <f>+VLOOKUP(E243,Participants!$A$1:$E$2548,3,FALSE)</f>
        <v>2</v>
      </c>
      <c r="J243" s="20" t="str">
        <f>+VLOOKUP(E243,Participants!$A$1:$G$2548,7,FALSE)</f>
        <v>DEV BOYS</v>
      </c>
      <c r="K243" s="20"/>
      <c r="L243" s="20"/>
    </row>
    <row r="244" spans="1:12" ht="15.75" customHeight="1" x14ac:dyDescent="0.3">
      <c r="A244" s="107" t="s">
        <v>675</v>
      </c>
      <c r="B244" s="108">
        <v>15</v>
      </c>
      <c r="C244" s="108">
        <v>9.6999999999999993</v>
      </c>
      <c r="D244" s="108">
        <v>7</v>
      </c>
      <c r="E244" s="109">
        <v>535</v>
      </c>
      <c r="F244" s="20" t="str">
        <f>+VLOOKUP(E244,Participants!$A$1:$E$2548,2,FALSE)</f>
        <v>David Hricisak</v>
      </c>
      <c r="G244" s="20" t="str">
        <f>+VLOOKUP(E244,Participants!$A$1:$E$2548,4,FALSE)</f>
        <v>STL</v>
      </c>
      <c r="H244" s="20" t="str">
        <f>+VLOOKUP(E244,Participants!$A$1:$E$2548,5,FALSE)</f>
        <v>M</v>
      </c>
      <c r="I244" s="110">
        <f>+VLOOKUP(E244,Participants!$A$1:$E$2548,3,FALSE)</f>
        <v>4</v>
      </c>
      <c r="J244" s="20" t="str">
        <f>+VLOOKUP(E244,Participants!$A$1:$G$2548,7,FALSE)</f>
        <v>DEV BOYS</v>
      </c>
      <c r="K244" s="20"/>
      <c r="L244" s="20"/>
    </row>
    <row r="245" spans="1:12" ht="15.75" customHeight="1" x14ac:dyDescent="0.3">
      <c r="A245" s="107" t="s">
        <v>675</v>
      </c>
      <c r="B245" s="108">
        <v>15</v>
      </c>
      <c r="C245" s="108">
        <v>9.7200000000000006</v>
      </c>
      <c r="D245" s="108">
        <v>2</v>
      </c>
      <c r="E245" s="109">
        <v>168</v>
      </c>
      <c r="F245" s="20" t="str">
        <f>+VLOOKUP(E245,Participants!$A$1:$E$2548,2,FALSE)</f>
        <v>William Yester</v>
      </c>
      <c r="G245" s="20" t="str">
        <f>+VLOOKUP(E245,Participants!$A$1:$E$2548,4,FALSE)</f>
        <v>AMA</v>
      </c>
      <c r="H245" s="20" t="str">
        <f>+VLOOKUP(E245,Participants!$A$1:$E$2548,5,FALSE)</f>
        <v>M</v>
      </c>
      <c r="I245" s="110">
        <f>+VLOOKUP(E245,Participants!$A$1:$E$2548,3,FALSE)</f>
        <v>4</v>
      </c>
      <c r="J245" s="20" t="str">
        <f>+VLOOKUP(E245,Participants!$A$1:$G$2548,7,FALSE)</f>
        <v>DEV BOYS</v>
      </c>
      <c r="K245" s="20"/>
      <c r="L245" s="20"/>
    </row>
    <row r="246" spans="1:12" ht="15.75" customHeight="1" x14ac:dyDescent="0.3">
      <c r="A246" s="107" t="s">
        <v>675</v>
      </c>
      <c r="B246" s="108">
        <v>14</v>
      </c>
      <c r="C246" s="108">
        <v>9.75</v>
      </c>
      <c r="D246" s="108">
        <v>8</v>
      </c>
      <c r="E246" s="109">
        <v>216</v>
      </c>
      <c r="F246" s="20" t="str">
        <f>+VLOOKUP(E246,Participants!$A$1:$E$2548,2,FALSE)</f>
        <v>Avery McKoy</v>
      </c>
      <c r="G246" s="20" t="str">
        <f>+VLOOKUP(E246,Participants!$A$1:$E$2548,4,FALSE)</f>
        <v>CDT</v>
      </c>
      <c r="H246" s="20" t="str">
        <f>+VLOOKUP(E246,Participants!$A$1:$E$2548,5,FALSE)</f>
        <v>M</v>
      </c>
      <c r="I246" s="110">
        <f>+VLOOKUP(E246,Participants!$A$1:$E$2548,3,FALSE)</f>
        <v>4</v>
      </c>
      <c r="J246" s="20" t="str">
        <f>+VLOOKUP(E246,Participants!$A$1:$G$2548,7,FALSE)</f>
        <v>DEV BOYS</v>
      </c>
      <c r="K246" s="20"/>
      <c r="L246" s="20"/>
    </row>
    <row r="247" spans="1:12" ht="15.75" customHeight="1" x14ac:dyDescent="0.3">
      <c r="A247" s="107" t="s">
        <v>675</v>
      </c>
      <c r="B247" s="109">
        <v>12</v>
      </c>
      <c r="C247" s="109">
        <v>9.76</v>
      </c>
      <c r="D247" s="109">
        <v>6</v>
      </c>
      <c r="E247" s="109">
        <v>75</v>
      </c>
      <c r="F247" s="20" t="str">
        <f>+VLOOKUP(E247,Participants!$A$1:$E$2548,2,FALSE)</f>
        <v>Joseph Davoli</v>
      </c>
      <c r="G247" s="20" t="str">
        <f>+VLOOKUP(E247,Participants!$A$1:$E$2548,4,FALSE)</f>
        <v>AGS</v>
      </c>
      <c r="H247" s="20" t="str">
        <f>+VLOOKUP(E247,Participants!$A$1:$E$2548,5,FALSE)</f>
        <v>M</v>
      </c>
      <c r="I247" s="110">
        <f>+VLOOKUP(E247,Participants!$A$1:$E$2548,3,FALSE)</f>
        <v>3</v>
      </c>
      <c r="J247" s="20" t="str">
        <f>+VLOOKUP(E247,Participants!$A$1:$G$2548,7,FALSE)</f>
        <v>DEV BOYS</v>
      </c>
      <c r="K247" s="20"/>
      <c r="L247" s="20"/>
    </row>
    <row r="248" spans="1:12" ht="15.75" customHeight="1" x14ac:dyDescent="0.3">
      <c r="A248" s="107" t="s">
        <v>675</v>
      </c>
      <c r="B248" s="108">
        <v>13</v>
      </c>
      <c r="C248" s="108">
        <v>9.77</v>
      </c>
      <c r="D248" s="108">
        <v>5</v>
      </c>
      <c r="E248" s="109">
        <v>355</v>
      </c>
      <c r="F248" s="20" t="str">
        <f>+VLOOKUP(E248,Participants!$A$1:$E$2548,2,FALSE)</f>
        <v>Mario Stiehler</v>
      </c>
      <c r="G248" s="20" t="str">
        <f>+VLOOKUP(E248,Participants!$A$1:$E$2548,4,FALSE)</f>
        <v>JFK</v>
      </c>
      <c r="H248" s="20" t="str">
        <f>+VLOOKUP(E248,Participants!$A$1:$E$2548,5,FALSE)</f>
        <v>M</v>
      </c>
      <c r="I248" s="110">
        <f>+VLOOKUP(E248,Participants!$A$1:$E$2548,3,FALSE)</f>
        <v>3</v>
      </c>
      <c r="J248" s="20" t="str">
        <f>+VLOOKUP(E248,Participants!$A$1:$G$2548,7,FALSE)</f>
        <v>DEV BOYS</v>
      </c>
      <c r="K248" s="20"/>
      <c r="L248" s="20"/>
    </row>
    <row r="249" spans="1:12" ht="15.75" customHeight="1" x14ac:dyDescent="0.3">
      <c r="A249" s="107" t="s">
        <v>675</v>
      </c>
      <c r="B249" s="116">
        <v>9</v>
      </c>
      <c r="C249" s="116">
        <v>9.8000000000000007</v>
      </c>
      <c r="D249" s="116">
        <v>6</v>
      </c>
      <c r="E249" s="109">
        <v>158</v>
      </c>
      <c r="F249" s="20" t="str">
        <f>+VLOOKUP(E249,Participants!$A$1:$E$2548,2,FALSE)</f>
        <v>Michael Dziezgowski</v>
      </c>
      <c r="G249" s="20" t="str">
        <f>+VLOOKUP(E249,Participants!$A$1:$E$2548,4,FALSE)</f>
        <v>AMA</v>
      </c>
      <c r="H249" s="20" t="str">
        <f>+VLOOKUP(E249,Participants!$A$1:$E$2548,5,FALSE)</f>
        <v>M</v>
      </c>
      <c r="I249" s="110">
        <f>+VLOOKUP(E249,Participants!$A$1:$E$2548,3,FALSE)</f>
        <v>2</v>
      </c>
      <c r="J249" s="20" t="str">
        <f>+VLOOKUP(E249,Participants!$A$1:$G$2548,7,FALSE)</f>
        <v>DEV BOYS</v>
      </c>
      <c r="K249" s="20"/>
      <c r="L249" s="20"/>
    </row>
    <row r="250" spans="1:12" ht="15.75" customHeight="1" x14ac:dyDescent="0.3">
      <c r="A250" s="107" t="s">
        <v>675</v>
      </c>
      <c r="B250" s="108">
        <v>7</v>
      </c>
      <c r="C250" s="108">
        <v>9.81</v>
      </c>
      <c r="D250" s="108">
        <v>8</v>
      </c>
      <c r="E250" s="109">
        <v>269</v>
      </c>
      <c r="F250" s="20" t="str">
        <f>+VLOOKUP(E250,Participants!$A$1:$E$2548,2,FALSE)</f>
        <v>Cade Smith</v>
      </c>
      <c r="G250" s="20" t="str">
        <f>+VLOOKUP(E250,Participants!$A$1:$E$2548,4,FALSE)</f>
        <v>GAB</v>
      </c>
      <c r="H250" s="20" t="str">
        <f>+VLOOKUP(E250,Participants!$A$1:$E$2548,5,FALSE)</f>
        <v>M</v>
      </c>
      <c r="I250" s="110">
        <f>+VLOOKUP(E250,Participants!$A$1:$E$2548,3,FALSE)</f>
        <v>2</v>
      </c>
      <c r="J250" s="20" t="str">
        <f>+VLOOKUP(E250,Participants!$A$1:$G$2548,7,FALSE)</f>
        <v>DEV BOYS</v>
      </c>
      <c r="K250" s="20"/>
      <c r="L250" s="20"/>
    </row>
    <row r="251" spans="1:12" ht="15.75" customHeight="1" x14ac:dyDescent="0.3">
      <c r="A251" s="107" t="s">
        <v>675</v>
      </c>
      <c r="B251" s="108">
        <v>1</v>
      </c>
      <c r="C251" s="108">
        <v>9.84</v>
      </c>
      <c r="D251" s="108">
        <v>8</v>
      </c>
      <c r="E251" s="109">
        <v>143</v>
      </c>
      <c r="F251" s="20" t="str">
        <f>+VLOOKUP(E251,Participants!$A$1:$E$2548,2,FALSE)</f>
        <v>Isaac DeFilippo</v>
      </c>
      <c r="G251" s="20" t="str">
        <f>+VLOOKUP(E251,Participants!$A$1:$E$2548,4,FALSE)</f>
        <v>AMA</v>
      </c>
      <c r="H251" s="20" t="str">
        <f>+VLOOKUP(E251,Participants!$A$1:$E$2548,5,FALSE)</f>
        <v>M</v>
      </c>
      <c r="I251" s="110">
        <f>+VLOOKUP(E251,Participants!$A$1:$E$2548,3,FALSE)</f>
        <v>0</v>
      </c>
      <c r="J251" s="20" t="str">
        <f>+VLOOKUP(E251,Participants!$A$1:$G$2548,7,FALSE)</f>
        <v>DEV BOYS</v>
      </c>
      <c r="K251" s="20"/>
      <c r="L251" s="20"/>
    </row>
    <row r="252" spans="1:12" ht="15.75" customHeight="1" x14ac:dyDescent="0.3">
      <c r="A252" s="107" t="s">
        <v>675</v>
      </c>
      <c r="B252" s="108">
        <v>5</v>
      </c>
      <c r="C252" s="108">
        <v>9.84</v>
      </c>
      <c r="D252" s="108">
        <v>5</v>
      </c>
      <c r="E252" s="109">
        <v>531</v>
      </c>
      <c r="F252" s="20" t="str">
        <f>+VLOOKUP(E252,Participants!$A$1:$E$2548,2,FALSE)</f>
        <v>Brady Hyrb</v>
      </c>
      <c r="G252" s="20" t="str">
        <f>+VLOOKUP(E252,Participants!$A$1:$E$2548,4,FALSE)</f>
        <v>STL</v>
      </c>
      <c r="H252" s="20" t="str">
        <f>+VLOOKUP(E252,Participants!$A$1:$E$2548,5,FALSE)</f>
        <v>M</v>
      </c>
      <c r="I252" s="110">
        <f>+VLOOKUP(E252,Participants!$A$1:$E$2548,3,FALSE)</f>
        <v>2</v>
      </c>
      <c r="J252" s="20" t="str">
        <f>+VLOOKUP(E252,Participants!$A$1:$G$2548,7,FALSE)</f>
        <v>DEV BOYS</v>
      </c>
      <c r="K252" s="20"/>
      <c r="L252" s="20"/>
    </row>
    <row r="253" spans="1:12" ht="15.75" customHeight="1" x14ac:dyDescent="0.3">
      <c r="A253" s="107" t="s">
        <v>675</v>
      </c>
      <c r="B253" s="108">
        <v>14</v>
      </c>
      <c r="C253" s="108">
        <v>9.84</v>
      </c>
      <c r="D253" s="108">
        <v>4</v>
      </c>
      <c r="E253" s="109">
        <v>593</v>
      </c>
      <c r="F253" s="20" t="str">
        <f>+VLOOKUP(E253,Participants!$A$1:$E$2548,2,FALSE)</f>
        <v>Danny Pegher</v>
      </c>
      <c r="G253" s="20" t="str">
        <f>+VLOOKUP(E253,Participants!$A$1:$E$2548,4,FALSE)</f>
        <v>STT</v>
      </c>
      <c r="H253" s="20" t="str">
        <f>+VLOOKUP(E253,Participants!$A$1:$E$2548,5,FALSE)</f>
        <v>M</v>
      </c>
      <c r="I253" s="110">
        <f>+VLOOKUP(E253,Participants!$A$1:$E$2548,3,FALSE)</f>
        <v>4</v>
      </c>
      <c r="J253" s="20" t="str">
        <f>+VLOOKUP(E253,Participants!$A$1:$G$2548,7,FALSE)</f>
        <v>DEV BOYS</v>
      </c>
      <c r="K253" s="20"/>
      <c r="L253" s="20"/>
    </row>
    <row r="254" spans="1:12" ht="15.75" customHeight="1" x14ac:dyDescent="0.3">
      <c r="A254" s="107" t="s">
        <v>675</v>
      </c>
      <c r="B254" s="108">
        <v>16</v>
      </c>
      <c r="C254" s="108">
        <v>9.85</v>
      </c>
      <c r="D254" s="108">
        <v>1</v>
      </c>
      <c r="E254" s="109">
        <v>591</v>
      </c>
      <c r="F254" s="20" t="str">
        <f>+VLOOKUP(E254,Participants!$A$1:$E$2548,2,FALSE)</f>
        <v>Billy Pegher</v>
      </c>
      <c r="G254" s="20" t="str">
        <f>+VLOOKUP(E254,Participants!$A$1:$E$2548,4,FALSE)</f>
        <v>STT</v>
      </c>
      <c r="H254" s="20" t="str">
        <f>+VLOOKUP(E254,Participants!$A$1:$E$2548,5,FALSE)</f>
        <v>M</v>
      </c>
      <c r="I254" s="110">
        <f>+VLOOKUP(E254,Participants!$A$1:$E$2548,3,FALSE)</f>
        <v>4</v>
      </c>
      <c r="J254" s="20" t="str">
        <f>+VLOOKUP(E254,Participants!$A$1:$G$2548,7,FALSE)</f>
        <v>DEV BOYS</v>
      </c>
      <c r="K254" s="20"/>
      <c r="L254" s="20"/>
    </row>
    <row r="255" spans="1:12" ht="15.75" customHeight="1" x14ac:dyDescent="0.3">
      <c r="A255" s="107" t="s">
        <v>675</v>
      </c>
      <c r="B255" s="108">
        <v>11</v>
      </c>
      <c r="C255" s="108">
        <v>9.9700000000000006</v>
      </c>
      <c r="D255" s="108">
        <v>7</v>
      </c>
      <c r="E255" s="109">
        <v>54</v>
      </c>
      <c r="F255" s="20" t="str">
        <f>+VLOOKUP(E255,Participants!$A$1:$E$2548,2,FALSE)</f>
        <v>Marek Paull</v>
      </c>
      <c r="G255" s="20" t="str">
        <f>+VLOOKUP(E255,Participants!$A$1:$E$2548,4,FALSE)</f>
        <v>AAC</v>
      </c>
      <c r="H255" s="20" t="str">
        <f>+VLOOKUP(E255,Participants!$A$1:$E$2548,5,FALSE)</f>
        <v>M</v>
      </c>
      <c r="I255" s="110">
        <f>+VLOOKUP(E255,Participants!$A$1:$E$2548,3,FALSE)</f>
        <v>3</v>
      </c>
      <c r="J255" s="20" t="str">
        <f>+VLOOKUP(E255,Participants!$A$1:$G$2548,7,FALSE)</f>
        <v>DEV BOYS</v>
      </c>
      <c r="K255" s="20"/>
      <c r="L255" s="20"/>
    </row>
    <row r="256" spans="1:12" ht="15.75" customHeight="1" x14ac:dyDescent="0.3">
      <c r="A256" s="107" t="s">
        <v>675</v>
      </c>
      <c r="B256" s="108">
        <v>8</v>
      </c>
      <c r="C256" s="108">
        <v>9.98</v>
      </c>
      <c r="D256" s="108">
        <v>7</v>
      </c>
      <c r="E256" s="109">
        <v>322</v>
      </c>
      <c r="F256" s="20" t="str">
        <f>+VLOOKUP(E256,Participants!$A$1:$E$2548,2,FALSE)</f>
        <v>Leyland Grimsley</v>
      </c>
      <c r="G256" s="20" t="str">
        <f>+VLOOKUP(E256,Participants!$A$1:$E$2548,4,FALSE)</f>
        <v>JAM</v>
      </c>
      <c r="H256" s="20" t="str">
        <f>+VLOOKUP(E256,Participants!$A$1:$E$2548,5,FALSE)</f>
        <v>M</v>
      </c>
      <c r="I256" s="110">
        <f>+VLOOKUP(E256,Participants!$A$1:$E$2548,3,FALSE)</f>
        <v>2</v>
      </c>
      <c r="J256" s="20" t="str">
        <f>+VLOOKUP(E256,Participants!$A$1:$G$2548,7,FALSE)</f>
        <v>DEV BOYS</v>
      </c>
      <c r="K256" s="20"/>
      <c r="L256" s="20"/>
    </row>
    <row r="257" spans="1:12" ht="15.75" customHeight="1" x14ac:dyDescent="0.3">
      <c r="A257" s="107" t="s">
        <v>675</v>
      </c>
      <c r="B257" s="108">
        <v>16</v>
      </c>
      <c r="C257" s="108">
        <v>10</v>
      </c>
      <c r="D257" s="108">
        <v>2</v>
      </c>
      <c r="E257" s="109">
        <v>314</v>
      </c>
      <c r="F257" s="20" t="str">
        <f>+VLOOKUP(E257,Participants!$A$1:$E$2548,2,FALSE)</f>
        <v>Rizalino Domasig</v>
      </c>
      <c r="G257" s="20" t="str">
        <f>+VLOOKUP(E257,Participants!$A$1:$E$2548,4,FALSE)</f>
        <v>HFS</v>
      </c>
      <c r="H257" s="20" t="str">
        <f>+VLOOKUP(E257,Participants!$A$1:$E$2548,5,FALSE)</f>
        <v>M</v>
      </c>
      <c r="I257" s="110">
        <f>+VLOOKUP(E257,Participants!$A$1:$E$2548,3,FALSE)</f>
        <v>4</v>
      </c>
      <c r="J257" s="20" t="str">
        <f>+VLOOKUP(E257,Participants!$A$1:$G$2548,7,FALSE)</f>
        <v>DEV BOYS</v>
      </c>
      <c r="K257" s="20"/>
      <c r="L257" s="20"/>
    </row>
    <row r="258" spans="1:12" ht="15.75" customHeight="1" x14ac:dyDescent="0.3">
      <c r="A258" s="107" t="s">
        <v>675</v>
      </c>
      <c r="B258" s="108">
        <v>9</v>
      </c>
      <c r="C258" s="108">
        <v>10.01</v>
      </c>
      <c r="D258" s="108">
        <v>4</v>
      </c>
      <c r="E258" s="109">
        <v>318</v>
      </c>
      <c r="F258" s="20" t="str">
        <f>+VLOOKUP(E258,Participants!$A$1:$E$2548,2,FALSE)</f>
        <v>Dominic Gauntner</v>
      </c>
      <c r="G258" s="20" t="str">
        <f>+VLOOKUP(E258,Participants!$A$1:$E$2548,4,FALSE)</f>
        <v>JAM</v>
      </c>
      <c r="H258" s="20" t="str">
        <f>+VLOOKUP(E258,Participants!$A$1:$E$2548,5,FALSE)</f>
        <v>M</v>
      </c>
      <c r="I258" s="110">
        <f>+VLOOKUP(E258,Participants!$A$1:$E$2548,3,FALSE)</f>
        <v>2</v>
      </c>
      <c r="J258" s="20" t="str">
        <f>+VLOOKUP(E258,Participants!$A$1:$G$2548,7,FALSE)</f>
        <v>DEV BOYS</v>
      </c>
      <c r="K258" s="20"/>
      <c r="L258" s="20"/>
    </row>
    <row r="259" spans="1:12" ht="15.75" customHeight="1" x14ac:dyDescent="0.3">
      <c r="A259" s="107" t="s">
        <v>675</v>
      </c>
      <c r="B259" s="108">
        <v>7</v>
      </c>
      <c r="C259" s="108">
        <v>10.029999999999999</v>
      </c>
      <c r="D259" s="108">
        <v>2</v>
      </c>
      <c r="E259" s="109">
        <v>598</v>
      </c>
      <c r="F259" s="20" t="str">
        <f>+VLOOKUP(E259,Participants!$A$1:$E$2548,2,FALSE)</f>
        <v>Nate Richardson</v>
      </c>
      <c r="G259" s="20" t="str">
        <f>+VLOOKUP(E259,Participants!$A$1:$E$2548,4,FALSE)</f>
        <v>STT</v>
      </c>
      <c r="H259" s="20" t="str">
        <f>+VLOOKUP(E259,Participants!$A$1:$E$2548,5,FALSE)</f>
        <v>M</v>
      </c>
      <c r="I259" s="110">
        <f>+VLOOKUP(E259,Participants!$A$1:$E$2548,3,FALSE)</f>
        <v>2</v>
      </c>
      <c r="J259" s="20" t="str">
        <f>+VLOOKUP(E259,Participants!$A$1:$G$2548,7,FALSE)</f>
        <v>DEV BOYS</v>
      </c>
      <c r="K259" s="20"/>
      <c r="L259" s="20"/>
    </row>
    <row r="260" spans="1:12" ht="15.75" customHeight="1" x14ac:dyDescent="0.3">
      <c r="A260" s="107" t="s">
        <v>675</v>
      </c>
      <c r="B260" s="109">
        <v>12</v>
      </c>
      <c r="C260" s="109">
        <v>10.029999999999999</v>
      </c>
      <c r="D260" s="109">
        <v>3</v>
      </c>
      <c r="E260" s="109">
        <v>491</v>
      </c>
      <c r="F260" s="20" t="str">
        <f>+VLOOKUP(E260,Participants!$A$1:$E$2548,2,FALSE)</f>
        <v>Jude Franc</v>
      </c>
      <c r="G260" s="20" t="str">
        <f>+VLOOKUP(E260,Participants!$A$1:$E$2548,4,FALSE)</f>
        <v>SPS</v>
      </c>
      <c r="H260" s="20" t="str">
        <f>+VLOOKUP(E260,Participants!$A$1:$E$2548,5,FALSE)</f>
        <v>M</v>
      </c>
      <c r="I260" s="110">
        <f>+VLOOKUP(E260,Participants!$A$1:$E$2548,3,FALSE)</f>
        <v>3</v>
      </c>
      <c r="J260" s="20" t="str">
        <f>+VLOOKUP(E260,Participants!$A$1:$G$2548,7,FALSE)</f>
        <v>DEV BOYS</v>
      </c>
      <c r="K260" s="20"/>
      <c r="L260" s="20"/>
    </row>
    <row r="261" spans="1:12" ht="15.75" customHeight="1" x14ac:dyDescent="0.3">
      <c r="A261" s="107" t="s">
        <v>675</v>
      </c>
      <c r="B261" s="108">
        <v>13</v>
      </c>
      <c r="C261" s="108">
        <v>10.029999999999999</v>
      </c>
      <c r="D261" s="108">
        <v>8</v>
      </c>
      <c r="E261" s="109">
        <v>72</v>
      </c>
      <c r="F261" s="20" t="str">
        <f>+VLOOKUP(E261,Participants!$A$1:$E$2548,2,FALSE)</f>
        <v>Declan Ireland</v>
      </c>
      <c r="G261" s="20" t="str">
        <f>+VLOOKUP(E261,Participants!$A$1:$E$2548,4,FALSE)</f>
        <v>AGS</v>
      </c>
      <c r="H261" s="20" t="str">
        <f>+VLOOKUP(E261,Participants!$A$1:$E$2548,5,FALSE)</f>
        <v>M</v>
      </c>
      <c r="I261" s="110">
        <f>+VLOOKUP(E261,Participants!$A$1:$E$2548,3,FALSE)</f>
        <v>3</v>
      </c>
      <c r="J261" s="20" t="str">
        <f>+VLOOKUP(E261,Participants!$A$1:$G$2548,7,FALSE)</f>
        <v>DEV BOYS</v>
      </c>
      <c r="K261" s="20"/>
      <c r="L261" s="20"/>
    </row>
    <row r="262" spans="1:12" ht="15.75" customHeight="1" x14ac:dyDescent="0.3">
      <c r="A262" s="107" t="s">
        <v>675</v>
      </c>
      <c r="B262" s="108">
        <v>8</v>
      </c>
      <c r="C262" s="108">
        <v>10.16</v>
      </c>
      <c r="D262" s="108">
        <v>5</v>
      </c>
      <c r="E262" s="109">
        <v>351</v>
      </c>
      <c r="F262" s="20" t="str">
        <f>+VLOOKUP(E262,Participants!$A$1:$E$2548,2,FALSE)</f>
        <v>John Startare</v>
      </c>
      <c r="G262" s="20" t="str">
        <f>+VLOOKUP(E262,Participants!$A$1:$E$2548,4,FALSE)</f>
        <v>JFK</v>
      </c>
      <c r="H262" s="20" t="str">
        <f>+VLOOKUP(E262,Participants!$A$1:$E$2548,5,FALSE)</f>
        <v>M</v>
      </c>
      <c r="I262" s="110">
        <f>+VLOOKUP(E262,Participants!$A$1:$E$2548,3,FALSE)</f>
        <v>2</v>
      </c>
      <c r="J262" s="20" t="str">
        <f>+VLOOKUP(E262,Participants!$A$1:$G$2548,7,FALSE)</f>
        <v>DEV BOYS</v>
      </c>
      <c r="K262" s="20"/>
      <c r="L262" s="20"/>
    </row>
    <row r="263" spans="1:12" ht="15.75" customHeight="1" x14ac:dyDescent="0.3">
      <c r="A263" s="107" t="s">
        <v>675</v>
      </c>
      <c r="B263" s="108">
        <v>7</v>
      </c>
      <c r="C263" s="108">
        <v>10.17</v>
      </c>
      <c r="D263" s="108">
        <v>4</v>
      </c>
      <c r="E263" s="109">
        <v>343</v>
      </c>
      <c r="F263" s="20" t="str">
        <f>+VLOOKUP(E263,Participants!$A$1:$E$2548,2,FALSE)</f>
        <v>Andrew Chaido</v>
      </c>
      <c r="G263" s="20" t="str">
        <f>+VLOOKUP(E263,Participants!$A$1:$E$2548,4,FALSE)</f>
        <v>JFK</v>
      </c>
      <c r="H263" s="20" t="str">
        <f>+VLOOKUP(E263,Participants!$A$1:$E$2548,5,FALSE)</f>
        <v>M</v>
      </c>
      <c r="I263" s="110">
        <f>+VLOOKUP(E263,Participants!$A$1:$E$2548,3,FALSE)</f>
        <v>2</v>
      </c>
      <c r="J263" s="20" t="str">
        <f>+VLOOKUP(E263,Participants!$A$1:$G$2548,7,FALSE)</f>
        <v>DEV BOYS</v>
      </c>
      <c r="K263" s="20"/>
      <c r="L263" s="20"/>
    </row>
    <row r="264" spans="1:12" ht="15.75" customHeight="1" x14ac:dyDescent="0.3">
      <c r="A264" s="107" t="s">
        <v>675</v>
      </c>
      <c r="B264" s="108">
        <v>16</v>
      </c>
      <c r="C264" s="108">
        <v>10.18</v>
      </c>
      <c r="D264" s="108">
        <v>5</v>
      </c>
      <c r="E264" s="109">
        <v>384</v>
      </c>
      <c r="F264" s="20" t="str">
        <f>+VLOOKUP(E264,Participants!$A$1:$E$2548,2,FALSE)</f>
        <v>Nathan David</v>
      </c>
      <c r="G264" s="20" t="str">
        <f>+VLOOKUP(E264,Participants!$A$1:$E$2548,4,FALSE)</f>
        <v>KIL</v>
      </c>
      <c r="H264" s="20" t="str">
        <f>+VLOOKUP(E264,Participants!$A$1:$E$2548,5,FALSE)</f>
        <v>M</v>
      </c>
      <c r="I264" s="110">
        <f>+VLOOKUP(E264,Participants!$A$1:$E$2548,3,FALSE)</f>
        <v>4</v>
      </c>
      <c r="J264" s="20" t="str">
        <f>+VLOOKUP(E264,Participants!$A$1:$G$2548,7,FALSE)</f>
        <v>DEV BOYS</v>
      </c>
      <c r="K264" s="20"/>
      <c r="L264" s="20"/>
    </row>
    <row r="265" spans="1:12" ht="15.75" customHeight="1" x14ac:dyDescent="0.3">
      <c r="A265" s="107" t="s">
        <v>675</v>
      </c>
      <c r="B265" s="108">
        <v>17</v>
      </c>
      <c r="C265" s="108">
        <v>10.23</v>
      </c>
      <c r="D265" s="108">
        <v>1</v>
      </c>
      <c r="E265" s="109">
        <v>389</v>
      </c>
      <c r="F265" s="20" t="str">
        <f>+VLOOKUP(E265,Participants!$A$1:$E$2548,2,FALSE)</f>
        <v>Xander Schott</v>
      </c>
      <c r="G265" s="20" t="str">
        <f>+VLOOKUP(E265,Participants!$A$1:$E$2548,4,FALSE)</f>
        <v>KIL</v>
      </c>
      <c r="H265" s="20" t="str">
        <f>+VLOOKUP(E265,Participants!$A$1:$E$2548,5,FALSE)</f>
        <v>M</v>
      </c>
      <c r="I265" s="110">
        <f>+VLOOKUP(E265,Participants!$A$1:$E$2548,3,FALSE)</f>
        <v>4</v>
      </c>
      <c r="J265" s="20" t="str">
        <f>+VLOOKUP(E265,Participants!$A$1:$G$2548,7,FALSE)</f>
        <v>DEV BOYS</v>
      </c>
      <c r="K265" s="20"/>
      <c r="L265" s="20"/>
    </row>
    <row r="266" spans="1:12" ht="15.75" customHeight="1" x14ac:dyDescent="0.3">
      <c r="A266" s="107" t="s">
        <v>675</v>
      </c>
      <c r="B266" s="116">
        <v>10</v>
      </c>
      <c r="C266" s="116">
        <v>10.25</v>
      </c>
      <c r="D266" s="108">
        <v>4</v>
      </c>
      <c r="E266" s="109">
        <v>239</v>
      </c>
      <c r="F266" s="20" t="str">
        <f>+VLOOKUP(E266,Participants!$A$1:$E$2548,2,FALSE)</f>
        <v>jose aracena</v>
      </c>
      <c r="G266" s="20" t="str">
        <f>+VLOOKUP(E266,Participants!$A$1:$E$2548,4,FALSE)</f>
        <v>DMA</v>
      </c>
      <c r="H266" s="20" t="str">
        <f>+VLOOKUP(E266,Participants!$A$1:$E$2548,5,FALSE)</f>
        <v>m</v>
      </c>
      <c r="I266" s="110">
        <f>+VLOOKUP(E266,Participants!$A$1:$E$2548,3,FALSE)</f>
        <v>3</v>
      </c>
      <c r="J266" s="20" t="str">
        <f>+VLOOKUP(E266,Participants!$A$1:$G$2548,7,FALSE)</f>
        <v>DEV BOYS</v>
      </c>
      <c r="K266" s="20"/>
      <c r="L266" s="20"/>
    </row>
    <row r="267" spans="1:12" ht="15.75" customHeight="1" x14ac:dyDescent="0.3">
      <c r="A267" s="107" t="s">
        <v>675</v>
      </c>
      <c r="B267" s="108">
        <v>5</v>
      </c>
      <c r="C267" s="108">
        <v>10.32</v>
      </c>
      <c r="D267" s="108">
        <v>7</v>
      </c>
      <c r="E267" s="109">
        <v>483</v>
      </c>
      <c r="F267" s="20" t="str">
        <f>+VLOOKUP(E267,Participants!$A$1:$E$2548,2,FALSE)</f>
        <v>Brian Sites</v>
      </c>
      <c r="G267" s="20" t="str">
        <f>+VLOOKUP(E267,Participants!$A$1:$E$2548,4,FALSE)</f>
        <v>SPS</v>
      </c>
      <c r="H267" s="20" t="str">
        <f>+VLOOKUP(E267,Participants!$A$1:$E$2548,5,FALSE)</f>
        <v>M</v>
      </c>
      <c r="I267" s="110">
        <f>+VLOOKUP(E267,Participants!$A$1:$E$2548,3,FALSE)</f>
        <v>1</v>
      </c>
      <c r="J267" s="20" t="str">
        <f>+VLOOKUP(E267,Participants!$A$1:$G$2548,7,FALSE)</f>
        <v>DEV BOYS</v>
      </c>
      <c r="K267" s="20"/>
      <c r="L267" s="20"/>
    </row>
    <row r="268" spans="1:12" ht="15.75" customHeight="1" x14ac:dyDescent="0.3">
      <c r="A268" s="107" t="s">
        <v>675</v>
      </c>
      <c r="B268" s="109">
        <v>12</v>
      </c>
      <c r="C268" s="109">
        <v>10.34</v>
      </c>
      <c r="D268" s="109">
        <v>2</v>
      </c>
      <c r="E268" s="109">
        <v>11</v>
      </c>
      <c r="F268" s="20" t="str">
        <f>+VLOOKUP(E268,Participants!$A$1:$E$2548,2,FALSE)</f>
        <v>Parker Skrastins</v>
      </c>
      <c r="G268" s="20" t="str">
        <f>+VLOOKUP(E268,Participants!$A$1:$E$2548,4,FALSE)</f>
        <v>BFS</v>
      </c>
      <c r="H268" s="20" t="str">
        <f>+VLOOKUP(E268,Participants!$A$1:$E$2548,5,FALSE)</f>
        <v>M</v>
      </c>
      <c r="I268" s="110">
        <f>+VLOOKUP(E268,Participants!$A$1:$E$2548,3,FALSE)</f>
        <v>3</v>
      </c>
      <c r="J268" s="20" t="str">
        <f>+VLOOKUP(E268,Participants!$A$1:$G$2548,7,FALSE)</f>
        <v>DEV BOYS</v>
      </c>
      <c r="K268" s="20"/>
      <c r="L268" s="20"/>
    </row>
    <row r="269" spans="1:12" ht="15.75" customHeight="1" x14ac:dyDescent="0.3">
      <c r="A269" s="107" t="s">
        <v>675</v>
      </c>
      <c r="B269" s="108">
        <v>10</v>
      </c>
      <c r="C269" s="108">
        <v>10.36</v>
      </c>
      <c r="D269" s="108">
        <v>7</v>
      </c>
      <c r="E269" s="109">
        <v>2</v>
      </c>
      <c r="F269" s="20" t="str">
        <f>+VLOOKUP(E269,Participants!$A$1:$E$2548,2,FALSE)</f>
        <v>Enzo Urso</v>
      </c>
      <c r="G269" s="20" t="str">
        <f>+VLOOKUP(E269,Participants!$A$1:$E$2548,4,FALSE)</f>
        <v>BFS</v>
      </c>
      <c r="H269" s="20" t="str">
        <f>+VLOOKUP(E269,Participants!$A$1:$E$2548,5,FALSE)</f>
        <v>M</v>
      </c>
      <c r="I269" s="110">
        <f>+VLOOKUP(E269,Participants!$A$1:$E$2548,3,FALSE)</f>
        <v>3</v>
      </c>
      <c r="J269" s="20" t="str">
        <f>+VLOOKUP(E269,Participants!$A$1:$G$2548,7,FALSE)</f>
        <v>DEV BOYS</v>
      </c>
      <c r="K269" s="20"/>
      <c r="L269" s="20"/>
    </row>
    <row r="270" spans="1:12" ht="15.75" customHeight="1" x14ac:dyDescent="0.3">
      <c r="A270" s="107" t="s">
        <v>675</v>
      </c>
      <c r="B270" s="109">
        <v>12</v>
      </c>
      <c r="C270" s="109">
        <v>10.4</v>
      </c>
      <c r="D270" s="109">
        <v>8</v>
      </c>
      <c r="E270" s="109">
        <v>386</v>
      </c>
      <c r="F270" s="20" t="str">
        <f>+VLOOKUP(E270,Participants!$A$1:$E$2548,2,FALSE)</f>
        <v>Samuel Stall</v>
      </c>
      <c r="G270" s="20" t="str">
        <f>+VLOOKUP(E270,Participants!$A$1:$E$2548,4,FALSE)</f>
        <v>KIL</v>
      </c>
      <c r="H270" s="20" t="str">
        <f>+VLOOKUP(E270,Participants!$A$1:$E$2548,5,FALSE)</f>
        <v>M</v>
      </c>
      <c r="I270" s="110">
        <f>+VLOOKUP(E270,Participants!$A$1:$E$2548,3,FALSE)</f>
        <v>3</v>
      </c>
      <c r="J270" s="20" t="str">
        <f>+VLOOKUP(E270,Participants!$A$1:$G$2548,7,FALSE)</f>
        <v>DEV BOYS</v>
      </c>
      <c r="K270" s="20"/>
      <c r="L270" s="20"/>
    </row>
    <row r="271" spans="1:12" ht="15.75" customHeight="1" x14ac:dyDescent="0.3">
      <c r="A271" s="107" t="s">
        <v>675</v>
      </c>
      <c r="B271" s="108">
        <v>5</v>
      </c>
      <c r="C271" s="108">
        <v>10.43</v>
      </c>
      <c r="D271" s="108">
        <v>4</v>
      </c>
      <c r="E271" s="109">
        <v>127</v>
      </c>
      <c r="F271" s="20" t="str">
        <f>+VLOOKUP(E271,Participants!$A$1:$E$2548,2,FALSE)</f>
        <v>Aidan Reilly</v>
      </c>
      <c r="G271" s="20" t="str">
        <f>+VLOOKUP(E271,Participants!$A$1:$E$2548,4,FALSE)</f>
        <v>AMA</v>
      </c>
      <c r="H271" s="20" t="str">
        <f>+VLOOKUP(E271,Participants!$A$1:$E$2548,5,FALSE)</f>
        <v>M</v>
      </c>
      <c r="I271" s="110">
        <f>+VLOOKUP(E271,Participants!$A$1:$E$2548,3,FALSE)</f>
        <v>1</v>
      </c>
      <c r="J271" s="20" t="str">
        <f>+VLOOKUP(E271,Participants!$A$1:$G$2548,7,FALSE)</f>
        <v>DEV BOYS</v>
      </c>
      <c r="K271" s="20"/>
      <c r="L271" s="20"/>
    </row>
    <row r="272" spans="1:12" ht="15.75" customHeight="1" x14ac:dyDescent="0.3">
      <c r="A272" s="107" t="s">
        <v>675</v>
      </c>
      <c r="B272" s="108">
        <v>2</v>
      </c>
      <c r="C272" s="108">
        <v>10.45</v>
      </c>
      <c r="D272" s="108">
        <v>7</v>
      </c>
      <c r="E272" s="109">
        <v>536</v>
      </c>
      <c r="F272" s="20" t="str">
        <f>+VLOOKUP(E272,Participants!$A$1:$E$2548,2,FALSE)</f>
        <v>Dax Hawkins</v>
      </c>
      <c r="G272" s="20" t="str">
        <f>+VLOOKUP(E272,Participants!$A$1:$E$2548,4,FALSE)</f>
        <v>STL</v>
      </c>
      <c r="H272" s="20" t="str">
        <f>+VLOOKUP(E272,Participants!$A$1:$E$2548,5,FALSE)</f>
        <v>M</v>
      </c>
      <c r="I272" s="110">
        <f>+VLOOKUP(E272,Participants!$A$1:$E$2548,3,FALSE)</f>
        <v>0</v>
      </c>
      <c r="J272" s="20" t="str">
        <f>+VLOOKUP(E272,Participants!$A$1:$G$2548,7,FALSE)</f>
        <v>DEV BOYS</v>
      </c>
      <c r="K272" s="20"/>
      <c r="L272" s="20"/>
    </row>
    <row r="273" spans="1:12" ht="15.75" customHeight="1" x14ac:dyDescent="0.3">
      <c r="A273" s="107" t="s">
        <v>675</v>
      </c>
      <c r="B273" s="108">
        <v>1</v>
      </c>
      <c r="C273" s="108">
        <v>10.48</v>
      </c>
      <c r="D273" s="108">
        <v>5</v>
      </c>
      <c r="E273" s="109">
        <v>436</v>
      </c>
      <c r="F273" s="20" t="str">
        <f>+VLOOKUP(E273,Participants!$A$1:$E$2548,2,FALSE)</f>
        <v>Kason Parham</v>
      </c>
      <c r="G273" s="20" t="str">
        <f>+VLOOKUP(E273,Participants!$A$1:$E$2548,4,FALSE)</f>
        <v>MQA</v>
      </c>
      <c r="H273" s="20" t="str">
        <f>+VLOOKUP(E273,Participants!$A$1:$E$2548,5,FALSE)</f>
        <v>M</v>
      </c>
      <c r="I273" s="110">
        <f>+VLOOKUP(E273,Participants!$A$1:$E$2548,3,FALSE)</f>
        <v>0</v>
      </c>
      <c r="J273" s="20" t="str">
        <f>+VLOOKUP(E273,Participants!$A$1:$G$2548,7,FALSE)</f>
        <v>DEV BOYS</v>
      </c>
      <c r="K273" s="20"/>
      <c r="L273" s="20"/>
    </row>
    <row r="274" spans="1:12" ht="15.75" customHeight="1" x14ac:dyDescent="0.3">
      <c r="A274" s="107" t="s">
        <v>675</v>
      </c>
      <c r="B274" s="108">
        <v>9</v>
      </c>
      <c r="C274" s="108">
        <v>10.5</v>
      </c>
      <c r="D274" s="108">
        <v>3</v>
      </c>
      <c r="E274" s="109">
        <v>156</v>
      </c>
      <c r="F274" s="20" t="str">
        <f>+VLOOKUP(E274,Participants!$A$1:$E$2548,2,FALSE)</f>
        <v>Maximus Gerber</v>
      </c>
      <c r="G274" s="20" t="str">
        <f>+VLOOKUP(E274,Participants!$A$1:$E$2548,4,FALSE)</f>
        <v>AMA</v>
      </c>
      <c r="H274" s="20" t="str">
        <f>+VLOOKUP(E274,Participants!$A$1:$E$2548,5,FALSE)</f>
        <v>M</v>
      </c>
      <c r="I274" s="110">
        <f>+VLOOKUP(E274,Participants!$A$1:$E$2548,3,FALSE)</f>
        <v>2</v>
      </c>
      <c r="J274" s="20" t="str">
        <f>+VLOOKUP(E274,Participants!$A$1:$G$2548,7,FALSE)</f>
        <v>DEV BOYS</v>
      </c>
      <c r="K274" s="20"/>
      <c r="L274" s="20"/>
    </row>
    <row r="275" spans="1:12" ht="15.75" customHeight="1" x14ac:dyDescent="0.3">
      <c r="A275" s="107" t="s">
        <v>675</v>
      </c>
      <c r="B275" s="108">
        <v>6</v>
      </c>
      <c r="C275" s="108">
        <v>10.51</v>
      </c>
      <c r="D275" s="108">
        <v>7</v>
      </c>
      <c r="E275" s="109">
        <v>457</v>
      </c>
      <c r="F275" s="20" t="str">
        <f>+VLOOKUP(E275,Participants!$A$1:$E$2548,2,FALSE)</f>
        <v>Jacob Bahm</v>
      </c>
      <c r="G275" s="20" t="str">
        <f>+VLOOKUP(E275,Participants!$A$1:$E$2548,4,FALSE)</f>
        <v>PHA</v>
      </c>
      <c r="H275" s="20" t="str">
        <f>+VLOOKUP(E275,Participants!$A$1:$E$2548,5,FALSE)</f>
        <v>M</v>
      </c>
      <c r="I275" s="110">
        <f>+VLOOKUP(E275,Participants!$A$1:$E$2548,3,FALSE)</f>
        <v>2</v>
      </c>
      <c r="J275" s="20" t="str">
        <f>+VLOOKUP(E275,Participants!$A$1:$G$2548,7,FALSE)</f>
        <v>DEV BOYS</v>
      </c>
      <c r="K275" s="20"/>
      <c r="L275" s="20"/>
    </row>
    <row r="276" spans="1:12" ht="15.75" customHeight="1" x14ac:dyDescent="0.3">
      <c r="A276" s="107" t="s">
        <v>675</v>
      </c>
      <c r="B276" s="109">
        <v>12</v>
      </c>
      <c r="C276" s="109">
        <v>10.52</v>
      </c>
      <c r="D276" s="109">
        <v>1</v>
      </c>
      <c r="E276" s="109">
        <v>537</v>
      </c>
      <c r="F276" s="20" t="str">
        <f>+VLOOKUP(E276,Participants!$A$1:$E$2548,2,FALSE)</f>
        <v>Declan O’Meara</v>
      </c>
      <c r="G276" s="20" t="str">
        <f>+VLOOKUP(E276,Participants!$A$1:$E$2548,4,FALSE)</f>
        <v>STL</v>
      </c>
      <c r="H276" s="20" t="str">
        <f>+VLOOKUP(E276,Participants!$A$1:$E$2548,5,FALSE)</f>
        <v>M</v>
      </c>
      <c r="I276" s="110">
        <f>+VLOOKUP(E276,Participants!$A$1:$E$2548,3,FALSE)</f>
        <v>3</v>
      </c>
      <c r="J276" s="20" t="str">
        <f>+VLOOKUP(E276,Participants!$A$1:$G$2548,7,FALSE)</f>
        <v>DEV BOYS</v>
      </c>
      <c r="K276" s="20"/>
      <c r="L276" s="20"/>
    </row>
    <row r="277" spans="1:12" ht="15.75" customHeight="1" x14ac:dyDescent="0.3">
      <c r="A277" s="107" t="s">
        <v>675</v>
      </c>
      <c r="B277" s="108">
        <v>1</v>
      </c>
      <c r="C277" s="108">
        <v>10.53</v>
      </c>
      <c r="D277" s="108">
        <v>6</v>
      </c>
      <c r="E277" s="109">
        <v>254</v>
      </c>
      <c r="F277" s="20" t="str">
        <f>+VLOOKUP(E277,Participants!$A$1:$E$2548,2,FALSE)</f>
        <v>Killian Bachner</v>
      </c>
      <c r="G277" s="20" t="str">
        <f>+VLOOKUP(E277,Participants!$A$1:$E$2548,4,FALSE)</f>
        <v>ELZ</v>
      </c>
      <c r="H277" s="20" t="str">
        <f>+VLOOKUP(E277,Participants!$A$1:$E$2548,5,FALSE)</f>
        <v>M</v>
      </c>
      <c r="I277" s="110">
        <f>+VLOOKUP(E277,Participants!$A$1:$E$2548,3,FALSE)</f>
        <v>0</v>
      </c>
      <c r="J277" s="20" t="str">
        <f>+VLOOKUP(E277,Participants!$A$1:$G$2548,7,FALSE)</f>
        <v>DEV BOYS</v>
      </c>
      <c r="K277" s="20"/>
      <c r="L277" s="20"/>
    </row>
    <row r="278" spans="1:12" ht="15.75" customHeight="1" x14ac:dyDescent="0.3">
      <c r="A278" s="107" t="s">
        <v>675</v>
      </c>
      <c r="B278" s="108">
        <v>4</v>
      </c>
      <c r="C278" s="108">
        <v>10.53</v>
      </c>
      <c r="D278" s="108">
        <v>8</v>
      </c>
      <c r="E278" s="109">
        <v>309</v>
      </c>
      <c r="F278" s="20" t="str">
        <f>+VLOOKUP(E278,Participants!$A$1:$E$2548,2,FALSE)</f>
        <v>Jacob Gluvna</v>
      </c>
      <c r="G278" s="20" t="str">
        <f>+VLOOKUP(E278,Participants!$A$1:$E$2548,4,FALSE)</f>
        <v>HFS</v>
      </c>
      <c r="H278" s="20" t="str">
        <f>+VLOOKUP(E278,Participants!$A$1:$E$2548,5,FALSE)</f>
        <v>M</v>
      </c>
      <c r="I278" s="110">
        <f>+VLOOKUP(E278,Participants!$A$1:$E$2548,3,FALSE)</f>
        <v>1</v>
      </c>
      <c r="J278" s="20" t="str">
        <f>+VLOOKUP(E278,Participants!$A$1:$G$2548,7,FALSE)</f>
        <v>DEV BOYS</v>
      </c>
      <c r="K278" s="20"/>
      <c r="L278" s="20"/>
    </row>
    <row r="279" spans="1:12" ht="15.75" customHeight="1" x14ac:dyDescent="0.3">
      <c r="A279" s="107" t="s">
        <v>675</v>
      </c>
      <c r="B279" s="108">
        <v>13</v>
      </c>
      <c r="C279" s="108">
        <v>10.56</v>
      </c>
      <c r="D279" s="108">
        <v>2</v>
      </c>
      <c r="E279" s="109">
        <v>10</v>
      </c>
      <c r="F279" s="20" t="str">
        <f>+VLOOKUP(E279,Participants!$A$1:$E$2548,2,FALSE)</f>
        <v>Matthew Kennedy</v>
      </c>
      <c r="G279" s="20" t="str">
        <f>+VLOOKUP(E279,Participants!$A$1:$E$2548,4,FALSE)</f>
        <v>BFS</v>
      </c>
      <c r="H279" s="20" t="str">
        <f>+VLOOKUP(E279,Participants!$A$1:$E$2548,5,FALSE)</f>
        <v>M</v>
      </c>
      <c r="I279" s="110">
        <f>+VLOOKUP(E279,Participants!$A$1:$E$2548,3,FALSE)</f>
        <v>3</v>
      </c>
      <c r="J279" s="20" t="str">
        <f>+VLOOKUP(E279,Participants!$A$1:$G$2548,7,FALSE)</f>
        <v>DEV BOYS</v>
      </c>
      <c r="K279" s="20"/>
      <c r="L279" s="20"/>
    </row>
    <row r="280" spans="1:12" ht="15.75" customHeight="1" x14ac:dyDescent="0.3">
      <c r="A280" s="107" t="s">
        <v>675</v>
      </c>
      <c r="B280" s="108">
        <v>1</v>
      </c>
      <c r="C280" s="108">
        <v>10.57</v>
      </c>
      <c r="D280" s="108">
        <v>1</v>
      </c>
      <c r="E280" s="109">
        <v>290</v>
      </c>
      <c r="F280" s="20" t="str">
        <f>+VLOOKUP(E280,Participants!$A$1:$E$2548,2,FALSE)</f>
        <v>Luke Lariviere</v>
      </c>
      <c r="G280" s="20" t="str">
        <f>+VLOOKUP(E280,Participants!$A$1:$E$2548,4,FALSE)</f>
        <v>GRE</v>
      </c>
      <c r="H280" s="20" t="str">
        <f>+VLOOKUP(E280,Participants!$A$1:$E$2548,5,FALSE)</f>
        <v>M</v>
      </c>
      <c r="I280" s="110">
        <f>+VLOOKUP(E280,Participants!$A$1:$E$2548,3,FALSE)</f>
        <v>1</v>
      </c>
      <c r="J280" s="20" t="str">
        <f>+VLOOKUP(E280,Participants!$A$1:$G$2548,7,FALSE)</f>
        <v>DEV BOYS</v>
      </c>
      <c r="K280" s="20"/>
      <c r="L280" s="20"/>
    </row>
    <row r="281" spans="1:12" ht="15.75" customHeight="1" x14ac:dyDescent="0.3">
      <c r="A281" s="107" t="s">
        <v>675</v>
      </c>
      <c r="B281" s="108">
        <v>8</v>
      </c>
      <c r="C281" s="108">
        <v>10.57</v>
      </c>
      <c r="D281" s="108">
        <v>1</v>
      </c>
      <c r="E281" s="109">
        <v>324</v>
      </c>
      <c r="F281" s="20" t="str">
        <f>+VLOOKUP(E281,Participants!$A$1:$E$2548,2,FALSE)</f>
        <v>Thomas Feczko</v>
      </c>
      <c r="G281" s="20" t="str">
        <f>+VLOOKUP(E281,Participants!$A$1:$E$2548,4,FALSE)</f>
        <v>JAM</v>
      </c>
      <c r="H281" s="20" t="str">
        <f>+VLOOKUP(E281,Participants!$A$1:$E$2548,5,FALSE)</f>
        <v>M</v>
      </c>
      <c r="I281" s="110">
        <f>+VLOOKUP(E281,Participants!$A$1:$E$2548,3,FALSE)</f>
        <v>2</v>
      </c>
      <c r="J281" s="20" t="str">
        <f>+VLOOKUP(E281,Participants!$A$1:$G$2548,7,FALSE)</f>
        <v>DEV BOYS</v>
      </c>
      <c r="K281" s="20"/>
      <c r="L281" s="20"/>
    </row>
    <row r="282" spans="1:12" ht="15.75" customHeight="1" x14ac:dyDescent="0.3">
      <c r="A282" s="107" t="s">
        <v>675</v>
      </c>
      <c r="B282" s="108">
        <v>6</v>
      </c>
      <c r="C282" s="108">
        <v>10.59</v>
      </c>
      <c r="D282" s="108">
        <v>2</v>
      </c>
      <c r="E282" s="109">
        <v>414</v>
      </c>
      <c r="F282" s="20" t="str">
        <f>+VLOOKUP(E282,Participants!$A$1:$E$2548,2,FALSE)</f>
        <v>James Jordan</v>
      </c>
      <c r="G282" s="20" t="str">
        <f>+VLOOKUP(E282,Participants!$A$1:$E$2548,4,FALSE)</f>
        <v>MOSS</v>
      </c>
      <c r="H282" s="20" t="str">
        <f>+VLOOKUP(E282,Participants!$A$1:$E$2548,5,FALSE)</f>
        <v>M</v>
      </c>
      <c r="I282" s="110">
        <f>+VLOOKUP(E282,Participants!$A$1:$E$2548,3,FALSE)</f>
        <v>2</v>
      </c>
      <c r="J282" s="20" t="str">
        <f>+VLOOKUP(E282,Participants!$A$1:$G$2548,7,FALSE)</f>
        <v>DEV BOYS</v>
      </c>
      <c r="K282" s="20"/>
      <c r="L282" s="20"/>
    </row>
    <row r="283" spans="1:12" ht="15.75" customHeight="1" x14ac:dyDescent="0.3">
      <c r="A283" s="107" t="s">
        <v>675</v>
      </c>
      <c r="B283" s="108">
        <v>11</v>
      </c>
      <c r="C283" s="108">
        <v>10.6</v>
      </c>
      <c r="D283" s="108">
        <v>8</v>
      </c>
      <c r="E283" s="109">
        <v>301</v>
      </c>
      <c r="F283" s="20" t="str">
        <f>+VLOOKUP(E283,Participants!$A$1:$E$2548,2,FALSE)</f>
        <v>Aidan Trettel</v>
      </c>
      <c r="G283" s="20" t="str">
        <f>+VLOOKUP(E283,Participants!$A$1:$E$2548,4,FALSE)</f>
        <v>HFS</v>
      </c>
      <c r="H283" s="20" t="str">
        <f>+VLOOKUP(E283,Participants!$A$1:$E$2548,5,FALSE)</f>
        <v>M</v>
      </c>
      <c r="I283" s="110">
        <f>+VLOOKUP(E283,Participants!$A$1:$E$2548,3,FALSE)</f>
        <v>3</v>
      </c>
      <c r="J283" s="20" t="str">
        <f>+VLOOKUP(E283,Participants!$A$1:$G$2548,7,FALSE)</f>
        <v>DEV BOYS</v>
      </c>
      <c r="K283" s="20"/>
      <c r="L283" s="20"/>
    </row>
    <row r="284" spans="1:12" ht="15.75" customHeight="1" x14ac:dyDescent="0.3">
      <c r="A284" s="107" t="s">
        <v>675</v>
      </c>
      <c r="B284" s="108">
        <v>15</v>
      </c>
      <c r="C284" s="108">
        <v>10.61</v>
      </c>
      <c r="D284" s="108">
        <v>5</v>
      </c>
      <c r="E284" s="109">
        <v>255</v>
      </c>
      <c r="F284" s="20" t="str">
        <f>+VLOOKUP(E284,Participants!$A$1:$E$2548,2,FALSE)</f>
        <v>Mario Aziz Garcia</v>
      </c>
      <c r="G284" s="20" t="str">
        <f>+VLOOKUP(E284,Participants!$A$1:$E$2548,4,FALSE)</f>
        <v>ELZ</v>
      </c>
      <c r="H284" s="20" t="str">
        <f>+VLOOKUP(E284,Participants!$A$1:$E$2548,5,FALSE)</f>
        <v>M</v>
      </c>
      <c r="I284" s="110">
        <f>+VLOOKUP(E284,Participants!$A$1:$E$2548,3,FALSE)</f>
        <v>4</v>
      </c>
      <c r="J284" s="20" t="str">
        <f>+VLOOKUP(E284,Participants!$A$1:$G$2548,7,FALSE)</f>
        <v>DEV BOYS</v>
      </c>
      <c r="K284" s="20"/>
      <c r="L284" s="20"/>
    </row>
    <row r="285" spans="1:12" ht="15.75" customHeight="1" x14ac:dyDescent="0.3">
      <c r="A285" s="107" t="s">
        <v>675</v>
      </c>
      <c r="B285" s="108">
        <v>6</v>
      </c>
      <c r="C285" s="108">
        <v>10.62</v>
      </c>
      <c r="D285" s="108">
        <v>1</v>
      </c>
      <c r="E285" s="109">
        <v>360</v>
      </c>
      <c r="F285" s="20" t="str">
        <f>+VLOOKUP(E285,Participants!$A$1:$E$2548,2,FALSE)</f>
        <v>Will Gehrlein</v>
      </c>
      <c r="G285" s="20" t="str">
        <f>+VLOOKUP(E285,Participants!$A$1:$E$2548,4,FALSE)</f>
        <v>JFK</v>
      </c>
      <c r="H285" s="20" t="str">
        <f>+VLOOKUP(E285,Participants!$A$1:$E$2548,5,FALSE)</f>
        <v>M</v>
      </c>
      <c r="I285" s="110">
        <f>+VLOOKUP(E285,Participants!$A$1:$E$2548,3,FALSE)</f>
        <v>2</v>
      </c>
      <c r="J285" s="20" t="str">
        <f>+VLOOKUP(E285,Participants!$A$1:$G$2548,7,FALSE)</f>
        <v>DEV BOYS</v>
      </c>
      <c r="K285" s="20"/>
      <c r="L285" s="20"/>
    </row>
    <row r="286" spans="1:12" ht="15.75" customHeight="1" x14ac:dyDescent="0.3">
      <c r="A286" s="107" t="s">
        <v>675</v>
      </c>
      <c r="B286" s="108">
        <v>15</v>
      </c>
      <c r="C286" s="108">
        <v>10.63</v>
      </c>
      <c r="D286" s="108">
        <v>1</v>
      </c>
      <c r="E286" s="109">
        <v>381</v>
      </c>
      <c r="F286" s="20" t="str">
        <f>+VLOOKUP(E286,Participants!$A$1:$E$2548,2,FALSE)</f>
        <v>Clint Elliott</v>
      </c>
      <c r="G286" s="20" t="str">
        <f>+VLOOKUP(E286,Participants!$A$1:$E$2548,4,FALSE)</f>
        <v>KIL</v>
      </c>
      <c r="H286" s="20" t="str">
        <f>+VLOOKUP(E286,Participants!$A$1:$E$2548,5,FALSE)</f>
        <v>M</v>
      </c>
      <c r="I286" s="110">
        <f>+VLOOKUP(E286,Participants!$A$1:$E$2548,3,FALSE)</f>
        <v>4</v>
      </c>
      <c r="J286" s="20" t="str">
        <f>+VLOOKUP(E286,Participants!$A$1:$G$2548,7,FALSE)</f>
        <v>DEV BOYS</v>
      </c>
      <c r="K286" s="20"/>
      <c r="L286" s="20"/>
    </row>
    <row r="287" spans="1:12" ht="15.75" customHeight="1" x14ac:dyDescent="0.3">
      <c r="A287" s="107" t="s">
        <v>675</v>
      </c>
      <c r="B287" s="108">
        <v>3</v>
      </c>
      <c r="C287" s="108">
        <v>10.64</v>
      </c>
      <c r="D287" s="108">
        <v>1</v>
      </c>
      <c r="E287" s="109">
        <v>455</v>
      </c>
      <c r="F287" s="20" t="str">
        <f>+VLOOKUP(E287,Participants!$A$1:$E$2548,2,FALSE)</f>
        <v>Drew Frederick</v>
      </c>
      <c r="G287" s="20" t="str">
        <f>+VLOOKUP(E287,Participants!$A$1:$E$2548,4,FALSE)</f>
        <v>PHA</v>
      </c>
      <c r="H287" s="20" t="str">
        <f>+VLOOKUP(E287,Participants!$A$1:$E$2548,5,FALSE)</f>
        <v>M</v>
      </c>
      <c r="I287" s="110">
        <f>+VLOOKUP(E287,Participants!$A$1:$E$2548,3,FALSE)</f>
        <v>1</v>
      </c>
      <c r="J287" s="20" t="str">
        <f>+VLOOKUP(E287,Participants!$A$1:$G$2548,7,FALSE)</f>
        <v>DEV BOYS</v>
      </c>
      <c r="K287" s="20"/>
      <c r="L287" s="20"/>
    </row>
    <row r="288" spans="1:12" ht="15.75" customHeight="1" x14ac:dyDescent="0.3">
      <c r="A288" s="107" t="s">
        <v>675</v>
      </c>
      <c r="B288" s="108">
        <v>8</v>
      </c>
      <c r="C288" s="108">
        <v>10.72</v>
      </c>
      <c r="D288" s="108">
        <v>4</v>
      </c>
      <c r="E288" s="109">
        <v>170</v>
      </c>
      <c r="F288" s="20" t="str">
        <f>+VLOOKUP(E288,Participants!$A$1:$E$2548,2,FALSE)</f>
        <v>Wyatt Nanz</v>
      </c>
      <c r="G288" s="20" t="str">
        <f>+VLOOKUP(E288,Participants!$A$1:$E$2548,4,FALSE)</f>
        <v>AMA</v>
      </c>
      <c r="H288" s="20" t="str">
        <f>+VLOOKUP(E288,Participants!$A$1:$E$2548,5,FALSE)</f>
        <v>M</v>
      </c>
      <c r="I288" s="110">
        <f>+VLOOKUP(E288,Participants!$A$1:$E$2548,3,FALSE)</f>
        <v>2</v>
      </c>
      <c r="J288" s="20" t="str">
        <f>+VLOOKUP(E288,Participants!$A$1:$G$2548,7,FALSE)</f>
        <v>DEV BOYS</v>
      </c>
      <c r="K288" s="20"/>
      <c r="L288" s="20"/>
    </row>
    <row r="289" spans="1:12" ht="15.75" customHeight="1" x14ac:dyDescent="0.3">
      <c r="A289" s="107" t="s">
        <v>675</v>
      </c>
      <c r="B289" s="108">
        <v>8</v>
      </c>
      <c r="C289" s="108">
        <v>10.75</v>
      </c>
      <c r="D289" s="108">
        <v>8</v>
      </c>
      <c r="E289" s="109">
        <v>497</v>
      </c>
      <c r="F289" s="20" t="str">
        <f>+VLOOKUP(E289,Participants!$A$1:$E$2548,2,FALSE)</f>
        <v>Wilder Sargent</v>
      </c>
      <c r="G289" s="20" t="str">
        <f>+VLOOKUP(E289,Participants!$A$1:$E$2548,4,FALSE)</f>
        <v>SPS</v>
      </c>
      <c r="H289" s="20" t="str">
        <f>+VLOOKUP(E289,Participants!$A$1:$E$2548,5,FALSE)</f>
        <v>M</v>
      </c>
      <c r="I289" s="110">
        <f>+VLOOKUP(E289,Participants!$A$1:$E$2548,3,FALSE)</f>
        <v>2</v>
      </c>
      <c r="J289" s="20" t="str">
        <f>+VLOOKUP(E289,Participants!$A$1:$G$2548,7,FALSE)</f>
        <v>DEV BOYS</v>
      </c>
      <c r="K289" s="20"/>
      <c r="L289" s="20"/>
    </row>
    <row r="290" spans="1:12" ht="15.75" customHeight="1" x14ac:dyDescent="0.3">
      <c r="A290" s="107" t="s">
        <v>675</v>
      </c>
      <c r="B290" s="108">
        <v>9</v>
      </c>
      <c r="C290" s="108">
        <v>10.76</v>
      </c>
      <c r="D290" s="108">
        <v>5</v>
      </c>
      <c r="E290" s="109">
        <v>152</v>
      </c>
      <c r="F290" s="20" t="str">
        <f>+VLOOKUP(E290,Participants!$A$1:$E$2548,2,FALSE)</f>
        <v>Luke Swierczek</v>
      </c>
      <c r="G290" s="20" t="str">
        <f>+VLOOKUP(E290,Participants!$A$1:$E$2548,4,FALSE)</f>
        <v>AMA</v>
      </c>
      <c r="H290" s="20" t="str">
        <f>+VLOOKUP(E290,Participants!$A$1:$E$2548,5,FALSE)</f>
        <v>M</v>
      </c>
      <c r="I290" s="110">
        <f>+VLOOKUP(E290,Participants!$A$1:$E$2548,3,FALSE)</f>
        <v>2</v>
      </c>
      <c r="J290" s="20" t="str">
        <f>+VLOOKUP(E290,Participants!$A$1:$G$2548,7,FALSE)</f>
        <v>DEV BOYS</v>
      </c>
      <c r="K290" s="20"/>
      <c r="L290" s="20"/>
    </row>
    <row r="291" spans="1:12" ht="15.75" customHeight="1" x14ac:dyDescent="0.3">
      <c r="A291" s="107" t="s">
        <v>675</v>
      </c>
      <c r="B291" s="108">
        <v>14</v>
      </c>
      <c r="C291" s="108">
        <v>10.77</v>
      </c>
      <c r="D291" s="108">
        <v>2</v>
      </c>
      <c r="E291" s="109">
        <v>556</v>
      </c>
      <c r="F291" s="20" t="str">
        <f>+VLOOKUP(E291,Participants!$A$1:$E$2548,2,FALSE)</f>
        <v>Michael Peters</v>
      </c>
      <c r="G291" s="20" t="str">
        <f>+VLOOKUP(E291,Participants!$A$1:$E$2548,4,FALSE)</f>
        <v>STL</v>
      </c>
      <c r="H291" s="20" t="str">
        <f>+VLOOKUP(E291,Participants!$A$1:$E$2548,5,FALSE)</f>
        <v>M</v>
      </c>
      <c r="I291" s="110">
        <f>+VLOOKUP(E291,Participants!$A$1:$E$2548,3,FALSE)</f>
        <v>3</v>
      </c>
      <c r="J291" s="20" t="str">
        <f>+VLOOKUP(E291,Participants!$A$1:$G$2548,7,FALSE)</f>
        <v>DEV BOYS</v>
      </c>
      <c r="K291" s="20"/>
      <c r="L291" s="20"/>
    </row>
    <row r="292" spans="1:12" ht="15.75" customHeight="1" x14ac:dyDescent="0.3">
      <c r="A292" s="107" t="s">
        <v>675</v>
      </c>
      <c r="B292" s="108">
        <v>4</v>
      </c>
      <c r="C292" s="108">
        <v>10.78</v>
      </c>
      <c r="D292" s="108">
        <v>1</v>
      </c>
      <c r="E292" s="109">
        <v>454</v>
      </c>
      <c r="F292" s="20" t="str">
        <f>+VLOOKUP(E292,Participants!$A$1:$E$2548,2,FALSE)</f>
        <v>Connor Allen</v>
      </c>
      <c r="G292" s="20" t="str">
        <f>+VLOOKUP(E292,Participants!$A$1:$E$2548,4,FALSE)</f>
        <v>PHA</v>
      </c>
      <c r="H292" s="20" t="str">
        <f>+VLOOKUP(E292,Participants!$A$1:$E$2548,5,FALSE)</f>
        <v>M</v>
      </c>
      <c r="I292" s="110">
        <f>+VLOOKUP(E292,Participants!$A$1:$E$2548,3,FALSE)</f>
        <v>1</v>
      </c>
      <c r="J292" s="20" t="str">
        <f>+VLOOKUP(E292,Participants!$A$1:$G$2548,7,FALSE)</f>
        <v>DEV BOYS</v>
      </c>
      <c r="K292" s="20"/>
      <c r="L292" s="20"/>
    </row>
    <row r="293" spans="1:12" ht="15.75" customHeight="1" x14ac:dyDescent="0.3">
      <c r="A293" s="107" t="s">
        <v>675</v>
      </c>
      <c r="B293" s="108">
        <v>2</v>
      </c>
      <c r="C293" s="108">
        <v>10.8</v>
      </c>
      <c r="D293" s="108">
        <v>2</v>
      </c>
      <c r="E293" s="109">
        <v>244</v>
      </c>
      <c r="F293" s="20" t="str">
        <f>+VLOOKUP(E293,Participants!$A$1:$E$2548,2,FALSE)</f>
        <v>Fletcher Dagit</v>
      </c>
      <c r="G293" s="20" t="str">
        <f>+VLOOKUP(E293,Participants!$A$1:$E$2548,4,FALSE)</f>
        <v>DMA</v>
      </c>
      <c r="H293" s="20" t="str">
        <f>+VLOOKUP(E293,Participants!$A$1:$E$2548,5,FALSE)</f>
        <v>M</v>
      </c>
      <c r="I293" s="110" t="str">
        <f>+VLOOKUP(E293,Participants!$A$1:$E$2548,3,FALSE)</f>
        <v>k</v>
      </c>
      <c r="J293" s="20" t="str">
        <f>+VLOOKUP(E293,Participants!$A$1:$G$2548,7,FALSE)</f>
        <v>DEV BOYS</v>
      </c>
      <c r="K293" s="20"/>
      <c r="L293" s="20"/>
    </row>
    <row r="294" spans="1:12" ht="15.75" customHeight="1" x14ac:dyDescent="0.3">
      <c r="A294" s="107" t="s">
        <v>675</v>
      </c>
      <c r="B294" s="108">
        <v>13</v>
      </c>
      <c r="C294" s="108">
        <v>10.81</v>
      </c>
      <c r="D294" s="108">
        <v>6</v>
      </c>
      <c r="E294" s="109">
        <v>3</v>
      </c>
      <c r="F294" s="20" t="str">
        <f>+VLOOKUP(E294,Participants!$A$1:$E$2548,2,FALSE)</f>
        <v>Hudson Feeney</v>
      </c>
      <c r="G294" s="20" t="str">
        <f>+VLOOKUP(E294,Participants!$A$1:$E$2548,4,FALSE)</f>
        <v>BFS</v>
      </c>
      <c r="H294" s="20" t="str">
        <f>+VLOOKUP(E294,Participants!$A$1:$E$2548,5,FALSE)</f>
        <v>M</v>
      </c>
      <c r="I294" s="110">
        <f>+VLOOKUP(E294,Participants!$A$1:$E$2548,3,FALSE)</f>
        <v>3</v>
      </c>
      <c r="J294" s="20" t="str">
        <f>+VLOOKUP(E294,Participants!$A$1:$G$2548,7,FALSE)</f>
        <v>DEV BOYS</v>
      </c>
      <c r="K294" s="20"/>
      <c r="L294" s="20"/>
    </row>
    <row r="295" spans="1:12" ht="15.75" customHeight="1" x14ac:dyDescent="0.3">
      <c r="A295" s="107" t="s">
        <v>675</v>
      </c>
      <c r="B295" s="108">
        <v>14</v>
      </c>
      <c r="C295" s="108">
        <v>10.84</v>
      </c>
      <c r="D295" s="108">
        <v>1</v>
      </c>
      <c r="E295" s="109">
        <v>6</v>
      </c>
      <c r="F295" s="20" t="str">
        <f>+VLOOKUP(E295,Participants!$A$1:$E$2548,2,FALSE)</f>
        <v>Jack Ries</v>
      </c>
      <c r="G295" s="20" t="str">
        <f>+VLOOKUP(E295,Participants!$A$1:$E$2548,4,FALSE)</f>
        <v>BFS</v>
      </c>
      <c r="H295" s="20" t="str">
        <f>+VLOOKUP(E295,Participants!$A$1:$E$2548,5,FALSE)</f>
        <v>M</v>
      </c>
      <c r="I295" s="110">
        <f>+VLOOKUP(E295,Participants!$A$1:$E$2548,3,FALSE)</f>
        <v>2</v>
      </c>
      <c r="J295" s="20" t="str">
        <f>+VLOOKUP(E295,Participants!$A$1:$G$2548,7,FALSE)</f>
        <v>DEV BOYS</v>
      </c>
      <c r="K295" s="20"/>
      <c r="L295" s="20"/>
    </row>
    <row r="296" spans="1:12" ht="15.75" customHeight="1" x14ac:dyDescent="0.3">
      <c r="A296" s="107" t="s">
        <v>675</v>
      </c>
      <c r="B296" s="108">
        <v>8</v>
      </c>
      <c r="C296" s="108">
        <v>10.93</v>
      </c>
      <c r="D296" s="108">
        <v>6</v>
      </c>
      <c r="E296" s="109">
        <v>130</v>
      </c>
      <c r="F296" s="20" t="str">
        <f>+VLOOKUP(E296,Participants!$A$1:$E$2548,2,FALSE)</f>
        <v>Bubba O'Keefe</v>
      </c>
      <c r="G296" s="20" t="str">
        <f>+VLOOKUP(E296,Participants!$A$1:$E$2548,4,FALSE)</f>
        <v>AMA</v>
      </c>
      <c r="H296" s="20" t="str">
        <f>+VLOOKUP(E296,Participants!$A$1:$E$2548,5,FALSE)</f>
        <v>M</v>
      </c>
      <c r="I296" s="110">
        <f>+VLOOKUP(E296,Participants!$A$1:$E$2548,3,FALSE)</f>
        <v>2</v>
      </c>
      <c r="J296" s="20" t="str">
        <f>+VLOOKUP(E296,Participants!$A$1:$G$2548,7,FALSE)</f>
        <v>DEV BOYS</v>
      </c>
      <c r="K296" s="20"/>
      <c r="L296" s="20"/>
    </row>
    <row r="297" spans="1:12" ht="15.75" customHeight="1" x14ac:dyDescent="0.3">
      <c r="A297" s="107" t="s">
        <v>675</v>
      </c>
      <c r="B297" s="108">
        <v>2</v>
      </c>
      <c r="C297" s="108">
        <v>10.95</v>
      </c>
      <c r="D297" s="108">
        <v>4</v>
      </c>
      <c r="E297" s="109">
        <v>344</v>
      </c>
      <c r="F297" s="20" t="str">
        <f>+VLOOKUP(E297,Participants!$A$1:$E$2548,2,FALSE)</f>
        <v>Blaze Stiehler</v>
      </c>
      <c r="G297" s="20" t="str">
        <f>+VLOOKUP(E297,Participants!$A$1:$E$2548,4,FALSE)</f>
        <v>JFK</v>
      </c>
      <c r="H297" s="20" t="str">
        <f>+VLOOKUP(E297,Participants!$A$1:$E$2548,5,FALSE)</f>
        <v>M</v>
      </c>
      <c r="I297" s="110" t="str">
        <f>+VLOOKUP(E297,Participants!$A$1:$E$2548,3,FALSE)</f>
        <v>K</v>
      </c>
      <c r="J297" s="20" t="str">
        <f>+VLOOKUP(E297,Participants!$A$1:$G$2548,7,FALSE)</f>
        <v>DEV BOYS</v>
      </c>
      <c r="K297" s="20"/>
      <c r="L297" s="20"/>
    </row>
    <row r="298" spans="1:12" ht="15.75" customHeight="1" x14ac:dyDescent="0.3">
      <c r="A298" s="107" t="s">
        <v>675</v>
      </c>
      <c r="B298" s="108">
        <v>4</v>
      </c>
      <c r="C298" s="108">
        <v>10.97</v>
      </c>
      <c r="D298" s="108">
        <v>7</v>
      </c>
      <c r="E298" s="109">
        <v>311</v>
      </c>
      <c r="F298" s="20" t="str">
        <f>+VLOOKUP(E298,Participants!$A$1:$E$2548,2,FALSE)</f>
        <v>James Jackson</v>
      </c>
      <c r="G298" s="20" t="str">
        <f>+VLOOKUP(E298,Participants!$A$1:$E$2548,4,FALSE)</f>
        <v>HFS</v>
      </c>
      <c r="H298" s="20" t="str">
        <f>+VLOOKUP(E298,Participants!$A$1:$E$2548,5,FALSE)</f>
        <v>M</v>
      </c>
      <c r="I298" s="110">
        <f>+VLOOKUP(E298,Participants!$A$1:$E$2548,3,FALSE)</f>
        <v>1</v>
      </c>
      <c r="J298" s="20" t="str">
        <f>+VLOOKUP(E298,Participants!$A$1:$G$2548,7,FALSE)</f>
        <v>DEV BOYS</v>
      </c>
      <c r="K298" s="20"/>
      <c r="L298" s="20"/>
    </row>
    <row r="299" spans="1:12" ht="15.75" customHeight="1" x14ac:dyDescent="0.3">
      <c r="A299" s="107" t="s">
        <v>675</v>
      </c>
      <c r="B299" s="108">
        <v>7</v>
      </c>
      <c r="C299" s="108">
        <v>11</v>
      </c>
      <c r="D299" s="108">
        <v>7</v>
      </c>
      <c r="E299" s="109">
        <v>150</v>
      </c>
      <c r="F299" s="20" t="str">
        <f>+VLOOKUP(E299,Participants!$A$1:$E$2548,2,FALSE)</f>
        <v>Leo Christoforetti</v>
      </c>
      <c r="G299" s="20" t="str">
        <f>+VLOOKUP(E299,Participants!$A$1:$E$2548,4,FALSE)</f>
        <v>AMA</v>
      </c>
      <c r="H299" s="20" t="str">
        <f>+VLOOKUP(E299,Participants!$A$1:$E$2548,5,FALSE)</f>
        <v>M</v>
      </c>
      <c r="I299" s="110">
        <f>+VLOOKUP(E299,Participants!$A$1:$E$2548,3,FALSE)</f>
        <v>2</v>
      </c>
      <c r="J299" s="20" t="str">
        <f>+VLOOKUP(E299,Participants!$A$1:$G$2548,7,FALSE)</f>
        <v>DEV BOYS</v>
      </c>
      <c r="K299" s="20"/>
      <c r="L299" s="20"/>
    </row>
    <row r="300" spans="1:12" ht="15.75" customHeight="1" x14ac:dyDescent="0.3">
      <c r="A300" s="107" t="s">
        <v>675</v>
      </c>
      <c r="B300" s="108">
        <v>11</v>
      </c>
      <c r="C300" s="108">
        <v>11.15</v>
      </c>
      <c r="D300" s="108">
        <v>6</v>
      </c>
      <c r="E300" s="109">
        <v>390</v>
      </c>
      <c r="F300" s="20" t="str">
        <f>+VLOOKUP(E300,Participants!$A$1:$E$2548,2,FALSE)</f>
        <v>Xavier Kush</v>
      </c>
      <c r="G300" s="20" t="str">
        <f>+VLOOKUP(E300,Participants!$A$1:$E$2548,4,FALSE)</f>
        <v>KIL</v>
      </c>
      <c r="H300" s="20" t="str">
        <f>+VLOOKUP(E300,Participants!$A$1:$E$2548,5,FALSE)</f>
        <v>M</v>
      </c>
      <c r="I300" s="110">
        <f>+VLOOKUP(E300,Participants!$A$1:$E$2548,3,FALSE)</f>
        <v>3</v>
      </c>
      <c r="J300" s="20" t="str">
        <f>+VLOOKUP(E300,Participants!$A$1:$G$2548,7,FALSE)</f>
        <v>DEV BOYS</v>
      </c>
      <c r="K300" s="20"/>
      <c r="L300" s="20"/>
    </row>
    <row r="301" spans="1:12" ht="15.75" customHeight="1" x14ac:dyDescent="0.3">
      <c r="A301" s="107" t="s">
        <v>675</v>
      </c>
      <c r="B301" s="108">
        <v>5</v>
      </c>
      <c r="C301" s="108">
        <v>11.17</v>
      </c>
      <c r="D301" s="108">
        <v>2</v>
      </c>
      <c r="E301" s="109">
        <v>145</v>
      </c>
      <c r="F301" s="20" t="str">
        <f>+VLOOKUP(E301,Participants!$A$1:$E$2548,2,FALSE)</f>
        <v>Jackson Yester</v>
      </c>
      <c r="G301" s="20" t="str">
        <f>+VLOOKUP(E301,Participants!$A$1:$E$2548,4,FALSE)</f>
        <v>AMA</v>
      </c>
      <c r="H301" s="20" t="str">
        <f>+VLOOKUP(E301,Participants!$A$1:$E$2548,5,FALSE)</f>
        <v>M</v>
      </c>
      <c r="I301" s="110">
        <f>+VLOOKUP(E301,Participants!$A$1:$E$2548,3,FALSE)</f>
        <v>1</v>
      </c>
      <c r="J301" s="20" t="str">
        <f>+VLOOKUP(E301,Participants!$A$1:$G$2548,7,FALSE)</f>
        <v>DEV BOYS</v>
      </c>
      <c r="K301" s="20"/>
      <c r="L301" s="20"/>
    </row>
    <row r="302" spans="1:12" ht="15.75" customHeight="1" x14ac:dyDescent="0.3">
      <c r="A302" s="107" t="s">
        <v>675</v>
      </c>
      <c r="B302" s="108">
        <v>9</v>
      </c>
      <c r="C302" s="108">
        <v>11.29</v>
      </c>
      <c r="D302" s="108">
        <v>7</v>
      </c>
      <c r="E302" s="109">
        <v>600</v>
      </c>
      <c r="F302" s="20" t="str">
        <f>+VLOOKUP(E302,Participants!$A$1:$E$2548,2,FALSE)</f>
        <v>Patrick Lloyd</v>
      </c>
      <c r="G302" s="20" t="str">
        <f>+VLOOKUP(E302,Participants!$A$1:$E$2548,4,FALSE)</f>
        <v>STT</v>
      </c>
      <c r="H302" s="20" t="str">
        <f>+VLOOKUP(E302,Participants!$A$1:$E$2548,5,FALSE)</f>
        <v>M</v>
      </c>
      <c r="I302" s="110">
        <f>+VLOOKUP(E302,Participants!$A$1:$E$2548,3,FALSE)</f>
        <v>1</v>
      </c>
      <c r="J302" s="20" t="str">
        <f>+VLOOKUP(E302,Participants!$A$1:$G$2548,7,FALSE)</f>
        <v>DEV BOYS</v>
      </c>
      <c r="K302" s="20"/>
      <c r="L302" s="20"/>
    </row>
    <row r="303" spans="1:12" ht="15.75" customHeight="1" x14ac:dyDescent="0.3">
      <c r="A303" s="107" t="s">
        <v>675</v>
      </c>
      <c r="B303" s="108">
        <v>4</v>
      </c>
      <c r="C303" s="108">
        <v>11.32</v>
      </c>
      <c r="D303" s="108">
        <v>3</v>
      </c>
      <c r="E303" s="109">
        <v>498</v>
      </c>
      <c r="F303" s="20" t="str">
        <f>+VLOOKUP(E303,Participants!$A$1:$E$2548,2,FALSE)</f>
        <v>Will Batts</v>
      </c>
      <c r="G303" s="20" t="str">
        <f>+VLOOKUP(E303,Participants!$A$1:$E$2548,4,FALSE)</f>
        <v>SPS</v>
      </c>
      <c r="H303" s="20" t="str">
        <f>+VLOOKUP(E303,Participants!$A$1:$E$2548,5,FALSE)</f>
        <v>M</v>
      </c>
      <c r="I303" s="110">
        <f>+VLOOKUP(E303,Participants!$A$1:$E$2548,3,FALSE)</f>
        <v>1</v>
      </c>
      <c r="J303" s="20" t="str">
        <f>+VLOOKUP(E303,Participants!$A$1:$G$2548,7,FALSE)</f>
        <v>DEV BOYS</v>
      </c>
      <c r="K303" s="20"/>
      <c r="L303" s="20"/>
    </row>
    <row r="304" spans="1:12" ht="15.75" customHeight="1" x14ac:dyDescent="0.3">
      <c r="A304" s="107" t="s">
        <v>675</v>
      </c>
      <c r="B304" s="108">
        <v>17</v>
      </c>
      <c r="C304" s="108">
        <v>11.34</v>
      </c>
      <c r="D304" s="108">
        <v>3</v>
      </c>
      <c r="E304" s="109">
        <v>452</v>
      </c>
      <c r="F304" s="20" t="str">
        <f>+VLOOKUP(E304,Participants!$A$1:$E$2548,2,FALSE)</f>
        <v>Andrew Beaman</v>
      </c>
      <c r="G304" s="20" t="str">
        <f>+VLOOKUP(E304,Participants!$A$1:$E$2548,4,FALSE)</f>
        <v>PHA</v>
      </c>
      <c r="H304" s="20" t="str">
        <f>+VLOOKUP(E304,Participants!$A$1:$E$2548,5,FALSE)</f>
        <v>M</v>
      </c>
      <c r="I304" s="110">
        <f>+VLOOKUP(E304,Participants!$A$1:$E$2548,3,FALSE)</f>
        <v>3</v>
      </c>
      <c r="J304" s="20" t="str">
        <f>+VLOOKUP(E304,Participants!$A$1:$G$2548,7,FALSE)</f>
        <v>DEV BOYS</v>
      </c>
      <c r="K304" s="20"/>
      <c r="L304" s="20"/>
    </row>
    <row r="305" spans="1:12" ht="15.75" customHeight="1" x14ac:dyDescent="0.3">
      <c r="A305" s="107" t="s">
        <v>675</v>
      </c>
      <c r="B305" s="108">
        <v>11</v>
      </c>
      <c r="C305" s="108">
        <v>11.35</v>
      </c>
      <c r="D305" s="108">
        <v>1</v>
      </c>
      <c r="E305" s="109">
        <v>74</v>
      </c>
      <c r="F305" s="20" t="str">
        <f>+VLOOKUP(E305,Participants!$A$1:$E$2548,2,FALSE)</f>
        <v>Jed Watson</v>
      </c>
      <c r="G305" s="20" t="str">
        <f>+VLOOKUP(E305,Participants!$A$1:$E$2548,4,FALSE)</f>
        <v>AGS</v>
      </c>
      <c r="H305" s="20" t="str">
        <f>+VLOOKUP(E305,Participants!$A$1:$E$2548,5,FALSE)</f>
        <v>M</v>
      </c>
      <c r="I305" s="110">
        <f>+VLOOKUP(E305,Participants!$A$1:$E$2548,3,FALSE)</f>
        <v>3</v>
      </c>
      <c r="J305" s="20" t="str">
        <f>+VLOOKUP(E305,Participants!$A$1:$G$2548,7,FALSE)</f>
        <v>DEV BOYS</v>
      </c>
      <c r="K305" s="20"/>
      <c r="L305" s="20"/>
    </row>
    <row r="306" spans="1:12" ht="15.75" customHeight="1" x14ac:dyDescent="0.3">
      <c r="A306" s="107" t="s">
        <v>675</v>
      </c>
      <c r="B306" s="108">
        <v>4</v>
      </c>
      <c r="C306" s="108">
        <v>11.36</v>
      </c>
      <c r="D306" s="108">
        <v>4</v>
      </c>
      <c r="E306" s="109">
        <v>548</v>
      </c>
      <c r="F306" s="20" t="str">
        <f>+VLOOKUP(E306,Participants!$A$1:$E$2548,2,FALSE)</f>
        <v>Jackson Bobeck</v>
      </c>
      <c r="G306" s="20" t="str">
        <f>+VLOOKUP(E306,Participants!$A$1:$E$2548,4,FALSE)</f>
        <v>STL</v>
      </c>
      <c r="H306" s="20" t="str">
        <f>+VLOOKUP(E306,Participants!$A$1:$E$2548,5,FALSE)</f>
        <v>M</v>
      </c>
      <c r="I306" s="110">
        <f>+VLOOKUP(E306,Participants!$A$1:$E$2548,3,FALSE)</f>
        <v>1</v>
      </c>
      <c r="J306" s="20" t="str">
        <f>+VLOOKUP(E306,Participants!$A$1:$G$2548,7,FALSE)</f>
        <v>DEV BOYS</v>
      </c>
      <c r="K306" s="20"/>
      <c r="L306" s="20"/>
    </row>
    <row r="307" spans="1:12" ht="15.75" customHeight="1" x14ac:dyDescent="0.3">
      <c r="A307" s="107" t="s">
        <v>675</v>
      </c>
      <c r="B307" s="108">
        <v>6</v>
      </c>
      <c r="C307" s="108">
        <v>11.42</v>
      </c>
      <c r="D307" s="108">
        <v>3</v>
      </c>
      <c r="E307" s="109">
        <v>240</v>
      </c>
      <c r="F307" s="20" t="str">
        <f>+VLOOKUP(E307,Participants!$A$1:$E$2548,2,FALSE)</f>
        <v>jude pazuchanics</v>
      </c>
      <c r="G307" s="20" t="str">
        <f>+VLOOKUP(E307,Participants!$A$1:$E$2548,4,FALSE)</f>
        <v>DMA</v>
      </c>
      <c r="H307" s="20" t="str">
        <f>+VLOOKUP(E307,Participants!$A$1:$E$2548,5,FALSE)</f>
        <v>m</v>
      </c>
      <c r="I307" s="110">
        <f>+VLOOKUP(E307,Participants!$A$1:$E$2548,3,FALSE)</f>
        <v>2</v>
      </c>
      <c r="J307" s="20" t="str">
        <f>+VLOOKUP(E307,Participants!$A$1:$G$2548,7,FALSE)</f>
        <v>DEV BOYS</v>
      </c>
      <c r="K307" s="20"/>
      <c r="L307" s="20"/>
    </row>
    <row r="308" spans="1:12" ht="15.75" customHeight="1" x14ac:dyDescent="0.3">
      <c r="A308" s="107" t="s">
        <v>675</v>
      </c>
      <c r="B308" s="108">
        <v>5</v>
      </c>
      <c r="C308" s="108">
        <v>11.45</v>
      </c>
      <c r="D308" s="108">
        <v>8</v>
      </c>
      <c r="E308" s="109">
        <v>217</v>
      </c>
      <c r="F308" s="20" t="str">
        <f>+VLOOKUP(E308,Participants!$A$1:$E$2548,2,FALSE)</f>
        <v>Lincoln McAllister</v>
      </c>
      <c r="G308" s="20" t="str">
        <f>+VLOOKUP(E308,Participants!$A$1:$E$2548,4,FALSE)</f>
        <v>CDT</v>
      </c>
      <c r="H308" s="20" t="str">
        <f>+VLOOKUP(E308,Participants!$A$1:$E$2548,5,FALSE)</f>
        <v>M</v>
      </c>
      <c r="I308" s="110">
        <f>+VLOOKUP(E308,Participants!$A$1:$E$2548,3,FALSE)</f>
        <v>2</v>
      </c>
      <c r="J308" s="20" t="str">
        <f>+VLOOKUP(E308,Participants!$A$1:$G$2548,7,FALSE)</f>
        <v>DEV BOYS</v>
      </c>
      <c r="K308" s="20"/>
      <c r="L308" s="20"/>
    </row>
    <row r="309" spans="1:12" ht="15.75" customHeight="1" x14ac:dyDescent="0.3">
      <c r="A309" s="107" t="s">
        <v>675</v>
      </c>
      <c r="B309" s="108">
        <v>5</v>
      </c>
      <c r="C309" s="108">
        <v>11.49</v>
      </c>
      <c r="D309" s="108">
        <v>3</v>
      </c>
      <c r="E309" s="109">
        <v>492</v>
      </c>
      <c r="F309" s="20" t="str">
        <f>+VLOOKUP(E309,Participants!$A$1:$E$2548,2,FALSE)</f>
        <v>Nicholas Pawlos</v>
      </c>
      <c r="G309" s="20" t="str">
        <f>+VLOOKUP(E309,Participants!$A$1:$E$2548,4,FALSE)</f>
        <v>SPS</v>
      </c>
      <c r="H309" s="20" t="str">
        <f>+VLOOKUP(E309,Participants!$A$1:$E$2548,5,FALSE)</f>
        <v>M</v>
      </c>
      <c r="I309" s="110">
        <f>+VLOOKUP(E309,Participants!$A$1:$E$2548,3,FALSE)</f>
        <v>1</v>
      </c>
      <c r="J309" s="20" t="str">
        <f>+VLOOKUP(E309,Participants!$A$1:$G$2548,7,FALSE)</f>
        <v>DEV BOYS</v>
      </c>
      <c r="K309" s="20"/>
      <c r="L309" s="20"/>
    </row>
    <row r="310" spans="1:12" ht="15.75" customHeight="1" x14ac:dyDescent="0.3">
      <c r="A310" s="107" t="s">
        <v>675</v>
      </c>
      <c r="B310" s="108">
        <v>6</v>
      </c>
      <c r="C310" s="108">
        <v>11.57</v>
      </c>
      <c r="D310" s="108">
        <v>8</v>
      </c>
      <c r="E310" s="109">
        <v>482</v>
      </c>
      <c r="F310" s="20" t="str">
        <f>+VLOOKUP(E310,Participants!$A$1:$E$2548,2,FALSE)</f>
        <v>Alex Stickman</v>
      </c>
      <c r="G310" s="20" t="str">
        <f>+VLOOKUP(E310,Participants!$A$1:$E$2548,4,FALSE)</f>
        <v>SPS</v>
      </c>
      <c r="H310" s="20" t="str">
        <f>+VLOOKUP(E310,Participants!$A$1:$E$2548,5,FALSE)</f>
        <v>M</v>
      </c>
      <c r="I310" s="110">
        <f>+VLOOKUP(E310,Participants!$A$1:$E$2548,3,FALSE)</f>
        <v>2</v>
      </c>
      <c r="J310" s="20" t="str">
        <f>+VLOOKUP(E310,Participants!$A$1:$G$2548,7,FALSE)</f>
        <v>DEV BOYS</v>
      </c>
      <c r="K310" s="20"/>
      <c r="L310" s="20"/>
    </row>
    <row r="311" spans="1:12" ht="15.75" customHeight="1" x14ac:dyDescent="0.3">
      <c r="A311" s="107" t="s">
        <v>675</v>
      </c>
      <c r="B311" s="108">
        <v>3</v>
      </c>
      <c r="C311" s="108">
        <v>11.6</v>
      </c>
      <c r="D311" s="108">
        <v>2</v>
      </c>
      <c r="E311" s="109">
        <v>137</v>
      </c>
      <c r="F311" s="20" t="str">
        <f>+VLOOKUP(E311,Participants!$A$1:$E$2548,2,FALSE)</f>
        <v>Evan Shaffer</v>
      </c>
      <c r="G311" s="20" t="str">
        <f>+VLOOKUP(E311,Participants!$A$1:$E$2548,4,FALSE)</f>
        <v>AMA</v>
      </c>
      <c r="H311" s="20" t="str">
        <f>+VLOOKUP(E311,Participants!$A$1:$E$2548,5,FALSE)</f>
        <v>M</v>
      </c>
      <c r="I311" s="110">
        <f>+VLOOKUP(E311,Participants!$A$1:$E$2548,3,FALSE)</f>
        <v>1</v>
      </c>
      <c r="J311" s="20" t="str">
        <f>+VLOOKUP(E311,Participants!$A$1:$G$2548,7,FALSE)</f>
        <v>DEV BOYS</v>
      </c>
      <c r="K311" s="20"/>
      <c r="L311" s="20"/>
    </row>
    <row r="312" spans="1:12" ht="15.75" customHeight="1" x14ac:dyDescent="0.3">
      <c r="A312" s="107" t="s">
        <v>675</v>
      </c>
      <c r="B312" s="108">
        <v>8</v>
      </c>
      <c r="C312" s="108">
        <v>11.61</v>
      </c>
      <c r="D312" s="108">
        <v>2</v>
      </c>
      <c r="E312" s="109">
        <v>495</v>
      </c>
      <c r="F312" s="20" t="str">
        <f>+VLOOKUP(E312,Participants!$A$1:$E$2548,2,FALSE)</f>
        <v>Ryan Stickman</v>
      </c>
      <c r="G312" s="20" t="str">
        <f>+VLOOKUP(E312,Participants!$A$1:$E$2548,4,FALSE)</f>
        <v>SPS</v>
      </c>
      <c r="H312" s="20" t="str">
        <f>+VLOOKUP(E312,Participants!$A$1:$E$2548,5,FALSE)</f>
        <v>M</v>
      </c>
      <c r="I312" s="110">
        <f>+VLOOKUP(E312,Participants!$A$1:$E$2548,3,FALSE)</f>
        <v>2</v>
      </c>
      <c r="J312" s="20" t="str">
        <f>+VLOOKUP(E312,Participants!$A$1:$G$2548,7,FALSE)</f>
        <v>DEV BOYS</v>
      </c>
      <c r="K312" s="20"/>
      <c r="L312" s="20"/>
    </row>
    <row r="313" spans="1:12" ht="15.75" customHeight="1" x14ac:dyDescent="0.3">
      <c r="A313" s="107" t="s">
        <v>675</v>
      </c>
      <c r="B313" s="108">
        <v>6</v>
      </c>
      <c r="C313" s="108">
        <v>11.62</v>
      </c>
      <c r="D313" s="108">
        <v>6</v>
      </c>
      <c r="E313" s="109">
        <v>321</v>
      </c>
      <c r="F313" s="20" t="str">
        <f>+VLOOKUP(E313,Participants!$A$1:$E$2548,2,FALSE)</f>
        <v>Kleyton Kutrovac</v>
      </c>
      <c r="G313" s="20" t="str">
        <f>+VLOOKUP(E313,Participants!$A$1:$E$2548,4,FALSE)</f>
        <v>JAM</v>
      </c>
      <c r="H313" s="20" t="str">
        <f>+VLOOKUP(E313,Participants!$A$1:$E$2548,5,FALSE)</f>
        <v>M</v>
      </c>
      <c r="I313" s="110">
        <f>+VLOOKUP(E313,Participants!$A$1:$E$2548,3,FALSE)</f>
        <v>2</v>
      </c>
      <c r="J313" s="20" t="str">
        <f>+VLOOKUP(E313,Participants!$A$1:$G$2548,7,FALSE)</f>
        <v>DEV BOYS</v>
      </c>
      <c r="K313" s="20"/>
      <c r="L313" s="20"/>
    </row>
    <row r="314" spans="1:12" ht="15.75" customHeight="1" x14ac:dyDescent="0.3">
      <c r="A314" s="107" t="s">
        <v>675</v>
      </c>
      <c r="B314" s="108">
        <v>9</v>
      </c>
      <c r="C314" s="108">
        <v>11.77</v>
      </c>
      <c r="D314" s="108">
        <v>8</v>
      </c>
      <c r="E314" s="109">
        <v>257</v>
      </c>
      <c r="F314" s="20" t="str">
        <f>+VLOOKUP(E314,Participants!$A$1:$E$2548,2,FALSE)</f>
        <v>Peter Kokanos</v>
      </c>
      <c r="G314" s="20" t="str">
        <f>+VLOOKUP(E314,Participants!$A$1:$E$2548,4,FALSE)</f>
        <v>ELZ</v>
      </c>
      <c r="H314" s="20" t="str">
        <f>+VLOOKUP(E314,Participants!$A$1:$E$2548,5,FALSE)</f>
        <v>M</v>
      </c>
      <c r="I314" s="110">
        <f>+VLOOKUP(E314,Participants!$A$1:$E$2548,3,FALSE)</f>
        <v>2</v>
      </c>
      <c r="J314" s="20" t="str">
        <f>+VLOOKUP(E314,Participants!$A$1:$G$2548,7,FALSE)</f>
        <v>DEV BOYS</v>
      </c>
      <c r="K314" s="20"/>
      <c r="L314" s="20"/>
    </row>
    <row r="315" spans="1:12" ht="15.75" customHeight="1" x14ac:dyDescent="0.3">
      <c r="A315" s="107" t="s">
        <v>675</v>
      </c>
      <c r="B315" s="108">
        <v>2</v>
      </c>
      <c r="C315" s="108">
        <v>11.89</v>
      </c>
      <c r="D315" s="108">
        <v>5</v>
      </c>
      <c r="E315" s="109">
        <v>494</v>
      </c>
      <c r="F315" s="20" t="str">
        <f>+VLOOKUP(E315,Participants!$A$1:$E$2548,2,FALSE)</f>
        <v>Quincy Harris</v>
      </c>
      <c r="G315" s="20" t="str">
        <f>+VLOOKUP(E315,Participants!$A$1:$E$2548,4,FALSE)</f>
        <v>SPS</v>
      </c>
      <c r="H315" s="20" t="str">
        <f>+VLOOKUP(E315,Participants!$A$1:$E$2548,5,FALSE)</f>
        <v>M</v>
      </c>
      <c r="I315" s="110">
        <f>+VLOOKUP(E315,Participants!$A$1:$E$2548,3,FALSE)</f>
        <v>0</v>
      </c>
      <c r="J315" s="20" t="str">
        <f>+VLOOKUP(E315,Participants!$A$1:$G$2548,7,FALSE)</f>
        <v>DEV BOYS</v>
      </c>
      <c r="K315" s="20"/>
      <c r="L315" s="20"/>
    </row>
    <row r="316" spans="1:12" ht="15.75" customHeight="1" x14ac:dyDescent="0.3">
      <c r="A316" s="107" t="s">
        <v>675</v>
      </c>
      <c r="B316" s="108">
        <v>13</v>
      </c>
      <c r="C316" s="108">
        <v>11.89</v>
      </c>
      <c r="D316" s="108">
        <v>1</v>
      </c>
      <c r="E316" s="109">
        <v>496</v>
      </c>
      <c r="F316" s="20" t="str">
        <f>+VLOOKUP(E316,Participants!$A$1:$E$2548,2,FALSE)</f>
        <v>Tiernan Magee</v>
      </c>
      <c r="G316" s="20" t="str">
        <f>+VLOOKUP(E316,Participants!$A$1:$E$2548,4,FALSE)</f>
        <v>SPS</v>
      </c>
      <c r="H316" s="20" t="str">
        <f>+VLOOKUP(E316,Participants!$A$1:$E$2548,5,FALSE)</f>
        <v>M</v>
      </c>
      <c r="I316" s="110">
        <f>+VLOOKUP(E316,Participants!$A$1:$E$2548,3,FALSE)</f>
        <v>3</v>
      </c>
      <c r="J316" s="20" t="str">
        <f>+VLOOKUP(E316,Participants!$A$1:$G$2548,7,FALSE)</f>
        <v>DEV BOYS</v>
      </c>
      <c r="K316" s="20"/>
      <c r="L316" s="20"/>
    </row>
    <row r="317" spans="1:12" ht="15.75" customHeight="1" x14ac:dyDescent="0.3">
      <c r="A317" s="107" t="s">
        <v>675</v>
      </c>
      <c r="B317" s="108">
        <v>1</v>
      </c>
      <c r="C317" s="108">
        <v>11.91</v>
      </c>
      <c r="D317" s="108">
        <v>3</v>
      </c>
      <c r="E317" s="109">
        <v>4</v>
      </c>
      <c r="F317" s="20" t="str">
        <f>+VLOOKUP(E317,Participants!$A$1:$E$2548,2,FALSE)</f>
        <v>Isaac White</v>
      </c>
      <c r="G317" s="20" t="str">
        <f>+VLOOKUP(E317,Participants!$A$1:$E$2548,4,FALSE)</f>
        <v>BFS</v>
      </c>
      <c r="H317" s="20" t="str">
        <f>+VLOOKUP(E317,Participants!$A$1:$E$2548,5,FALSE)</f>
        <v>M</v>
      </c>
      <c r="I317" s="110">
        <f>+VLOOKUP(E317,Participants!$A$1:$E$2548,3,FALSE)</f>
        <v>0</v>
      </c>
      <c r="J317" s="20" t="str">
        <f>+VLOOKUP(E317,Participants!$A$1:$G$2548,7,FALSE)</f>
        <v>DEV BOYS</v>
      </c>
      <c r="K317" s="20"/>
      <c r="L317" s="20"/>
    </row>
    <row r="318" spans="1:12" ht="15.75" customHeight="1" x14ac:dyDescent="0.3">
      <c r="A318" s="107" t="s">
        <v>675</v>
      </c>
      <c r="B318" s="108">
        <v>15</v>
      </c>
      <c r="C318" s="108">
        <v>11.91</v>
      </c>
      <c r="D318" s="108">
        <v>6</v>
      </c>
      <c r="E318" s="109">
        <v>13</v>
      </c>
      <c r="F318" s="20" t="str">
        <f>+VLOOKUP(E318,Participants!$A$1:$E$2548,2,FALSE)</f>
        <v>Wes Sachar</v>
      </c>
      <c r="G318" s="20" t="str">
        <f>+VLOOKUP(E318,Participants!$A$1:$E$2548,4,FALSE)</f>
        <v>BFS</v>
      </c>
      <c r="H318" s="20" t="str">
        <f>+VLOOKUP(E318,Participants!$A$1:$E$2548,5,FALSE)</f>
        <v>M</v>
      </c>
      <c r="I318" s="110">
        <f>+VLOOKUP(E318,Participants!$A$1:$E$2548,3,FALSE)</f>
        <v>4</v>
      </c>
      <c r="J318" s="20" t="str">
        <f>+VLOOKUP(E318,Participants!$A$1:$G$2548,7,FALSE)</f>
        <v>DEV BOYS</v>
      </c>
      <c r="K318" s="20"/>
      <c r="L318" s="20"/>
    </row>
    <row r="319" spans="1:12" ht="15.75" customHeight="1" x14ac:dyDescent="0.3">
      <c r="A319" s="107" t="s">
        <v>675</v>
      </c>
      <c r="B319" s="108">
        <v>2</v>
      </c>
      <c r="C319" s="108">
        <v>12.02</v>
      </c>
      <c r="D319" s="108">
        <v>6</v>
      </c>
      <c r="E319" s="109">
        <v>157</v>
      </c>
      <c r="F319" s="20" t="str">
        <f>+VLOOKUP(E319,Participants!$A$1:$E$2548,2,FALSE)</f>
        <v>Mckayden Nguyen</v>
      </c>
      <c r="G319" s="20" t="str">
        <f>+VLOOKUP(E319,Participants!$A$1:$E$2548,4,FALSE)</f>
        <v>AMA</v>
      </c>
      <c r="H319" s="20" t="str">
        <f>+VLOOKUP(E319,Participants!$A$1:$E$2548,5,FALSE)</f>
        <v>M</v>
      </c>
      <c r="I319" s="110">
        <f>+VLOOKUP(E319,Participants!$A$1:$E$2548,3,FALSE)</f>
        <v>0</v>
      </c>
      <c r="J319" s="20" t="str">
        <f>+VLOOKUP(E319,Participants!$A$1:$G$2548,7,FALSE)</f>
        <v>DEV BOYS</v>
      </c>
      <c r="K319" s="20"/>
      <c r="L319" s="20"/>
    </row>
    <row r="320" spans="1:12" ht="15.75" customHeight="1" x14ac:dyDescent="0.3">
      <c r="A320" s="107" t="s">
        <v>675</v>
      </c>
      <c r="B320" s="108">
        <v>4</v>
      </c>
      <c r="C320" s="108">
        <v>12.07</v>
      </c>
      <c r="D320" s="108">
        <v>2</v>
      </c>
      <c r="E320" s="109">
        <v>148</v>
      </c>
      <c r="F320" s="20" t="str">
        <f>+VLOOKUP(E320,Participants!$A$1:$E$2548,2,FALSE)</f>
        <v>Jonathan Guthoerl</v>
      </c>
      <c r="G320" s="20" t="str">
        <f>+VLOOKUP(E320,Participants!$A$1:$E$2548,4,FALSE)</f>
        <v>AMA</v>
      </c>
      <c r="H320" s="20" t="str">
        <f>+VLOOKUP(E320,Participants!$A$1:$E$2548,5,FALSE)</f>
        <v>M</v>
      </c>
      <c r="I320" s="110">
        <f>+VLOOKUP(E320,Participants!$A$1:$E$2548,3,FALSE)</f>
        <v>1</v>
      </c>
      <c r="J320" s="20" t="str">
        <f>+VLOOKUP(E320,Participants!$A$1:$G$2548,7,FALSE)</f>
        <v>DEV BOYS</v>
      </c>
      <c r="K320" s="20"/>
      <c r="L320" s="20"/>
    </row>
    <row r="321" spans="1:12" ht="15.75" customHeight="1" x14ac:dyDescent="0.3">
      <c r="A321" s="107" t="s">
        <v>675</v>
      </c>
      <c r="B321" s="108">
        <v>5</v>
      </c>
      <c r="C321" s="108">
        <v>12.13</v>
      </c>
      <c r="D321" s="108">
        <v>6</v>
      </c>
      <c r="E321" s="109">
        <v>160</v>
      </c>
      <c r="F321" s="20" t="str">
        <f>+VLOOKUP(E321,Participants!$A$1:$E$2548,2,FALSE)</f>
        <v>Nico Dambrogio</v>
      </c>
      <c r="G321" s="20" t="str">
        <f>+VLOOKUP(E321,Participants!$A$1:$E$2548,4,FALSE)</f>
        <v>AMA</v>
      </c>
      <c r="H321" s="20" t="str">
        <f>+VLOOKUP(E321,Participants!$A$1:$E$2548,5,FALSE)</f>
        <v>M</v>
      </c>
      <c r="I321" s="110">
        <f>+VLOOKUP(E321,Participants!$A$1:$E$2548,3,FALSE)</f>
        <v>1</v>
      </c>
      <c r="J321" s="20" t="str">
        <f>+VLOOKUP(E321,Participants!$A$1:$G$2548,7,FALSE)</f>
        <v>DEV BOYS</v>
      </c>
      <c r="K321" s="20"/>
      <c r="L321" s="20"/>
    </row>
    <row r="322" spans="1:12" ht="15.75" customHeight="1" x14ac:dyDescent="0.3">
      <c r="A322" s="107" t="s">
        <v>675</v>
      </c>
      <c r="B322" s="108">
        <v>3</v>
      </c>
      <c r="C322" s="108">
        <v>12.19</v>
      </c>
      <c r="D322" s="108">
        <v>8</v>
      </c>
      <c r="E322" s="109">
        <v>488</v>
      </c>
      <c r="F322" s="20" t="str">
        <f>+VLOOKUP(E322,Participants!$A$1:$E$2548,2,FALSE)</f>
        <v>Gerritt Austrawski</v>
      </c>
      <c r="G322" s="20" t="str">
        <f>+VLOOKUP(E322,Participants!$A$1:$E$2548,4,FALSE)</f>
        <v>SPS</v>
      </c>
      <c r="H322" s="20" t="str">
        <f>+VLOOKUP(E322,Participants!$A$1:$E$2548,5,FALSE)</f>
        <v>M</v>
      </c>
      <c r="I322" s="110">
        <f>+VLOOKUP(E322,Participants!$A$1:$E$2548,3,FALSE)</f>
        <v>0</v>
      </c>
      <c r="J322" s="20" t="str">
        <f>+VLOOKUP(E322,Participants!$A$1:$G$2548,7,FALSE)</f>
        <v>DEV BOYS</v>
      </c>
      <c r="K322" s="20"/>
      <c r="L322" s="20"/>
    </row>
    <row r="323" spans="1:12" ht="15.75" customHeight="1" x14ac:dyDescent="0.3">
      <c r="A323" s="107" t="s">
        <v>675</v>
      </c>
      <c r="B323" s="108">
        <v>2</v>
      </c>
      <c r="C323" s="108">
        <v>12.28</v>
      </c>
      <c r="D323" s="108">
        <v>3</v>
      </c>
      <c r="E323" s="109">
        <v>416</v>
      </c>
      <c r="F323" s="20" t="str">
        <f>+VLOOKUP(E323,Participants!$A$1:$E$2548,2,FALSE)</f>
        <v>Jude Walker</v>
      </c>
      <c r="G323" s="20" t="str">
        <f>+VLOOKUP(E323,Participants!$A$1:$E$2548,4,FALSE)</f>
        <v>MOSS</v>
      </c>
      <c r="H323" s="20" t="str">
        <f>+VLOOKUP(E323,Participants!$A$1:$E$2548,5,FALSE)</f>
        <v>M</v>
      </c>
      <c r="I323" s="110">
        <f>+VLOOKUP(E323,Participants!$A$1:$E$2548,3,FALSE)</f>
        <v>0</v>
      </c>
      <c r="J323" s="20" t="str">
        <f>+VLOOKUP(E323,Participants!$A$1:$G$2548,7,FALSE)</f>
        <v>DEV BOYS</v>
      </c>
      <c r="K323" s="20"/>
      <c r="L323" s="20"/>
    </row>
    <row r="324" spans="1:12" ht="15.75" customHeight="1" x14ac:dyDescent="0.3">
      <c r="A324" s="107" t="s">
        <v>675</v>
      </c>
      <c r="B324" s="108">
        <v>1</v>
      </c>
      <c r="C324" s="108">
        <v>12.29</v>
      </c>
      <c r="D324" s="108">
        <v>7</v>
      </c>
      <c r="E324" s="109">
        <v>545</v>
      </c>
      <c r="F324" s="20" t="str">
        <f>+VLOOKUP(E324,Participants!$A$1:$E$2548,2,FALSE)</f>
        <v>Ian Heller</v>
      </c>
      <c r="G324" s="20" t="str">
        <f>+VLOOKUP(E324,Participants!$A$1:$E$2548,4,FALSE)</f>
        <v>STL</v>
      </c>
      <c r="H324" s="20" t="str">
        <f>+VLOOKUP(E324,Participants!$A$1:$E$2548,5,FALSE)</f>
        <v>M</v>
      </c>
      <c r="I324" s="110">
        <f>+VLOOKUP(E324,Participants!$A$1:$E$2548,3,FALSE)</f>
        <v>0</v>
      </c>
      <c r="J324" s="20" t="str">
        <f>+VLOOKUP(E324,Participants!$A$1:$G$2548,7,FALSE)</f>
        <v>DEV BOYS</v>
      </c>
      <c r="K324" s="20"/>
      <c r="L324" s="20"/>
    </row>
    <row r="325" spans="1:12" ht="15.75" customHeight="1" x14ac:dyDescent="0.3">
      <c r="A325" s="107" t="s">
        <v>675</v>
      </c>
      <c r="B325" s="108">
        <v>3</v>
      </c>
      <c r="C325" s="108">
        <v>12.29</v>
      </c>
      <c r="D325" s="108">
        <v>5</v>
      </c>
      <c r="E325" s="109">
        <v>215</v>
      </c>
      <c r="F325" s="20" t="str">
        <f>+VLOOKUP(E325,Participants!$A$1:$E$2548,2,FALSE)</f>
        <v>Andrew Buck</v>
      </c>
      <c r="G325" s="20" t="str">
        <f>+VLOOKUP(E325,Participants!$A$1:$E$2548,4,FALSE)</f>
        <v>CDT</v>
      </c>
      <c r="H325" s="20" t="str">
        <f>+VLOOKUP(E325,Participants!$A$1:$E$2548,5,FALSE)</f>
        <v>M</v>
      </c>
      <c r="I325" s="110">
        <f>+VLOOKUP(E325,Participants!$A$1:$E$2548,3,FALSE)</f>
        <v>1</v>
      </c>
      <c r="J325" s="20" t="str">
        <f>+VLOOKUP(E325,Participants!$A$1:$G$2548,7,FALSE)</f>
        <v>DEV BOYS</v>
      </c>
      <c r="K325" s="20"/>
      <c r="L325" s="20"/>
    </row>
    <row r="326" spans="1:12" ht="15.75" customHeight="1" x14ac:dyDescent="0.3">
      <c r="A326" s="107" t="s">
        <v>675</v>
      </c>
      <c r="B326" s="108">
        <v>3</v>
      </c>
      <c r="C326" s="108">
        <v>12.37</v>
      </c>
      <c r="D326" s="108">
        <v>7</v>
      </c>
      <c r="E326" s="109">
        <v>139</v>
      </c>
      <c r="F326" s="20" t="str">
        <f>+VLOOKUP(E326,Participants!$A$1:$E$2548,2,FALSE)</f>
        <v>Gavin Phillips</v>
      </c>
      <c r="G326" s="20" t="str">
        <f>+VLOOKUP(E326,Participants!$A$1:$E$2548,4,FALSE)</f>
        <v>AMA</v>
      </c>
      <c r="H326" s="20" t="str">
        <f>+VLOOKUP(E326,Participants!$A$1:$E$2548,5,FALSE)</f>
        <v>M</v>
      </c>
      <c r="I326" s="110">
        <f>+VLOOKUP(E326,Participants!$A$1:$E$2548,3,FALSE)</f>
        <v>0</v>
      </c>
      <c r="J326" s="20" t="str">
        <f>+VLOOKUP(E326,Participants!$A$1:$G$2548,7,FALSE)</f>
        <v>DEV BOYS</v>
      </c>
      <c r="K326" s="20"/>
      <c r="L326" s="20"/>
    </row>
    <row r="327" spans="1:12" ht="15.75" customHeight="1" x14ac:dyDescent="0.3">
      <c r="A327" s="107" t="s">
        <v>675</v>
      </c>
      <c r="B327" s="108">
        <v>3</v>
      </c>
      <c r="C327" s="108">
        <v>12.66</v>
      </c>
      <c r="D327" s="108">
        <v>6</v>
      </c>
      <c r="E327" s="109">
        <v>407</v>
      </c>
      <c r="F327" s="20" t="str">
        <f>+VLOOKUP(E327,Participants!$A$1:$E$2548,2,FALSE)</f>
        <v>Andrew Muir</v>
      </c>
      <c r="G327" s="20" t="str">
        <f>+VLOOKUP(E327,Participants!$A$1:$E$2548,4,FALSE)</f>
        <v>MOSS</v>
      </c>
      <c r="H327" s="20" t="str">
        <f>+VLOOKUP(E327,Participants!$A$1:$E$2548,5,FALSE)</f>
        <v>M</v>
      </c>
      <c r="I327" s="110">
        <f>+VLOOKUP(E327,Participants!$A$1:$E$2548,3,FALSE)</f>
        <v>0</v>
      </c>
      <c r="J327" s="20" t="str">
        <f>+VLOOKUP(E327,Participants!$A$1:$G$2548,7,FALSE)</f>
        <v>DEV BOYS</v>
      </c>
      <c r="K327" s="20"/>
      <c r="L327" s="20"/>
    </row>
    <row r="328" spans="1:12" ht="15.75" customHeight="1" x14ac:dyDescent="0.3">
      <c r="A328" s="107" t="s">
        <v>675</v>
      </c>
      <c r="B328" s="108">
        <v>2</v>
      </c>
      <c r="C328" s="108">
        <v>13.04</v>
      </c>
      <c r="D328" s="108">
        <v>1</v>
      </c>
      <c r="E328" s="109">
        <v>559</v>
      </c>
      <c r="F328" s="20" t="str">
        <f>+VLOOKUP(E328,Participants!$A$1:$E$2548,2,FALSE)</f>
        <v>Peter Hrisiak</v>
      </c>
      <c r="G328" s="20" t="str">
        <f>+VLOOKUP(E328,Participants!$A$1:$E$2548,4,FALSE)</f>
        <v>STL</v>
      </c>
      <c r="H328" s="20" t="str">
        <f>+VLOOKUP(E328,Participants!$A$1:$E$2548,5,FALSE)</f>
        <v>M</v>
      </c>
      <c r="I328" s="110">
        <f>+VLOOKUP(E328,Participants!$A$1:$E$2548,3,FALSE)</f>
        <v>0</v>
      </c>
      <c r="J328" s="20" t="str">
        <f>+VLOOKUP(E328,Participants!$A$1:$G$2548,7,FALSE)</f>
        <v>DEV BOYS</v>
      </c>
      <c r="K328" s="20"/>
      <c r="L328" s="20"/>
    </row>
    <row r="329" spans="1:12" ht="15.75" customHeight="1" x14ac:dyDescent="0.3">
      <c r="A329" s="107" t="s">
        <v>675</v>
      </c>
      <c r="B329" s="108">
        <v>3</v>
      </c>
      <c r="C329" s="108">
        <v>13.3</v>
      </c>
      <c r="D329" s="108">
        <v>3</v>
      </c>
      <c r="E329" s="109">
        <v>418</v>
      </c>
      <c r="F329" s="20" t="str">
        <f>+VLOOKUP(E329,Participants!$A$1:$E$2548,2,FALSE)</f>
        <v>Pranshul Bhargava</v>
      </c>
      <c r="G329" s="20" t="str">
        <f>+VLOOKUP(E329,Participants!$A$1:$E$2548,4,FALSE)</f>
        <v>MOSS</v>
      </c>
      <c r="H329" s="20" t="str">
        <f>+VLOOKUP(E329,Participants!$A$1:$E$2548,5,FALSE)</f>
        <v>M</v>
      </c>
      <c r="I329" s="110">
        <f>+VLOOKUP(E329,Participants!$A$1:$E$2548,3,FALSE)</f>
        <v>1</v>
      </c>
      <c r="J329" s="20" t="str">
        <f>+VLOOKUP(E329,Participants!$A$1:$G$2548,7,FALSE)</f>
        <v>DEV BOYS</v>
      </c>
      <c r="K329" s="20"/>
      <c r="L329" s="20"/>
    </row>
    <row r="330" spans="1:12" ht="15.75" customHeight="1" x14ac:dyDescent="0.3">
      <c r="A330" s="107" t="s">
        <v>675</v>
      </c>
      <c r="B330" s="108">
        <v>1</v>
      </c>
      <c r="C330" s="108">
        <v>13.37</v>
      </c>
      <c r="D330" s="108">
        <v>4</v>
      </c>
      <c r="E330" s="109">
        <v>499</v>
      </c>
      <c r="F330" s="20" t="str">
        <f>+VLOOKUP(E330,Participants!$A$1:$E$2548,2,FALSE)</f>
        <v>Zeke Harris</v>
      </c>
      <c r="G330" s="20" t="str">
        <f>+VLOOKUP(E330,Participants!$A$1:$E$2548,4,FALSE)</f>
        <v>SPS</v>
      </c>
      <c r="H330" s="20" t="str">
        <f>+VLOOKUP(E330,Participants!$A$1:$E$2548,5,FALSE)</f>
        <v>M</v>
      </c>
      <c r="I330" s="110">
        <f>+VLOOKUP(E330,Participants!$A$1:$E$2548,3,FALSE)</f>
        <v>0</v>
      </c>
      <c r="J330" s="20" t="str">
        <f>+VLOOKUP(E330,Participants!$A$1:$G$2548,7,FALSE)</f>
        <v>DEV BOYS</v>
      </c>
      <c r="K330" s="20"/>
      <c r="L330" s="20"/>
    </row>
    <row r="331" spans="1:12" ht="15.75" customHeight="1" x14ac:dyDescent="0.3">
      <c r="A331" s="107" t="s">
        <v>675</v>
      </c>
      <c r="B331" s="108">
        <v>2</v>
      </c>
      <c r="C331" s="108">
        <v>13.69</v>
      </c>
      <c r="D331" s="108">
        <v>8</v>
      </c>
      <c r="E331" s="109">
        <v>129</v>
      </c>
      <c r="F331" s="20" t="str">
        <f>+VLOOKUP(E331,Participants!$A$1:$E$2548,2,FALSE)</f>
        <v>Bracken Graves</v>
      </c>
      <c r="G331" s="20" t="str">
        <f>+VLOOKUP(E331,Participants!$A$1:$E$2548,4,FALSE)</f>
        <v>AMA</v>
      </c>
      <c r="H331" s="20" t="str">
        <f>+VLOOKUP(E331,Participants!$A$1:$E$2548,5,FALSE)</f>
        <v>M</v>
      </c>
      <c r="I331" s="110">
        <f>+VLOOKUP(E331,Participants!$A$1:$E$2548,3,FALSE)</f>
        <v>0</v>
      </c>
      <c r="J331" s="20" t="str">
        <f>+VLOOKUP(E331,Participants!$A$1:$G$2548,7,FALSE)</f>
        <v>DEV BOYS</v>
      </c>
      <c r="K331" s="20"/>
      <c r="L331" s="20"/>
    </row>
    <row r="332" spans="1:12" ht="15.75" customHeight="1" x14ac:dyDescent="0.3">
      <c r="A332" s="107" t="s">
        <v>675</v>
      </c>
      <c r="B332" s="108">
        <v>5</v>
      </c>
      <c r="C332" s="108">
        <v>13.77</v>
      </c>
      <c r="D332" s="108">
        <v>1</v>
      </c>
      <c r="E332" s="109">
        <v>411</v>
      </c>
      <c r="F332" s="20" t="str">
        <f>+VLOOKUP(E332,Participants!$A$1:$E$2548,2,FALSE)</f>
        <v>Isaac Wagner</v>
      </c>
      <c r="G332" s="20" t="str">
        <f>+VLOOKUP(E332,Participants!$A$1:$E$2548,4,FALSE)</f>
        <v>MOSS</v>
      </c>
      <c r="H332" s="20" t="str">
        <f>+VLOOKUP(E332,Participants!$A$1:$E$2548,5,FALSE)</f>
        <v>M</v>
      </c>
      <c r="I332" s="110">
        <f>+VLOOKUP(E332,Participants!$A$1:$E$2548,3,FALSE)</f>
        <v>1</v>
      </c>
      <c r="J332" s="20" t="str">
        <f>+VLOOKUP(E332,Participants!$A$1:$G$2548,7,FALSE)</f>
        <v>DEV BOYS</v>
      </c>
      <c r="K332" s="20"/>
      <c r="L332" s="20"/>
    </row>
    <row r="333" spans="1:12" ht="15.75" customHeight="1" x14ac:dyDescent="0.3">
      <c r="A333" s="107" t="s">
        <v>675</v>
      </c>
      <c r="B333" s="108">
        <v>1</v>
      </c>
      <c r="C333" s="108">
        <v>19.16</v>
      </c>
      <c r="D333" s="108">
        <v>2</v>
      </c>
      <c r="E333" s="109">
        <v>596</v>
      </c>
      <c r="F333" s="20" t="str">
        <f>+VLOOKUP(E333,Participants!$A$1:$E$2548,2,FALSE)</f>
        <v>Leo Magenis</v>
      </c>
      <c r="G333" s="20" t="str">
        <f>+VLOOKUP(E333,Participants!$A$1:$E$2548,4,FALSE)</f>
        <v>STT</v>
      </c>
      <c r="H333" s="20" t="str">
        <f>+VLOOKUP(E333,Participants!$A$1:$E$2548,5,FALSE)</f>
        <v>M</v>
      </c>
      <c r="I333" s="110">
        <f>+VLOOKUP(E333,Participants!$A$1:$E$2548,3,FALSE)</f>
        <v>1</v>
      </c>
      <c r="J333" s="20" t="str">
        <f>+VLOOKUP(E333,Participants!$A$1:$G$2548,7,FALSE)</f>
        <v>DEV BOYS</v>
      </c>
      <c r="K333" s="20"/>
      <c r="L333" s="20"/>
    </row>
    <row r="334" spans="1:12" ht="15.75" customHeight="1" x14ac:dyDescent="0.25">
      <c r="B334" s="129"/>
      <c r="C334" s="130"/>
      <c r="E334" s="131"/>
      <c r="I334" s="129"/>
    </row>
    <row r="335" spans="1:12" ht="15.75" customHeight="1" x14ac:dyDescent="0.25">
      <c r="B335" s="129"/>
      <c r="C335" s="130"/>
      <c r="E335" s="131"/>
      <c r="I335" s="129"/>
    </row>
    <row r="336" spans="1:12" ht="15.75" customHeight="1" x14ac:dyDescent="0.25">
      <c r="B336" s="129"/>
      <c r="C336" s="130"/>
      <c r="E336" s="131"/>
      <c r="I336" s="129"/>
    </row>
    <row r="337" spans="2:9" ht="15.75" customHeight="1" x14ac:dyDescent="0.25">
      <c r="B337" s="129"/>
      <c r="C337" s="130"/>
      <c r="E337" s="131"/>
      <c r="I337" s="129"/>
    </row>
    <row r="338" spans="2:9" ht="15.75" customHeight="1" x14ac:dyDescent="0.25">
      <c r="B338" s="129"/>
      <c r="C338" s="130"/>
      <c r="E338" s="131"/>
      <c r="I338" s="129"/>
    </row>
    <row r="339" spans="2:9" ht="15.75" customHeight="1" x14ac:dyDescent="0.25">
      <c r="B339" s="129"/>
      <c r="C339" s="130"/>
      <c r="E339" s="131"/>
      <c r="I339" s="129"/>
    </row>
    <row r="340" spans="2:9" ht="15.75" customHeight="1" x14ac:dyDescent="0.25">
      <c r="B340" s="129"/>
      <c r="C340" s="130"/>
      <c r="E340" s="131"/>
      <c r="I340" s="129"/>
    </row>
    <row r="341" spans="2:9" ht="15.75" customHeight="1" x14ac:dyDescent="0.25">
      <c r="B341" s="129"/>
      <c r="C341" s="130"/>
      <c r="E341" s="131"/>
      <c r="I341" s="129"/>
    </row>
    <row r="342" spans="2:9" ht="15.75" customHeight="1" x14ac:dyDescent="0.25">
      <c r="B342" s="129"/>
      <c r="C342" s="130"/>
      <c r="E342" s="131"/>
      <c r="I342" s="129"/>
    </row>
    <row r="343" spans="2:9" ht="15.75" customHeight="1" x14ac:dyDescent="0.25">
      <c r="B343" s="129"/>
      <c r="C343" s="130"/>
      <c r="E343" s="131"/>
      <c r="I343" s="129"/>
    </row>
    <row r="344" spans="2:9" ht="15.75" customHeight="1" x14ac:dyDescent="0.25">
      <c r="B344" s="129"/>
      <c r="C344" s="130"/>
      <c r="E344" s="131"/>
      <c r="I344" s="129"/>
    </row>
    <row r="345" spans="2:9" ht="15.75" customHeight="1" x14ac:dyDescent="0.25">
      <c r="B345" s="129"/>
      <c r="C345" s="130"/>
      <c r="E345" s="131"/>
      <c r="I345" s="129"/>
    </row>
    <row r="346" spans="2:9" ht="15.75" customHeight="1" x14ac:dyDescent="0.25">
      <c r="B346" s="129"/>
      <c r="C346" s="130"/>
      <c r="E346" s="131"/>
      <c r="I346" s="129"/>
    </row>
    <row r="347" spans="2:9" ht="15.75" customHeight="1" x14ac:dyDescent="0.25">
      <c r="B347" s="129"/>
      <c r="C347" s="130"/>
      <c r="E347" s="131"/>
      <c r="I347" s="129"/>
    </row>
    <row r="348" spans="2:9" ht="15.75" customHeight="1" x14ac:dyDescent="0.25">
      <c r="B348" s="129"/>
      <c r="C348" s="130"/>
      <c r="E348" s="131"/>
      <c r="I348" s="129"/>
    </row>
    <row r="349" spans="2:9" ht="15.75" customHeight="1" x14ac:dyDescent="0.25">
      <c r="B349" s="129"/>
      <c r="C349" s="130"/>
      <c r="E349" s="131"/>
      <c r="I349" s="129"/>
    </row>
    <row r="350" spans="2:9" ht="15.75" customHeight="1" x14ac:dyDescent="0.25">
      <c r="B350" s="129"/>
      <c r="C350" s="130"/>
      <c r="E350" s="131"/>
      <c r="I350" s="129"/>
    </row>
    <row r="351" spans="2:9" ht="15.75" customHeight="1" x14ac:dyDescent="0.25">
      <c r="B351" s="129"/>
      <c r="C351" s="130"/>
      <c r="E351" s="131"/>
      <c r="I351" s="129"/>
    </row>
    <row r="352" spans="2:9" ht="15.75" customHeight="1" x14ac:dyDescent="0.25">
      <c r="B352" s="129"/>
      <c r="C352" s="130"/>
      <c r="E352" s="131"/>
      <c r="I352" s="129"/>
    </row>
    <row r="353" spans="2:9" ht="15.75" customHeight="1" x14ac:dyDescent="0.25">
      <c r="B353" s="129"/>
      <c r="C353" s="130"/>
      <c r="E353" s="131"/>
      <c r="I353" s="129"/>
    </row>
    <row r="354" spans="2:9" ht="15.75" customHeight="1" x14ac:dyDescent="0.25">
      <c r="B354" s="129"/>
      <c r="C354" s="130"/>
      <c r="E354" s="131"/>
      <c r="I354" s="129"/>
    </row>
    <row r="355" spans="2:9" ht="15.75" customHeight="1" x14ac:dyDescent="0.25">
      <c r="B355" s="129"/>
      <c r="C355" s="130"/>
      <c r="E355" s="131"/>
      <c r="I355" s="129"/>
    </row>
    <row r="356" spans="2:9" ht="15.75" customHeight="1" x14ac:dyDescent="0.25">
      <c r="B356" s="129"/>
      <c r="C356" s="130"/>
      <c r="E356" s="131"/>
      <c r="I356" s="129"/>
    </row>
    <row r="357" spans="2:9" ht="15.75" customHeight="1" x14ac:dyDescent="0.25">
      <c r="B357" s="129"/>
      <c r="C357" s="130"/>
      <c r="E357" s="131"/>
      <c r="I357" s="129"/>
    </row>
    <row r="358" spans="2:9" ht="15.75" customHeight="1" x14ac:dyDescent="0.25">
      <c r="B358" s="129"/>
      <c r="C358" s="130"/>
      <c r="E358" s="131"/>
      <c r="I358" s="129"/>
    </row>
    <row r="359" spans="2:9" ht="15.75" customHeight="1" x14ac:dyDescent="0.25">
      <c r="B359" s="129"/>
      <c r="C359" s="130"/>
      <c r="E359" s="131"/>
      <c r="I359" s="129"/>
    </row>
    <row r="360" spans="2:9" ht="15.75" customHeight="1" x14ac:dyDescent="0.25">
      <c r="B360" s="129"/>
      <c r="C360" s="130"/>
      <c r="E360" s="131"/>
      <c r="I360" s="129"/>
    </row>
    <row r="361" spans="2:9" ht="15.75" customHeight="1" x14ac:dyDescent="0.25">
      <c r="B361" s="129"/>
      <c r="C361" s="130"/>
      <c r="E361" s="131"/>
      <c r="I361" s="129"/>
    </row>
    <row r="362" spans="2:9" ht="15.75" customHeight="1" x14ac:dyDescent="0.25">
      <c r="B362" s="129"/>
      <c r="C362" s="130"/>
      <c r="E362" s="131"/>
      <c r="I362" s="129"/>
    </row>
    <row r="363" spans="2:9" ht="15.75" customHeight="1" x14ac:dyDescent="0.25">
      <c r="B363" s="129"/>
      <c r="C363" s="130"/>
      <c r="E363" s="131"/>
      <c r="I363" s="129"/>
    </row>
    <row r="364" spans="2:9" ht="15.75" customHeight="1" x14ac:dyDescent="0.25">
      <c r="B364" s="129"/>
      <c r="C364" s="130"/>
      <c r="E364" s="131"/>
      <c r="I364" s="129"/>
    </row>
    <row r="365" spans="2:9" ht="15.75" customHeight="1" x14ac:dyDescent="0.25">
      <c r="B365" s="129"/>
      <c r="C365" s="130"/>
      <c r="E365" s="131"/>
      <c r="I365" s="129"/>
    </row>
    <row r="366" spans="2:9" ht="15.75" customHeight="1" x14ac:dyDescent="0.25">
      <c r="B366" s="129"/>
      <c r="C366" s="130"/>
      <c r="E366" s="131"/>
      <c r="I366" s="129"/>
    </row>
    <row r="367" spans="2:9" ht="15.75" customHeight="1" x14ac:dyDescent="0.25">
      <c r="B367" s="129"/>
      <c r="C367" s="130"/>
      <c r="E367" s="131"/>
      <c r="I367" s="129"/>
    </row>
    <row r="368" spans="2:9" ht="15.75" customHeight="1" x14ac:dyDescent="0.25">
      <c r="B368" s="129"/>
      <c r="C368" s="130"/>
      <c r="E368" s="131"/>
      <c r="I368" s="129"/>
    </row>
    <row r="369" spans="2:9" ht="15.75" customHeight="1" x14ac:dyDescent="0.25">
      <c r="B369" s="129"/>
      <c r="C369" s="130"/>
      <c r="E369" s="131"/>
      <c r="I369" s="129"/>
    </row>
    <row r="370" spans="2:9" ht="15.75" customHeight="1" x14ac:dyDescent="0.25">
      <c r="B370" s="129"/>
      <c r="C370" s="130"/>
      <c r="E370" s="131"/>
      <c r="I370" s="129"/>
    </row>
    <row r="371" spans="2:9" ht="15.75" customHeight="1" x14ac:dyDescent="0.25">
      <c r="B371" s="129"/>
      <c r="C371" s="130"/>
      <c r="E371" s="131"/>
      <c r="I371" s="129"/>
    </row>
    <row r="372" spans="2:9" ht="15.75" customHeight="1" x14ac:dyDescent="0.25">
      <c r="B372" s="129"/>
      <c r="C372" s="130"/>
      <c r="E372" s="131"/>
      <c r="I372" s="129"/>
    </row>
    <row r="373" spans="2:9" ht="15.75" customHeight="1" x14ac:dyDescent="0.25">
      <c r="B373" s="129"/>
      <c r="C373" s="130"/>
      <c r="E373" s="131"/>
      <c r="I373" s="129"/>
    </row>
    <row r="374" spans="2:9" ht="15.75" customHeight="1" x14ac:dyDescent="0.25">
      <c r="B374" s="129"/>
      <c r="C374" s="130"/>
      <c r="E374" s="131"/>
      <c r="I374" s="129"/>
    </row>
    <row r="375" spans="2:9" ht="15.75" customHeight="1" x14ac:dyDescent="0.25">
      <c r="B375" s="129"/>
      <c r="C375" s="130"/>
      <c r="E375" s="131"/>
      <c r="I375" s="129"/>
    </row>
    <row r="376" spans="2:9" ht="15.75" customHeight="1" x14ac:dyDescent="0.25">
      <c r="B376" s="129"/>
      <c r="C376" s="130"/>
      <c r="E376" s="131"/>
      <c r="I376" s="129"/>
    </row>
    <row r="377" spans="2:9" ht="15.75" customHeight="1" x14ac:dyDescent="0.25">
      <c r="B377" s="129"/>
      <c r="C377" s="130"/>
      <c r="E377" s="131"/>
      <c r="I377" s="129"/>
    </row>
    <row r="378" spans="2:9" ht="15.75" customHeight="1" x14ac:dyDescent="0.25">
      <c r="B378" s="129"/>
      <c r="C378" s="130"/>
      <c r="E378" s="131"/>
      <c r="I378" s="129"/>
    </row>
    <row r="379" spans="2:9" ht="15.75" customHeight="1" x14ac:dyDescent="0.25">
      <c r="B379" s="129"/>
      <c r="C379" s="130"/>
      <c r="E379" s="131"/>
      <c r="I379" s="129"/>
    </row>
    <row r="380" spans="2:9" ht="15.75" customHeight="1" x14ac:dyDescent="0.25">
      <c r="B380" s="129"/>
      <c r="C380" s="130"/>
      <c r="E380" s="131"/>
      <c r="I380" s="129"/>
    </row>
    <row r="381" spans="2:9" ht="15.75" customHeight="1" x14ac:dyDescent="0.25">
      <c r="B381" s="129"/>
      <c r="C381" s="130"/>
      <c r="E381" s="131"/>
      <c r="I381" s="129"/>
    </row>
    <row r="382" spans="2:9" ht="15.75" customHeight="1" x14ac:dyDescent="0.25">
      <c r="B382" s="129"/>
      <c r="C382" s="130"/>
      <c r="E382" s="131"/>
      <c r="I382" s="129"/>
    </row>
    <row r="383" spans="2:9" ht="15.75" customHeight="1" x14ac:dyDescent="0.25">
      <c r="B383" s="129"/>
      <c r="C383" s="130"/>
      <c r="E383" s="131"/>
      <c r="I383" s="129"/>
    </row>
    <row r="384" spans="2:9" ht="15.75" customHeight="1" x14ac:dyDescent="0.25">
      <c r="B384" s="129"/>
      <c r="C384" s="130"/>
      <c r="E384" s="131"/>
      <c r="I384" s="129"/>
    </row>
    <row r="385" spans="2:9" ht="15.75" customHeight="1" x14ac:dyDescent="0.25">
      <c r="B385" s="129"/>
      <c r="C385" s="130"/>
      <c r="E385" s="131"/>
      <c r="I385" s="129"/>
    </row>
    <row r="386" spans="2:9" ht="15.75" customHeight="1" x14ac:dyDescent="0.25">
      <c r="B386" s="129"/>
      <c r="C386" s="130"/>
      <c r="E386" s="131"/>
      <c r="I386" s="129"/>
    </row>
    <row r="387" spans="2:9" ht="15.75" customHeight="1" x14ac:dyDescent="0.25">
      <c r="B387" s="129"/>
      <c r="C387" s="130"/>
      <c r="E387" s="131"/>
      <c r="I387" s="129"/>
    </row>
    <row r="388" spans="2:9" ht="15.75" customHeight="1" x14ac:dyDescent="0.25">
      <c r="B388" s="129"/>
      <c r="C388" s="130"/>
      <c r="E388" s="131"/>
      <c r="I388" s="129"/>
    </row>
    <row r="389" spans="2:9" ht="15.75" customHeight="1" x14ac:dyDescent="0.25">
      <c r="B389" s="129"/>
      <c r="C389" s="130"/>
      <c r="E389" s="131"/>
      <c r="I389" s="129"/>
    </row>
    <row r="390" spans="2:9" ht="15.75" customHeight="1" x14ac:dyDescent="0.25">
      <c r="B390" s="129"/>
      <c r="C390" s="130"/>
      <c r="E390" s="131"/>
      <c r="I390" s="129"/>
    </row>
    <row r="391" spans="2:9" ht="15.75" customHeight="1" x14ac:dyDescent="0.25">
      <c r="B391" s="129"/>
      <c r="C391" s="130"/>
      <c r="E391" s="131"/>
      <c r="I391" s="129"/>
    </row>
    <row r="392" spans="2:9" ht="15.75" customHeight="1" x14ac:dyDescent="0.25">
      <c r="B392" s="129"/>
      <c r="C392" s="130"/>
      <c r="E392" s="131"/>
      <c r="I392" s="129"/>
    </row>
    <row r="393" spans="2:9" ht="15.75" customHeight="1" x14ac:dyDescent="0.25">
      <c r="B393" s="129"/>
      <c r="C393" s="130"/>
      <c r="E393" s="131"/>
      <c r="I393" s="129"/>
    </row>
    <row r="394" spans="2:9" ht="15.75" customHeight="1" x14ac:dyDescent="0.25">
      <c r="B394" s="129"/>
      <c r="C394" s="130"/>
      <c r="E394" s="131"/>
      <c r="I394" s="129"/>
    </row>
    <row r="395" spans="2:9" ht="15.75" customHeight="1" x14ac:dyDescent="0.25">
      <c r="B395" s="129"/>
      <c r="C395" s="130"/>
      <c r="E395" s="131"/>
      <c r="I395" s="129"/>
    </row>
    <row r="396" spans="2:9" ht="15.75" customHeight="1" x14ac:dyDescent="0.25">
      <c r="B396" s="129"/>
      <c r="C396" s="130"/>
      <c r="E396" s="131"/>
      <c r="I396" s="129"/>
    </row>
    <row r="397" spans="2:9" ht="15.75" customHeight="1" x14ac:dyDescent="0.25">
      <c r="B397" s="129"/>
      <c r="C397" s="130"/>
      <c r="E397" s="131"/>
      <c r="I397" s="129"/>
    </row>
    <row r="398" spans="2:9" ht="15.75" customHeight="1" x14ac:dyDescent="0.25">
      <c r="B398" s="129"/>
      <c r="C398" s="130"/>
      <c r="E398" s="131"/>
      <c r="I398" s="129"/>
    </row>
    <row r="399" spans="2:9" ht="15.75" customHeight="1" x14ac:dyDescent="0.25">
      <c r="B399" s="129"/>
      <c r="C399" s="130"/>
      <c r="E399" s="131"/>
      <c r="I399" s="129"/>
    </row>
    <row r="400" spans="2:9" ht="15.75" customHeight="1" x14ac:dyDescent="0.25">
      <c r="B400" s="129"/>
      <c r="C400" s="130"/>
      <c r="E400" s="131"/>
      <c r="I400" s="129"/>
    </row>
    <row r="401" spans="2:9" ht="15.75" customHeight="1" x14ac:dyDescent="0.25">
      <c r="B401" s="129"/>
      <c r="C401" s="130"/>
      <c r="E401" s="131"/>
      <c r="I401" s="129"/>
    </row>
    <row r="402" spans="2:9" ht="15.75" customHeight="1" x14ac:dyDescent="0.25">
      <c r="B402" s="129"/>
      <c r="C402" s="130"/>
      <c r="E402" s="131"/>
      <c r="I402" s="129"/>
    </row>
    <row r="403" spans="2:9" ht="15.75" customHeight="1" x14ac:dyDescent="0.25">
      <c r="B403" s="129"/>
      <c r="C403" s="130"/>
      <c r="E403" s="131"/>
      <c r="I403" s="129"/>
    </row>
    <row r="404" spans="2:9" ht="15.75" customHeight="1" x14ac:dyDescent="0.25">
      <c r="B404" s="129"/>
      <c r="C404" s="130"/>
      <c r="E404" s="131"/>
      <c r="I404" s="129"/>
    </row>
    <row r="405" spans="2:9" ht="15.75" customHeight="1" x14ac:dyDescent="0.25">
      <c r="B405" s="129"/>
      <c r="C405" s="130"/>
      <c r="E405" s="131"/>
      <c r="I405" s="129"/>
    </row>
    <row r="406" spans="2:9" ht="15.75" customHeight="1" x14ac:dyDescent="0.25">
      <c r="B406" s="129"/>
      <c r="C406" s="130"/>
      <c r="E406" s="131"/>
      <c r="I406" s="129"/>
    </row>
    <row r="407" spans="2:9" ht="15.75" customHeight="1" x14ac:dyDescent="0.25">
      <c r="B407" s="129"/>
      <c r="C407" s="130"/>
      <c r="E407" s="131"/>
      <c r="I407" s="129"/>
    </row>
    <row r="408" spans="2:9" ht="15.75" customHeight="1" x14ac:dyDescent="0.25">
      <c r="B408" s="129"/>
      <c r="C408" s="130"/>
      <c r="E408" s="131"/>
      <c r="I408" s="129"/>
    </row>
    <row r="409" spans="2:9" ht="15.75" customHeight="1" x14ac:dyDescent="0.25">
      <c r="B409" s="129"/>
      <c r="C409" s="130"/>
      <c r="E409" s="131"/>
      <c r="I409" s="129"/>
    </row>
    <row r="410" spans="2:9" ht="15.75" customHeight="1" x14ac:dyDescent="0.2"/>
    <row r="411" spans="2:9" ht="15.75" customHeight="1" x14ac:dyDescent="0.2"/>
    <row r="412" spans="2:9" ht="15.75" customHeight="1" x14ac:dyDescent="0.2"/>
    <row r="413" spans="2:9" ht="15.75" customHeight="1" x14ac:dyDescent="0.2"/>
    <row r="414" spans="2:9" ht="15.75" customHeight="1" x14ac:dyDescent="0.2"/>
    <row r="415" spans="2:9" ht="15.75" customHeight="1" x14ac:dyDescent="0.2"/>
    <row r="416" spans="2:9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</sheetPr>
  <dimension ref="A1:Z604"/>
  <sheetViews>
    <sheetView workbookViewId="0">
      <pane ySplit="1" topLeftCell="A337" activePane="bottomLeft" state="frozen"/>
      <selection pane="bottomLeft" activeCell="A365" sqref="A365:XFD483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125" customWidth="1"/>
    <col min="4" max="4" width="6.125" customWidth="1"/>
    <col min="5" max="5" width="8.5" customWidth="1"/>
    <col min="6" max="6" width="16.625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4" ht="18.75" x14ac:dyDescent="0.3">
      <c r="A1" s="103" t="s">
        <v>685</v>
      </c>
      <c r="B1" s="132" t="s">
        <v>676</v>
      </c>
      <c r="C1" s="133" t="s">
        <v>677</v>
      </c>
      <c r="D1" s="132" t="s">
        <v>678</v>
      </c>
      <c r="E1" s="104" t="s">
        <v>679</v>
      </c>
      <c r="F1" s="103" t="s">
        <v>1</v>
      </c>
      <c r="G1" s="103" t="s">
        <v>3</v>
      </c>
      <c r="H1" s="103" t="s">
        <v>680</v>
      </c>
      <c r="I1" s="103" t="s">
        <v>2</v>
      </c>
      <c r="J1" s="132" t="s">
        <v>5</v>
      </c>
      <c r="K1" s="103" t="s">
        <v>681</v>
      </c>
      <c r="L1" s="103" t="s">
        <v>682</v>
      </c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8.75" x14ac:dyDescent="0.3">
      <c r="A2" s="107" t="s">
        <v>685</v>
      </c>
      <c r="B2" s="108">
        <v>1</v>
      </c>
      <c r="C2" s="108">
        <v>15.62</v>
      </c>
      <c r="D2" s="108">
        <v>4</v>
      </c>
      <c r="E2" s="120">
        <v>117</v>
      </c>
      <c r="F2" s="122" t="str">
        <f>+VLOOKUP(E2,Participants!$A$1:$E$2548,2,FALSE)</f>
        <v>Molly McGrath</v>
      </c>
      <c r="G2" s="122" t="str">
        <f>+VLOOKUP(E2,Participants!$A$1:$E$2548,4,FALSE)</f>
        <v>AMA</v>
      </c>
      <c r="H2" s="122" t="str">
        <f>+VLOOKUP(E2,Participants!$A$1:$E$2548,5,FALSE)</f>
        <v>F</v>
      </c>
      <c r="I2" s="122">
        <f>+VLOOKUP(E2,Participants!$A$1:$E$2548,3,FALSE)</f>
        <v>4</v>
      </c>
      <c r="J2" s="134" t="str">
        <f>+VLOOKUP(E2,Participants!$A$1:$G$2548,7,FALSE)</f>
        <v>DEV GIRLS</v>
      </c>
      <c r="K2" s="111">
        <v>1</v>
      </c>
      <c r="L2" s="111">
        <v>10</v>
      </c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ht="18.75" x14ac:dyDescent="0.3">
      <c r="A3" s="107" t="s">
        <v>685</v>
      </c>
      <c r="B3" s="108">
        <v>1</v>
      </c>
      <c r="C3" s="108">
        <v>15.65</v>
      </c>
      <c r="D3" s="108">
        <v>5</v>
      </c>
      <c r="E3" s="120">
        <v>576</v>
      </c>
      <c r="F3" s="122" t="str">
        <f>+VLOOKUP(E3,Participants!$A$1:$E$2548,2,FALSE)</f>
        <v>Kennedy Williams</v>
      </c>
      <c r="G3" s="122" t="str">
        <f>+VLOOKUP(E3,Participants!$A$1:$E$2548,4,FALSE)</f>
        <v>STT</v>
      </c>
      <c r="H3" s="122" t="str">
        <f>+VLOOKUP(E3,Participants!$A$1:$E$2548,5,FALSE)</f>
        <v>F</v>
      </c>
      <c r="I3" s="122">
        <f>+VLOOKUP(E3,Participants!$A$1:$E$2548,3,FALSE)</f>
        <v>4</v>
      </c>
      <c r="J3" s="134" t="str">
        <f>+VLOOKUP(E3,Participants!$A$1:$G$2548,7,FALSE)</f>
        <v>DEV GIRLS</v>
      </c>
      <c r="K3" s="111">
        <v>2</v>
      </c>
      <c r="L3" s="111">
        <v>8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8.75" x14ac:dyDescent="0.3">
      <c r="A4" s="107" t="s">
        <v>685</v>
      </c>
      <c r="B4" s="108">
        <v>2</v>
      </c>
      <c r="C4" s="108">
        <v>15.92</v>
      </c>
      <c r="D4" s="108">
        <v>5</v>
      </c>
      <c r="E4" s="120">
        <v>20</v>
      </c>
      <c r="F4" s="122" t="str">
        <f>+VLOOKUP(E4,Participants!$A$1:$E$2548,2,FALSE)</f>
        <v>Kaitlyn Lindenfelser</v>
      </c>
      <c r="G4" s="122" t="str">
        <f>+VLOOKUP(E4,Participants!$A$1:$E$2548,4,FALSE)</f>
        <v>BFS</v>
      </c>
      <c r="H4" s="122" t="str">
        <f>+VLOOKUP(E4,Participants!$A$1:$E$2548,5,FALSE)</f>
        <v>F</v>
      </c>
      <c r="I4" s="122">
        <f>+VLOOKUP(E4,Participants!$A$1:$E$2548,3,FALSE)</f>
        <v>3</v>
      </c>
      <c r="J4" s="134" t="str">
        <f>+VLOOKUP(E4,Participants!$A$1:$G$2548,7,FALSE)</f>
        <v>DEV GIRLS</v>
      </c>
      <c r="K4" s="111">
        <v>3</v>
      </c>
      <c r="L4" s="111">
        <v>6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18.75" x14ac:dyDescent="0.3">
      <c r="A5" s="107" t="s">
        <v>685</v>
      </c>
      <c r="B5" s="108">
        <v>1</v>
      </c>
      <c r="C5" s="108">
        <v>16.079999999999998</v>
      </c>
      <c r="D5" s="108">
        <v>3</v>
      </c>
      <c r="E5" s="120">
        <v>581</v>
      </c>
      <c r="F5" s="122" t="str">
        <f>+VLOOKUP(E5,Participants!$A$1:$E$2548,2,FALSE)</f>
        <v>Londyn Tomman</v>
      </c>
      <c r="G5" s="122" t="str">
        <f>+VLOOKUP(E5,Participants!$A$1:$E$2548,4,FALSE)</f>
        <v>STT</v>
      </c>
      <c r="H5" s="122" t="str">
        <f>+VLOOKUP(E5,Participants!$A$1:$E$2548,5,FALSE)</f>
        <v>F</v>
      </c>
      <c r="I5" s="122">
        <f>+VLOOKUP(E5,Participants!$A$1:$E$2548,3,FALSE)</f>
        <v>3</v>
      </c>
      <c r="J5" s="134" t="str">
        <f>+VLOOKUP(E5,Participants!$A$1:$G$2548,7,FALSE)</f>
        <v>DEV GIRLS</v>
      </c>
      <c r="K5" s="111">
        <v>4</v>
      </c>
      <c r="L5" s="111">
        <v>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4" ht="18.75" x14ac:dyDescent="0.3">
      <c r="A6" s="107" t="s">
        <v>685</v>
      </c>
      <c r="B6" s="108">
        <v>2</v>
      </c>
      <c r="C6" s="108">
        <v>16.25</v>
      </c>
      <c r="D6" s="108">
        <v>2</v>
      </c>
      <c r="E6" s="120">
        <v>41</v>
      </c>
      <c r="F6" s="122" t="str">
        <f>+VLOOKUP(E6,Participants!$A$1:$E$2548,2,FALSE)</f>
        <v>Mary Grace Dolan</v>
      </c>
      <c r="G6" s="122" t="str">
        <f>+VLOOKUP(E6,Participants!$A$1:$E$2548,4,FALSE)</f>
        <v>AAC</v>
      </c>
      <c r="H6" s="122" t="str">
        <f>+VLOOKUP(E6,Participants!$A$1:$E$2548,5,FALSE)</f>
        <v>F</v>
      </c>
      <c r="I6" s="122">
        <f>+VLOOKUP(E6,Participants!$A$1:$E$2548,3,FALSE)</f>
        <v>4</v>
      </c>
      <c r="J6" s="134" t="str">
        <f>+VLOOKUP(E6,Participants!$A$1:$G$2548,7,FALSE)</f>
        <v>DEV GIRLS</v>
      </c>
      <c r="K6" s="111">
        <v>5</v>
      </c>
      <c r="L6" s="111">
        <v>4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18.75" x14ac:dyDescent="0.3">
      <c r="A7" s="107" t="s">
        <v>685</v>
      </c>
      <c r="B7" s="108">
        <v>25</v>
      </c>
      <c r="C7" s="108">
        <v>16.32</v>
      </c>
      <c r="D7" s="108">
        <v>6</v>
      </c>
      <c r="E7" s="120">
        <v>375</v>
      </c>
      <c r="F7" s="122" t="str">
        <f>+VLOOKUP(E7,Participants!$A$1:$E$2548,2,FALSE)</f>
        <v>Mia Liscinsky</v>
      </c>
      <c r="G7" s="122" t="str">
        <f>+VLOOKUP(E7,Participants!$A$1:$E$2548,4,FALSE)</f>
        <v>KIL</v>
      </c>
      <c r="H7" s="122" t="str">
        <f>+VLOOKUP(E7,Participants!$A$1:$E$2548,5,FALSE)</f>
        <v>F</v>
      </c>
      <c r="I7" s="122">
        <f>+VLOOKUP(E7,Participants!$A$1:$E$2548,3,FALSE)</f>
        <v>4</v>
      </c>
      <c r="J7" s="134" t="str">
        <f>+VLOOKUP(E7,Participants!$A$1:$G$2548,7,FALSE)</f>
        <v>DEV GIRLS</v>
      </c>
      <c r="K7" s="111">
        <v>6</v>
      </c>
      <c r="L7" s="111">
        <v>3</v>
      </c>
    </row>
    <row r="8" spans="1:24" ht="18.75" x14ac:dyDescent="0.3">
      <c r="A8" s="107" t="s">
        <v>685</v>
      </c>
      <c r="B8" s="108">
        <v>25</v>
      </c>
      <c r="C8" s="108">
        <v>16.350000000000001</v>
      </c>
      <c r="D8" s="108">
        <v>3</v>
      </c>
      <c r="E8" s="120">
        <v>36</v>
      </c>
      <c r="F8" s="122" t="str">
        <f>+VLOOKUP(E8,Participants!$A$1:$E$2548,2,FALSE)</f>
        <v>Gabby Keverline</v>
      </c>
      <c r="G8" s="122" t="str">
        <f>+VLOOKUP(E8,Participants!$A$1:$E$2548,4,FALSE)</f>
        <v>AAC</v>
      </c>
      <c r="H8" s="122" t="str">
        <f>+VLOOKUP(E8,Participants!$A$1:$E$2548,5,FALSE)</f>
        <v>F</v>
      </c>
      <c r="I8" s="122">
        <f>+VLOOKUP(E8,Participants!$A$1:$E$2548,3,FALSE)</f>
        <v>4</v>
      </c>
      <c r="J8" s="134" t="str">
        <f>+VLOOKUP(E8,Participants!$A$1:$G$2548,7,FALSE)</f>
        <v>DEV GIRLS</v>
      </c>
      <c r="K8" s="111">
        <v>7</v>
      </c>
      <c r="L8" s="111">
        <v>2</v>
      </c>
    </row>
    <row r="9" spans="1:24" ht="18.75" x14ac:dyDescent="0.3">
      <c r="A9" s="107" t="s">
        <v>685</v>
      </c>
      <c r="B9" s="108">
        <v>18</v>
      </c>
      <c r="C9" s="108">
        <v>16.48</v>
      </c>
      <c r="D9" s="108">
        <v>2</v>
      </c>
      <c r="E9" s="120">
        <v>516</v>
      </c>
      <c r="F9" s="122" t="str">
        <f>+VLOOKUP(E9,Participants!$A$1:$E$2548,2,FALSE)</f>
        <v>Kelly Hyrb</v>
      </c>
      <c r="G9" s="122" t="str">
        <f>+VLOOKUP(E9,Participants!$A$1:$E$2548,4,FALSE)</f>
        <v>STL</v>
      </c>
      <c r="H9" s="122" t="str">
        <f>+VLOOKUP(E9,Participants!$A$1:$E$2548,5,FALSE)</f>
        <v>F</v>
      </c>
      <c r="I9" s="122">
        <f>+VLOOKUP(E9,Participants!$A$1:$E$2548,3,FALSE)</f>
        <v>4</v>
      </c>
      <c r="J9" s="134" t="str">
        <f>+VLOOKUP(E9,Participants!$A$1:$G$2548,7,FALSE)</f>
        <v>DEV GIRLS</v>
      </c>
      <c r="K9" s="111">
        <v>8</v>
      </c>
      <c r="L9" s="111">
        <v>1</v>
      </c>
    </row>
    <row r="10" spans="1:24" ht="18.75" x14ac:dyDescent="0.3">
      <c r="A10" s="107" t="s">
        <v>685</v>
      </c>
      <c r="B10" s="108">
        <v>1</v>
      </c>
      <c r="C10" s="108">
        <v>16.52</v>
      </c>
      <c r="D10" s="108">
        <v>6</v>
      </c>
      <c r="E10" s="120">
        <v>518</v>
      </c>
      <c r="F10" s="122" t="str">
        <f>+VLOOKUP(E10,Participants!$A$1:$E$2548,2,FALSE)</f>
        <v>Madeline Bannister</v>
      </c>
      <c r="G10" s="122" t="str">
        <f>+VLOOKUP(E10,Participants!$A$1:$E$2548,4,FALSE)</f>
        <v>STL</v>
      </c>
      <c r="H10" s="122" t="str">
        <f>+VLOOKUP(E10,Participants!$A$1:$E$2548,5,FALSE)</f>
        <v>F</v>
      </c>
      <c r="I10" s="122">
        <f>+VLOOKUP(E10,Participants!$A$1:$E$2548,3,FALSE)</f>
        <v>4</v>
      </c>
      <c r="J10" s="134" t="str">
        <f>+VLOOKUP(E10,Participants!$A$1:$G$2548,7,FALSE)</f>
        <v>DEV GIRLS</v>
      </c>
      <c r="K10" s="20"/>
      <c r="L10" s="20"/>
    </row>
    <row r="11" spans="1:24" ht="18.75" x14ac:dyDescent="0.3">
      <c r="A11" s="107" t="s">
        <v>685</v>
      </c>
      <c r="B11" s="108">
        <v>1</v>
      </c>
      <c r="C11" s="108">
        <v>16.55</v>
      </c>
      <c r="D11" s="108">
        <v>7</v>
      </c>
      <c r="E11" s="120">
        <v>402</v>
      </c>
      <c r="F11" s="122" t="str">
        <f>+VLOOKUP(E11,Participants!$A$1:$E$2548,2,FALSE)</f>
        <v>Sophia Dos Santos</v>
      </c>
      <c r="G11" s="122" t="str">
        <f>+VLOOKUP(E11,Participants!$A$1:$E$2548,4,FALSE)</f>
        <v>MOSS</v>
      </c>
      <c r="H11" s="122" t="str">
        <f>+VLOOKUP(E11,Participants!$A$1:$E$2548,5,FALSE)</f>
        <v>F</v>
      </c>
      <c r="I11" s="122">
        <f>+VLOOKUP(E11,Participants!$A$1:$E$2548,3,FALSE)</f>
        <v>3</v>
      </c>
      <c r="J11" s="134" t="str">
        <f>+VLOOKUP(E11,Participants!$A$1:$G$2548,7,FALSE)</f>
        <v>DEV GIRLS</v>
      </c>
      <c r="K11" s="20"/>
      <c r="L11" s="20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ht="18.75" x14ac:dyDescent="0.3">
      <c r="A12" s="107" t="s">
        <v>685</v>
      </c>
      <c r="B12" s="108">
        <v>2</v>
      </c>
      <c r="C12" s="108">
        <v>16.71</v>
      </c>
      <c r="D12" s="108">
        <v>7</v>
      </c>
      <c r="E12" s="120">
        <v>521</v>
      </c>
      <c r="F12" s="122" t="str">
        <f>+VLOOKUP(E12,Participants!$A$1:$E$2548,2,FALSE)</f>
        <v>Megan Richardson</v>
      </c>
      <c r="G12" s="122" t="str">
        <f>+VLOOKUP(E12,Participants!$A$1:$E$2548,4,FALSE)</f>
        <v>STL</v>
      </c>
      <c r="H12" s="122" t="str">
        <f>+VLOOKUP(E12,Participants!$A$1:$E$2548,5,FALSE)</f>
        <v>F</v>
      </c>
      <c r="I12" s="122">
        <f>+VLOOKUP(E12,Participants!$A$1:$E$2548,3,FALSE)</f>
        <v>4</v>
      </c>
      <c r="J12" s="134" t="str">
        <f>+VLOOKUP(E12,Participants!$A$1:$G$2548,7,FALSE)</f>
        <v>DEV GIRLS</v>
      </c>
      <c r="K12" s="20"/>
      <c r="L12" s="20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18.75" x14ac:dyDescent="0.3">
      <c r="A13" s="107" t="s">
        <v>685</v>
      </c>
      <c r="B13" s="108">
        <v>15</v>
      </c>
      <c r="C13" s="108">
        <v>16.72</v>
      </c>
      <c r="D13" s="108">
        <v>6</v>
      </c>
      <c r="E13" s="120">
        <v>109</v>
      </c>
      <c r="F13" s="122" t="str">
        <f>+VLOOKUP(E13,Participants!$A$1:$E$2548,2,FALSE)</f>
        <v>Lauren Daley</v>
      </c>
      <c r="G13" s="122" t="str">
        <f>+VLOOKUP(E13,Participants!$A$1:$E$2548,4,FALSE)</f>
        <v>AMA</v>
      </c>
      <c r="H13" s="122" t="str">
        <f>+VLOOKUP(E13,Participants!$A$1:$E$2548,5,FALSE)</f>
        <v>F</v>
      </c>
      <c r="I13" s="122">
        <f>+VLOOKUP(E13,Participants!$A$1:$E$2548,3,FALSE)</f>
        <v>3</v>
      </c>
      <c r="J13" s="134" t="str">
        <f>+VLOOKUP(E13,Participants!$A$1:$G$2548,7,FALSE)</f>
        <v>DEV GIRLS</v>
      </c>
      <c r="K13" s="110"/>
      <c r="L13" s="110"/>
    </row>
    <row r="14" spans="1:24" ht="18.75" x14ac:dyDescent="0.3">
      <c r="A14" s="107" t="s">
        <v>685</v>
      </c>
      <c r="B14" s="108">
        <v>1</v>
      </c>
      <c r="C14" s="108">
        <v>16.739999999999998</v>
      </c>
      <c r="D14" s="108">
        <v>2</v>
      </c>
      <c r="E14" s="120">
        <v>370</v>
      </c>
      <c r="F14" s="122" t="str">
        <f>+VLOOKUP(E14,Participants!$A$1:$E$2548,2,FALSE)</f>
        <v>Jillian Kalis</v>
      </c>
      <c r="G14" s="122" t="str">
        <f>+VLOOKUP(E14,Participants!$A$1:$E$2548,4,FALSE)</f>
        <v>KIL</v>
      </c>
      <c r="H14" s="122" t="str">
        <f>+VLOOKUP(E14,Participants!$A$1:$E$2548,5,FALSE)</f>
        <v>F</v>
      </c>
      <c r="I14" s="122">
        <f>+VLOOKUP(E14,Participants!$A$1:$E$2548,3,FALSE)</f>
        <v>4</v>
      </c>
      <c r="J14" s="134" t="str">
        <f>+VLOOKUP(E14,Participants!$A$1:$G$2548,7,FALSE)</f>
        <v>DEV GIRLS</v>
      </c>
      <c r="K14" s="20"/>
      <c r="L14" s="20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ht="18.75" x14ac:dyDescent="0.3">
      <c r="A15" s="107" t="s">
        <v>685</v>
      </c>
      <c r="B15" s="108">
        <v>3</v>
      </c>
      <c r="C15" s="108">
        <v>16.79</v>
      </c>
      <c r="D15" s="108">
        <v>2</v>
      </c>
      <c r="E15" s="135">
        <v>16</v>
      </c>
      <c r="F15" s="122" t="str">
        <f>+VLOOKUP(E15,Participants!$A$1:$E$2548,2,FALSE)</f>
        <v>Claire Karsman</v>
      </c>
      <c r="G15" s="122" t="str">
        <f>+VLOOKUP(E15,Participants!$A$1:$E$2548,4,FALSE)</f>
        <v>BFS</v>
      </c>
      <c r="H15" s="122" t="str">
        <f>+VLOOKUP(E15,Participants!$A$1:$E$2548,5,FALSE)</f>
        <v>F</v>
      </c>
      <c r="I15" s="122">
        <f>+VLOOKUP(E15,Participants!$A$1:$E$2548,3,FALSE)</f>
        <v>4</v>
      </c>
      <c r="J15" s="134" t="str">
        <f>+VLOOKUP(E15,Participants!$A$1:$G$2548,7,FALSE)</f>
        <v>DEV GIRLS</v>
      </c>
      <c r="K15" s="20"/>
      <c r="L15" s="20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8.75" x14ac:dyDescent="0.3">
      <c r="A16" s="107" t="s">
        <v>685</v>
      </c>
      <c r="B16" s="108">
        <v>17</v>
      </c>
      <c r="C16" s="108">
        <v>16.8</v>
      </c>
      <c r="D16" s="108">
        <v>8</v>
      </c>
      <c r="E16" s="120">
        <v>334</v>
      </c>
      <c r="F16" s="122" t="str">
        <f>+VLOOKUP(E16,Participants!$A$1:$E$2548,2,FALSE)</f>
        <v>Kamrin Behrens</v>
      </c>
      <c r="G16" s="122" t="str">
        <f>+VLOOKUP(E16,Participants!$A$1:$E$2548,4,FALSE)</f>
        <v>JFK</v>
      </c>
      <c r="H16" s="122" t="str">
        <f>+VLOOKUP(E16,Participants!$A$1:$E$2548,5,FALSE)</f>
        <v>F</v>
      </c>
      <c r="I16" s="122">
        <f>+VLOOKUP(E16,Participants!$A$1:$E$2548,3,FALSE)</f>
        <v>3</v>
      </c>
      <c r="J16" s="134" t="str">
        <f>+VLOOKUP(E16,Participants!$A$1:$G$2548,7,FALSE)</f>
        <v>DEV GIRLS</v>
      </c>
      <c r="K16" s="20"/>
      <c r="L16" s="20"/>
    </row>
    <row r="17" spans="1:24" ht="18.75" x14ac:dyDescent="0.3">
      <c r="A17" s="107" t="s">
        <v>685</v>
      </c>
      <c r="B17" s="108">
        <v>2</v>
      </c>
      <c r="C17" s="108">
        <v>16.850000000000001</v>
      </c>
      <c r="D17" s="108">
        <v>3</v>
      </c>
      <c r="E17" s="120">
        <v>378</v>
      </c>
      <c r="F17" s="122" t="str">
        <f>+VLOOKUP(E17,Participants!$A$1:$E$2548,2,FALSE)</f>
        <v>Payton McElravy</v>
      </c>
      <c r="G17" s="122" t="str">
        <f>+VLOOKUP(E17,Participants!$A$1:$E$2548,4,FALSE)</f>
        <v>KIL</v>
      </c>
      <c r="H17" s="122" t="str">
        <f>+VLOOKUP(E17,Participants!$A$1:$E$2548,5,FALSE)</f>
        <v>F</v>
      </c>
      <c r="I17" s="122">
        <f>+VLOOKUP(E17,Participants!$A$1:$E$2548,3,FALSE)</f>
        <v>4</v>
      </c>
      <c r="J17" s="134" t="str">
        <f>+VLOOKUP(E17,Participants!$A$1:$G$2548,7,FALSE)</f>
        <v>DEV GIRLS</v>
      </c>
      <c r="K17" s="20"/>
      <c r="L17" s="20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8.75" x14ac:dyDescent="0.3">
      <c r="A18" s="107" t="s">
        <v>685</v>
      </c>
      <c r="B18" s="108">
        <v>16</v>
      </c>
      <c r="C18" s="108">
        <v>16.86</v>
      </c>
      <c r="D18" s="108">
        <v>3</v>
      </c>
      <c r="E18" s="120">
        <v>508</v>
      </c>
      <c r="F18" s="122" t="str">
        <f>+VLOOKUP(E18,Participants!$A$1:$E$2548,2,FALSE)</f>
        <v>Claire Heller</v>
      </c>
      <c r="G18" s="122" t="str">
        <f>+VLOOKUP(E18,Participants!$A$1:$E$2548,4,FALSE)</f>
        <v>STL</v>
      </c>
      <c r="H18" s="122" t="str">
        <f>+VLOOKUP(E18,Participants!$A$1:$E$2548,5,FALSE)</f>
        <v>F</v>
      </c>
      <c r="I18" s="122">
        <f>+VLOOKUP(E18,Participants!$A$1:$E$2548,3,FALSE)</f>
        <v>4</v>
      </c>
      <c r="J18" s="134" t="str">
        <f>+VLOOKUP(E18,Participants!$A$1:$G$2548,7,FALSE)</f>
        <v>DEV GIRLS</v>
      </c>
      <c r="K18" s="20"/>
      <c r="L18" s="20"/>
    </row>
    <row r="19" spans="1:24" ht="18.75" x14ac:dyDescent="0.3">
      <c r="A19" s="107" t="s">
        <v>685</v>
      </c>
      <c r="B19" s="108">
        <v>25</v>
      </c>
      <c r="C19" s="108">
        <v>16.91</v>
      </c>
      <c r="D19" s="108">
        <v>4</v>
      </c>
      <c r="E19" s="120">
        <v>578</v>
      </c>
      <c r="F19" s="122" t="str">
        <f>+VLOOKUP(E19,Participants!$A$1:$E$2548,2,FALSE)</f>
        <v>Lexi Pearce</v>
      </c>
      <c r="G19" s="122" t="str">
        <f>+VLOOKUP(E19,Participants!$A$1:$E$2548,4,FALSE)</f>
        <v>STT</v>
      </c>
      <c r="H19" s="122" t="str">
        <f>+VLOOKUP(E19,Participants!$A$1:$E$2548,5,FALSE)</f>
        <v>F</v>
      </c>
      <c r="I19" s="122">
        <f>+VLOOKUP(E19,Participants!$A$1:$E$2548,3,FALSE)</f>
        <v>4</v>
      </c>
      <c r="J19" s="134" t="str">
        <f>+VLOOKUP(E19,Participants!$A$1:$G$2548,7,FALSE)</f>
        <v>DEV GIRLS</v>
      </c>
      <c r="K19" s="20"/>
      <c r="L19" s="20"/>
    </row>
    <row r="20" spans="1:24" ht="18.75" x14ac:dyDescent="0.3">
      <c r="A20" s="107" t="s">
        <v>685</v>
      </c>
      <c r="B20" s="108">
        <v>19</v>
      </c>
      <c r="C20" s="108">
        <v>16.940000000000001</v>
      </c>
      <c r="D20" s="108">
        <v>8</v>
      </c>
      <c r="E20" s="120">
        <v>210</v>
      </c>
      <c r="F20" s="122" t="str">
        <f>+VLOOKUP(E20,Participants!$A$1:$E$2548,2,FALSE)</f>
        <v>Norah Stiger</v>
      </c>
      <c r="G20" s="122" t="str">
        <f>+VLOOKUP(E20,Participants!$A$1:$E$2548,4,FALSE)</f>
        <v>CDT</v>
      </c>
      <c r="H20" s="122" t="str">
        <f>+VLOOKUP(E20,Participants!$A$1:$E$2548,5,FALSE)</f>
        <v>F</v>
      </c>
      <c r="I20" s="122">
        <f>+VLOOKUP(E20,Participants!$A$1:$E$2548,3,FALSE)</f>
        <v>3</v>
      </c>
      <c r="J20" s="134" t="str">
        <f>+VLOOKUP(E20,Participants!$A$1:$G$2548,7,FALSE)</f>
        <v>DEV GIRLS</v>
      </c>
      <c r="K20" s="20"/>
      <c r="L20" s="20"/>
    </row>
    <row r="21" spans="1:24" ht="15.75" customHeight="1" x14ac:dyDescent="0.3">
      <c r="A21" s="107" t="s">
        <v>685</v>
      </c>
      <c r="B21" s="108">
        <v>24</v>
      </c>
      <c r="C21" s="108">
        <v>16.97</v>
      </c>
      <c r="D21" s="108">
        <v>6</v>
      </c>
      <c r="E21" s="120">
        <v>44</v>
      </c>
      <c r="F21" s="122" t="str">
        <f>+VLOOKUP(E21,Participants!$A$1:$E$2548,2,FALSE)</f>
        <v>Teresa Ravotti</v>
      </c>
      <c r="G21" s="122" t="str">
        <f>+VLOOKUP(E21,Participants!$A$1:$E$2548,4,FALSE)</f>
        <v>AAC</v>
      </c>
      <c r="H21" s="122" t="str">
        <f>+VLOOKUP(E21,Participants!$A$1:$E$2548,5,FALSE)</f>
        <v>F</v>
      </c>
      <c r="I21" s="122">
        <f>+VLOOKUP(E21,Participants!$A$1:$E$2548,3,FALSE)</f>
        <v>4</v>
      </c>
      <c r="J21" s="134" t="str">
        <f>+VLOOKUP(E21,Participants!$A$1:$G$2548,7,FALSE)</f>
        <v>DEV GIRLS</v>
      </c>
      <c r="K21" s="20"/>
      <c r="L21" s="20"/>
    </row>
    <row r="22" spans="1:24" ht="15.75" customHeight="1" x14ac:dyDescent="0.3">
      <c r="A22" s="107" t="s">
        <v>685</v>
      </c>
      <c r="B22" s="108">
        <v>18</v>
      </c>
      <c r="C22" s="108">
        <v>16.98</v>
      </c>
      <c r="D22" s="108">
        <v>1</v>
      </c>
      <c r="E22" s="120">
        <v>372</v>
      </c>
      <c r="F22" s="122" t="str">
        <f>+VLOOKUP(E22,Participants!$A$1:$E$2548,2,FALSE)</f>
        <v>Kendall Kohan</v>
      </c>
      <c r="G22" s="122" t="str">
        <f>+VLOOKUP(E22,Participants!$A$1:$E$2548,4,FALSE)</f>
        <v>KIL</v>
      </c>
      <c r="H22" s="122" t="str">
        <f>+VLOOKUP(E22,Participants!$A$1:$E$2548,5,FALSE)</f>
        <v>F</v>
      </c>
      <c r="I22" s="122">
        <f>+VLOOKUP(E22,Participants!$A$1:$E$2548,3,FALSE)</f>
        <v>3</v>
      </c>
      <c r="J22" s="134" t="str">
        <f>+VLOOKUP(E22,Participants!$A$1:$G$2548,7,FALSE)</f>
        <v>DEV GIRLS</v>
      </c>
      <c r="K22" s="20"/>
      <c r="L22" s="20"/>
    </row>
    <row r="23" spans="1:24" ht="15.75" customHeight="1" x14ac:dyDescent="0.3">
      <c r="A23" s="107" t="s">
        <v>685</v>
      </c>
      <c r="B23" s="108">
        <v>19</v>
      </c>
      <c r="C23" s="108">
        <v>17</v>
      </c>
      <c r="D23" s="108">
        <v>6</v>
      </c>
      <c r="E23" s="120">
        <v>192</v>
      </c>
      <c r="F23" s="122" t="str">
        <f>+VLOOKUP(E23,Participants!$A$1:$E$2548,2,FALSE)</f>
        <v>Ashlyn Murray</v>
      </c>
      <c r="G23" s="122" t="str">
        <f>+VLOOKUP(E23,Participants!$A$1:$E$2548,4,FALSE)</f>
        <v>BTA</v>
      </c>
      <c r="H23" s="122" t="str">
        <f>+VLOOKUP(E23,Participants!$A$1:$E$2548,5,FALSE)</f>
        <v>F</v>
      </c>
      <c r="I23" s="122">
        <f>+VLOOKUP(E23,Participants!$A$1:$E$2548,3,FALSE)</f>
        <v>3</v>
      </c>
      <c r="J23" s="134" t="str">
        <f>+VLOOKUP(E23,Participants!$A$1:$G$2548,7,FALSE)</f>
        <v>DEV GIRLS</v>
      </c>
      <c r="K23" s="20"/>
      <c r="L23" s="20"/>
    </row>
    <row r="24" spans="1:24" ht="15.75" customHeight="1" x14ac:dyDescent="0.3">
      <c r="A24" s="107" t="s">
        <v>685</v>
      </c>
      <c r="B24" s="108">
        <v>2</v>
      </c>
      <c r="C24" s="108">
        <v>17.16</v>
      </c>
      <c r="D24" s="108">
        <v>6</v>
      </c>
      <c r="E24" s="120">
        <v>85</v>
      </c>
      <c r="F24" s="122" t="str">
        <f>+VLOOKUP(E24,Participants!$A$1:$E$2548,2,FALSE)</f>
        <v>Amber Wittkopp</v>
      </c>
      <c r="G24" s="122" t="str">
        <f>+VLOOKUP(E24,Participants!$A$1:$E$2548,4,FALSE)</f>
        <v>AMA</v>
      </c>
      <c r="H24" s="122" t="str">
        <f>+VLOOKUP(E24,Participants!$A$1:$E$2548,5,FALSE)</f>
        <v>F</v>
      </c>
      <c r="I24" s="122">
        <f>+VLOOKUP(E24,Participants!$A$1:$E$2548,3,FALSE)</f>
        <v>3</v>
      </c>
      <c r="J24" s="134" t="str">
        <f>+VLOOKUP(E24,Participants!$A$1:$G$2548,7,FALSE)</f>
        <v>DEV GIRLS</v>
      </c>
      <c r="K24" s="20"/>
      <c r="L24" s="20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15.75" customHeight="1" x14ac:dyDescent="0.3">
      <c r="A25" s="107" t="s">
        <v>685</v>
      </c>
      <c r="B25" s="108">
        <v>2</v>
      </c>
      <c r="C25" s="108">
        <v>17.2</v>
      </c>
      <c r="D25" s="108">
        <v>1</v>
      </c>
      <c r="E25" s="120">
        <v>446</v>
      </c>
      <c r="F25" s="122" t="str">
        <f>+VLOOKUP(E25,Participants!$A$1:$E$2548,2,FALSE)</f>
        <v>Morgan Kane</v>
      </c>
      <c r="G25" s="122" t="str">
        <f>+VLOOKUP(E25,Participants!$A$1:$E$2548,4,FALSE)</f>
        <v>PHA</v>
      </c>
      <c r="H25" s="122" t="str">
        <f>+VLOOKUP(E25,Participants!$A$1:$E$2548,5,FALSE)</f>
        <v>F</v>
      </c>
      <c r="I25" s="122">
        <f>+VLOOKUP(E25,Participants!$A$1:$E$2548,3,FALSE)</f>
        <v>4</v>
      </c>
      <c r="J25" s="134" t="str">
        <f>+VLOOKUP(E25,Participants!$A$1:$G$2548,7,FALSE)</f>
        <v>DEV GIRLS</v>
      </c>
      <c r="K25" s="20"/>
      <c r="L25" s="20"/>
    </row>
    <row r="26" spans="1:24" ht="15.75" customHeight="1" x14ac:dyDescent="0.3">
      <c r="A26" s="107" t="s">
        <v>685</v>
      </c>
      <c r="B26" s="108">
        <v>20</v>
      </c>
      <c r="C26" s="108">
        <v>17.22</v>
      </c>
      <c r="D26" s="108">
        <v>1</v>
      </c>
      <c r="E26" s="120">
        <v>19</v>
      </c>
      <c r="F26" s="122" t="str">
        <f>+VLOOKUP(E26,Participants!$A$1:$E$2548,2,FALSE)</f>
        <v>Jocelyn Miller</v>
      </c>
      <c r="G26" s="122" t="str">
        <f>+VLOOKUP(E26,Participants!$A$1:$E$2548,4,FALSE)</f>
        <v>BFS</v>
      </c>
      <c r="H26" s="122" t="str">
        <f>+VLOOKUP(E26,Participants!$A$1:$E$2548,5,FALSE)</f>
        <v>F</v>
      </c>
      <c r="I26" s="122">
        <f>+VLOOKUP(E26,Participants!$A$1:$E$2548,3,FALSE)</f>
        <v>3</v>
      </c>
      <c r="J26" s="134" t="str">
        <f>+VLOOKUP(E26,Participants!$A$1:$G$2548,7,FALSE)</f>
        <v>DEV GIRLS</v>
      </c>
      <c r="K26" s="20"/>
      <c r="L26" s="20"/>
    </row>
    <row r="27" spans="1:24" ht="15.75" customHeight="1" x14ac:dyDescent="0.3">
      <c r="A27" s="107" t="s">
        <v>685</v>
      </c>
      <c r="B27" s="108">
        <v>3</v>
      </c>
      <c r="C27" s="108">
        <v>17.239999999999998</v>
      </c>
      <c r="D27" s="108">
        <v>4</v>
      </c>
      <c r="E27" s="120">
        <v>260</v>
      </c>
      <c r="F27" s="122" t="str">
        <f>+VLOOKUP(E27,Participants!$A$1:$E$2548,2,FALSE)</f>
        <v>Adalyn Dears</v>
      </c>
      <c r="G27" s="122" t="str">
        <f>+VLOOKUP(E27,Participants!$A$1:$E$2548,4,FALSE)</f>
        <v>GAB</v>
      </c>
      <c r="H27" s="122" t="str">
        <f>+VLOOKUP(E27,Participants!$A$1:$E$2548,5,FALSE)</f>
        <v>F</v>
      </c>
      <c r="I27" s="122">
        <f>+VLOOKUP(E27,Participants!$A$1:$E$2548,3,FALSE)</f>
        <v>4</v>
      </c>
      <c r="J27" s="134" t="str">
        <f>+VLOOKUP(E27,Participants!$A$1:$G$2548,7,FALSE)</f>
        <v>DEV GIRLS</v>
      </c>
      <c r="K27" s="20"/>
      <c r="L27" s="20"/>
    </row>
    <row r="28" spans="1:24" ht="15.75" customHeight="1" x14ac:dyDescent="0.3">
      <c r="A28" s="107" t="s">
        <v>685</v>
      </c>
      <c r="B28" s="108">
        <v>1</v>
      </c>
      <c r="C28" s="108">
        <v>17.39</v>
      </c>
      <c r="D28" s="108">
        <v>1</v>
      </c>
      <c r="E28" s="120">
        <v>65</v>
      </c>
      <c r="F28" s="122" t="str">
        <f>+VLOOKUP(E28,Participants!$A$1:$E$2548,2,FALSE)</f>
        <v>Kaylee Tamburino</v>
      </c>
      <c r="G28" s="122" t="str">
        <f>+VLOOKUP(E28,Participants!$A$1:$E$2548,4,FALSE)</f>
        <v>AGS</v>
      </c>
      <c r="H28" s="122" t="str">
        <f>+VLOOKUP(E28,Participants!$A$1:$E$2548,5,FALSE)</f>
        <v>F</v>
      </c>
      <c r="I28" s="122">
        <f>+VLOOKUP(E28,Participants!$A$1:$E$2548,3,FALSE)</f>
        <v>4</v>
      </c>
      <c r="J28" s="134" t="str">
        <f>+VLOOKUP(E28,Participants!$A$1:$G$2548,7,FALSE)</f>
        <v>DEV GIRLS</v>
      </c>
      <c r="K28" s="20"/>
      <c r="L28" s="20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</row>
    <row r="29" spans="1:24" ht="15.75" customHeight="1" x14ac:dyDescent="0.3">
      <c r="A29" s="107" t="s">
        <v>685</v>
      </c>
      <c r="B29" s="108">
        <v>16</v>
      </c>
      <c r="C29" s="108">
        <v>17.420000000000002</v>
      </c>
      <c r="D29" s="108">
        <v>6</v>
      </c>
      <c r="E29" s="120">
        <v>397</v>
      </c>
      <c r="F29" s="122" t="str">
        <f>+VLOOKUP(E29,Participants!$A$1:$E$2548,2,FALSE)</f>
        <v>Elle Favela</v>
      </c>
      <c r="G29" s="122" t="str">
        <f>+VLOOKUP(E29,Participants!$A$1:$E$2548,4,FALSE)</f>
        <v>MOSS</v>
      </c>
      <c r="H29" s="122" t="str">
        <f>+VLOOKUP(E29,Participants!$A$1:$E$2548,5,FALSE)</f>
        <v>F</v>
      </c>
      <c r="I29" s="122">
        <f>+VLOOKUP(E29,Participants!$A$1:$E$2548,3,FALSE)</f>
        <v>3</v>
      </c>
      <c r="J29" s="134" t="str">
        <f>+VLOOKUP(E29,Participants!$A$1:$G$2548,7,FALSE)</f>
        <v>DEV GIRLS</v>
      </c>
      <c r="K29" s="20"/>
      <c r="L29" s="20"/>
    </row>
    <row r="30" spans="1:24" ht="15.75" customHeight="1" x14ac:dyDescent="0.3">
      <c r="A30" s="107" t="s">
        <v>685</v>
      </c>
      <c r="B30" s="108">
        <v>15</v>
      </c>
      <c r="C30" s="108">
        <v>17.45</v>
      </c>
      <c r="D30" s="108">
        <v>3</v>
      </c>
      <c r="E30" s="135">
        <v>459</v>
      </c>
      <c r="F30" s="122" t="str">
        <f>+VLOOKUP(E30,Participants!$A$1:$E$2548,2,FALSE)</f>
        <v>Lily Gaydosz</v>
      </c>
      <c r="G30" s="122" t="str">
        <f>+VLOOKUP(E30,Participants!$A$1:$E$2548,4,FALSE)</f>
        <v>SMCA</v>
      </c>
      <c r="H30" s="122" t="str">
        <f>+VLOOKUP(E30,Participants!$A$1:$E$2548,5,FALSE)</f>
        <v>F</v>
      </c>
      <c r="I30" s="122">
        <f>+VLOOKUP(E30,Participants!$A$1:$E$2548,3,FALSE)</f>
        <v>3</v>
      </c>
      <c r="J30" s="134" t="str">
        <f>+VLOOKUP(E30,Participants!$A$1:$G$2548,7,FALSE)</f>
        <v>DEV GIRLS</v>
      </c>
      <c r="K30" s="20"/>
      <c r="L30" s="20"/>
    </row>
    <row r="31" spans="1:24" ht="15.75" customHeight="1" x14ac:dyDescent="0.3">
      <c r="A31" s="107" t="s">
        <v>685</v>
      </c>
      <c r="B31" s="108">
        <v>2</v>
      </c>
      <c r="C31" s="108">
        <v>17.46</v>
      </c>
      <c r="D31" s="108">
        <v>4</v>
      </c>
      <c r="E31" s="120">
        <v>62</v>
      </c>
      <c r="F31" s="122" t="str">
        <f>+VLOOKUP(E31,Participants!$A$1:$E$2548,2,FALSE)</f>
        <v>Emily Williams</v>
      </c>
      <c r="G31" s="122" t="str">
        <f>+VLOOKUP(E31,Participants!$A$1:$E$2548,4,FALSE)</f>
        <v>AGS</v>
      </c>
      <c r="H31" s="122" t="str">
        <f>+VLOOKUP(E31,Participants!$A$1:$E$2548,5,FALSE)</f>
        <v>F</v>
      </c>
      <c r="I31" s="122">
        <f>+VLOOKUP(E31,Participants!$A$1:$E$2548,3,FALSE)</f>
        <v>3</v>
      </c>
      <c r="J31" s="134" t="str">
        <f>+VLOOKUP(E31,Participants!$A$1:$G$2548,7,FALSE)</f>
        <v>DEV GIRLS</v>
      </c>
      <c r="K31" s="20"/>
      <c r="L31" s="20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5.75" customHeight="1" x14ac:dyDescent="0.3">
      <c r="A32" s="107" t="s">
        <v>685</v>
      </c>
      <c r="B32" s="108">
        <v>11</v>
      </c>
      <c r="C32" s="108">
        <v>17.510000000000002</v>
      </c>
      <c r="D32" s="108">
        <v>2</v>
      </c>
      <c r="E32" s="120">
        <v>447</v>
      </c>
      <c r="F32" s="122" t="str">
        <f>+VLOOKUP(E32,Participants!$A$1:$E$2548,2,FALSE)</f>
        <v>Rosa Yuo</v>
      </c>
      <c r="G32" s="122" t="str">
        <f>+VLOOKUP(E32,Participants!$A$1:$E$2548,4,FALSE)</f>
        <v>PHA</v>
      </c>
      <c r="H32" s="122" t="str">
        <f>+VLOOKUP(E32,Participants!$A$1:$E$2548,5,FALSE)</f>
        <v>F</v>
      </c>
      <c r="I32" s="122">
        <f>+VLOOKUP(E32,Participants!$A$1:$E$2548,3,FALSE)</f>
        <v>2</v>
      </c>
      <c r="J32" s="134" t="str">
        <f>+VLOOKUP(E32,Participants!$A$1:$G$2548,7,FALSE)</f>
        <v>DEV GIRLS</v>
      </c>
      <c r="K32" s="20"/>
      <c r="L32" s="20"/>
    </row>
    <row r="33" spans="1:24" ht="15.75" customHeight="1" x14ac:dyDescent="0.3">
      <c r="A33" s="107" t="s">
        <v>685</v>
      </c>
      <c r="B33" s="108">
        <v>14</v>
      </c>
      <c r="C33" s="108">
        <v>17.55</v>
      </c>
      <c r="D33" s="108">
        <v>8</v>
      </c>
      <c r="E33" s="135">
        <v>103</v>
      </c>
      <c r="F33" s="122" t="str">
        <f>+VLOOKUP(E33,Participants!$A$1:$E$2548,2,FALSE)</f>
        <v>Gemma Silvis</v>
      </c>
      <c r="G33" s="122" t="str">
        <f>+VLOOKUP(E33,Participants!$A$1:$E$2548,4,FALSE)</f>
        <v>AMA</v>
      </c>
      <c r="H33" s="122" t="str">
        <f>+VLOOKUP(E33,Participants!$A$1:$E$2548,5,FALSE)</f>
        <v>F</v>
      </c>
      <c r="I33" s="122">
        <f>+VLOOKUP(E33,Participants!$A$1:$E$2548,3,FALSE)</f>
        <v>2</v>
      </c>
      <c r="J33" s="134" t="str">
        <f>+VLOOKUP(E33,Participants!$A$1:$G$2548,7,FALSE)</f>
        <v>DEV GIRLS</v>
      </c>
      <c r="K33" s="113"/>
      <c r="L33" s="113"/>
    </row>
    <row r="34" spans="1:24" ht="15.75" customHeight="1" x14ac:dyDescent="0.3">
      <c r="A34" s="107" t="s">
        <v>685</v>
      </c>
      <c r="B34" s="108">
        <v>24</v>
      </c>
      <c r="C34" s="108">
        <v>17.61</v>
      </c>
      <c r="D34" s="108">
        <v>7</v>
      </c>
      <c r="E34" s="120">
        <v>585</v>
      </c>
      <c r="F34" s="122" t="str">
        <f>+VLOOKUP(E34,Participants!$A$1:$E$2548,2,FALSE)</f>
        <v>Nicolena Polinko</v>
      </c>
      <c r="G34" s="122" t="str">
        <f>+VLOOKUP(E34,Participants!$A$1:$E$2548,4,FALSE)</f>
        <v>STT</v>
      </c>
      <c r="H34" s="122" t="str">
        <f>+VLOOKUP(E34,Participants!$A$1:$E$2548,5,FALSE)</f>
        <v>F</v>
      </c>
      <c r="I34" s="122">
        <f>+VLOOKUP(E34,Participants!$A$1:$E$2548,3,FALSE)</f>
        <v>4</v>
      </c>
      <c r="J34" s="134" t="str">
        <f>+VLOOKUP(E34,Participants!$A$1:$G$2548,7,FALSE)</f>
        <v>DEV GIRLS</v>
      </c>
      <c r="K34" s="20"/>
      <c r="L34" s="20"/>
    </row>
    <row r="35" spans="1:24" ht="15.75" customHeight="1" x14ac:dyDescent="0.3">
      <c r="A35" s="107" t="s">
        <v>685</v>
      </c>
      <c r="B35" s="108">
        <v>24</v>
      </c>
      <c r="C35" s="108">
        <v>17.66</v>
      </c>
      <c r="D35" s="108">
        <v>5</v>
      </c>
      <c r="E35" s="120">
        <v>106</v>
      </c>
      <c r="F35" s="122" t="str">
        <f>+VLOOKUP(E35,Participants!$A$1:$E$2548,2,FALSE)</f>
        <v>Hannah Ripley</v>
      </c>
      <c r="G35" s="122" t="str">
        <f>+VLOOKUP(E35,Participants!$A$1:$E$2548,4,FALSE)</f>
        <v>AMA</v>
      </c>
      <c r="H35" s="122" t="str">
        <f>+VLOOKUP(E35,Participants!$A$1:$E$2548,5,FALSE)</f>
        <v>F</v>
      </c>
      <c r="I35" s="122">
        <f>+VLOOKUP(E35,Participants!$A$1:$E$2548,3,FALSE)</f>
        <v>4</v>
      </c>
      <c r="J35" s="134" t="str">
        <f>+VLOOKUP(E35,Participants!$A$1:$G$2548,7,FALSE)</f>
        <v>DEV GIRLS</v>
      </c>
      <c r="K35" s="20"/>
      <c r="L35" s="20"/>
    </row>
    <row r="36" spans="1:24" ht="15.75" customHeight="1" x14ac:dyDescent="0.3">
      <c r="A36" s="107" t="s">
        <v>685</v>
      </c>
      <c r="B36" s="108">
        <v>3</v>
      </c>
      <c r="C36" s="108">
        <v>17.68</v>
      </c>
      <c r="D36" s="108">
        <v>3</v>
      </c>
      <c r="E36" s="120">
        <v>480</v>
      </c>
      <c r="F36" s="122" t="str">
        <f>+VLOOKUP(E36,Participants!$A$1:$E$2548,2,FALSE)</f>
        <v>Serenity Harris</v>
      </c>
      <c r="G36" s="122" t="str">
        <f>+VLOOKUP(E36,Participants!$A$1:$E$2548,4,FALSE)</f>
        <v>SPS</v>
      </c>
      <c r="H36" s="122" t="str">
        <f>+VLOOKUP(E36,Participants!$A$1:$E$2548,5,FALSE)</f>
        <v>F</v>
      </c>
      <c r="I36" s="122">
        <f>+VLOOKUP(E36,Participants!$A$1:$E$2548,3,FALSE)</f>
        <v>3</v>
      </c>
      <c r="J36" s="134" t="str">
        <f>+VLOOKUP(E36,Participants!$A$1:$G$2548,7,FALSE)</f>
        <v>DEV GIRLS</v>
      </c>
      <c r="K36" s="20"/>
      <c r="L36" s="20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5.75" customHeight="1" x14ac:dyDescent="0.3">
      <c r="A37" s="107" t="s">
        <v>685</v>
      </c>
      <c r="B37" s="108">
        <v>15</v>
      </c>
      <c r="C37" s="108">
        <v>17.72</v>
      </c>
      <c r="D37" s="108">
        <v>4</v>
      </c>
      <c r="E37" s="135">
        <v>25</v>
      </c>
      <c r="F37" s="122" t="str">
        <f>+VLOOKUP(E37,Participants!$A$1:$E$2548,2,FALSE)</f>
        <v>Lucy Kaufman</v>
      </c>
      <c r="G37" s="122" t="str">
        <f>+VLOOKUP(E37,Participants!$A$1:$E$2548,4,FALSE)</f>
        <v>BFS</v>
      </c>
      <c r="H37" s="122" t="str">
        <f>+VLOOKUP(E37,Participants!$A$1:$E$2548,5,FALSE)</f>
        <v>F</v>
      </c>
      <c r="I37" s="122">
        <f>+VLOOKUP(E37,Participants!$A$1:$E$2548,3,FALSE)</f>
        <v>3</v>
      </c>
      <c r="J37" s="134" t="str">
        <f>+VLOOKUP(E37,Participants!$A$1:$G$2548,7,FALSE)</f>
        <v>DEV GIRLS</v>
      </c>
      <c r="K37" s="113"/>
      <c r="L37" s="113"/>
    </row>
    <row r="38" spans="1:24" ht="15.75" customHeight="1" x14ac:dyDescent="0.3">
      <c r="A38" s="107" t="s">
        <v>685</v>
      </c>
      <c r="B38" s="108">
        <v>26</v>
      </c>
      <c r="C38" s="108">
        <v>17.82</v>
      </c>
      <c r="D38" s="108">
        <v>1</v>
      </c>
      <c r="E38" s="120">
        <v>24</v>
      </c>
      <c r="F38" s="122" t="str">
        <f>+VLOOKUP(E38,Participants!$A$1:$E$2548,2,FALSE)</f>
        <v>Luciana Ganoza</v>
      </c>
      <c r="G38" s="122" t="str">
        <f>+VLOOKUP(E38,Participants!$A$1:$E$2548,4,FALSE)</f>
        <v>BFS</v>
      </c>
      <c r="H38" s="122" t="str">
        <f>+VLOOKUP(E38,Participants!$A$1:$E$2548,5,FALSE)</f>
        <v>F</v>
      </c>
      <c r="I38" s="122">
        <f>+VLOOKUP(E38,Participants!$A$1:$E$2548,3,FALSE)</f>
        <v>4</v>
      </c>
      <c r="J38" s="134" t="str">
        <f>+VLOOKUP(E38,Participants!$A$1:$G$2548,7,FALSE)</f>
        <v>DEV GIRLS</v>
      </c>
      <c r="K38" s="20"/>
      <c r="L38" s="20"/>
    </row>
    <row r="39" spans="1:24" ht="15.75" customHeight="1" x14ac:dyDescent="0.3">
      <c r="A39" s="107" t="s">
        <v>685</v>
      </c>
      <c r="B39" s="108">
        <v>21</v>
      </c>
      <c r="C39" s="108">
        <v>17.84</v>
      </c>
      <c r="D39" s="108">
        <v>2</v>
      </c>
      <c r="E39" s="120">
        <v>197</v>
      </c>
      <c r="F39" s="122" t="str">
        <f>+VLOOKUP(E39,Participants!$A$1:$E$2548,2,FALSE)</f>
        <v>Sara Pomietto</v>
      </c>
      <c r="G39" s="122" t="str">
        <f>+VLOOKUP(E39,Participants!$A$1:$E$2548,4,FALSE)</f>
        <v>BTA</v>
      </c>
      <c r="H39" s="122" t="str">
        <f>+VLOOKUP(E39,Participants!$A$1:$E$2548,5,FALSE)</f>
        <v>F</v>
      </c>
      <c r="I39" s="122">
        <f>+VLOOKUP(E39,Participants!$A$1:$E$2548,3,FALSE)</f>
        <v>4</v>
      </c>
      <c r="J39" s="134" t="str">
        <f>+VLOOKUP(E39,Participants!$A$1:$G$2548,7,FALSE)</f>
        <v>DEV GIRLS</v>
      </c>
      <c r="K39" s="20"/>
      <c r="L39" s="20"/>
    </row>
    <row r="40" spans="1:24" ht="15.75" customHeight="1" x14ac:dyDescent="0.3">
      <c r="A40" s="107" t="s">
        <v>685</v>
      </c>
      <c r="B40" s="108">
        <v>24</v>
      </c>
      <c r="C40" s="108">
        <v>17.91</v>
      </c>
      <c r="D40" s="108">
        <v>1</v>
      </c>
      <c r="E40" s="120">
        <v>176</v>
      </c>
      <c r="F40" s="122" t="str">
        <f>+VLOOKUP(E40,Participants!$A$1:$E$2548,2,FALSE)</f>
        <v>Gianna Shaffer</v>
      </c>
      <c r="G40" s="122" t="str">
        <f>+VLOOKUP(E40,Participants!$A$1:$E$2548,4,FALSE)</f>
        <v>BCS</v>
      </c>
      <c r="H40" s="122" t="str">
        <f>+VLOOKUP(E40,Participants!$A$1:$E$2548,5,FALSE)</f>
        <v>F</v>
      </c>
      <c r="I40" s="122">
        <f>+VLOOKUP(E40,Participants!$A$1:$E$2548,3,FALSE)</f>
        <v>4</v>
      </c>
      <c r="J40" s="134" t="str">
        <f>+VLOOKUP(E40,Participants!$A$1:$G$2548,7,FALSE)</f>
        <v>DEV GIRLS</v>
      </c>
      <c r="K40" s="20"/>
      <c r="L40" s="20"/>
    </row>
    <row r="41" spans="1:24" ht="15.75" customHeight="1" x14ac:dyDescent="0.3">
      <c r="A41" s="107" t="s">
        <v>685</v>
      </c>
      <c r="B41" s="108">
        <v>20</v>
      </c>
      <c r="C41" s="108">
        <v>17.920000000000002</v>
      </c>
      <c r="D41" s="108">
        <v>5</v>
      </c>
      <c r="E41" s="120">
        <v>366</v>
      </c>
      <c r="F41" s="122" t="str">
        <f>+VLOOKUP(E41,Participants!$A$1:$E$2548,2,FALSE)</f>
        <v>Cecelia Chirdon</v>
      </c>
      <c r="G41" s="122" t="str">
        <f>+VLOOKUP(E41,Participants!$A$1:$E$2548,4,FALSE)</f>
        <v>KIL</v>
      </c>
      <c r="H41" s="122" t="str">
        <f>+VLOOKUP(E41,Participants!$A$1:$E$2548,5,FALSE)</f>
        <v>F</v>
      </c>
      <c r="I41" s="122">
        <f>+VLOOKUP(E41,Participants!$A$1:$E$2548,3,FALSE)</f>
        <v>4</v>
      </c>
      <c r="J41" s="134" t="str">
        <f>+VLOOKUP(E41,Participants!$A$1:$G$2548,7,FALSE)</f>
        <v>DEV GIRLS</v>
      </c>
      <c r="K41" s="20"/>
      <c r="L41" s="20"/>
    </row>
    <row r="42" spans="1:24" ht="15.75" customHeight="1" x14ac:dyDescent="0.3">
      <c r="A42" s="107" t="s">
        <v>685</v>
      </c>
      <c r="B42" s="108">
        <v>20</v>
      </c>
      <c r="C42" s="108">
        <v>18</v>
      </c>
      <c r="D42" s="108">
        <v>4</v>
      </c>
      <c r="E42" s="120">
        <v>182</v>
      </c>
      <c r="F42" s="122" t="str">
        <f>+VLOOKUP(E42,Participants!$A$1:$E$2548,2,FALSE)</f>
        <v>Julianne Bzorek</v>
      </c>
      <c r="G42" s="122" t="str">
        <f>+VLOOKUP(E42,Participants!$A$1:$E$2548,4,FALSE)</f>
        <v>BCS</v>
      </c>
      <c r="H42" s="122" t="str">
        <f>+VLOOKUP(E42,Participants!$A$1:$E$2548,5,FALSE)</f>
        <v>F</v>
      </c>
      <c r="I42" s="122">
        <f>+VLOOKUP(E42,Participants!$A$1:$E$2548,3,FALSE)</f>
        <v>3</v>
      </c>
      <c r="J42" s="134" t="str">
        <f>+VLOOKUP(E42,Participants!$A$1:$G$2548,7,FALSE)</f>
        <v>DEV GIRLS</v>
      </c>
      <c r="K42" s="20"/>
      <c r="L42" s="20"/>
    </row>
    <row r="43" spans="1:24" ht="15.75" customHeight="1" x14ac:dyDescent="0.3">
      <c r="A43" s="107" t="s">
        <v>685</v>
      </c>
      <c r="B43" s="108">
        <v>23</v>
      </c>
      <c r="C43" s="108">
        <v>18.02</v>
      </c>
      <c r="D43" s="108">
        <v>2</v>
      </c>
      <c r="E43" s="120">
        <v>194</v>
      </c>
      <c r="F43" s="122" t="str">
        <f>+VLOOKUP(E43,Participants!$A$1:$E$2548,2,FALSE)</f>
        <v>Claire Bandurski</v>
      </c>
      <c r="G43" s="122" t="str">
        <f>+VLOOKUP(E43,Participants!$A$1:$E$2548,4,FALSE)</f>
        <v>BTA</v>
      </c>
      <c r="H43" s="122" t="str">
        <f>+VLOOKUP(E43,Participants!$A$1:$E$2548,5,FALSE)</f>
        <v>F</v>
      </c>
      <c r="I43" s="122">
        <f>+VLOOKUP(E43,Participants!$A$1:$E$2548,3,FALSE)</f>
        <v>4</v>
      </c>
      <c r="J43" s="134" t="str">
        <f>+VLOOKUP(E43,Participants!$A$1:$G$2548,7,FALSE)</f>
        <v>DEV GIRLS</v>
      </c>
      <c r="K43" s="20"/>
      <c r="L43" s="20"/>
    </row>
    <row r="44" spans="1:24" ht="15.75" customHeight="1" x14ac:dyDescent="0.3">
      <c r="A44" s="107" t="s">
        <v>685</v>
      </c>
      <c r="B44" s="108">
        <v>20</v>
      </c>
      <c r="C44" s="108">
        <v>18.03</v>
      </c>
      <c r="D44" s="108">
        <v>3</v>
      </c>
      <c r="E44" s="120">
        <v>99</v>
      </c>
      <c r="F44" s="122" t="str">
        <f>+VLOOKUP(E44,Participants!$A$1:$E$2548,2,FALSE)</f>
        <v>Esther DeFilippo</v>
      </c>
      <c r="G44" s="122" t="str">
        <f>+VLOOKUP(E44,Participants!$A$1:$E$2548,4,FALSE)</f>
        <v>AMA</v>
      </c>
      <c r="H44" s="122" t="str">
        <f>+VLOOKUP(E44,Participants!$A$1:$E$2548,5,FALSE)</f>
        <v>F</v>
      </c>
      <c r="I44" s="122">
        <f>+VLOOKUP(E44,Participants!$A$1:$E$2548,3,FALSE)</f>
        <v>3</v>
      </c>
      <c r="J44" s="134" t="str">
        <f>+VLOOKUP(E44,Participants!$A$1:$G$2548,7,FALSE)</f>
        <v>DEV GIRLS</v>
      </c>
      <c r="K44" s="20"/>
      <c r="L44" s="20"/>
    </row>
    <row r="45" spans="1:24" ht="15.75" customHeight="1" x14ac:dyDescent="0.3">
      <c r="A45" s="107" t="s">
        <v>685</v>
      </c>
      <c r="B45" s="108">
        <v>15</v>
      </c>
      <c r="C45" s="108">
        <v>18.100000000000001</v>
      </c>
      <c r="D45" s="108">
        <v>7</v>
      </c>
      <c r="E45" s="135">
        <v>267</v>
      </c>
      <c r="F45" s="122" t="str">
        <f>+VLOOKUP(E45,Participants!$A$1:$E$2548,2,FALSE)</f>
        <v>Rachel Johnson</v>
      </c>
      <c r="G45" s="122" t="str">
        <f>+VLOOKUP(E45,Participants!$A$1:$E$2548,4,FALSE)</f>
        <v>GAB</v>
      </c>
      <c r="H45" s="122" t="str">
        <f>+VLOOKUP(E45,Participants!$A$1:$E$2548,5,FALSE)</f>
        <v>F</v>
      </c>
      <c r="I45" s="122">
        <f>+VLOOKUP(E45,Participants!$A$1:$E$2548,3,FALSE)</f>
        <v>3</v>
      </c>
      <c r="J45" s="134" t="str">
        <f>+VLOOKUP(E45,Participants!$A$1:$G$2548,7,FALSE)</f>
        <v>DEV GIRLS</v>
      </c>
      <c r="K45" s="20"/>
      <c r="L45" s="20"/>
    </row>
    <row r="46" spans="1:24" ht="15.75" customHeight="1" x14ac:dyDescent="0.3">
      <c r="A46" s="107" t="s">
        <v>685</v>
      </c>
      <c r="B46" s="108">
        <v>18</v>
      </c>
      <c r="C46" s="108">
        <v>18.100000000000001</v>
      </c>
      <c r="D46" s="108">
        <v>3</v>
      </c>
      <c r="E46" s="120">
        <v>193</v>
      </c>
      <c r="F46" s="122" t="str">
        <f>+VLOOKUP(E46,Participants!$A$1:$E$2548,2,FALSE)</f>
        <v>Beckley Haught</v>
      </c>
      <c r="G46" s="122" t="str">
        <f>+VLOOKUP(E46,Participants!$A$1:$E$2548,4,FALSE)</f>
        <v>BTA</v>
      </c>
      <c r="H46" s="122" t="str">
        <f>+VLOOKUP(E46,Participants!$A$1:$E$2548,5,FALSE)</f>
        <v>F</v>
      </c>
      <c r="I46" s="122">
        <f>+VLOOKUP(E46,Participants!$A$1:$E$2548,3,FALSE)</f>
        <v>3</v>
      </c>
      <c r="J46" s="134" t="str">
        <f>+VLOOKUP(E46,Participants!$A$1:$G$2548,7,FALSE)</f>
        <v>DEV GIRLS</v>
      </c>
      <c r="K46" s="20"/>
      <c r="L46" s="20"/>
    </row>
    <row r="47" spans="1:24" ht="15.75" customHeight="1" x14ac:dyDescent="0.3">
      <c r="A47" s="107" t="s">
        <v>685</v>
      </c>
      <c r="B47" s="108">
        <v>20</v>
      </c>
      <c r="C47" s="108">
        <v>18.100000000000001</v>
      </c>
      <c r="D47" s="108">
        <v>7</v>
      </c>
      <c r="E47" s="120">
        <v>333</v>
      </c>
      <c r="F47" s="122" t="str">
        <f>+VLOOKUP(E47,Participants!$A$1:$E$2548,2,FALSE)</f>
        <v>Kamille Behrens</v>
      </c>
      <c r="G47" s="122" t="str">
        <f>+VLOOKUP(E47,Participants!$A$1:$E$2548,4,FALSE)</f>
        <v>JFK</v>
      </c>
      <c r="H47" s="122" t="str">
        <f>+VLOOKUP(E47,Participants!$A$1:$E$2548,5,FALSE)</f>
        <v>F</v>
      </c>
      <c r="I47" s="122">
        <f>+VLOOKUP(E47,Participants!$A$1:$E$2548,3,FALSE)</f>
        <v>4</v>
      </c>
      <c r="J47" s="134" t="str">
        <f>+VLOOKUP(E47,Participants!$A$1:$G$2548,7,FALSE)</f>
        <v>DEV GIRLS</v>
      </c>
      <c r="K47" s="20"/>
      <c r="L47" s="20"/>
    </row>
    <row r="48" spans="1:24" ht="15.75" customHeight="1" x14ac:dyDescent="0.3">
      <c r="A48" s="107" t="s">
        <v>685</v>
      </c>
      <c r="B48" s="108">
        <v>14</v>
      </c>
      <c r="C48" s="108">
        <v>18.16</v>
      </c>
      <c r="D48" s="108">
        <v>6</v>
      </c>
      <c r="E48" s="120">
        <v>114</v>
      </c>
      <c r="F48" s="122" t="str">
        <f>+VLOOKUP(E48,Participants!$A$1:$E$2548,2,FALSE)</f>
        <v>Marie Gasperini</v>
      </c>
      <c r="G48" s="122" t="str">
        <f>+VLOOKUP(E48,Participants!$A$1:$E$2548,4,FALSE)</f>
        <v>AMA</v>
      </c>
      <c r="H48" s="122" t="str">
        <f>+VLOOKUP(E48,Participants!$A$1:$E$2548,5,FALSE)</f>
        <v>F</v>
      </c>
      <c r="I48" s="122">
        <f>+VLOOKUP(E48,Participants!$A$1:$E$2548,3,FALSE)</f>
        <v>2</v>
      </c>
      <c r="J48" s="134" t="str">
        <f>+VLOOKUP(E48,Participants!$A$1:$G$2548,7,FALSE)</f>
        <v>DEV GIRLS</v>
      </c>
      <c r="K48" s="20"/>
      <c r="L48" s="20"/>
    </row>
    <row r="49" spans="1:24" ht="15.75" customHeight="1" x14ac:dyDescent="0.3">
      <c r="A49" s="107" t="s">
        <v>685</v>
      </c>
      <c r="B49" s="108">
        <v>17</v>
      </c>
      <c r="C49" s="108">
        <v>18.309999999999999</v>
      </c>
      <c r="D49" s="108">
        <v>4</v>
      </c>
      <c r="E49" s="120">
        <v>89</v>
      </c>
      <c r="F49" s="122" t="str">
        <f>+VLOOKUP(E49,Participants!$A$1:$E$2548,2,FALSE)</f>
        <v>Audrey Conquest</v>
      </c>
      <c r="G49" s="122" t="str">
        <f>+VLOOKUP(E49,Participants!$A$1:$E$2548,4,FALSE)</f>
        <v>AMA</v>
      </c>
      <c r="H49" s="122" t="str">
        <f>+VLOOKUP(E49,Participants!$A$1:$E$2548,5,FALSE)</f>
        <v>F</v>
      </c>
      <c r="I49" s="122">
        <f>+VLOOKUP(E49,Participants!$A$1:$E$2548,3,FALSE)</f>
        <v>3</v>
      </c>
      <c r="J49" s="134" t="str">
        <f>+VLOOKUP(E49,Participants!$A$1:$G$2548,7,FALSE)</f>
        <v>DEV GIRLS</v>
      </c>
      <c r="K49" s="20"/>
      <c r="L49" s="20"/>
    </row>
    <row r="50" spans="1:24" ht="15.75" customHeight="1" x14ac:dyDescent="0.3">
      <c r="A50" s="107" t="s">
        <v>685</v>
      </c>
      <c r="B50" s="108">
        <v>25</v>
      </c>
      <c r="C50" s="108">
        <v>18.329999999999998</v>
      </c>
      <c r="D50" s="108">
        <v>1</v>
      </c>
      <c r="E50" s="120">
        <v>59</v>
      </c>
      <c r="F50" s="122" t="str">
        <f>+VLOOKUP(E50,Participants!$A$1:$E$2548,2,FALSE)</f>
        <v>Ashlyn Curry</v>
      </c>
      <c r="G50" s="122" t="str">
        <f>+VLOOKUP(E50,Participants!$A$1:$E$2548,4,FALSE)</f>
        <v>AGS</v>
      </c>
      <c r="H50" s="122" t="str">
        <f>+VLOOKUP(E50,Participants!$A$1:$E$2548,5,FALSE)</f>
        <v>F</v>
      </c>
      <c r="I50" s="122">
        <f>+VLOOKUP(E50,Participants!$A$1:$E$2548,3,FALSE)</f>
        <v>4</v>
      </c>
      <c r="J50" s="134" t="str">
        <f>+VLOOKUP(E50,Participants!$A$1:$G$2548,7,FALSE)</f>
        <v>DEV GIRLS</v>
      </c>
      <c r="K50" s="20"/>
      <c r="L50" s="20"/>
    </row>
    <row r="51" spans="1:24" ht="15.75" customHeight="1" x14ac:dyDescent="0.3">
      <c r="A51" s="107" t="s">
        <v>685</v>
      </c>
      <c r="B51" s="108">
        <v>11</v>
      </c>
      <c r="C51" s="108">
        <v>18.350000000000001</v>
      </c>
      <c r="D51" s="108">
        <v>6</v>
      </c>
      <c r="E51" s="120">
        <v>519</v>
      </c>
      <c r="F51" s="122" t="str">
        <f>+VLOOKUP(E51,Participants!$A$1:$E$2548,2,FALSE)</f>
        <v>Madison Thompson</v>
      </c>
      <c r="G51" s="122" t="str">
        <f>+VLOOKUP(E51,Participants!$A$1:$E$2548,4,FALSE)</f>
        <v>STL</v>
      </c>
      <c r="H51" s="122" t="str">
        <f>+VLOOKUP(E51,Participants!$A$1:$E$2548,5,FALSE)</f>
        <v>F</v>
      </c>
      <c r="I51" s="122">
        <f>+VLOOKUP(E51,Participants!$A$1:$E$2548,3,FALSE)</f>
        <v>2</v>
      </c>
      <c r="J51" s="134" t="str">
        <f>+VLOOKUP(E51,Participants!$A$1:$G$2548,7,FALSE)</f>
        <v>DEV GIRLS</v>
      </c>
      <c r="K51" s="20"/>
      <c r="L51" s="20"/>
    </row>
    <row r="52" spans="1:24" ht="15.75" customHeight="1" x14ac:dyDescent="0.3">
      <c r="A52" s="107" t="s">
        <v>685</v>
      </c>
      <c r="B52" s="108">
        <v>18</v>
      </c>
      <c r="C52" s="108">
        <v>18.36</v>
      </c>
      <c r="D52" s="108">
        <v>8</v>
      </c>
      <c r="E52" s="120">
        <v>227</v>
      </c>
      <c r="F52" s="122" t="str">
        <f>+VLOOKUP(E52,Participants!$A$1:$E$2548,2,FALSE)</f>
        <v>katie kessler</v>
      </c>
      <c r="G52" s="122" t="str">
        <f>+VLOOKUP(E52,Participants!$A$1:$E$2548,4,FALSE)</f>
        <v>DMA</v>
      </c>
      <c r="H52" s="122" t="str">
        <f>+VLOOKUP(E52,Participants!$A$1:$E$2548,5,FALSE)</f>
        <v>f</v>
      </c>
      <c r="I52" s="122">
        <f>+VLOOKUP(E52,Participants!$A$1:$E$2548,3,FALSE)</f>
        <v>3</v>
      </c>
      <c r="J52" s="134" t="str">
        <f>+VLOOKUP(E52,Participants!$A$1:$G$2548,7,FALSE)</f>
        <v>DEV GIRLS</v>
      </c>
      <c r="K52" s="20"/>
      <c r="L52" s="20"/>
    </row>
    <row r="53" spans="1:24" ht="15.75" customHeight="1" x14ac:dyDescent="0.3">
      <c r="A53" s="107" t="s">
        <v>685</v>
      </c>
      <c r="B53" s="108">
        <v>21</v>
      </c>
      <c r="C53" s="108">
        <v>18.36</v>
      </c>
      <c r="D53" s="108">
        <v>4</v>
      </c>
      <c r="E53" s="120">
        <v>245</v>
      </c>
      <c r="F53" s="122" t="str">
        <f>+VLOOKUP(E53,Participants!$A$1:$E$2548,2,FALSE)</f>
        <v>Danna Zamarripa</v>
      </c>
      <c r="G53" s="122" t="str">
        <f>+VLOOKUP(E53,Participants!$A$1:$E$2548,4,FALSE)</f>
        <v>ELZ</v>
      </c>
      <c r="H53" s="122" t="str">
        <f>+VLOOKUP(E53,Participants!$A$1:$E$2548,5,FALSE)</f>
        <v>F</v>
      </c>
      <c r="I53" s="122">
        <f>+VLOOKUP(E53,Participants!$A$1:$E$2548,3,FALSE)</f>
        <v>4</v>
      </c>
      <c r="J53" s="134" t="str">
        <f>+VLOOKUP(E53,Participants!$A$1:$G$2548,7,FALSE)</f>
        <v>DEV GIRLS</v>
      </c>
      <c r="K53" s="20"/>
      <c r="L53" s="20"/>
    </row>
    <row r="54" spans="1:24" ht="15.75" customHeight="1" x14ac:dyDescent="0.3">
      <c r="A54" s="107" t="s">
        <v>685</v>
      </c>
      <c r="B54" s="108">
        <v>19</v>
      </c>
      <c r="C54" s="108">
        <v>18.37</v>
      </c>
      <c r="D54" s="108">
        <v>1</v>
      </c>
      <c r="E54" s="120">
        <v>123</v>
      </c>
      <c r="F54" s="122" t="str">
        <f>+VLOOKUP(E54,Participants!$A$1:$E$2548,2,FALSE)</f>
        <v>Scarlett Sibbet</v>
      </c>
      <c r="G54" s="122" t="str">
        <f>+VLOOKUP(E54,Participants!$A$1:$E$2548,4,FALSE)</f>
        <v>AMA</v>
      </c>
      <c r="H54" s="122" t="str">
        <f>+VLOOKUP(E54,Participants!$A$1:$E$2548,5,FALSE)</f>
        <v>F</v>
      </c>
      <c r="I54" s="122">
        <f>+VLOOKUP(E54,Participants!$A$1:$E$2548,3,FALSE)</f>
        <v>3</v>
      </c>
      <c r="J54" s="134" t="str">
        <f>+VLOOKUP(E54,Participants!$A$1:$G$2548,7,FALSE)</f>
        <v>DEV GIRLS</v>
      </c>
      <c r="K54" s="20"/>
      <c r="L54" s="20"/>
    </row>
    <row r="55" spans="1:24" ht="15.75" customHeight="1" x14ac:dyDescent="0.3">
      <c r="A55" s="107" t="s">
        <v>685</v>
      </c>
      <c r="B55" s="108">
        <v>23</v>
      </c>
      <c r="C55" s="108">
        <v>18.41</v>
      </c>
      <c r="D55" s="108">
        <v>6</v>
      </c>
      <c r="E55" s="120">
        <v>26</v>
      </c>
      <c r="F55" s="122" t="str">
        <f>+VLOOKUP(E55,Participants!$A$1:$E$2548,2,FALSE)</f>
        <v>Mackenzie Downey</v>
      </c>
      <c r="G55" s="122" t="str">
        <f>+VLOOKUP(E55,Participants!$A$1:$E$2548,4,FALSE)</f>
        <v>BFS</v>
      </c>
      <c r="H55" s="122" t="str">
        <f>+VLOOKUP(E55,Participants!$A$1:$E$2548,5,FALSE)</f>
        <v>F</v>
      </c>
      <c r="I55" s="122">
        <f>+VLOOKUP(E55,Participants!$A$1:$E$2548,3,FALSE)</f>
        <v>4</v>
      </c>
      <c r="J55" s="134" t="str">
        <f>+VLOOKUP(E55,Participants!$A$1:$G$2548,7,FALSE)</f>
        <v>DEV GIRLS</v>
      </c>
      <c r="K55" s="20"/>
      <c r="L55" s="20"/>
    </row>
    <row r="56" spans="1:24" ht="15.75" customHeight="1" x14ac:dyDescent="0.3">
      <c r="A56" s="107" t="s">
        <v>685</v>
      </c>
      <c r="B56" s="108">
        <v>23</v>
      </c>
      <c r="C56" s="108">
        <v>18.47</v>
      </c>
      <c r="D56" s="108">
        <v>7</v>
      </c>
      <c r="E56" s="120">
        <v>57</v>
      </c>
      <c r="F56" s="122" t="str">
        <f>+VLOOKUP(E56,Participants!$A$1:$E$2548,2,FALSE)</f>
        <v>Abigail Williams</v>
      </c>
      <c r="G56" s="122" t="str">
        <f>+VLOOKUP(E56,Participants!$A$1:$E$2548,4,FALSE)</f>
        <v>AGS</v>
      </c>
      <c r="H56" s="122" t="str">
        <f>+VLOOKUP(E56,Participants!$A$1:$E$2548,5,FALSE)</f>
        <v>F</v>
      </c>
      <c r="I56" s="122">
        <f>+VLOOKUP(E56,Participants!$A$1:$E$2548,3,FALSE)</f>
        <v>3</v>
      </c>
      <c r="J56" s="134" t="str">
        <f>+VLOOKUP(E56,Participants!$A$1:$G$2548,7,FALSE)</f>
        <v>DEV GIRLS</v>
      </c>
      <c r="K56" s="20"/>
      <c r="L56" s="20"/>
    </row>
    <row r="57" spans="1:24" ht="15.75" customHeight="1" x14ac:dyDescent="0.3">
      <c r="A57" s="107" t="s">
        <v>685</v>
      </c>
      <c r="B57" s="108">
        <v>16</v>
      </c>
      <c r="C57" s="108">
        <v>18.510000000000002</v>
      </c>
      <c r="D57" s="108">
        <v>5</v>
      </c>
      <c r="E57" s="120">
        <v>329</v>
      </c>
      <c r="F57" s="122" t="str">
        <f>+VLOOKUP(E57,Participants!$A$1:$E$2548,2,FALSE)</f>
        <v>Gianna Rieg</v>
      </c>
      <c r="G57" s="122" t="str">
        <f>+VLOOKUP(E57,Participants!$A$1:$E$2548,4,FALSE)</f>
        <v>JFK</v>
      </c>
      <c r="H57" s="122" t="str">
        <f>+VLOOKUP(E57,Participants!$A$1:$E$2548,5,FALSE)</f>
        <v>F</v>
      </c>
      <c r="I57" s="122">
        <f>+VLOOKUP(E57,Participants!$A$1:$E$2548,3,FALSE)</f>
        <v>3</v>
      </c>
      <c r="J57" s="134" t="str">
        <f>+VLOOKUP(E57,Participants!$A$1:$G$2548,7,FALSE)</f>
        <v>DEV GIRLS</v>
      </c>
      <c r="K57" s="20"/>
      <c r="L57" s="20"/>
    </row>
    <row r="58" spans="1:24" ht="15.75" customHeight="1" x14ac:dyDescent="0.3">
      <c r="A58" s="107" t="s">
        <v>685</v>
      </c>
      <c r="B58" s="108">
        <v>10</v>
      </c>
      <c r="C58" s="108">
        <v>18.52</v>
      </c>
      <c r="D58" s="108">
        <v>5</v>
      </c>
      <c r="E58" s="120">
        <v>221</v>
      </c>
      <c r="F58" s="122" t="str">
        <f>+VLOOKUP(E58,Participants!$A$1:$E$2548,2,FALSE)</f>
        <v>aria basoline smith</v>
      </c>
      <c r="G58" s="122" t="str">
        <f>+VLOOKUP(E58,Participants!$A$1:$E$2548,4,FALSE)</f>
        <v>DMA</v>
      </c>
      <c r="H58" s="122" t="str">
        <f>+VLOOKUP(E58,Participants!$A$1:$E$2548,5,FALSE)</f>
        <v>f</v>
      </c>
      <c r="I58" s="122">
        <f>+VLOOKUP(E58,Participants!$A$1:$E$2548,3,FALSE)</f>
        <v>1</v>
      </c>
      <c r="J58" s="134" t="str">
        <f>+VLOOKUP(E58,Participants!$A$1:$G$2548,7,FALSE)</f>
        <v>DEV GIRLS</v>
      </c>
      <c r="K58" s="20"/>
      <c r="L58" s="20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ht="15.75" customHeight="1" x14ac:dyDescent="0.3">
      <c r="A59" s="107" t="s">
        <v>685</v>
      </c>
      <c r="B59" s="108">
        <v>26</v>
      </c>
      <c r="C59" s="108">
        <v>18.53</v>
      </c>
      <c r="D59" s="108">
        <v>2</v>
      </c>
      <c r="E59" s="120">
        <v>213</v>
      </c>
      <c r="F59" s="122" t="str">
        <f>+VLOOKUP(E59,Participants!$A$1:$E$2548,2,FALSE)</f>
        <v>Rhodora Redd</v>
      </c>
      <c r="G59" s="122" t="str">
        <f>+VLOOKUP(E59,Participants!$A$1:$E$2548,4,FALSE)</f>
        <v>CDT</v>
      </c>
      <c r="H59" s="122" t="str">
        <f>+VLOOKUP(E59,Participants!$A$1:$E$2548,5,FALSE)</f>
        <v>F</v>
      </c>
      <c r="I59" s="122">
        <f>+VLOOKUP(E59,Participants!$A$1:$E$2548,3,FALSE)</f>
        <v>4</v>
      </c>
      <c r="J59" s="134" t="str">
        <f>+VLOOKUP(E59,Participants!$A$1:$G$2548,7,FALSE)</f>
        <v>DEV GIRLS</v>
      </c>
      <c r="K59" s="20"/>
      <c r="L59" s="20"/>
    </row>
    <row r="60" spans="1:24" ht="15.75" customHeight="1" x14ac:dyDescent="0.3">
      <c r="A60" s="107" t="s">
        <v>685</v>
      </c>
      <c r="B60" s="108">
        <v>11</v>
      </c>
      <c r="C60" s="108">
        <v>18.579999999999998</v>
      </c>
      <c r="D60" s="108">
        <v>3</v>
      </c>
      <c r="E60" s="120">
        <v>43</v>
      </c>
      <c r="F60" s="122" t="str">
        <f>+VLOOKUP(E60,Participants!$A$1:$E$2548,2,FALSE)</f>
        <v>Rita Donahue</v>
      </c>
      <c r="G60" s="122" t="str">
        <f>+VLOOKUP(E60,Participants!$A$1:$E$2548,4,FALSE)</f>
        <v>AAC</v>
      </c>
      <c r="H60" s="122" t="str">
        <f>+VLOOKUP(E60,Participants!$A$1:$E$2548,5,FALSE)</f>
        <v>F</v>
      </c>
      <c r="I60" s="122">
        <f>+VLOOKUP(E60,Participants!$A$1:$E$2548,3,FALSE)</f>
        <v>2</v>
      </c>
      <c r="J60" s="134" t="str">
        <f>+VLOOKUP(E60,Participants!$A$1:$G$2548,7,FALSE)</f>
        <v>DEV GIRLS</v>
      </c>
      <c r="K60" s="20"/>
      <c r="L60" s="20"/>
    </row>
    <row r="61" spans="1:24" ht="15.75" customHeight="1" x14ac:dyDescent="0.3">
      <c r="A61" s="107" t="s">
        <v>685</v>
      </c>
      <c r="B61" s="108">
        <v>17</v>
      </c>
      <c r="C61" s="108">
        <v>18.59</v>
      </c>
      <c r="D61" s="108">
        <v>2</v>
      </c>
      <c r="E61" s="120">
        <v>14</v>
      </c>
      <c r="F61" s="122" t="str">
        <f>+VLOOKUP(E61,Participants!$A$1:$E$2548,2,FALSE)</f>
        <v>Alexandria Polivka</v>
      </c>
      <c r="G61" s="122" t="str">
        <f>+VLOOKUP(E61,Participants!$A$1:$E$2548,4,FALSE)</f>
        <v>BFS</v>
      </c>
      <c r="H61" s="122" t="str">
        <f>+VLOOKUP(E61,Participants!$A$1:$E$2548,5,FALSE)</f>
        <v>F</v>
      </c>
      <c r="I61" s="122">
        <f>+VLOOKUP(E61,Participants!$A$1:$E$2548,3,FALSE)</f>
        <v>3</v>
      </c>
      <c r="J61" s="134" t="str">
        <f>+VLOOKUP(E61,Participants!$A$1:$G$2548,7,FALSE)</f>
        <v>DEV GIRLS</v>
      </c>
      <c r="K61" s="20"/>
      <c r="L61" s="20"/>
    </row>
    <row r="62" spans="1:24" ht="15.75" customHeight="1" x14ac:dyDescent="0.3">
      <c r="A62" s="107" t="s">
        <v>685</v>
      </c>
      <c r="B62" s="108">
        <v>25</v>
      </c>
      <c r="C62" s="108">
        <v>18.59</v>
      </c>
      <c r="D62" s="108">
        <v>7</v>
      </c>
      <c r="E62" s="120">
        <v>398</v>
      </c>
      <c r="F62" s="122" t="str">
        <f>+VLOOKUP(E62,Participants!$A$1:$E$2548,2,FALSE)</f>
        <v>Krista Denslinger</v>
      </c>
      <c r="G62" s="122" t="str">
        <f>+VLOOKUP(E62,Participants!$A$1:$E$2548,4,FALSE)</f>
        <v>MOSS</v>
      </c>
      <c r="H62" s="122" t="str">
        <f>+VLOOKUP(E62,Participants!$A$1:$E$2548,5,FALSE)</f>
        <v>F</v>
      </c>
      <c r="I62" s="122">
        <f>+VLOOKUP(E62,Participants!$A$1:$E$2548,3,FALSE)</f>
        <v>4</v>
      </c>
      <c r="J62" s="134" t="str">
        <f>+VLOOKUP(E62,Participants!$A$1:$G$2548,7,FALSE)</f>
        <v>DEV GIRLS</v>
      </c>
      <c r="K62" s="20"/>
      <c r="L62" s="20"/>
    </row>
    <row r="63" spans="1:24" ht="15.75" customHeight="1" x14ac:dyDescent="0.3">
      <c r="A63" s="107" t="s">
        <v>685</v>
      </c>
      <c r="B63" s="108">
        <v>13</v>
      </c>
      <c r="C63" s="108">
        <v>18.62</v>
      </c>
      <c r="D63" s="108">
        <v>4</v>
      </c>
      <c r="E63" s="120">
        <v>282</v>
      </c>
      <c r="F63" s="122" t="str">
        <f>+VLOOKUP(E63,Participants!$A$1:$E$2548,2,FALSE)</f>
        <v>Evie Pierro</v>
      </c>
      <c r="G63" s="122" t="str">
        <f>+VLOOKUP(E63,Participants!$A$1:$E$2548,4,FALSE)</f>
        <v>GRE</v>
      </c>
      <c r="H63" s="122" t="str">
        <f>+VLOOKUP(E63,Participants!$A$1:$E$2548,5,FALSE)</f>
        <v>F</v>
      </c>
      <c r="I63" s="122">
        <f>+VLOOKUP(E63,Participants!$A$1:$E$2548,3,FALSE)</f>
        <v>2</v>
      </c>
      <c r="J63" s="134" t="str">
        <f>+VLOOKUP(E63,Participants!$A$1:$G$2548,7,FALSE)</f>
        <v>DEV GIRLS</v>
      </c>
      <c r="K63" s="20"/>
      <c r="L63" s="20"/>
    </row>
    <row r="64" spans="1:24" ht="15.75" customHeight="1" x14ac:dyDescent="0.3">
      <c r="A64" s="107" t="s">
        <v>685</v>
      </c>
      <c r="B64" s="108">
        <v>10</v>
      </c>
      <c r="C64" s="108">
        <v>18.63</v>
      </c>
      <c r="D64" s="108">
        <v>8</v>
      </c>
      <c r="E64" s="120">
        <v>509</v>
      </c>
      <c r="F64" s="122" t="str">
        <f>+VLOOKUP(E64,Participants!$A$1:$E$2548,2,FALSE)</f>
        <v>Emma Brogan</v>
      </c>
      <c r="G64" s="122" t="str">
        <f>+VLOOKUP(E64,Participants!$A$1:$E$2548,4,FALSE)</f>
        <v>STL</v>
      </c>
      <c r="H64" s="122" t="str">
        <f>+VLOOKUP(E64,Participants!$A$1:$E$2548,5,FALSE)</f>
        <v>F</v>
      </c>
      <c r="I64" s="122">
        <f>+VLOOKUP(E64,Participants!$A$1:$E$2548,3,FALSE)</f>
        <v>2</v>
      </c>
      <c r="J64" s="134" t="str">
        <f>+VLOOKUP(E64,Participants!$A$1:$G$2548,7,FALSE)</f>
        <v>DEV GIRLS</v>
      </c>
      <c r="K64" s="20"/>
      <c r="L64" s="20"/>
    </row>
    <row r="65" spans="1:24" ht="15.75" customHeight="1" x14ac:dyDescent="0.3">
      <c r="A65" s="107" t="s">
        <v>685</v>
      </c>
      <c r="B65" s="108">
        <v>13</v>
      </c>
      <c r="C65" s="108">
        <v>18.63</v>
      </c>
      <c r="D65" s="108">
        <v>2</v>
      </c>
      <c r="E65" s="120">
        <v>226</v>
      </c>
      <c r="F65" s="122" t="str">
        <f>+VLOOKUP(E65,Participants!$A$1:$E$2548,2,FALSE)</f>
        <v>harlyn lorah</v>
      </c>
      <c r="G65" s="122" t="str">
        <f>+VLOOKUP(E65,Participants!$A$1:$E$2548,4,FALSE)</f>
        <v>DMA</v>
      </c>
      <c r="H65" s="122" t="str">
        <f>+VLOOKUP(E65,Participants!$A$1:$E$2548,5,FALSE)</f>
        <v>f</v>
      </c>
      <c r="I65" s="122">
        <f>+VLOOKUP(E65,Participants!$A$1:$E$2548,3,FALSE)</f>
        <v>2</v>
      </c>
      <c r="J65" s="134" t="str">
        <f>+VLOOKUP(E65,Participants!$A$1:$G$2548,7,FALSE)</f>
        <v>DEV GIRLS</v>
      </c>
      <c r="K65" s="20"/>
      <c r="L65" s="20"/>
    </row>
    <row r="66" spans="1:24" ht="15.75" customHeight="1" x14ac:dyDescent="0.3">
      <c r="A66" s="107" t="s">
        <v>685</v>
      </c>
      <c r="B66" s="108">
        <v>21</v>
      </c>
      <c r="C66" s="108">
        <v>18.7</v>
      </c>
      <c r="D66" s="108">
        <v>7</v>
      </c>
      <c r="E66" s="120">
        <v>64</v>
      </c>
      <c r="F66" s="122" t="str">
        <f>+VLOOKUP(E66,Participants!$A$1:$E$2548,2,FALSE)</f>
        <v>Karly Gill</v>
      </c>
      <c r="G66" s="122" t="str">
        <f>+VLOOKUP(E66,Participants!$A$1:$E$2548,4,FALSE)</f>
        <v>AGS</v>
      </c>
      <c r="H66" s="122" t="str">
        <f>+VLOOKUP(E66,Participants!$A$1:$E$2548,5,FALSE)</f>
        <v>F</v>
      </c>
      <c r="I66" s="122">
        <f>+VLOOKUP(E66,Participants!$A$1:$E$2548,3,FALSE)</f>
        <v>3</v>
      </c>
      <c r="J66" s="134" t="str">
        <f>+VLOOKUP(E66,Participants!$A$1:$G$2548,7,FALSE)</f>
        <v>DEV GIRLS</v>
      </c>
      <c r="K66" s="20"/>
      <c r="L66" s="20"/>
    </row>
    <row r="67" spans="1:24" ht="15.75" customHeight="1" x14ac:dyDescent="0.3">
      <c r="A67" s="107" t="s">
        <v>685</v>
      </c>
      <c r="B67" s="108">
        <v>22</v>
      </c>
      <c r="C67" s="108">
        <v>18.71</v>
      </c>
      <c r="D67" s="108">
        <v>4</v>
      </c>
      <c r="E67" s="120">
        <v>570</v>
      </c>
      <c r="F67" s="122" t="str">
        <f>+VLOOKUP(E67,Participants!$A$1:$E$2548,2,FALSE)</f>
        <v>Ellie Moss</v>
      </c>
      <c r="G67" s="122" t="str">
        <f>+VLOOKUP(E67,Participants!$A$1:$E$2548,4,FALSE)</f>
        <v>STT</v>
      </c>
      <c r="H67" s="122" t="str">
        <f>+VLOOKUP(E67,Participants!$A$1:$E$2548,5,FALSE)</f>
        <v>F</v>
      </c>
      <c r="I67" s="122">
        <f>+VLOOKUP(E67,Participants!$A$1:$E$2548,3,FALSE)</f>
        <v>4</v>
      </c>
      <c r="J67" s="134" t="str">
        <f>+VLOOKUP(E67,Participants!$A$1:$G$2548,7,FALSE)</f>
        <v>DEV GIRLS</v>
      </c>
      <c r="K67" s="20"/>
      <c r="L67" s="20"/>
    </row>
    <row r="68" spans="1:24" ht="15.75" customHeight="1" x14ac:dyDescent="0.3">
      <c r="A68" s="107" t="s">
        <v>685</v>
      </c>
      <c r="B68" s="108">
        <v>23</v>
      </c>
      <c r="C68" s="108">
        <v>18.71</v>
      </c>
      <c r="D68" s="108">
        <v>5</v>
      </c>
      <c r="E68" s="120">
        <v>248</v>
      </c>
      <c r="F68" s="122" t="str">
        <f>+VLOOKUP(E68,Participants!$A$1:$E$2548,2,FALSE)</f>
        <v>Leslie Veltri</v>
      </c>
      <c r="G68" s="122" t="str">
        <f>+VLOOKUP(E68,Participants!$A$1:$E$2548,4,FALSE)</f>
        <v>ELZ</v>
      </c>
      <c r="H68" s="122" t="str">
        <f>+VLOOKUP(E68,Participants!$A$1:$E$2548,5,FALSE)</f>
        <v>F</v>
      </c>
      <c r="I68" s="122">
        <f>+VLOOKUP(E68,Participants!$A$1:$E$2548,3,FALSE)</f>
        <v>4</v>
      </c>
      <c r="J68" s="134" t="str">
        <f>+VLOOKUP(E68,Participants!$A$1:$G$2548,7,FALSE)</f>
        <v>DEV GIRLS</v>
      </c>
      <c r="K68" s="20"/>
      <c r="L68" s="20"/>
    </row>
    <row r="69" spans="1:24" ht="15.75" customHeight="1" x14ac:dyDescent="0.3">
      <c r="A69" s="107" t="s">
        <v>685</v>
      </c>
      <c r="B69" s="109">
        <v>12</v>
      </c>
      <c r="C69" s="109">
        <v>18.760000000000002</v>
      </c>
      <c r="D69" s="109">
        <v>4</v>
      </c>
      <c r="E69" s="120">
        <v>18</v>
      </c>
      <c r="F69" s="122" t="str">
        <f>+VLOOKUP(E69,Participants!$A$1:$E$2548,2,FALSE)</f>
        <v>Harper Lange</v>
      </c>
      <c r="G69" s="122" t="str">
        <f>+VLOOKUP(E69,Participants!$A$1:$E$2548,4,FALSE)</f>
        <v>BFS</v>
      </c>
      <c r="H69" s="122" t="str">
        <f>+VLOOKUP(E69,Participants!$A$1:$E$2548,5,FALSE)</f>
        <v>F</v>
      </c>
      <c r="I69" s="122">
        <f>+VLOOKUP(E69,Participants!$A$1:$E$2548,3,FALSE)</f>
        <v>2</v>
      </c>
      <c r="J69" s="134" t="str">
        <f>+VLOOKUP(E69,Participants!$A$1:$G$2548,7,FALSE)</f>
        <v>DEV GIRLS</v>
      </c>
      <c r="K69" s="20"/>
      <c r="L69" s="20"/>
    </row>
    <row r="70" spans="1:24" ht="15.75" customHeight="1" x14ac:dyDescent="0.3">
      <c r="A70" s="107" t="s">
        <v>685</v>
      </c>
      <c r="B70" s="108">
        <v>22</v>
      </c>
      <c r="C70" s="108">
        <v>18.79</v>
      </c>
      <c r="D70" s="108">
        <v>6</v>
      </c>
      <c r="E70" s="120">
        <v>467</v>
      </c>
      <c r="F70" s="122" t="str">
        <f>+VLOOKUP(E70,Participants!$A$1:$E$2548,2,FALSE)</f>
        <v>Eden Franc</v>
      </c>
      <c r="G70" s="122" t="str">
        <f>+VLOOKUP(E70,Participants!$A$1:$E$2548,4,FALSE)</f>
        <v>SPS</v>
      </c>
      <c r="H70" s="122" t="str">
        <f>+VLOOKUP(E70,Participants!$A$1:$E$2548,5,FALSE)</f>
        <v>F</v>
      </c>
      <c r="I70" s="122">
        <f>+VLOOKUP(E70,Participants!$A$1:$E$2548,3,FALSE)</f>
        <v>4</v>
      </c>
      <c r="J70" s="134" t="str">
        <f>+VLOOKUP(E70,Participants!$A$1:$G$2548,7,FALSE)</f>
        <v>DEV GIRLS</v>
      </c>
      <c r="K70" s="20"/>
      <c r="L70" s="20"/>
    </row>
    <row r="71" spans="1:24" ht="15.75" customHeight="1" x14ac:dyDescent="0.3">
      <c r="A71" s="107" t="s">
        <v>685</v>
      </c>
      <c r="B71" s="108">
        <v>23</v>
      </c>
      <c r="C71" s="108">
        <v>18.79</v>
      </c>
      <c r="D71" s="108">
        <v>3</v>
      </c>
      <c r="E71" s="120">
        <v>173</v>
      </c>
      <c r="F71" s="122" t="str">
        <f>+VLOOKUP(E71,Participants!$A$1:$E$2548,2,FALSE)</f>
        <v>Emily Graff</v>
      </c>
      <c r="G71" s="122" t="str">
        <f>+VLOOKUP(E71,Participants!$A$1:$E$2548,4,FALSE)</f>
        <v>BCS</v>
      </c>
      <c r="H71" s="122" t="str">
        <f>+VLOOKUP(E71,Participants!$A$1:$E$2548,5,FALSE)</f>
        <v>F</v>
      </c>
      <c r="I71" s="122">
        <f>+VLOOKUP(E71,Participants!$A$1:$E$2548,3,FALSE)</f>
        <v>3</v>
      </c>
      <c r="J71" s="134" t="str">
        <f>+VLOOKUP(E71,Participants!$A$1:$G$2548,7,FALSE)</f>
        <v>DEV GIRLS</v>
      </c>
      <c r="K71" s="20"/>
      <c r="L71" s="20"/>
    </row>
    <row r="72" spans="1:24" ht="15.75" customHeight="1" x14ac:dyDescent="0.3">
      <c r="A72" s="107" t="s">
        <v>685</v>
      </c>
      <c r="B72" s="108">
        <v>22</v>
      </c>
      <c r="C72" s="108">
        <v>18.8</v>
      </c>
      <c r="D72" s="108">
        <v>7</v>
      </c>
      <c r="E72" s="120">
        <v>392</v>
      </c>
      <c r="F72" s="122" t="str">
        <f>+VLOOKUP(E72,Participants!$A$1:$E$2548,2,FALSE)</f>
        <v>Aleah Kloc</v>
      </c>
      <c r="G72" s="122" t="str">
        <f>+VLOOKUP(E72,Participants!$A$1:$E$2548,4,FALSE)</f>
        <v>MOSS</v>
      </c>
      <c r="H72" s="122" t="str">
        <f>+VLOOKUP(E72,Participants!$A$1:$E$2548,5,FALSE)</f>
        <v>F</v>
      </c>
      <c r="I72" s="122">
        <f>+VLOOKUP(E72,Participants!$A$1:$E$2548,3,FALSE)</f>
        <v>4</v>
      </c>
      <c r="J72" s="134" t="str">
        <f>+VLOOKUP(E72,Participants!$A$1:$G$2548,7,FALSE)</f>
        <v>DEV GIRLS</v>
      </c>
      <c r="K72" s="20"/>
      <c r="L72" s="20"/>
    </row>
    <row r="73" spans="1:24" ht="15.75" customHeight="1" x14ac:dyDescent="0.3">
      <c r="A73" s="107" t="s">
        <v>685</v>
      </c>
      <c r="B73" s="108">
        <v>16</v>
      </c>
      <c r="C73" s="108">
        <v>18.850000000000001</v>
      </c>
      <c r="D73" s="108">
        <v>7</v>
      </c>
      <c r="E73" s="120">
        <v>476</v>
      </c>
      <c r="F73" s="122" t="str">
        <f>+VLOOKUP(E73,Participants!$A$1:$E$2548,2,FALSE)</f>
        <v>Piper Truan</v>
      </c>
      <c r="G73" s="122" t="str">
        <f>+VLOOKUP(E73,Participants!$A$1:$E$2548,4,FALSE)</f>
        <v>SPS</v>
      </c>
      <c r="H73" s="122" t="str">
        <f>+VLOOKUP(E73,Participants!$A$1:$E$2548,5,FALSE)</f>
        <v>F</v>
      </c>
      <c r="I73" s="122">
        <f>+VLOOKUP(E73,Participants!$A$1:$E$2548,3,FALSE)</f>
        <v>3</v>
      </c>
      <c r="J73" s="134" t="str">
        <f>+VLOOKUP(E73,Participants!$A$1:$G$2548,7,FALSE)</f>
        <v>DEV GIRLS</v>
      </c>
      <c r="K73" s="20"/>
      <c r="L73" s="20"/>
    </row>
    <row r="74" spans="1:24" ht="15.75" customHeight="1" x14ac:dyDescent="0.3">
      <c r="A74" s="107" t="s">
        <v>685</v>
      </c>
      <c r="B74" s="108">
        <v>19</v>
      </c>
      <c r="C74" s="108">
        <v>18.95</v>
      </c>
      <c r="D74" s="108">
        <v>7</v>
      </c>
      <c r="E74" s="120">
        <v>181</v>
      </c>
      <c r="F74" s="122" t="str">
        <f>+VLOOKUP(E74,Participants!$A$1:$E$2548,2,FALSE)</f>
        <v>Isabella Krahe</v>
      </c>
      <c r="G74" s="122" t="str">
        <f>+VLOOKUP(E74,Participants!$A$1:$E$2548,4,FALSE)</f>
        <v>BCS</v>
      </c>
      <c r="H74" s="122" t="str">
        <f>+VLOOKUP(E74,Participants!$A$1:$E$2548,5,FALSE)</f>
        <v>F</v>
      </c>
      <c r="I74" s="122">
        <f>+VLOOKUP(E74,Participants!$A$1:$E$2548,3,FALSE)</f>
        <v>3</v>
      </c>
      <c r="J74" s="134" t="str">
        <f>+VLOOKUP(E74,Participants!$A$1:$G$2548,7,FALSE)</f>
        <v>DEV GIRLS</v>
      </c>
      <c r="K74" s="20"/>
      <c r="L74" s="20"/>
    </row>
    <row r="75" spans="1:24" ht="15.75" customHeight="1" x14ac:dyDescent="0.3">
      <c r="A75" s="107" t="s">
        <v>685</v>
      </c>
      <c r="B75" s="108">
        <v>14</v>
      </c>
      <c r="C75" s="108">
        <v>19.03</v>
      </c>
      <c r="D75" s="108">
        <v>3</v>
      </c>
      <c r="E75" s="120">
        <v>328</v>
      </c>
      <c r="F75" s="122" t="str">
        <f>+VLOOKUP(E75,Participants!$A$1:$E$2548,2,FALSE)</f>
        <v>Finley Cincinnati</v>
      </c>
      <c r="G75" s="122" t="str">
        <f>+VLOOKUP(E75,Participants!$A$1:$E$2548,4,FALSE)</f>
        <v>JFK</v>
      </c>
      <c r="H75" s="122" t="str">
        <f>+VLOOKUP(E75,Participants!$A$1:$E$2548,5,FALSE)</f>
        <v>F</v>
      </c>
      <c r="I75" s="122">
        <f>+VLOOKUP(E75,Participants!$A$1:$E$2548,3,FALSE)</f>
        <v>2</v>
      </c>
      <c r="J75" s="134" t="str">
        <f>+VLOOKUP(E75,Participants!$A$1:$G$2548,7,FALSE)</f>
        <v>DEV GIRLS</v>
      </c>
      <c r="K75" s="20"/>
      <c r="L75" s="20"/>
    </row>
    <row r="76" spans="1:24" ht="15.75" customHeight="1" x14ac:dyDescent="0.3">
      <c r="A76" s="107" t="s">
        <v>685</v>
      </c>
      <c r="B76" s="108">
        <v>23</v>
      </c>
      <c r="C76" s="108">
        <v>19.04</v>
      </c>
      <c r="D76" s="108">
        <v>1</v>
      </c>
      <c r="E76" s="120">
        <v>188</v>
      </c>
      <c r="F76" s="122" t="str">
        <f>+VLOOKUP(E76,Participants!$A$1:$E$2548,2,FALSE)</f>
        <v>Sierra Viehmann</v>
      </c>
      <c r="G76" s="122" t="str">
        <f>+VLOOKUP(E76,Participants!$A$1:$E$2548,4,FALSE)</f>
        <v>BCS</v>
      </c>
      <c r="H76" s="122" t="str">
        <f>+VLOOKUP(E76,Participants!$A$1:$E$2548,5,FALSE)</f>
        <v>F</v>
      </c>
      <c r="I76" s="122">
        <f>+VLOOKUP(E76,Participants!$A$1:$E$2548,3,FALSE)</f>
        <v>3</v>
      </c>
      <c r="J76" s="134" t="str">
        <f>+VLOOKUP(E76,Participants!$A$1:$G$2548,7,FALSE)</f>
        <v>DEV GIRLS</v>
      </c>
      <c r="K76" s="20"/>
      <c r="L76" s="20"/>
    </row>
    <row r="77" spans="1:24" ht="15.75" customHeight="1" x14ac:dyDescent="0.3">
      <c r="A77" s="107" t="s">
        <v>685</v>
      </c>
      <c r="B77" s="108">
        <v>14</v>
      </c>
      <c r="C77" s="108">
        <v>19.05</v>
      </c>
      <c r="D77" s="108">
        <v>5</v>
      </c>
      <c r="E77" s="135">
        <v>92</v>
      </c>
      <c r="F77" s="122" t="str">
        <f>+VLOOKUP(E77,Participants!$A$1:$E$2548,2,FALSE)</f>
        <v>Catherine Foster</v>
      </c>
      <c r="G77" s="122" t="str">
        <f>+VLOOKUP(E77,Participants!$A$1:$E$2548,4,FALSE)</f>
        <v>AMA</v>
      </c>
      <c r="H77" s="122" t="str">
        <f>+VLOOKUP(E77,Participants!$A$1:$E$2548,5,FALSE)</f>
        <v>F</v>
      </c>
      <c r="I77" s="122">
        <f>+VLOOKUP(E77,Participants!$A$1:$E$2548,3,FALSE)</f>
        <v>2</v>
      </c>
      <c r="J77" s="134" t="str">
        <f>+VLOOKUP(E77,Participants!$A$1:$G$2548,7,FALSE)</f>
        <v>DEV GIRLS</v>
      </c>
      <c r="K77" s="110"/>
      <c r="L77" s="110"/>
    </row>
    <row r="78" spans="1:24" ht="15.75" customHeight="1" x14ac:dyDescent="0.3">
      <c r="A78" s="107" t="s">
        <v>685</v>
      </c>
      <c r="B78" s="108">
        <v>14</v>
      </c>
      <c r="C78" s="108">
        <v>19.079999999999998</v>
      </c>
      <c r="D78" s="108">
        <v>2</v>
      </c>
      <c r="E78" s="120">
        <v>101</v>
      </c>
      <c r="F78" s="122" t="str">
        <f>+VLOOKUP(E78,Participants!$A$1:$E$2548,2,FALSE)</f>
        <v>Finley Schran</v>
      </c>
      <c r="G78" s="122" t="str">
        <f>+VLOOKUP(E78,Participants!$A$1:$E$2548,4,FALSE)</f>
        <v>AMA</v>
      </c>
      <c r="H78" s="122" t="str">
        <f>+VLOOKUP(E78,Participants!$A$1:$E$2548,5,FALSE)</f>
        <v>F</v>
      </c>
      <c r="I78" s="122">
        <f>+VLOOKUP(E78,Participants!$A$1:$E$2548,3,FALSE)</f>
        <v>2</v>
      </c>
      <c r="J78" s="134" t="str">
        <f>+VLOOKUP(E78,Participants!$A$1:$G$2548,7,FALSE)</f>
        <v>DEV GIRLS</v>
      </c>
      <c r="K78" s="20"/>
      <c r="L78" s="20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ht="15.75" customHeight="1" x14ac:dyDescent="0.3">
      <c r="A79" s="107" t="s">
        <v>685</v>
      </c>
      <c r="B79" s="108">
        <v>19</v>
      </c>
      <c r="C79" s="108">
        <v>19.100000000000001</v>
      </c>
      <c r="D79" s="108">
        <v>5</v>
      </c>
      <c r="E79" s="120">
        <v>363</v>
      </c>
      <c r="F79" s="122" t="str">
        <f>+VLOOKUP(E79,Participants!$A$1:$E$2548,2,FALSE)</f>
        <v>Aria Keppler</v>
      </c>
      <c r="G79" s="122" t="str">
        <f>+VLOOKUP(E79,Participants!$A$1:$E$2548,4,FALSE)</f>
        <v>KIL</v>
      </c>
      <c r="H79" s="122" t="str">
        <f>+VLOOKUP(E79,Participants!$A$1:$E$2548,5,FALSE)</f>
        <v>F</v>
      </c>
      <c r="I79" s="122">
        <f>+VLOOKUP(E79,Participants!$A$1:$E$2548,3,FALSE)</f>
        <v>3</v>
      </c>
      <c r="J79" s="134" t="str">
        <f>+VLOOKUP(E79,Participants!$A$1:$G$2548,7,FALSE)</f>
        <v>DEV GIRLS</v>
      </c>
      <c r="K79" s="20"/>
      <c r="L79" s="20"/>
    </row>
    <row r="80" spans="1:24" ht="15.75" customHeight="1" x14ac:dyDescent="0.3">
      <c r="A80" s="107" t="s">
        <v>685</v>
      </c>
      <c r="B80" s="108">
        <v>18</v>
      </c>
      <c r="C80" s="108">
        <v>19.170000000000002</v>
      </c>
      <c r="D80" s="108">
        <v>4</v>
      </c>
      <c r="E80" s="120">
        <v>174</v>
      </c>
      <c r="F80" s="122" t="str">
        <f>+VLOOKUP(E80,Participants!$A$1:$E$2548,2,FALSE)</f>
        <v>Evelyn Quinn</v>
      </c>
      <c r="G80" s="122" t="str">
        <f>+VLOOKUP(E80,Participants!$A$1:$E$2548,4,FALSE)</f>
        <v>BCS</v>
      </c>
      <c r="H80" s="122" t="str">
        <f>+VLOOKUP(E80,Participants!$A$1:$E$2548,5,FALSE)</f>
        <v>F</v>
      </c>
      <c r="I80" s="122">
        <f>+VLOOKUP(E80,Participants!$A$1:$E$2548,3,FALSE)</f>
        <v>3</v>
      </c>
      <c r="J80" s="134" t="str">
        <f>+VLOOKUP(E80,Participants!$A$1:$G$2548,7,FALSE)</f>
        <v>DEV GIRLS</v>
      </c>
      <c r="K80" s="20"/>
      <c r="L80" s="20"/>
    </row>
    <row r="81" spans="1:24" ht="15.75" customHeight="1" x14ac:dyDescent="0.3">
      <c r="A81" s="107" t="s">
        <v>685</v>
      </c>
      <c r="B81" s="108">
        <v>14</v>
      </c>
      <c r="C81" s="108">
        <v>19.22</v>
      </c>
      <c r="D81" s="108">
        <v>7</v>
      </c>
      <c r="E81" s="120">
        <v>118</v>
      </c>
      <c r="F81" s="122" t="str">
        <f>+VLOOKUP(E81,Participants!$A$1:$E$2548,2,FALSE)</f>
        <v>Natalia Charron</v>
      </c>
      <c r="G81" s="122" t="str">
        <f>+VLOOKUP(E81,Participants!$A$1:$E$2548,4,FALSE)</f>
        <v>AMA</v>
      </c>
      <c r="H81" s="122" t="str">
        <f>+VLOOKUP(E81,Participants!$A$1:$E$2548,5,FALSE)</f>
        <v>F</v>
      </c>
      <c r="I81" s="122">
        <f>+VLOOKUP(E81,Participants!$A$1:$E$2548,3,FALSE)</f>
        <v>2</v>
      </c>
      <c r="J81" s="134" t="str">
        <f>+VLOOKUP(E81,Participants!$A$1:$G$2548,7,FALSE)</f>
        <v>DEV GIRLS</v>
      </c>
      <c r="K81" s="20"/>
      <c r="L81" s="20"/>
    </row>
    <row r="82" spans="1:24" ht="15.75" customHeight="1" x14ac:dyDescent="0.3">
      <c r="A82" s="107" t="s">
        <v>685</v>
      </c>
      <c r="B82" s="108">
        <v>19</v>
      </c>
      <c r="C82" s="108">
        <v>19.22</v>
      </c>
      <c r="D82" s="108">
        <v>3</v>
      </c>
      <c r="E82" s="120">
        <v>373</v>
      </c>
      <c r="F82" s="122" t="str">
        <f>+VLOOKUP(E82,Participants!$A$1:$E$2548,2,FALSE)</f>
        <v>Maria Hutlemyer</v>
      </c>
      <c r="G82" s="122" t="str">
        <f>+VLOOKUP(E82,Participants!$A$1:$E$2548,4,FALSE)</f>
        <v>KIL</v>
      </c>
      <c r="H82" s="122" t="str">
        <f>+VLOOKUP(E82,Participants!$A$1:$E$2548,5,FALSE)</f>
        <v>F</v>
      </c>
      <c r="I82" s="122">
        <f>+VLOOKUP(E82,Participants!$A$1:$E$2548,3,FALSE)</f>
        <v>3</v>
      </c>
      <c r="J82" s="134" t="str">
        <f>+VLOOKUP(E82,Participants!$A$1:$G$2548,7,FALSE)</f>
        <v>DEV GIRLS</v>
      </c>
      <c r="K82" s="20"/>
      <c r="L82" s="20"/>
    </row>
    <row r="83" spans="1:24" ht="15.75" customHeight="1" x14ac:dyDescent="0.3">
      <c r="A83" s="107" t="s">
        <v>685</v>
      </c>
      <c r="B83" s="108">
        <v>17</v>
      </c>
      <c r="C83" s="108">
        <v>19.23</v>
      </c>
      <c r="D83" s="108">
        <v>5</v>
      </c>
      <c r="E83" s="120">
        <v>263</v>
      </c>
      <c r="F83" s="122" t="str">
        <f>+VLOOKUP(E83,Participants!$A$1:$E$2548,2,FALSE)</f>
        <v>Callie Smith</v>
      </c>
      <c r="G83" s="122" t="str">
        <f>+VLOOKUP(E83,Participants!$A$1:$E$2548,4,FALSE)</f>
        <v>GAB</v>
      </c>
      <c r="H83" s="122" t="str">
        <f>+VLOOKUP(E83,Participants!$A$1:$E$2548,5,FALSE)</f>
        <v>F</v>
      </c>
      <c r="I83" s="122">
        <f>+VLOOKUP(E83,Participants!$A$1:$E$2548,3,FALSE)</f>
        <v>3</v>
      </c>
      <c r="J83" s="134" t="str">
        <f>+VLOOKUP(E83,Participants!$A$1:$G$2548,7,FALSE)</f>
        <v>DEV GIRLS</v>
      </c>
      <c r="K83" s="20"/>
      <c r="L83" s="20"/>
    </row>
    <row r="84" spans="1:24" ht="15.75" customHeight="1" x14ac:dyDescent="0.3">
      <c r="A84" s="107" t="s">
        <v>685</v>
      </c>
      <c r="B84" s="108">
        <v>3</v>
      </c>
      <c r="C84" s="108">
        <v>19.32</v>
      </c>
      <c r="D84" s="108">
        <v>5</v>
      </c>
      <c r="E84" s="120">
        <v>465</v>
      </c>
      <c r="F84" s="122" t="str">
        <f>+VLOOKUP(E84,Participants!$A$1:$E$2548,2,FALSE)</f>
        <v>Amy Stickman</v>
      </c>
      <c r="G84" s="122" t="str">
        <f>+VLOOKUP(E84,Participants!$A$1:$E$2548,4,FALSE)</f>
        <v>SPS</v>
      </c>
      <c r="H84" s="122" t="str">
        <f>+VLOOKUP(E84,Participants!$A$1:$E$2548,5,FALSE)</f>
        <v>F</v>
      </c>
      <c r="I84" s="122">
        <f>+VLOOKUP(E84,Participants!$A$1:$E$2548,3,FALSE)</f>
        <v>2</v>
      </c>
      <c r="J84" s="134" t="str">
        <f>+VLOOKUP(E84,Participants!$A$1:$G$2548,7,FALSE)</f>
        <v>DEV GIRLS</v>
      </c>
      <c r="K84" s="113"/>
      <c r="L84" s="113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ht="15.75" customHeight="1" x14ac:dyDescent="0.3">
      <c r="A85" s="107" t="s">
        <v>685</v>
      </c>
      <c r="B85" s="108">
        <v>22</v>
      </c>
      <c r="C85" s="108">
        <v>19.36</v>
      </c>
      <c r="D85" s="108">
        <v>2</v>
      </c>
      <c r="E85" s="120">
        <v>281</v>
      </c>
      <c r="F85" s="122" t="str">
        <f>+VLOOKUP(E85,Participants!$A$1:$E$2548,2,FALSE)</f>
        <v>Emily Birchok</v>
      </c>
      <c r="G85" s="122" t="str">
        <f>+VLOOKUP(E85,Participants!$A$1:$E$2548,4,FALSE)</f>
        <v>GRE</v>
      </c>
      <c r="H85" s="122" t="str">
        <f>+VLOOKUP(E85,Participants!$A$1:$E$2548,5,FALSE)</f>
        <v>F</v>
      </c>
      <c r="I85" s="122">
        <f>+VLOOKUP(E85,Participants!$A$1:$E$2548,3,FALSE)</f>
        <v>4</v>
      </c>
      <c r="J85" s="134" t="str">
        <f>+VLOOKUP(E85,Participants!$A$1:$G$2548,7,FALSE)</f>
        <v>DEV GIRLS</v>
      </c>
      <c r="K85" s="20"/>
      <c r="L85" s="20"/>
    </row>
    <row r="86" spans="1:24" ht="15.75" customHeight="1" x14ac:dyDescent="0.3">
      <c r="A86" s="107" t="s">
        <v>685</v>
      </c>
      <c r="B86" s="108">
        <v>25</v>
      </c>
      <c r="C86" s="108">
        <v>19.37</v>
      </c>
      <c r="D86" s="108">
        <v>2</v>
      </c>
      <c r="E86" s="120">
        <v>91</v>
      </c>
      <c r="F86" s="122" t="str">
        <f>+VLOOKUP(E86,Participants!$A$1:$E$2548,2,FALSE)</f>
        <v>Caroline Howell</v>
      </c>
      <c r="G86" s="122" t="str">
        <f>+VLOOKUP(E86,Participants!$A$1:$E$2548,4,FALSE)</f>
        <v>AMA</v>
      </c>
      <c r="H86" s="122" t="str">
        <f>+VLOOKUP(E86,Participants!$A$1:$E$2548,5,FALSE)</f>
        <v>F</v>
      </c>
      <c r="I86" s="122">
        <f>+VLOOKUP(E86,Participants!$A$1:$E$2548,3,FALSE)</f>
        <v>4</v>
      </c>
      <c r="J86" s="134" t="str">
        <f>+VLOOKUP(E86,Participants!$A$1:$G$2548,7,FALSE)</f>
        <v>DEV GIRLS</v>
      </c>
      <c r="K86" s="20"/>
      <c r="L86" s="20"/>
    </row>
    <row r="87" spans="1:24" ht="15.75" customHeight="1" x14ac:dyDescent="0.3">
      <c r="A87" s="107" t="s">
        <v>685</v>
      </c>
      <c r="B87" s="108">
        <v>24</v>
      </c>
      <c r="C87" s="108">
        <v>19.399999999999999</v>
      </c>
      <c r="D87" s="108">
        <v>4</v>
      </c>
      <c r="E87" s="120">
        <v>61</v>
      </c>
      <c r="F87" s="122" t="str">
        <f>+VLOOKUP(E87,Participants!$A$1:$E$2548,2,FALSE)</f>
        <v>Eliza Loncar</v>
      </c>
      <c r="G87" s="122" t="str">
        <f>+VLOOKUP(E87,Participants!$A$1:$E$2548,4,FALSE)</f>
        <v>AGS</v>
      </c>
      <c r="H87" s="122" t="str">
        <f>+VLOOKUP(E87,Participants!$A$1:$E$2548,5,FALSE)</f>
        <v>F</v>
      </c>
      <c r="I87" s="122">
        <f>+VLOOKUP(E87,Participants!$A$1:$E$2548,3,FALSE)</f>
        <v>4</v>
      </c>
      <c r="J87" s="134" t="str">
        <f>+VLOOKUP(E87,Participants!$A$1:$G$2548,7,FALSE)</f>
        <v>DEV GIRLS</v>
      </c>
      <c r="K87" s="20"/>
      <c r="L87" s="20"/>
    </row>
    <row r="88" spans="1:24" ht="15.75" customHeight="1" x14ac:dyDescent="0.3">
      <c r="A88" s="107" t="s">
        <v>685</v>
      </c>
      <c r="B88" s="108">
        <v>26</v>
      </c>
      <c r="C88" s="108">
        <v>19.45</v>
      </c>
      <c r="D88" s="108">
        <v>3</v>
      </c>
      <c r="E88" s="120">
        <v>180</v>
      </c>
      <c r="F88" s="122" t="str">
        <f>+VLOOKUP(E88,Participants!$A$1:$E$2548,2,FALSE)</f>
        <v>Hannah Simmons</v>
      </c>
      <c r="G88" s="122" t="str">
        <f>+VLOOKUP(E88,Participants!$A$1:$E$2548,4,FALSE)</f>
        <v>BCS</v>
      </c>
      <c r="H88" s="122" t="str">
        <f>+VLOOKUP(E88,Participants!$A$1:$E$2548,5,FALSE)</f>
        <v>F</v>
      </c>
      <c r="I88" s="122">
        <f>+VLOOKUP(E88,Participants!$A$1:$E$2548,3,FALSE)</f>
        <v>4</v>
      </c>
      <c r="J88" s="134" t="str">
        <f>+VLOOKUP(E88,Participants!$A$1:$G$2548,7,FALSE)</f>
        <v>DEV GIRLS</v>
      </c>
      <c r="K88" s="20"/>
      <c r="L88" s="20"/>
    </row>
    <row r="89" spans="1:24" ht="15.75" customHeight="1" x14ac:dyDescent="0.3">
      <c r="A89" s="107" t="s">
        <v>685</v>
      </c>
      <c r="B89" s="108">
        <v>26</v>
      </c>
      <c r="C89" s="108">
        <v>19.45</v>
      </c>
      <c r="D89" s="108">
        <v>4</v>
      </c>
      <c r="E89" s="120">
        <v>206</v>
      </c>
      <c r="F89" s="122" t="str">
        <f>+VLOOKUP(E89,Participants!$A$1:$E$2548,2,FALSE)</f>
        <v>McKenzie Grissom</v>
      </c>
      <c r="G89" s="122" t="str">
        <f>+VLOOKUP(E89,Participants!$A$1:$E$2548,4,FALSE)</f>
        <v>CDT</v>
      </c>
      <c r="H89" s="122" t="str">
        <f>+VLOOKUP(E89,Participants!$A$1:$E$2548,5,FALSE)</f>
        <v>F</v>
      </c>
      <c r="I89" s="122">
        <f>+VLOOKUP(E89,Participants!$A$1:$E$2548,3,FALSE)</f>
        <v>4</v>
      </c>
      <c r="J89" s="134" t="str">
        <f>+VLOOKUP(E89,Participants!$A$1:$G$2548,7,FALSE)</f>
        <v>DEV GIRLS</v>
      </c>
      <c r="K89" s="20"/>
      <c r="L89" s="20"/>
    </row>
    <row r="90" spans="1:24" ht="15.75" customHeight="1" x14ac:dyDescent="0.3">
      <c r="A90" s="107" t="s">
        <v>685</v>
      </c>
      <c r="B90" s="108">
        <v>25</v>
      </c>
      <c r="C90" s="108">
        <v>19.489999999999998</v>
      </c>
      <c r="D90" s="108">
        <v>5</v>
      </c>
      <c r="E90" s="120">
        <v>445</v>
      </c>
      <c r="F90" s="122" t="str">
        <f>+VLOOKUP(E90,Participants!$A$1:$E$2548,2,FALSE)</f>
        <v>Leya Wesolowski</v>
      </c>
      <c r="G90" s="122" t="str">
        <f>+VLOOKUP(E90,Participants!$A$1:$E$2548,4,FALSE)</f>
        <v>PHA</v>
      </c>
      <c r="H90" s="122" t="str">
        <f>+VLOOKUP(E90,Participants!$A$1:$E$2548,5,FALSE)</f>
        <v>F</v>
      </c>
      <c r="I90" s="122">
        <f>+VLOOKUP(E90,Participants!$A$1:$E$2548,3,FALSE)</f>
        <v>4</v>
      </c>
      <c r="J90" s="134" t="str">
        <f>+VLOOKUP(E90,Participants!$A$1:$G$2548,7,FALSE)</f>
        <v>DEV GIRLS</v>
      </c>
      <c r="K90" s="20"/>
      <c r="L90" s="20"/>
    </row>
    <row r="91" spans="1:24" ht="15.75" customHeight="1" x14ac:dyDescent="0.3">
      <c r="A91" s="107" t="s">
        <v>685</v>
      </c>
      <c r="B91" s="108">
        <v>13</v>
      </c>
      <c r="C91" s="108">
        <v>19.510000000000002</v>
      </c>
      <c r="D91" s="108">
        <v>5</v>
      </c>
      <c r="E91" s="120">
        <v>469</v>
      </c>
      <c r="F91" s="122" t="str">
        <f>+VLOOKUP(E91,Participants!$A$1:$E$2548,2,FALSE)</f>
        <v>Elsie Gorchak</v>
      </c>
      <c r="G91" s="122" t="str">
        <f>+VLOOKUP(E91,Participants!$A$1:$E$2548,4,FALSE)</f>
        <v>SPS</v>
      </c>
      <c r="H91" s="122" t="str">
        <f>+VLOOKUP(E91,Participants!$A$1:$E$2548,5,FALSE)</f>
        <v>F</v>
      </c>
      <c r="I91" s="122">
        <f>+VLOOKUP(E91,Participants!$A$1:$E$2548,3,FALSE)</f>
        <v>2</v>
      </c>
      <c r="J91" s="134" t="str">
        <f>+VLOOKUP(E91,Participants!$A$1:$G$2548,7,FALSE)</f>
        <v>DEV GIRLS</v>
      </c>
      <c r="K91" s="20"/>
      <c r="L91" s="20"/>
    </row>
    <row r="92" spans="1:24" ht="15.75" customHeight="1" x14ac:dyDescent="0.3">
      <c r="A92" s="107" t="s">
        <v>685</v>
      </c>
      <c r="B92" s="108">
        <v>15</v>
      </c>
      <c r="C92" s="108">
        <v>19.510000000000002</v>
      </c>
      <c r="D92" s="108">
        <v>5</v>
      </c>
      <c r="E92" s="120">
        <v>228</v>
      </c>
      <c r="F92" s="122" t="str">
        <f>+VLOOKUP(E92,Participants!$A$1:$E$2548,2,FALSE)</f>
        <v>kylee willis</v>
      </c>
      <c r="G92" s="122" t="str">
        <f>+VLOOKUP(E92,Participants!$A$1:$E$2548,4,FALSE)</f>
        <v>DMA</v>
      </c>
      <c r="H92" s="122" t="str">
        <f>+VLOOKUP(E92,Participants!$A$1:$E$2548,5,FALSE)</f>
        <v>f</v>
      </c>
      <c r="I92" s="122">
        <f>+VLOOKUP(E92,Participants!$A$1:$E$2548,3,FALSE)</f>
        <v>3</v>
      </c>
      <c r="J92" s="134" t="str">
        <f>+VLOOKUP(E92,Participants!$A$1:$G$2548,7,FALSE)</f>
        <v>DEV GIRLS</v>
      </c>
      <c r="K92" s="20"/>
      <c r="L92" s="20"/>
    </row>
    <row r="93" spans="1:24" ht="15.75" customHeight="1" x14ac:dyDescent="0.3">
      <c r="A93" s="107" t="s">
        <v>685</v>
      </c>
      <c r="B93" s="108">
        <v>5</v>
      </c>
      <c r="C93" s="108">
        <v>19.559999999999999</v>
      </c>
      <c r="D93" s="108">
        <v>8</v>
      </c>
      <c r="E93" s="120">
        <v>331</v>
      </c>
      <c r="F93" s="122" t="str">
        <f>+VLOOKUP(E93,Participants!$A$1:$E$2548,2,FALSE)</f>
        <v>Gracie Morgan</v>
      </c>
      <c r="G93" s="122" t="str">
        <f>+VLOOKUP(E93,Participants!$A$1:$E$2548,4,FALSE)</f>
        <v>JFK</v>
      </c>
      <c r="H93" s="122" t="str">
        <f>+VLOOKUP(E93,Participants!$A$1:$E$2548,5,FALSE)</f>
        <v>F</v>
      </c>
      <c r="I93" s="122">
        <f>+VLOOKUP(E93,Participants!$A$1:$E$2548,3,FALSE)</f>
        <v>1</v>
      </c>
      <c r="J93" s="134" t="str">
        <f>+VLOOKUP(E93,Participants!$A$1:$G$2548,7,FALSE)</f>
        <v>DEV GIRLS</v>
      </c>
      <c r="K93" s="20"/>
      <c r="L93" s="20"/>
    </row>
    <row r="94" spans="1:24" ht="15.75" customHeight="1" x14ac:dyDescent="0.3">
      <c r="A94" s="107" t="s">
        <v>685</v>
      </c>
      <c r="B94" s="108">
        <v>8</v>
      </c>
      <c r="C94" s="108">
        <v>19.559999999999999</v>
      </c>
      <c r="D94" s="108">
        <v>2</v>
      </c>
      <c r="E94" s="120">
        <v>94</v>
      </c>
      <c r="F94" s="122" t="str">
        <f>+VLOOKUP(E94,Participants!$A$1:$E$2548,2,FALSE)</f>
        <v>Charlotte Massaro</v>
      </c>
      <c r="G94" s="122" t="str">
        <f>+VLOOKUP(E94,Participants!$A$1:$E$2548,4,FALSE)</f>
        <v>AMA</v>
      </c>
      <c r="H94" s="122" t="str">
        <f>+VLOOKUP(E94,Participants!$A$1:$E$2548,5,FALSE)</f>
        <v>F</v>
      </c>
      <c r="I94" s="122">
        <f>+VLOOKUP(E94,Participants!$A$1:$E$2548,3,FALSE)</f>
        <v>1</v>
      </c>
      <c r="J94" s="134" t="str">
        <f>+VLOOKUP(E94,Participants!$A$1:$G$2548,7,FALSE)</f>
        <v>DEV GIRLS</v>
      </c>
      <c r="K94" s="20"/>
      <c r="L94" s="20"/>
    </row>
    <row r="95" spans="1:24" ht="15.75" customHeight="1" x14ac:dyDescent="0.3">
      <c r="A95" s="107" t="s">
        <v>685</v>
      </c>
      <c r="B95" s="108">
        <v>22</v>
      </c>
      <c r="C95" s="108">
        <v>19.600000000000001</v>
      </c>
      <c r="D95" s="108">
        <v>3</v>
      </c>
      <c r="E95" s="120">
        <v>39</v>
      </c>
      <c r="F95" s="122" t="str">
        <f>+VLOOKUP(E95,Participants!$A$1:$E$2548,2,FALSE)</f>
        <v>Lizzie Austin</v>
      </c>
      <c r="G95" s="122" t="str">
        <f>+VLOOKUP(E95,Participants!$A$1:$E$2548,4,FALSE)</f>
        <v>AAC</v>
      </c>
      <c r="H95" s="122" t="str">
        <f>+VLOOKUP(E95,Participants!$A$1:$E$2548,5,FALSE)</f>
        <v>F</v>
      </c>
      <c r="I95" s="122">
        <f>+VLOOKUP(E95,Participants!$A$1:$E$2548,3,FALSE)</f>
        <v>4</v>
      </c>
      <c r="J95" s="134" t="str">
        <f>+VLOOKUP(E95,Participants!$A$1:$G$2548,7,FALSE)</f>
        <v>DEV GIRLS</v>
      </c>
      <c r="K95" s="20"/>
      <c r="L95" s="20"/>
    </row>
    <row r="96" spans="1:24" ht="15.75" customHeight="1" x14ac:dyDescent="0.3">
      <c r="A96" s="107" t="s">
        <v>685</v>
      </c>
      <c r="B96" s="109">
        <v>12</v>
      </c>
      <c r="C96" s="109">
        <v>19.62</v>
      </c>
      <c r="D96" s="109">
        <v>7</v>
      </c>
      <c r="E96" s="120">
        <v>525</v>
      </c>
      <c r="F96" s="122" t="str">
        <f>+VLOOKUP(E96,Participants!$A$1:$E$2548,2,FALSE)</f>
        <v>Pennie Balta</v>
      </c>
      <c r="G96" s="122" t="str">
        <f>+VLOOKUP(E96,Participants!$A$1:$E$2548,4,FALSE)</f>
        <v>STL</v>
      </c>
      <c r="H96" s="122" t="str">
        <f>+VLOOKUP(E96,Participants!$A$1:$E$2548,5,FALSE)</f>
        <v>F</v>
      </c>
      <c r="I96" s="122">
        <f>+VLOOKUP(E96,Participants!$A$1:$E$2548,3,FALSE)</f>
        <v>2</v>
      </c>
      <c r="J96" s="134" t="str">
        <f>+VLOOKUP(E96,Participants!$A$1:$G$2548,7,FALSE)</f>
        <v>DEV GIRLS</v>
      </c>
      <c r="K96" s="20"/>
      <c r="L96" s="20"/>
    </row>
    <row r="97" spans="1:12" ht="15.75" customHeight="1" x14ac:dyDescent="0.3">
      <c r="A97" s="107" t="s">
        <v>685</v>
      </c>
      <c r="B97" s="108">
        <v>22</v>
      </c>
      <c r="C97" s="108">
        <v>19.73</v>
      </c>
      <c r="D97" s="108">
        <v>8</v>
      </c>
      <c r="E97" s="120">
        <v>361</v>
      </c>
      <c r="F97" s="122" t="str">
        <f>+VLOOKUP(E97,Participants!$A$1:$E$2548,2,FALSE)</f>
        <v>Anna Terravecchia</v>
      </c>
      <c r="G97" s="122" t="str">
        <f>+VLOOKUP(E97,Participants!$A$1:$E$2548,4,FALSE)</f>
        <v>KIL</v>
      </c>
      <c r="H97" s="122" t="str">
        <f>+VLOOKUP(E97,Participants!$A$1:$E$2548,5,FALSE)</f>
        <v>F</v>
      </c>
      <c r="I97" s="122">
        <f>+VLOOKUP(E97,Participants!$A$1:$E$2548,3,FALSE)</f>
        <v>4</v>
      </c>
      <c r="J97" s="134" t="str">
        <f>+VLOOKUP(E97,Participants!$A$1:$G$2548,7,FALSE)</f>
        <v>DEV GIRLS</v>
      </c>
      <c r="K97" s="20"/>
      <c r="L97" s="20"/>
    </row>
    <row r="98" spans="1:12" ht="15.75" customHeight="1" x14ac:dyDescent="0.3">
      <c r="A98" s="107" t="s">
        <v>685</v>
      </c>
      <c r="B98" s="108">
        <v>16</v>
      </c>
      <c r="C98" s="108">
        <v>19.739999999999998</v>
      </c>
      <c r="D98" s="108">
        <v>4</v>
      </c>
      <c r="E98" s="120">
        <v>377</v>
      </c>
      <c r="F98" s="122" t="str">
        <f>+VLOOKUP(E98,Participants!$A$1:$E$2548,2,FALSE)</f>
        <v>Olivia Menz</v>
      </c>
      <c r="G98" s="122" t="str">
        <f>+VLOOKUP(E98,Participants!$A$1:$E$2548,4,FALSE)</f>
        <v>KIL</v>
      </c>
      <c r="H98" s="122" t="str">
        <f>+VLOOKUP(E98,Participants!$A$1:$E$2548,5,FALSE)</f>
        <v>F</v>
      </c>
      <c r="I98" s="122">
        <f>+VLOOKUP(E98,Participants!$A$1:$E$2548,3,FALSE)</f>
        <v>3</v>
      </c>
      <c r="J98" s="134" t="str">
        <f>+VLOOKUP(E98,Participants!$A$1:$G$2548,7,FALSE)</f>
        <v>DEV GIRLS</v>
      </c>
      <c r="K98" s="20"/>
      <c r="L98" s="20"/>
    </row>
    <row r="99" spans="1:12" ht="15.75" customHeight="1" x14ac:dyDescent="0.3">
      <c r="A99" s="107" t="s">
        <v>685</v>
      </c>
      <c r="B99" s="108">
        <v>22</v>
      </c>
      <c r="C99" s="108">
        <v>19.75</v>
      </c>
      <c r="D99" s="108">
        <v>5</v>
      </c>
      <c r="E99" s="120">
        <v>449</v>
      </c>
      <c r="F99" s="122" t="str">
        <f>+VLOOKUP(E99,Participants!$A$1:$E$2548,2,FALSE)</f>
        <v>Samantha Oeler</v>
      </c>
      <c r="G99" s="122" t="str">
        <f>+VLOOKUP(E99,Participants!$A$1:$E$2548,4,FALSE)</f>
        <v>PHA</v>
      </c>
      <c r="H99" s="122" t="str">
        <f>+VLOOKUP(E99,Participants!$A$1:$E$2548,5,FALSE)</f>
        <v>F</v>
      </c>
      <c r="I99" s="122">
        <f>+VLOOKUP(E99,Participants!$A$1:$E$2548,3,FALSE)</f>
        <v>4</v>
      </c>
      <c r="J99" s="134" t="str">
        <f>+VLOOKUP(E99,Participants!$A$1:$G$2548,7,FALSE)</f>
        <v>DEV GIRLS</v>
      </c>
      <c r="K99" s="20"/>
      <c r="L99" s="20"/>
    </row>
    <row r="100" spans="1:12" ht="15.75" customHeight="1" x14ac:dyDescent="0.3">
      <c r="A100" s="107" t="s">
        <v>685</v>
      </c>
      <c r="B100" s="108">
        <v>17</v>
      </c>
      <c r="C100" s="108">
        <v>19.760000000000002</v>
      </c>
      <c r="D100" s="108">
        <v>7</v>
      </c>
      <c r="E100" s="120">
        <v>466</v>
      </c>
      <c r="F100" s="122" t="str">
        <f>+VLOOKUP(E100,Participants!$A$1:$E$2548,2,FALSE)</f>
        <v>Avery Sinicrope</v>
      </c>
      <c r="G100" s="122" t="str">
        <f>+VLOOKUP(E100,Participants!$A$1:$E$2548,4,FALSE)</f>
        <v>SPS</v>
      </c>
      <c r="H100" s="122" t="str">
        <f>+VLOOKUP(E100,Participants!$A$1:$E$2548,5,FALSE)</f>
        <v>F</v>
      </c>
      <c r="I100" s="122">
        <f>+VLOOKUP(E100,Participants!$A$1:$E$2548,3,FALSE)</f>
        <v>3</v>
      </c>
      <c r="J100" s="134" t="str">
        <f>+VLOOKUP(E100,Participants!$A$1:$G$2548,7,FALSE)</f>
        <v>DEV GIRLS</v>
      </c>
      <c r="K100" s="20"/>
      <c r="L100" s="20"/>
    </row>
    <row r="101" spans="1:12" ht="15.75" customHeight="1" x14ac:dyDescent="0.3">
      <c r="A101" s="107" t="s">
        <v>685</v>
      </c>
      <c r="B101" s="108">
        <v>7</v>
      </c>
      <c r="C101" s="108">
        <v>19.78</v>
      </c>
      <c r="D101" s="108">
        <v>2</v>
      </c>
      <c r="E101" s="120">
        <v>297</v>
      </c>
      <c r="F101" s="122" t="str">
        <f>+VLOOKUP(E101,Participants!$A$1:$E$2548,2,FALSE)</f>
        <v>Giuseppina Iorio</v>
      </c>
      <c r="G101" s="122" t="str">
        <f>+VLOOKUP(E101,Participants!$A$1:$E$2548,4,FALSE)</f>
        <v>HFS</v>
      </c>
      <c r="H101" s="122" t="str">
        <f>+VLOOKUP(E101,Participants!$A$1:$E$2548,5,FALSE)</f>
        <v>F</v>
      </c>
      <c r="I101" s="122">
        <f>+VLOOKUP(E101,Participants!$A$1:$E$2548,3,FALSE)</f>
        <v>1</v>
      </c>
      <c r="J101" s="134" t="str">
        <f>+VLOOKUP(E101,Participants!$A$1:$G$2548,7,FALSE)</f>
        <v>DEV GIRLS</v>
      </c>
      <c r="K101" s="20"/>
      <c r="L101" s="20"/>
    </row>
    <row r="102" spans="1:12" ht="15.75" customHeight="1" x14ac:dyDescent="0.3">
      <c r="A102" s="107" t="s">
        <v>685</v>
      </c>
      <c r="B102" s="108">
        <v>8</v>
      </c>
      <c r="C102" s="108">
        <v>19.8</v>
      </c>
      <c r="D102" s="108">
        <v>8</v>
      </c>
      <c r="E102" s="120">
        <v>503</v>
      </c>
      <c r="F102" s="122" t="str">
        <f>+VLOOKUP(E102,Participants!$A$1:$E$2548,2,FALSE)</f>
        <v>Avery Och</v>
      </c>
      <c r="G102" s="122" t="str">
        <f>+VLOOKUP(E102,Participants!$A$1:$E$2548,4,FALSE)</f>
        <v>STL</v>
      </c>
      <c r="H102" s="122" t="str">
        <f>+VLOOKUP(E102,Participants!$A$1:$E$2548,5,FALSE)</f>
        <v>F</v>
      </c>
      <c r="I102" s="122">
        <f>+VLOOKUP(E102,Participants!$A$1:$E$2548,3,FALSE)</f>
        <v>2</v>
      </c>
      <c r="J102" s="134" t="str">
        <f>+VLOOKUP(E102,Participants!$A$1:$G$2548,7,FALSE)</f>
        <v>DEV GIRLS</v>
      </c>
      <c r="K102" s="20"/>
      <c r="L102" s="20"/>
    </row>
    <row r="103" spans="1:12" ht="15.75" customHeight="1" x14ac:dyDescent="0.3">
      <c r="A103" s="107" t="s">
        <v>685</v>
      </c>
      <c r="B103" s="109">
        <v>12</v>
      </c>
      <c r="C103" s="109">
        <v>19.93</v>
      </c>
      <c r="D103" s="109">
        <v>2</v>
      </c>
      <c r="E103" s="120">
        <v>276</v>
      </c>
      <c r="F103" s="122" t="str">
        <f>+VLOOKUP(E103,Participants!$A$1:$E$2548,2,FALSE)</f>
        <v>Alexis Birchok</v>
      </c>
      <c r="G103" s="122" t="str">
        <f>+VLOOKUP(E103,Participants!$A$1:$E$2548,4,FALSE)</f>
        <v>GRE</v>
      </c>
      <c r="H103" s="122" t="str">
        <f>+VLOOKUP(E103,Participants!$A$1:$E$2548,5,FALSE)</f>
        <v>F</v>
      </c>
      <c r="I103" s="122">
        <f>+VLOOKUP(E103,Participants!$A$1:$E$2548,3,FALSE)</f>
        <v>2</v>
      </c>
      <c r="J103" s="134" t="str">
        <f>+VLOOKUP(E103,Participants!$A$1:$G$2548,7,FALSE)</f>
        <v>DEV GIRLS</v>
      </c>
      <c r="K103" s="20"/>
      <c r="L103" s="20"/>
    </row>
    <row r="104" spans="1:12" ht="15.75" customHeight="1" x14ac:dyDescent="0.3">
      <c r="A104" s="107" t="s">
        <v>685</v>
      </c>
      <c r="B104" s="108">
        <v>23</v>
      </c>
      <c r="C104" s="108">
        <v>19.940000000000001</v>
      </c>
      <c r="D104" s="108">
        <v>8</v>
      </c>
      <c r="E104" s="120">
        <v>122</v>
      </c>
      <c r="F104" s="122" t="str">
        <f>+VLOOKUP(E104,Participants!$A$1:$E$2548,2,FALSE)</f>
        <v>Samantha Hinkofer</v>
      </c>
      <c r="G104" s="122" t="str">
        <f>+VLOOKUP(E104,Participants!$A$1:$E$2548,4,FALSE)</f>
        <v>AMA</v>
      </c>
      <c r="H104" s="122" t="str">
        <f>+VLOOKUP(E104,Participants!$A$1:$E$2548,5,FALSE)</f>
        <v>F</v>
      </c>
      <c r="I104" s="122">
        <f>+VLOOKUP(E104,Participants!$A$1:$E$2548,3,FALSE)</f>
        <v>4</v>
      </c>
      <c r="J104" s="134" t="str">
        <f>+VLOOKUP(E104,Participants!$A$1:$G$2548,7,FALSE)</f>
        <v>DEV GIRLS</v>
      </c>
      <c r="K104" s="20"/>
      <c r="L104" s="20"/>
    </row>
    <row r="105" spans="1:12" ht="15.75" customHeight="1" x14ac:dyDescent="0.3">
      <c r="A105" s="107" t="s">
        <v>685</v>
      </c>
      <c r="B105" s="108">
        <v>23</v>
      </c>
      <c r="C105" s="108">
        <v>20</v>
      </c>
      <c r="D105" s="108">
        <v>4</v>
      </c>
      <c r="E105" s="120">
        <v>211</v>
      </c>
      <c r="F105" s="122" t="str">
        <f>+VLOOKUP(E105,Participants!$A$1:$E$2548,2,FALSE)</f>
        <v>Olivia Schlagel</v>
      </c>
      <c r="G105" s="122" t="str">
        <f>+VLOOKUP(E105,Participants!$A$1:$E$2548,4,FALSE)</f>
        <v>CDT</v>
      </c>
      <c r="H105" s="122" t="str">
        <f>+VLOOKUP(E105,Participants!$A$1:$E$2548,5,FALSE)</f>
        <v>F</v>
      </c>
      <c r="I105" s="122">
        <f>+VLOOKUP(E105,Participants!$A$1:$E$2548,3,FALSE)</f>
        <v>4</v>
      </c>
      <c r="J105" s="134" t="str">
        <f>+VLOOKUP(E105,Participants!$A$1:$G$2548,7,FALSE)</f>
        <v>DEV GIRLS</v>
      </c>
      <c r="K105" s="20"/>
      <c r="L105" s="20"/>
    </row>
    <row r="106" spans="1:12" ht="15.75" customHeight="1" x14ac:dyDescent="0.3">
      <c r="A106" s="107" t="s">
        <v>685</v>
      </c>
      <c r="B106" s="108">
        <v>24</v>
      </c>
      <c r="C106" s="108">
        <v>20</v>
      </c>
      <c r="D106" s="108">
        <v>2</v>
      </c>
      <c r="E106" s="120">
        <v>207</v>
      </c>
      <c r="F106" s="122" t="str">
        <f>+VLOOKUP(E106,Participants!$A$1:$E$2548,2,FALSE)</f>
        <v>Mia Caligiuri</v>
      </c>
      <c r="G106" s="122" t="str">
        <f>+VLOOKUP(E106,Participants!$A$1:$E$2548,4,FALSE)</f>
        <v>CDT</v>
      </c>
      <c r="H106" s="122" t="str">
        <f>+VLOOKUP(E106,Participants!$A$1:$E$2548,5,FALSE)</f>
        <v>F</v>
      </c>
      <c r="I106" s="122">
        <f>+VLOOKUP(E106,Participants!$A$1:$E$2548,3,FALSE)</f>
        <v>4</v>
      </c>
      <c r="J106" s="134" t="str">
        <f>+VLOOKUP(E106,Participants!$A$1:$G$2548,7,FALSE)</f>
        <v>DEV GIRLS</v>
      </c>
      <c r="K106" s="20"/>
      <c r="L106" s="20"/>
    </row>
    <row r="107" spans="1:12" ht="15.75" customHeight="1" x14ac:dyDescent="0.3">
      <c r="A107" s="107" t="s">
        <v>685</v>
      </c>
      <c r="B107" s="108">
        <v>8</v>
      </c>
      <c r="C107" s="108">
        <v>20.23</v>
      </c>
      <c r="D107" s="108">
        <v>5</v>
      </c>
      <c r="E107" s="120">
        <v>430</v>
      </c>
      <c r="F107" s="122" t="str">
        <f>+VLOOKUP(E107,Participants!$A$1:$E$2548,2,FALSE)</f>
        <v>Octavia Andree</v>
      </c>
      <c r="G107" s="122" t="str">
        <f>+VLOOKUP(E107,Participants!$A$1:$E$2548,4,FALSE)</f>
        <v>MQA</v>
      </c>
      <c r="H107" s="122" t="str">
        <f>+VLOOKUP(E107,Participants!$A$1:$E$2548,5,FALSE)</f>
        <v>F</v>
      </c>
      <c r="I107" s="122">
        <f>+VLOOKUP(E107,Participants!$A$1:$E$2548,3,FALSE)</f>
        <v>1</v>
      </c>
      <c r="J107" s="134" t="str">
        <f>+VLOOKUP(E107,Participants!$A$1:$G$2548,7,FALSE)</f>
        <v>DEV GIRLS</v>
      </c>
      <c r="K107" s="20"/>
      <c r="L107" s="20"/>
    </row>
    <row r="108" spans="1:12" ht="15.75" customHeight="1" x14ac:dyDescent="0.3">
      <c r="A108" s="107" t="s">
        <v>685</v>
      </c>
      <c r="B108" s="108">
        <v>21</v>
      </c>
      <c r="C108" s="108">
        <v>20.260000000000002</v>
      </c>
      <c r="D108" s="108">
        <v>8</v>
      </c>
      <c r="E108" s="120">
        <v>264</v>
      </c>
      <c r="F108" s="122" t="str">
        <f>+VLOOKUP(E108,Participants!$A$1:$E$2548,2,FALSE)</f>
        <v>Christine Kraska</v>
      </c>
      <c r="G108" s="122" t="str">
        <f>+VLOOKUP(E108,Participants!$A$1:$E$2548,4,FALSE)</f>
        <v>GAB</v>
      </c>
      <c r="H108" s="122" t="str">
        <f>+VLOOKUP(E108,Participants!$A$1:$E$2548,5,FALSE)</f>
        <v>F</v>
      </c>
      <c r="I108" s="122">
        <f>+VLOOKUP(E108,Participants!$A$1:$E$2548,3,FALSE)</f>
        <v>4</v>
      </c>
      <c r="J108" s="134" t="str">
        <f>+VLOOKUP(E108,Participants!$A$1:$G$2548,7,FALSE)</f>
        <v>DEV GIRLS</v>
      </c>
      <c r="K108" s="20"/>
      <c r="L108" s="20"/>
    </row>
    <row r="109" spans="1:12" ht="15.75" customHeight="1" x14ac:dyDescent="0.3">
      <c r="A109" s="107" t="s">
        <v>685</v>
      </c>
      <c r="B109" s="108">
        <v>9</v>
      </c>
      <c r="C109" s="108">
        <v>20.28</v>
      </c>
      <c r="D109" s="108">
        <v>3</v>
      </c>
      <c r="E109" s="120">
        <v>198</v>
      </c>
      <c r="F109" s="122" t="str">
        <f>+VLOOKUP(E109,Participants!$A$1:$E$2548,2,FALSE)</f>
        <v>Victoria Dlugosz</v>
      </c>
      <c r="G109" s="122" t="str">
        <f>+VLOOKUP(E109,Participants!$A$1:$E$2548,4,FALSE)</f>
        <v>BTA</v>
      </c>
      <c r="H109" s="122" t="str">
        <f>+VLOOKUP(E109,Participants!$A$1:$E$2548,5,FALSE)</f>
        <v>F</v>
      </c>
      <c r="I109" s="122">
        <f>+VLOOKUP(E109,Participants!$A$1:$E$2548,3,FALSE)</f>
        <v>2</v>
      </c>
      <c r="J109" s="134" t="str">
        <f>+VLOOKUP(E109,Participants!$A$1:$G$2548,7,FALSE)</f>
        <v>DEV GIRLS</v>
      </c>
      <c r="K109" s="20"/>
      <c r="L109" s="20"/>
    </row>
    <row r="110" spans="1:12" ht="15.75" customHeight="1" x14ac:dyDescent="0.3">
      <c r="A110" s="107" t="s">
        <v>685</v>
      </c>
      <c r="B110" s="108">
        <v>13</v>
      </c>
      <c r="C110" s="108">
        <v>20.3</v>
      </c>
      <c r="D110" s="108">
        <v>3</v>
      </c>
      <c r="E110" s="120">
        <v>502</v>
      </c>
      <c r="F110" s="122" t="str">
        <f>+VLOOKUP(E110,Participants!$A$1:$E$2548,2,FALSE)</f>
        <v>Ava Hladek</v>
      </c>
      <c r="G110" s="122" t="str">
        <f>+VLOOKUP(E110,Participants!$A$1:$E$2548,4,FALSE)</f>
        <v>STL</v>
      </c>
      <c r="H110" s="122" t="str">
        <f>+VLOOKUP(E110,Participants!$A$1:$E$2548,5,FALSE)</f>
        <v>F</v>
      </c>
      <c r="I110" s="122">
        <f>+VLOOKUP(E110,Participants!$A$1:$E$2548,3,FALSE)</f>
        <v>2</v>
      </c>
      <c r="J110" s="134" t="str">
        <f>+VLOOKUP(E110,Participants!$A$1:$G$2548,7,FALSE)</f>
        <v>DEV GIRLS</v>
      </c>
      <c r="K110" s="114"/>
      <c r="L110" s="114"/>
    </row>
    <row r="111" spans="1:12" ht="15.75" customHeight="1" x14ac:dyDescent="0.3">
      <c r="A111" s="107" t="s">
        <v>685</v>
      </c>
      <c r="B111" s="108">
        <v>13</v>
      </c>
      <c r="C111" s="108">
        <v>20.37</v>
      </c>
      <c r="D111" s="108">
        <v>6</v>
      </c>
      <c r="E111" s="120">
        <v>332</v>
      </c>
      <c r="F111" s="122" t="str">
        <f>+VLOOKUP(E111,Participants!$A$1:$E$2548,2,FALSE)</f>
        <v>Gracie Rubenstein</v>
      </c>
      <c r="G111" s="122" t="str">
        <f>+VLOOKUP(E111,Participants!$A$1:$E$2548,4,FALSE)</f>
        <v>JFK</v>
      </c>
      <c r="H111" s="122" t="str">
        <f>+VLOOKUP(E111,Participants!$A$1:$E$2548,5,FALSE)</f>
        <v>F</v>
      </c>
      <c r="I111" s="122">
        <f>+VLOOKUP(E111,Participants!$A$1:$E$2548,3,FALSE)</f>
        <v>2</v>
      </c>
      <c r="J111" s="134" t="str">
        <f>+VLOOKUP(E111,Participants!$A$1:$G$2548,7,FALSE)</f>
        <v>DEV GIRLS</v>
      </c>
      <c r="K111" s="20"/>
      <c r="L111" s="20"/>
    </row>
    <row r="112" spans="1:12" ht="15.75" customHeight="1" x14ac:dyDescent="0.3">
      <c r="A112" s="107" t="s">
        <v>685</v>
      </c>
      <c r="B112" s="108">
        <v>11</v>
      </c>
      <c r="C112" s="108">
        <v>20.45</v>
      </c>
      <c r="D112" s="108">
        <v>4</v>
      </c>
      <c r="E112" s="120">
        <v>470</v>
      </c>
      <c r="F112" s="122" t="str">
        <f>+VLOOKUP(E112,Participants!$A$1:$E$2548,2,FALSE)</f>
        <v>Haley Stickman</v>
      </c>
      <c r="G112" s="122" t="str">
        <f>+VLOOKUP(E112,Participants!$A$1:$E$2548,4,FALSE)</f>
        <v>SPS</v>
      </c>
      <c r="H112" s="122" t="str">
        <f>+VLOOKUP(E112,Participants!$A$1:$E$2548,5,FALSE)</f>
        <v>F</v>
      </c>
      <c r="I112" s="122">
        <f>+VLOOKUP(E112,Participants!$A$1:$E$2548,3,FALSE)</f>
        <v>2</v>
      </c>
      <c r="J112" s="134" t="str">
        <f>+VLOOKUP(E112,Participants!$A$1:$G$2548,7,FALSE)</f>
        <v>DEV GIRLS</v>
      </c>
      <c r="K112" s="20"/>
      <c r="L112" s="20"/>
    </row>
    <row r="113" spans="1:24" ht="15.75" customHeight="1" x14ac:dyDescent="0.3">
      <c r="A113" s="107" t="s">
        <v>685</v>
      </c>
      <c r="B113" s="108">
        <v>13</v>
      </c>
      <c r="C113" s="108">
        <v>20.45</v>
      </c>
      <c r="D113" s="108">
        <v>7</v>
      </c>
      <c r="E113" s="120">
        <v>522</v>
      </c>
      <c r="F113" s="122" t="str">
        <f>+VLOOKUP(E113,Participants!$A$1:$E$2548,2,FALSE)</f>
        <v>Mila Hricisak</v>
      </c>
      <c r="G113" s="122" t="str">
        <f>+VLOOKUP(E113,Participants!$A$1:$E$2548,4,FALSE)</f>
        <v>STL</v>
      </c>
      <c r="H113" s="122" t="str">
        <f>+VLOOKUP(E113,Participants!$A$1:$E$2548,5,FALSE)</f>
        <v>F</v>
      </c>
      <c r="I113" s="122">
        <f>+VLOOKUP(E113,Participants!$A$1:$E$2548,3,FALSE)</f>
        <v>2</v>
      </c>
      <c r="J113" s="134" t="str">
        <f>+VLOOKUP(E113,Participants!$A$1:$G$2548,7,FALSE)</f>
        <v>DEV GIRLS</v>
      </c>
      <c r="K113" s="20"/>
      <c r="L113" s="20"/>
    </row>
    <row r="114" spans="1:24" ht="15.75" customHeight="1" x14ac:dyDescent="0.3">
      <c r="A114" s="107" t="s">
        <v>685</v>
      </c>
      <c r="B114" s="108">
        <v>19</v>
      </c>
      <c r="C114" s="108">
        <v>20.5</v>
      </c>
      <c r="D114" s="108">
        <v>4</v>
      </c>
      <c r="E114" s="120">
        <v>571</v>
      </c>
      <c r="F114" s="122" t="str">
        <f>+VLOOKUP(E114,Participants!$A$1:$E$2548,2,FALSE)</f>
        <v>Emily Horensky</v>
      </c>
      <c r="G114" s="122" t="str">
        <f>+VLOOKUP(E114,Participants!$A$1:$E$2548,4,FALSE)</f>
        <v>STT</v>
      </c>
      <c r="H114" s="122" t="str">
        <f>+VLOOKUP(E114,Participants!$A$1:$E$2548,5,FALSE)</f>
        <v>F</v>
      </c>
      <c r="I114" s="122">
        <f>+VLOOKUP(E114,Participants!$A$1:$E$2548,3,FALSE)</f>
        <v>4</v>
      </c>
      <c r="J114" s="134" t="str">
        <f>+VLOOKUP(E114,Participants!$A$1:$G$2548,7,FALSE)</f>
        <v>DEV GIRLS</v>
      </c>
      <c r="K114" s="20"/>
      <c r="L114" s="20"/>
    </row>
    <row r="115" spans="1:24" ht="15.75" customHeight="1" x14ac:dyDescent="0.3">
      <c r="A115" s="107" t="s">
        <v>685</v>
      </c>
      <c r="B115" s="108">
        <v>16</v>
      </c>
      <c r="C115" s="108">
        <v>20.53</v>
      </c>
      <c r="D115" s="108">
        <v>1</v>
      </c>
      <c r="E115" s="120">
        <v>175</v>
      </c>
      <c r="F115" s="122" t="str">
        <f>+VLOOKUP(E115,Participants!$A$1:$E$2548,2,FALSE)</f>
        <v>Gabrielle Weiland</v>
      </c>
      <c r="G115" s="122" t="str">
        <f>+VLOOKUP(E115,Participants!$A$1:$E$2548,4,FALSE)</f>
        <v>BCS</v>
      </c>
      <c r="H115" s="122" t="str">
        <f>+VLOOKUP(E115,Participants!$A$1:$E$2548,5,FALSE)</f>
        <v>F</v>
      </c>
      <c r="I115" s="122">
        <f>+VLOOKUP(E115,Participants!$A$1:$E$2548,3,FALSE)</f>
        <v>3</v>
      </c>
      <c r="J115" s="134" t="str">
        <f>+VLOOKUP(E115,Participants!$A$1:$G$2548,7,FALSE)</f>
        <v>DEV GIRLS</v>
      </c>
      <c r="K115" s="20"/>
      <c r="L115" s="20"/>
    </row>
    <row r="116" spans="1:24" ht="15.75" customHeight="1" x14ac:dyDescent="0.3">
      <c r="A116" s="107" t="s">
        <v>685</v>
      </c>
      <c r="B116" s="108">
        <v>21</v>
      </c>
      <c r="C116" s="108">
        <v>20.58</v>
      </c>
      <c r="D116" s="108">
        <v>3</v>
      </c>
      <c r="E116" s="120">
        <v>184</v>
      </c>
      <c r="F116" s="122" t="str">
        <f>+VLOOKUP(E116,Participants!$A$1:$E$2548,2,FALSE)</f>
        <v>Mila Rimer</v>
      </c>
      <c r="G116" s="122" t="str">
        <f>+VLOOKUP(E116,Participants!$A$1:$E$2548,4,FALSE)</f>
        <v>BCS</v>
      </c>
      <c r="H116" s="122" t="str">
        <f>+VLOOKUP(E116,Participants!$A$1:$E$2548,5,FALSE)</f>
        <v>F</v>
      </c>
      <c r="I116" s="122">
        <f>+VLOOKUP(E116,Participants!$A$1:$E$2548,3,FALSE)</f>
        <v>3</v>
      </c>
      <c r="J116" s="134" t="str">
        <f>+VLOOKUP(E116,Participants!$A$1:$G$2548,7,FALSE)</f>
        <v>DEV GIRLS</v>
      </c>
      <c r="K116" s="20"/>
      <c r="L116" s="20"/>
    </row>
    <row r="117" spans="1:24" ht="15.75" customHeight="1" x14ac:dyDescent="0.3">
      <c r="A117" s="107" t="s">
        <v>685</v>
      </c>
      <c r="B117" s="108">
        <v>19</v>
      </c>
      <c r="C117" s="108">
        <v>20.64</v>
      </c>
      <c r="D117" s="108">
        <v>2</v>
      </c>
      <c r="E117" s="120">
        <v>582</v>
      </c>
      <c r="F117" s="122" t="str">
        <f>+VLOOKUP(E117,Participants!$A$1:$E$2548,2,FALSE)</f>
        <v>Meredith Burgman</v>
      </c>
      <c r="G117" s="122" t="str">
        <f>+VLOOKUP(E117,Participants!$A$1:$E$2548,4,FALSE)</f>
        <v>STT</v>
      </c>
      <c r="H117" s="122" t="str">
        <f>+VLOOKUP(E117,Participants!$A$1:$E$2548,5,FALSE)</f>
        <v>F</v>
      </c>
      <c r="I117" s="122">
        <f>+VLOOKUP(E117,Participants!$A$1:$E$2548,3,FALSE)</f>
        <v>3</v>
      </c>
      <c r="J117" s="134" t="str">
        <f>+VLOOKUP(E117,Participants!$A$1:$G$2548,7,FALSE)</f>
        <v>DEV GIRLS</v>
      </c>
      <c r="K117" s="20"/>
      <c r="L117" s="20"/>
    </row>
    <row r="118" spans="1:24" ht="15.75" customHeight="1" x14ac:dyDescent="0.3">
      <c r="A118" s="107" t="s">
        <v>685</v>
      </c>
      <c r="B118" s="108">
        <v>21</v>
      </c>
      <c r="C118" s="108">
        <v>20.66</v>
      </c>
      <c r="D118" s="108">
        <v>5</v>
      </c>
      <c r="E118" s="120">
        <v>209</v>
      </c>
      <c r="F118" s="122" t="str">
        <f>+VLOOKUP(E118,Participants!$A$1:$E$2548,2,FALSE)</f>
        <v>Nadia Rossey</v>
      </c>
      <c r="G118" s="122" t="str">
        <f>+VLOOKUP(E118,Participants!$A$1:$E$2548,4,FALSE)</f>
        <v>CDT</v>
      </c>
      <c r="H118" s="122" t="str">
        <f>+VLOOKUP(E118,Participants!$A$1:$E$2548,5,FALSE)</f>
        <v>F</v>
      </c>
      <c r="I118" s="122">
        <f>+VLOOKUP(E118,Participants!$A$1:$E$2548,3,FALSE)</f>
        <v>4</v>
      </c>
      <c r="J118" s="134" t="str">
        <f>+VLOOKUP(E118,Participants!$A$1:$G$2548,7,FALSE)</f>
        <v>DEV GIRLS</v>
      </c>
      <c r="K118" s="20"/>
      <c r="L118" s="20"/>
    </row>
    <row r="119" spans="1:24" ht="15.75" customHeight="1" x14ac:dyDescent="0.3">
      <c r="A119" s="107" t="s">
        <v>685</v>
      </c>
      <c r="B119" s="108">
        <v>13</v>
      </c>
      <c r="C119" s="108">
        <v>20.7</v>
      </c>
      <c r="D119" s="108">
        <v>8</v>
      </c>
      <c r="E119" s="120">
        <v>93</v>
      </c>
      <c r="F119" s="122" t="str">
        <f>+VLOOKUP(E119,Participants!$A$1:$E$2548,2,FALSE)</f>
        <v>Cecilia Hazel</v>
      </c>
      <c r="G119" s="122" t="str">
        <f>+VLOOKUP(E119,Participants!$A$1:$E$2548,4,FALSE)</f>
        <v>AMA</v>
      </c>
      <c r="H119" s="122" t="str">
        <f>+VLOOKUP(E119,Participants!$A$1:$E$2548,5,FALSE)</f>
        <v>F</v>
      </c>
      <c r="I119" s="122">
        <f>+VLOOKUP(E119,Participants!$A$1:$E$2548,3,FALSE)</f>
        <v>2</v>
      </c>
      <c r="J119" s="134" t="str">
        <f>+VLOOKUP(E119,Participants!$A$1:$G$2548,7,FALSE)</f>
        <v>DEV GIRLS</v>
      </c>
      <c r="K119" s="20"/>
      <c r="L119" s="20"/>
    </row>
    <row r="120" spans="1:24" ht="15.75" customHeight="1" x14ac:dyDescent="0.3">
      <c r="A120" s="107" t="s">
        <v>685</v>
      </c>
      <c r="B120" s="108">
        <v>20</v>
      </c>
      <c r="C120" s="108">
        <v>20.77</v>
      </c>
      <c r="D120" s="108">
        <v>2</v>
      </c>
      <c r="E120" s="120">
        <v>458</v>
      </c>
      <c r="F120" s="122" t="str">
        <f>+VLOOKUP(E120,Participants!$A$1:$E$2548,2,FALSE)</f>
        <v>Allie Dainton</v>
      </c>
      <c r="G120" s="122" t="str">
        <f>+VLOOKUP(E120,Participants!$A$1:$E$2548,4,FALSE)</f>
        <v>SMCA</v>
      </c>
      <c r="H120" s="122" t="str">
        <f>+VLOOKUP(E120,Participants!$A$1:$E$2548,5,FALSE)</f>
        <v>F</v>
      </c>
      <c r="I120" s="122">
        <f>+VLOOKUP(E120,Participants!$A$1:$E$2548,3,FALSE)</f>
        <v>3</v>
      </c>
      <c r="J120" s="134" t="str">
        <f>+VLOOKUP(E120,Participants!$A$1:$G$2548,7,FALSE)</f>
        <v>DEV GIRLS</v>
      </c>
      <c r="K120" s="20"/>
      <c r="L120" s="20"/>
    </row>
    <row r="121" spans="1:24" ht="15.75" customHeight="1" x14ac:dyDescent="0.3">
      <c r="A121" s="107" t="s">
        <v>685</v>
      </c>
      <c r="B121" s="108">
        <v>24</v>
      </c>
      <c r="C121" s="108">
        <v>20.77</v>
      </c>
      <c r="D121" s="108">
        <v>8</v>
      </c>
      <c r="E121" s="120">
        <v>440</v>
      </c>
      <c r="F121" s="122" t="str">
        <f>+VLOOKUP(E121,Participants!$A$1:$E$2548,2,FALSE)</f>
        <v>Avery Evancho</v>
      </c>
      <c r="G121" s="122" t="str">
        <f>+VLOOKUP(E121,Participants!$A$1:$E$2548,4,FALSE)</f>
        <v>PHA</v>
      </c>
      <c r="H121" s="122" t="str">
        <f>+VLOOKUP(E121,Participants!$A$1:$E$2548,5,FALSE)</f>
        <v>F</v>
      </c>
      <c r="I121" s="122">
        <f>+VLOOKUP(E121,Participants!$A$1:$E$2548,3,FALSE)</f>
        <v>4</v>
      </c>
      <c r="J121" s="134" t="str">
        <f>+VLOOKUP(E121,Participants!$A$1:$G$2548,7,FALSE)</f>
        <v>DEV GIRLS</v>
      </c>
      <c r="K121" s="20"/>
      <c r="L121" s="20"/>
    </row>
    <row r="122" spans="1:24" ht="15.75" customHeight="1" x14ac:dyDescent="0.3">
      <c r="A122" s="107" t="s">
        <v>685</v>
      </c>
      <c r="B122" s="108">
        <v>10</v>
      </c>
      <c r="C122" s="108">
        <v>20.79</v>
      </c>
      <c r="D122" s="108">
        <v>6</v>
      </c>
      <c r="E122" s="120">
        <v>448</v>
      </c>
      <c r="F122" s="122" t="str">
        <f>+VLOOKUP(E122,Participants!$A$1:$E$2548,2,FALSE)</f>
        <v>Sage Liberati</v>
      </c>
      <c r="G122" s="122" t="str">
        <f>+VLOOKUP(E122,Participants!$A$1:$E$2548,4,FALSE)</f>
        <v>PHA</v>
      </c>
      <c r="H122" s="122" t="str">
        <f>+VLOOKUP(E122,Participants!$A$1:$E$2548,5,FALSE)</f>
        <v>F</v>
      </c>
      <c r="I122" s="122">
        <f>+VLOOKUP(E122,Participants!$A$1:$E$2548,3,FALSE)</f>
        <v>2</v>
      </c>
      <c r="J122" s="134" t="str">
        <f>+VLOOKUP(E122,Participants!$A$1:$G$2548,7,FALSE)</f>
        <v>DEV GIRLS</v>
      </c>
      <c r="K122" s="20"/>
      <c r="L122" s="20"/>
    </row>
    <row r="123" spans="1:24" ht="15.75" customHeight="1" x14ac:dyDescent="0.3">
      <c r="A123" s="107" t="s">
        <v>685</v>
      </c>
      <c r="B123" s="108">
        <v>25</v>
      </c>
      <c r="C123" s="108">
        <v>20.86</v>
      </c>
      <c r="D123" s="108">
        <v>8</v>
      </c>
      <c r="E123" s="120">
        <v>367</v>
      </c>
      <c r="F123" s="122" t="str">
        <f>+VLOOKUP(E123,Participants!$A$1:$E$2548,2,FALSE)</f>
        <v>Chloe Cole</v>
      </c>
      <c r="G123" s="122" t="str">
        <f>+VLOOKUP(E123,Participants!$A$1:$E$2548,4,FALSE)</f>
        <v>KIL</v>
      </c>
      <c r="H123" s="122" t="str">
        <f>+VLOOKUP(E123,Participants!$A$1:$E$2548,5,FALSE)</f>
        <v>F</v>
      </c>
      <c r="I123" s="122">
        <f>+VLOOKUP(E123,Participants!$A$1:$E$2548,3,FALSE)</f>
        <v>4</v>
      </c>
      <c r="J123" s="134" t="str">
        <f>+VLOOKUP(E123,Participants!$A$1:$G$2548,7,FALSE)</f>
        <v>DEV GIRLS</v>
      </c>
      <c r="K123" s="20"/>
      <c r="L123" s="20"/>
    </row>
    <row r="124" spans="1:24" ht="15.75" customHeight="1" x14ac:dyDescent="0.3">
      <c r="A124" s="107" t="s">
        <v>685</v>
      </c>
      <c r="B124" s="108">
        <v>7</v>
      </c>
      <c r="C124" s="108">
        <v>20.94</v>
      </c>
      <c r="D124" s="108">
        <v>8</v>
      </c>
      <c r="E124" s="120">
        <v>574</v>
      </c>
      <c r="F124" s="122" t="str">
        <f>+VLOOKUP(E124,Participants!$A$1:$E$2548,2,FALSE)</f>
        <v>Eve Bovee</v>
      </c>
      <c r="G124" s="122" t="str">
        <f>+VLOOKUP(E124,Participants!$A$1:$E$2548,4,FALSE)</f>
        <v>STT</v>
      </c>
      <c r="H124" s="122" t="str">
        <f>+VLOOKUP(E124,Participants!$A$1:$E$2548,5,FALSE)</f>
        <v>F</v>
      </c>
      <c r="I124" s="122">
        <f>+VLOOKUP(E124,Participants!$A$1:$E$2548,3,FALSE)</f>
        <v>1</v>
      </c>
      <c r="J124" s="134" t="str">
        <f>+VLOOKUP(E124,Participants!$A$1:$G$2548,7,FALSE)</f>
        <v>DEV GIRLS</v>
      </c>
      <c r="K124" s="20"/>
      <c r="L124" s="20"/>
    </row>
    <row r="125" spans="1:24" ht="15.75" customHeight="1" x14ac:dyDescent="0.3">
      <c r="A125" s="107" t="s">
        <v>685</v>
      </c>
      <c r="B125" s="108">
        <v>4</v>
      </c>
      <c r="C125" s="108">
        <v>20.96</v>
      </c>
      <c r="D125" s="108">
        <v>4</v>
      </c>
      <c r="E125" s="120">
        <v>95</v>
      </c>
      <c r="F125" s="122" t="str">
        <f>+VLOOKUP(E125,Participants!$A$1:$E$2548,2,FALSE)</f>
        <v>Clara Gasperini</v>
      </c>
      <c r="G125" s="122" t="str">
        <f>+VLOOKUP(E125,Participants!$A$1:$E$2548,4,FALSE)</f>
        <v>AMA</v>
      </c>
      <c r="H125" s="122" t="str">
        <f>+VLOOKUP(E125,Participants!$A$1:$E$2548,5,FALSE)</f>
        <v>F</v>
      </c>
      <c r="I125" s="122" t="str">
        <f>+VLOOKUP(E125,Participants!$A$1:$E$2548,3,FALSE)</f>
        <v>K</v>
      </c>
      <c r="J125" s="134" t="str">
        <f>+VLOOKUP(E125,Participants!$A$1:$G$2548,7,FALSE)</f>
        <v>DEV GIRLS</v>
      </c>
      <c r="K125" s="20"/>
      <c r="L125" s="20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</row>
    <row r="126" spans="1:24" ht="15.75" customHeight="1" x14ac:dyDescent="0.3">
      <c r="A126" s="107" t="s">
        <v>685</v>
      </c>
      <c r="B126" s="108">
        <v>6</v>
      </c>
      <c r="C126" s="108">
        <v>20.98</v>
      </c>
      <c r="D126" s="108">
        <v>7</v>
      </c>
      <c r="E126" s="120">
        <v>478</v>
      </c>
      <c r="F126" s="122" t="str">
        <f>+VLOOKUP(E126,Participants!$A$1:$E$2548,2,FALSE)</f>
        <v>Regan Barry</v>
      </c>
      <c r="G126" s="122" t="str">
        <f>+VLOOKUP(E126,Participants!$A$1:$E$2548,4,FALSE)</f>
        <v>SPS</v>
      </c>
      <c r="H126" s="122" t="str">
        <f>+VLOOKUP(E126,Participants!$A$1:$E$2548,5,FALSE)</f>
        <v>F</v>
      </c>
      <c r="I126" s="122">
        <f>+VLOOKUP(E126,Participants!$A$1:$E$2548,3,FALSE)</f>
        <v>1</v>
      </c>
      <c r="J126" s="134" t="str">
        <f>+VLOOKUP(E126,Participants!$A$1:$G$2548,7,FALSE)</f>
        <v>DEV GIRLS</v>
      </c>
      <c r="K126" s="20"/>
      <c r="L126" s="20"/>
    </row>
    <row r="127" spans="1:24" ht="15.75" customHeight="1" x14ac:dyDescent="0.3">
      <c r="A127" s="107" t="s">
        <v>685</v>
      </c>
      <c r="B127" s="108">
        <v>7</v>
      </c>
      <c r="C127" s="108">
        <v>21</v>
      </c>
      <c r="D127" s="108">
        <v>4</v>
      </c>
      <c r="E127" s="120">
        <v>275</v>
      </c>
      <c r="F127" s="122" t="str">
        <f>+VLOOKUP(E127,Participants!$A$1:$E$2548,2,FALSE)</f>
        <v>Adelina Campagna</v>
      </c>
      <c r="G127" s="122" t="str">
        <f>+VLOOKUP(E127,Participants!$A$1:$E$2548,4,FALSE)</f>
        <v>GRE</v>
      </c>
      <c r="H127" s="122" t="str">
        <f>+VLOOKUP(E127,Participants!$A$1:$E$2548,5,FALSE)</f>
        <v>F</v>
      </c>
      <c r="I127" s="122">
        <f>+VLOOKUP(E127,Participants!$A$1:$E$2548,3,FALSE)</f>
        <v>1</v>
      </c>
      <c r="J127" s="134" t="str">
        <f>+VLOOKUP(E127,Participants!$A$1:$G$2548,7,FALSE)</f>
        <v>DEV GIRLS</v>
      </c>
      <c r="K127" s="20"/>
      <c r="L127" s="20"/>
    </row>
    <row r="128" spans="1:24" ht="15.75" customHeight="1" x14ac:dyDescent="0.3">
      <c r="A128" s="107" t="s">
        <v>685</v>
      </c>
      <c r="B128" s="108">
        <v>8</v>
      </c>
      <c r="C128" s="108">
        <v>21.06</v>
      </c>
      <c r="D128" s="108">
        <v>7</v>
      </c>
      <c r="E128" s="120">
        <v>427</v>
      </c>
      <c r="F128" s="122" t="str">
        <f>+VLOOKUP(E128,Participants!$A$1:$E$2548,2,FALSE)</f>
        <v>Madelyn Skowronski</v>
      </c>
      <c r="G128" s="122" t="str">
        <f>+VLOOKUP(E128,Participants!$A$1:$E$2548,4,FALSE)</f>
        <v>MQA</v>
      </c>
      <c r="H128" s="122" t="str">
        <f>+VLOOKUP(E128,Participants!$A$1:$E$2548,5,FALSE)</f>
        <v>F</v>
      </c>
      <c r="I128" s="122">
        <f>+VLOOKUP(E128,Participants!$A$1:$E$2548,3,FALSE)</f>
        <v>1</v>
      </c>
      <c r="J128" s="134" t="str">
        <f>+VLOOKUP(E128,Participants!$A$1:$G$2548,7,FALSE)</f>
        <v>DEV GIRLS</v>
      </c>
      <c r="K128" s="20"/>
      <c r="L128" s="20"/>
    </row>
    <row r="129" spans="1:24" ht="15.75" customHeight="1" x14ac:dyDescent="0.3">
      <c r="A129" s="107" t="s">
        <v>685</v>
      </c>
      <c r="B129" s="108">
        <v>16</v>
      </c>
      <c r="C129" s="108">
        <v>21.1</v>
      </c>
      <c r="D129" s="108">
        <v>2</v>
      </c>
      <c r="E129" s="120">
        <v>191</v>
      </c>
      <c r="F129" s="122" t="str">
        <f>+VLOOKUP(E129,Participants!$A$1:$E$2548,2,FALSE)</f>
        <v>Angelina Lukitsch</v>
      </c>
      <c r="G129" s="122" t="str">
        <f>+VLOOKUP(E129,Participants!$A$1:$E$2548,4,FALSE)</f>
        <v>BTA</v>
      </c>
      <c r="H129" s="122" t="str">
        <f>+VLOOKUP(E129,Participants!$A$1:$E$2548,5,FALSE)</f>
        <v>F</v>
      </c>
      <c r="I129" s="122">
        <f>+VLOOKUP(E129,Participants!$A$1:$E$2548,3,FALSE)</f>
        <v>3</v>
      </c>
      <c r="J129" s="134" t="str">
        <f>+VLOOKUP(E129,Participants!$A$1:$G$2548,7,FALSE)</f>
        <v>DEV GIRLS</v>
      </c>
      <c r="K129" s="20"/>
      <c r="L129" s="20"/>
    </row>
    <row r="130" spans="1:24" ht="15.75" customHeight="1" x14ac:dyDescent="0.3">
      <c r="A130" s="107" t="s">
        <v>685</v>
      </c>
      <c r="B130" s="108">
        <v>20</v>
      </c>
      <c r="C130" s="108">
        <v>21.1</v>
      </c>
      <c r="D130" s="108">
        <v>6</v>
      </c>
      <c r="E130" s="120">
        <v>187</v>
      </c>
      <c r="F130" s="122" t="str">
        <f>+VLOOKUP(E130,Participants!$A$1:$E$2548,2,FALSE)</f>
        <v>Rylee Karnes</v>
      </c>
      <c r="G130" s="122" t="str">
        <f>+VLOOKUP(E130,Participants!$A$1:$E$2548,4,FALSE)</f>
        <v>BCS</v>
      </c>
      <c r="H130" s="122" t="str">
        <f>+VLOOKUP(E130,Participants!$A$1:$E$2548,5,FALSE)</f>
        <v>F</v>
      </c>
      <c r="I130" s="122">
        <f>+VLOOKUP(E130,Participants!$A$1:$E$2548,3,FALSE)</f>
        <v>3</v>
      </c>
      <c r="J130" s="134" t="str">
        <f>+VLOOKUP(E130,Participants!$A$1:$G$2548,7,FALSE)</f>
        <v>DEV GIRLS</v>
      </c>
      <c r="K130" s="20"/>
      <c r="L130" s="20"/>
    </row>
    <row r="131" spans="1:24" ht="15.75" customHeight="1" x14ac:dyDescent="0.3">
      <c r="A131" s="107" t="s">
        <v>685</v>
      </c>
      <c r="B131" s="108">
        <v>17</v>
      </c>
      <c r="C131" s="108">
        <v>21.17</v>
      </c>
      <c r="D131" s="108">
        <v>3</v>
      </c>
      <c r="E131" s="120">
        <v>230</v>
      </c>
      <c r="F131" s="122" t="str">
        <f>+VLOOKUP(E131,Participants!$A$1:$E$2548,2,FALSE)</f>
        <v>livi dagit</v>
      </c>
      <c r="G131" s="122" t="str">
        <f>+VLOOKUP(E131,Participants!$A$1:$E$2548,4,FALSE)</f>
        <v>DMA</v>
      </c>
      <c r="H131" s="122" t="str">
        <f>+VLOOKUP(E131,Participants!$A$1:$E$2548,5,FALSE)</f>
        <v>f</v>
      </c>
      <c r="I131" s="122">
        <f>+VLOOKUP(E131,Participants!$A$1:$E$2548,3,FALSE)</f>
        <v>3</v>
      </c>
      <c r="J131" s="134" t="str">
        <f>+VLOOKUP(E131,Participants!$A$1:$G$2548,7,FALSE)</f>
        <v>DEV GIRLS</v>
      </c>
      <c r="K131" s="20"/>
      <c r="L131" s="20"/>
    </row>
    <row r="132" spans="1:24" ht="15.75" customHeight="1" x14ac:dyDescent="0.3">
      <c r="A132" s="107" t="s">
        <v>685</v>
      </c>
      <c r="B132" s="108">
        <v>26</v>
      </c>
      <c r="C132" s="108">
        <v>21.34</v>
      </c>
      <c r="D132" s="108">
        <v>5</v>
      </c>
      <c r="E132" s="120">
        <v>379</v>
      </c>
      <c r="F132" s="122" t="str">
        <f>+VLOOKUP(E132,Participants!$A$1:$E$2548,2,FALSE)</f>
        <v>Rachel Barry</v>
      </c>
      <c r="G132" s="122" t="str">
        <f>+VLOOKUP(E132,Participants!$A$1:$E$2548,4,FALSE)</f>
        <v>KIL</v>
      </c>
      <c r="H132" s="122" t="str">
        <f>+VLOOKUP(E132,Participants!$A$1:$E$2548,5,FALSE)</f>
        <v>F</v>
      </c>
      <c r="I132" s="122">
        <f>+VLOOKUP(E132,Participants!$A$1:$E$2548,3,FALSE)</f>
        <v>4</v>
      </c>
      <c r="J132" s="134" t="str">
        <f>+VLOOKUP(E132,Participants!$A$1:$G$2548,7,FALSE)</f>
        <v>DEV GIRLS</v>
      </c>
      <c r="K132" s="20"/>
      <c r="L132" s="20"/>
    </row>
    <row r="133" spans="1:24" ht="15.75" customHeight="1" x14ac:dyDescent="0.3">
      <c r="A133" s="107" t="s">
        <v>685</v>
      </c>
      <c r="B133" s="116">
        <v>9</v>
      </c>
      <c r="C133" s="116">
        <v>21.37</v>
      </c>
      <c r="D133" s="116">
        <v>6</v>
      </c>
      <c r="E133" s="120">
        <v>42</v>
      </c>
      <c r="F133" s="122" t="str">
        <f>+VLOOKUP(E133,Participants!$A$1:$E$2548,2,FALSE)</f>
        <v>Miriam Gruber</v>
      </c>
      <c r="G133" s="122" t="str">
        <f>+VLOOKUP(E133,Participants!$A$1:$E$2548,4,FALSE)</f>
        <v>AAC</v>
      </c>
      <c r="H133" s="122" t="str">
        <f>+VLOOKUP(E133,Participants!$A$1:$E$2548,5,FALSE)</f>
        <v>F</v>
      </c>
      <c r="I133" s="122">
        <f>+VLOOKUP(E133,Participants!$A$1:$E$2548,3,FALSE)</f>
        <v>2</v>
      </c>
      <c r="J133" s="134" t="str">
        <f>+VLOOKUP(E133,Participants!$A$1:$G$2548,7,FALSE)</f>
        <v>DEV GIRLS</v>
      </c>
      <c r="K133" s="20"/>
      <c r="L133" s="20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ht="15.75" customHeight="1" x14ac:dyDescent="0.3">
      <c r="A134" s="107" t="s">
        <v>685</v>
      </c>
      <c r="B134" s="116">
        <v>10</v>
      </c>
      <c r="C134" s="116">
        <v>21.39</v>
      </c>
      <c r="D134" s="108">
        <v>4</v>
      </c>
      <c r="E134" s="120">
        <v>29</v>
      </c>
      <c r="F134" s="122" t="str">
        <f>+VLOOKUP(E134,Participants!$A$1:$E$2548,2,FALSE)</f>
        <v>Molly Begley</v>
      </c>
      <c r="G134" s="122" t="str">
        <f>+VLOOKUP(E134,Participants!$A$1:$E$2548,4,FALSE)</f>
        <v>BFS</v>
      </c>
      <c r="H134" s="122" t="str">
        <f>+VLOOKUP(E134,Participants!$A$1:$E$2548,5,FALSE)</f>
        <v>F</v>
      </c>
      <c r="I134" s="122">
        <f>+VLOOKUP(E134,Participants!$A$1:$E$2548,3,FALSE)</f>
        <v>2</v>
      </c>
      <c r="J134" s="134" t="str">
        <f>+VLOOKUP(E134,Participants!$A$1:$G$2548,7,FALSE)</f>
        <v>DEV GIRLS</v>
      </c>
      <c r="K134" s="20"/>
      <c r="L134" s="20"/>
    </row>
    <row r="135" spans="1:24" ht="15.75" customHeight="1" x14ac:dyDescent="0.3">
      <c r="A135" s="107" t="s">
        <v>685</v>
      </c>
      <c r="B135" s="109">
        <v>12</v>
      </c>
      <c r="C135" s="109">
        <v>21.46</v>
      </c>
      <c r="D135" s="109">
        <v>5</v>
      </c>
      <c r="E135" s="120">
        <v>224</v>
      </c>
      <c r="F135" s="122" t="str">
        <f>+VLOOKUP(E135,Participants!$A$1:$E$2548,2,FALSE)</f>
        <v>GracE Supancic</v>
      </c>
      <c r="G135" s="122" t="str">
        <f>+VLOOKUP(E135,Participants!$A$1:$E$2548,4,FALSE)</f>
        <v>DMA</v>
      </c>
      <c r="H135" s="122" t="str">
        <f>+VLOOKUP(E135,Participants!$A$1:$E$2548,5,FALSE)</f>
        <v>F</v>
      </c>
      <c r="I135" s="122">
        <f>+VLOOKUP(E135,Participants!$A$1:$E$2548,3,FALSE)</f>
        <v>2</v>
      </c>
      <c r="J135" s="134" t="str">
        <f>+VLOOKUP(E135,Participants!$A$1:$G$2548,7,FALSE)</f>
        <v>DEV GIRLS</v>
      </c>
      <c r="K135" s="20"/>
      <c r="L135" s="20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ht="15.75" customHeight="1" x14ac:dyDescent="0.3">
      <c r="A136" s="107" t="s">
        <v>685</v>
      </c>
      <c r="B136" s="109">
        <v>12</v>
      </c>
      <c r="C136" s="109">
        <v>21.47</v>
      </c>
      <c r="D136" s="109">
        <v>3</v>
      </c>
      <c r="E136" s="120">
        <v>121</v>
      </c>
      <c r="F136" s="122" t="str">
        <f>+VLOOKUP(E136,Participants!$A$1:$E$2548,2,FALSE)</f>
        <v>Rachel George</v>
      </c>
      <c r="G136" s="122" t="str">
        <f>+VLOOKUP(E136,Participants!$A$1:$E$2548,4,FALSE)</f>
        <v>AMA</v>
      </c>
      <c r="H136" s="122" t="str">
        <f>+VLOOKUP(E136,Participants!$A$1:$E$2548,5,FALSE)</f>
        <v>F</v>
      </c>
      <c r="I136" s="122">
        <f>+VLOOKUP(E136,Participants!$A$1:$E$2548,3,FALSE)</f>
        <v>2</v>
      </c>
      <c r="J136" s="134" t="str">
        <f>+VLOOKUP(E136,Participants!$A$1:$G$2548,7,FALSE)</f>
        <v>DEV GIRLS</v>
      </c>
      <c r="K136" s="20"/>
      <c r="L136" s="20"/>
    </row>
    <row r="137" spans="1:24" ht="15.75" customHeight="1" x14ac:dyDescent="0.3">
      <c r="A137" s="107" t="s">
        <v>685</v>
      </c>
      <c r="B137" s="108">
        <v>5</v>
      </c>
      <c r="C137" s="108">
        <v>21.48</v>
      </c>
      <c r="D137" s="108">
        <v>2</v>
      </c>
      <c r="E137" s="120">
        <v>208</v>
      </c>
      <c r="F137" s="122" t="str">
        <f>+VLOOKUP(E137,Participants!$A$1:$E$2548,2,FALSE)</f>
        <v>Muiriel Tunno</v>
      </c>
      <c r="G137" s="122" t="str">
        <f>+VLOOKUP(E137,Participants!$A$1:$E$2548,4,FALSE)</f>
        <v>CDT</v>
      </c>
      <c r="H137" s="122" t="str">
        <f>+VLOOKUP(E137,Participants!$A$1:$E$2548,5,FALSE)</f>
        <v>F</v>
      </c>
      <c r="I137" s="122">
        <f>+VLOOKUP(E137,Participants!$A$1:$E$2548,3,FALSE)</f>
        <v>0</v>
      </c>
      <c r="J137" s="134" t="str">
        <f>+VLOOKUP(E137,Participants!$A$1:$G$2548,7,FALSE)</f>
        <v>DEV GIRLS</v>
      </c>
      <c r="K137" s="20"/>
      <c r="L137" s="20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4" ht="15.75" customHeight="1" x14ac:dyDescent="0.3">
      <c r="A138" s="107" t="s">
        <v>685</v>
      </c>
      <c r="B138" s="108">
        <v>11</v>
      </c>
      <c r="C138" s="108">
        <v>21.48</v>
      </c>
      <c r="D138" s="108">
        <v>7</v>
      </c>
      <c r="E138" s="120">
        <v>504</v>
      </c>
      <c r="F138" s="122" t="str">
        <f>+VLOOKUP(E138,Participants!$A$1:$E$2548,2,FALSE)</f>
        <v>Bella Sladack</v>
      </c>
      <c r="G138" s="122" t="str">
        <f>+VLOOKUP(E138,Participants!$A$1:$E$2548,4,FALSE)</f>
        <v>STL</v>
      </c>
      <c r="H138" s="122" t="str">
        <f>+VLOOKUP(E138,Participants!$A$1:$E$2548,5,FALSE)</f>
        <v>F</v>
      </c>
      <c r="I138" s="122">
        <f>+VLOOKUP(E138,Participants!$A$1:$E$2548,3,FALSE)</f>
        <v>2</v>
      </c>
      <c r="J138" s="134" t="str">
        <f>+VLOOKUP(E138,Participants!$A$1:$G$2548,7,FALSE)</f>
        <v>DEV GIRLS</v>
      </c>
      <c r="K138" s="20"/>
      <c r="L138" s="20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ht="15.75" customHeight="1" x14ac:dyDescent="0.3">
      <c r="A139" s="107" t="s">
        <v>685</v>
      </c>
      <c r="B139" s="108">
        <v>8</v>
      </c>
      <c r="C139" s="108">
        <v>21.5</v>
      </c>
      <c r="D139" s="108">
        <v>3</v>
      </c>
      <c r="E139" s="120">
        <v>294</v>
      </c>
      <c r="F139" s="122" t="str">
        <f>+VLOOKUP(E139,Participants!$A$1:$E$2548,2,FALSE)</f>
        <v>Amelia Mackowick</v>
      </c>
      <c r="G139" s="122" t="str">
        <f>+VLOOKUP(E139,Participants!$A$1:$E$2548,4,FALSE)</f>
        <v>HFS</v>
      </c>
      <c r="H139" s="122" t="str">
        <f>+VLOOKUP(E139,Participants!$A$1:$E$2548,5,FALSE)</f>
        <v>F</v>
      </c>
      <c r="I139" s="122">
        <f>+VLOOKUP(E139,Participants!$A$1:$E$2548,3,FALSE)</f>
        <v>1</v>
      </c>
      <c r="J139" s="134" t="str">
        <f>+VLOOKUP(E139,Participants!$A$1:$G$2548,7,FALSE)</f>
        <v>DEV GIRLS</v>
      </c>
      <c r="K139" s="20"/>
      <c r="L139" s="20"/>
    </row>
    <row r="140" spans="1:24" ht="15.75" customHeight="1" x14ac:dyDescent="0.3">
      <c r="A140" s="107" t="s">
        <v>685</v>
      </c>
      <c r="B140" s="108">
        <v>11</v>
      </c>
      <c r="C140" s="108">
        <v>21.56</v>
      </c>
      <c r="D140" s="108">
        <v>5</v>
      </c>
      <c r="E140" s="120">
        <v>327</v>
      </c>
      <c r="F140" s="122" t="str">
        <f>+VLOOKUP(E140,Participants!$A$1:$E$2548,2,FALSE)</f>
        <v>Emmalynn Beal</v>
      </c>
      <c r="G140" s="122" t="str">
        <f>+VLOOKUP(E140,Participants!$A$1:$E$2548,4,FALSE)</f>
        <v>JFK</v>
      </c>
      <c r="H140" s="122" t="str">
        <f>+VLOOKUP(E140,Participants!$A$1:$E$2548,5,FALSE)</f>
        <v>F</v>
      </c>
      <c r="I140" s="122">
        <f>+VLOOKUP(E140,Participants!$A$1:$E$2548,3,FALSE)</f>
        <v>2</v>
      </c>
      <c r="J140" s="134" t="str">
        <f>+VLOOKUP(E140,Participants!$A$1:$G$2548,7,FALSE)</f>
        <v>DEV GIRLS</v>
      </c>
      <c r="K140" s="20"/>
      <c r="L140" s="20"/>
    </row>
    <row r="141" spans="1:24" ht="15.75" customHeight="1" x14ac:dyDescent="0.3">
      <c r="A141" s="107" t="s">
        <v>685</v>
      </c>
      <c r="B141" s="108">
        <v>24</v>
      </c>
      <c r="C141" s="108">
        <v>21.6</v>
      </c>
      <c r="D141" s="108">
        <v>3</v>
      </c>
      <c r="E141" s="120">
        <v>186</v>
      </c>
      <c r="F141" s="122" t="str">
        <f>+VLOOKUP(E141,Participants!$A$1:$E$2548,2,FALSE)</f>
        <v>Reagan Large</v>
      </c>
      <c r="G141" s="122" t="str">
        <f>+VLOOKUP(E141,Participants!$A$1:$E$2548,4,FALSE)</f>
        <v>BCS</v>
      </c>
      <c r="H141" s="122" t="str">
        <f>+VLOOKUP(E141,Participants!$A$1:$E$2548,5,FALSE)</f>
        <v>F</v>
      </c>
      <c r="I141" s="122">
        <f>+VLOOKUP(E141,Participants!$A$1:$E$2548,3,FALSE)</f>
        <v>4</v>
      </c>
      <c r="J141" s="134" t="str">
        <f>+VLOOKUP(E141,Participants!$A$1:$G$2548,7,FALSE)</f>
        <v>DEV GIRLS</v>
      </c>
      <c r="K141" s="20"/>
      <c r="L141" s="20"/>
    </row>
    <row r="142" spans="1:24" ht="15.75" customHeight="1" x14ac:dyDescent="0.3">
      <c r="A142" s="107" t="s">
        <v>685</v>
      </c>
      <c r="B142" s="108">
        <v>4</v>
      </c>
      <c r="C142" s="108">
        <v>21.64</v>
      </c>
      <c r="D142" s="108">
        <v>7</v>
      </c>
      <c r="E142" s="120">
        <v>337</v>
      </c>
      <c r="F142" s="122" t="str">
        <f>+VLOOKUP(E142,Participants!$A$1:$E$2548,2,FALSE)</f>
        <v>Mia Startare</v>
      </c>
      <c r="G142" s="122" t="str">
        <f>+VLOOKUP(E142,Participants!$A$1:$E$2548,4,FALSE)</f>
        <v>JFK</v>
      </c>
      <c r="H142" s="122" t="str">
        <f>+VLOOKUP(E142,Participants!$A$1:$E$2548,5,FALSE)</f>
        <v>F</v>
      </c>
      <c r="I142" s="122">
        <f>+VLOOKUP(E142,Participants!$A$1:$E$2548,3,FALSE)</f>
        <v>0</v>
      </c>
      <c r="J142" s="134" t="str">
        <f>+VLOOKUP(E142,Participants!$A$1:$G$2548,7,FALSE)</f>
        <v>DEV GIRLS</v>
      </c>
      <c r="K142" s="110"/>
      <c r="L142" s="110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</row>
    <row r="143" spans="1:24" ht="15.75" customHeight="1" x14ac:dyDescent="0.3">
      <c r="A143" s="107" t="s">
        <v>685</v>
      </c>
      <c r="B143" s="108">
        <v>15</v>
      </c>
      <c r="C143" s="108">
        <v>21.64</v>
      </c>
      <c r="D143" s="108">
        <v>8</v>
      </c>
      <c r="E143" s="120">
        <v>278</v>
      </c>
      <c r="F143" s="122" t="str">
        <f>+VLOOKUP(E143,Participants!$A$1:$E$2548,2,FALSE)</f>
        <v>Chloe Boosel</v>
      </c>
      <c r="G143" s="122" t="str">
        <f>+VLOOKUP(E143,Participants!$A$1:$E$2548,4,FALSE)</f>
        <v>GRE</v>
      </c>
      <c r="H143" s="122" t="str">
        <f>+VLOOKUP(E143,Participants!$A$1:$E$2548,5,FALSE)</f>
        <v>F</v>
      </c>
      <c r="I143" s="122">
        <f>+VLOOKUP(E143,Participants!$A$1:$E$2548,3,FALSE)</f>
        <v>3</v>
      </c>
      <c r="J143" s="134" t="str">
        <f>+VLOOKUP(E143,Participants!$A$1:$G$2548,7,FALSE)</f>
        <v>DEV GIRLS</v>
      </c>
      <c r="K143" s="20"/>
      <c r="L143" s="20"/>
    </row>
    <row r="144" spans="1:24" ht="15.75" customHeight="1" x14ac:dyDescent="0.3">
      <c r="A144" s="107" t="s">
        <v>685</v>
      </c>
      <c r="B144" s="108">
        <v>6</v>
      </c>
      <c r="C144" s="108">
        <v>21.72</v>
      </c>
      <c r="D144" s="108">
        <v>1</v>
      </c>
      <c r="E144" s="120">
        <v>299</v>
      </c>
      <c r="F144" s="122" t="str">
        <f>+VLOOKUP(E144,Participants!$A$1:$E$2548,2,FALSE)</f>
        <v>Jossalyn Pihony</v>
      </c>
      <c r="G144" s="122" t="str">
        <f>+VLOOKUP(E144,Participants!$A$1:$E$2548,4,FALSE)</f>
        <v>HFS</v>
      </c>
      <c r="H144" s="122" t="str">
        <f>+VLOOKUP(E144,Participants!$A$1:$E$2548,5,FALSE)</f>
        <v>F</v>
      </c>
      <c r="I144" s="122">
        <f>+VLOOKUP(E144,Participants!$A$1:$E$2548,3,FALSE)</f>
        <v>1</v>
      </c>
      <c r="J144" s="134" t="str">
        <f>+VLOOKUP(E144,Participants!$A$1:$G$2548,7,FALSE)</f>
        <v>DEV GIRLS</v>
      </c>
      <c r="K144" s="20"/>
      <c r="L144" s="20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24" ht="15.75" customHeight="1" x14ac:dyDescent="0.3">
      <c r="A145" s="107" t="s">
        <v>685</v>
      </c>
      <c r="B145" s="108">
        <v>3</v>
      </c>
      <c r="C145" s="108">
        <v>21.74</v>
      </c>
      <c r="D145" s="108">
        <v>6</v>
      </c>
      <c r="E145" s="120">
        <v>429</v>
      </c>
      <c r="F145" s="122" t="str">
        <f>+VLOOKUP(E145,Participants!$A$1:$E$2548,2,FALSE)</f>
        <v>Natalie Hulslander</v>
      </c>
      <c r="G145" s="122" t="str">
        <f>+VLOOKUP(E145,Participants!$A$1:$E$2548,4,FALSE)</f>
        <v>MQA</v>
      </c>
      <c r="H145" s="122" t="str">
        <f>+VLOOKUP(E145,Participants!$A$1:$E$2548,5,FALSE)</f>
        <v>F</v>
      </c>
      <c r="I145" s="122">
        <f>+VLOOKUP(E145,Participants!$A$1:$E$2548,3,FALSE)</f>
        <v>2</v>
      </c>
      <c r="J145" s="134" t="str">
        <f>+VLOOKUP(E145,Participants!$A$1:$G$2548,7,FALSE)</f>
        <v>DEV GIRLS</v>
      </c>
      <c r="K145" s="20"/>
      <c r="L145" s="20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5.75" customHeight="1" x14ac:dyDescent="0.3">
      <c r="A146" s="107" t="s">
        <v>685</v>
      </c>
      <c r="B146" s="108">
        <v>5</v>
      </c>
      <c r="C146" s="108">
        <v>21.76</v>
      </c>
      <c r="D146" s="108">
        <v>5</v>
      </c>
      <c r="E146" s="120">
        <v>442</v>
      </c>
      <c r="F146" s="122" t="str">
        <f>+VLOOKUP(E146,Participants!$A$1:$E$2548,2,FALSE)</f>
        <v>Charlie Kane</v>
      </c>
      <c r="G146" s="122" t="str">
        <f>+VLOOKUP(E146,Participants!$A$1:$E$2548,4,FALSE)</f>
        <v>PHA</v>
      </c>
      <c r="H146" s="122" t="str">
        <f>+VLOOKUP(E146,Participants!$A$1:$E$2548,5,FALSE)</f>
        <v>F</v>
      </c>
      <c r="I146" s="122">
        <f>+VLOOKUP(E146,Participants!$A$1:$E$2548,3,FALSE)</f>
        <v>1</v>
      </c>
      <c r="J146" s="134" t="str">
        <f>+VLOOKUP(E146,Participants!$A$1:$G$2548,7,FALSE)</f>
        <v>DEV GIRLS</v>
      </c>
      <c r="K146" s="110"/>
      <c r="L146" s="110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</row>
    <row r="147" spans="1:24" ht="15.75" customHeight="1" x14ac:dyDescent="0.3">
      <c r="A147" s="107" t="s">
        <v>685</v>
      </c>
      <c r="B147" s="108">
        <v>8</v>
      </c>
      <c r="C147" s="108">
        <v>21.85</v>
      </c>
      <c r="D147" s="108">
        <v>1</v>
      </c>
      <c r="E147" s="120">
        <v>295</v>
      </c>
      <c r="F147" s="122" t="str">
        <f>+VLOOKUP(E147,Participants!$A$1:$E$2548,2,FALSE)</f>
        <v>Elena McDonough</v>
      </c>
      <c r="G147" s="122" t="str">
        <f>+VLOOKUP(E147,Participants!$A$1:$E$2548,4,FALSE)</f>
        <v>HFS</v>
      </c>
      <c r="H147" s="122" t="str">
        <f>+VLOOKUP(E147,Participants!$A$1:$E$2548,5,FALSE)</f>
        <v>F</v>
      </c>
      <c r="I147" s="122">
        <f>+VLOOKUP(E147,Participants!$A$1:$E$2548,3,FALSE)</f>
        <v>1</v>
      </c>
      <c r="J147" s="134" t="str">
        <f>+VLOOKUP(E147,Participants!$A$1:$G$2548,7,FALSE)</f>
        <v>DEV GIRLS</v>
      </c>
      <c r="K147" s="20"/>
      <c r="L147" s="20"/>
    </row>
    <row r="148" spans="1:24" ht="15.75" customHeight="1" x14ac:dyDescent="0.3">
      <c r="A148" s="107" t="s">
        <v>685</v>
      </c>
      <c r="B148" s="108">
        <v>15</v>
      </c>
      <c r="C148" s="108">
        <v>21.86</v>
      </c>
      <c r="D148" s="108">
        <v>1</v>
      </c>
      <c r="E148" s="120">
        <v>195</v>
      </c>
      <c r="F148" s="122" t="str">
        <f>+VLOOKUP(E148,Participants!$A$1:$E$2548,2,FALSE)</f>
        <v>Madelyn Jones</v>
      </c>
      <c r="G148" s="122" t="str">
        <f>+VLOOKUP(E148,Participants!$A$1:$E$2548,4,FALSE)</f>
        <v>BTA</v>
      </c>
      <c r="H148" s="122" t="str">
        <f>+VLOOKUP(E148,Participants!$A$1:$E$2548,5,FALSE)</f>
        <v>F</v>
      </c>
      <c r="I148" s="122">
        <f>+VLOOKUP(E148,Participants!$A$1:$E$2548,3,FALSE)</f>
        <v>3</v>
      </c>
      <c r="J148" s="134" t="str">
        <f>+VLOOKUP(E148,Participants!$A$1:$G$2548,7,FALSE)</f>
        <v>DEV GIRLS</v>
      </c>
      <c r="K148" s="20"/>
      <c r="L148" s="20"/>
    </row>
    <row r="149" spans="1:24" ht="15.75" customHeight="1" x14ac:dyDescent="0.3">
      <c r="A149" s="107" t="s">
        <v>685</v>
      </c>
      <c r="B149" s="108">
        <v>3</v>
      </c>
      <c r="C149" s="108">
        <v>21.88</v>
      </c>
      <c r="D149" s="108">
        <v>1</v>
      </c>
      <c r="E149" s="120">
        <v>428</v>
      </c>
      <c r="F149" s="122" t="str">
        <f>+VLOOKUP(E149,Participants!$A$1:$E$2548,2,FALSE)</f>
        <v>Martha Palumbo</v>
      </c>
      <c r="G149" s="122" t="str">
        <f>+VLOOKUP(E149,Participants!$A$1:$E$2548,4,FALSE)</f>
        <v>MQA</v>
      </c>
      <c r="H149" s="122" t="str">
        <f>+VLOOKUP(E149,Participants!$A$1:$E$2548,5,FALSE)</f>
        <v>F</v>
      </c>
      <c r="I149" s="122">
        <f>+VLOOKUP(E149,Participants!$A$1:$E$2548,3,FALSE)</f>
        <v>3</v>
      </c>
      <c r="J149" s="134" t="str">
        <f>+VLOOKUP(E149,Participants!$A$1:$G$2548,7,FALSE)</f>
        <v>DEV GIRLS</v>
      </c>
      <c r="K149" s="20"/>
      <c r="L149" s="20"/>
    </row>
    <row r="150" spans="1:24" ht="15.75" customHeight="1" x14ac:dyDescent="0.3">
      <c r="A150" s="107" t="s">
        <v>685</v>
      </c>
      <c r="B150" s="108">
        <v>10</v>
      </c>
      <c r="C150" s="108">
        <v>21.92</v>
      </c>
      <c r="D150" s="108">
        <v>7</v>
      </c>
      <c r="E150" s="120">
        <v>214</v>
      </c>
      <c r="F150" s="122" t="str">
        <f>+VLOOKUP(E150,Participants!$A$1:$E$2548,2,FALSE)</f>
        <v>Sofia Weaver</v>
      </c>
      <c r="G150" s="122" t="str">
        <f>+VLOOKUP(E150,Participants!$A$1:$E$2548,4,FALSE)</f>
        <v>CDT</v>
      </c>
      <c r="H150" s="122" t="str">
        <f>+VLOOKUP(E150,Participants!$A$1:$E$2548,5,FALSE)</f>
        <v>F</v>
      </c>
      <c r="I150" s="122">
        <f>+VLOOKUP(E150,Participants!$A$1:$E$2548,3,FALSE)</f>
        <v>2</v>
      </c>
      <c r="J150" s="134" t="str">
        <f>+VLOOKUP(E150,Participants!$A$1:$G$2548,7,FALSE)</f>
        <v>DEV GIRLS</v>
      </c>
      <c r="K150" s="20"/>
      <c r="L150" s="20"/>
    </row>
    <row r="151" spans="1:24" ht="15.75" customHeight="1" x14ac:dyDescent="0.3">
      <c r="A151" s="107" t="s">
        <v>685</v>
      </c>
      <c r="B151" s="109">
        <v>12</v>
      </c>
      <c r="C151" s="109">
        <v>21.92</v>
      </c>
      <c r="D151" s="109">
        <v>1</v>
      </c>
      <c r="E151" s="120">
        <v>471</v>
      </c>
      <c r="F151" s="122" t="str">
        <f>+VLOOKUP(E151,Participants!$A$1:$E$2548,2,FALSE)</f>
        <v>Julia Lane</v>
      </c>
      <c r="G151" s="122" t="str">
        <f>+VLOOKUP(E151,Participants!$A$1:$E$2548,4,FALSE)</f>
        <v>SPS</v>
      </c>
      <c r="H151" s="122" t="str">
        <f>+VLOOKUP(E151,Participants!$A$1:$E$2548,5,FALSE)</f>
        <v>F</v>
      </c>
      <c r="I151" s="122">
        <f>+VLOOKUP(E151,Participants!$A$1:$E$2548,3,FALSE)</f>
        <v>2</v>
      </c>
      <c r="J151" s="134" t="str">
        <f>+VLOOKUP(E151,Participants!$A$1:$G$2548,7,FALSE)</f>
        <v>DEV GIRLS</v>
      </c>
      <c r="K151" s="20"/>
      <c r="L151" s="20"/>
    </row>
    <row r="152" spans="1:24" ht="15.75" customHeight="1" x14ac:dyDescent="0.3">
      <c r="A152" s="107" t="s">
        <v>685</v>
      </c>
      <c r="B152" s="108">
        <v>13</v>
      </c>
      <c r="C152" s="108">
        <v>21.97</v>
      </c>
      <c r="D152" s="108">
        <v>1</v>
      </c>
      <c r="E152" s="120">
        <v>81</v>
      </c>
      <c r="F152" s="122" t="str">
        <f>+VLOOKUP(E152,Participants!$A$1:$E$2548,2,FALSE)</f>
        <v>Abigail Harris</v>
      </c>
      <c r="G152" s="122" t="str">
        <f>+VLOOKUP(E152,Participants!$A$1:$E$2548,4,FALSE)</f>
        <v>AMA</v>
      </c>
      <c r="H152" s="122" t="str">
        <f>+VLOOKUP(E152,Participants!$A$1:$E$2548,5,FALSE)</f>
        <v>F</v>
      </c>
      <c r="I152" s="122">
        <f>+VLOOKUP(E152,Participants!$A$1:$E$2548,3,FALSE)</f>
        <v>2</v>
      </c>
      <c r="J152" s="134" t="str">
        <f>+VLOOKUP(E152,Participants!$A$1:$G$2548,7,FALSE)</f>
        <v>DEV GIRLS</v>
      </c>
      <c r="K152" s="20"/>
      <c r="L152" s="20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ht="15.75" customHeight="1" x14ac:dyDescent="0.3">
      <c r="A153" s="107" t="s">
        <v>685</v>
      </c>
      <c r="B153" s="108">
        <v>8</v>
      </c>
      <c r="C153" s="108">
        <v>22</v>
      </c>
      <c r="D153" s="108">
        <v>4</v>
      </c>
      <c r="E153" s="120">
        <v>464</v>
      </c>
      <c r="F153" s="122" t="str">
        <f>+VLOOKUP(E153,Participants!$A$1:$E$2548,2,FALSE)</f>
        <v>Alia Trombetta</v>
      </c>
      <c r="G153" s="122" t="str">
        <f>+VLOOKUP(E153,Participants!$A$1:$E$2548,4,FALSE)</f>
        <v>SPS</v>
      </c>
      <c r="H153" s="122" t="str">
        <f>+VLOOKUP(E153,Participants!$A$1:$E$2548,5,FALSE)</f>
        <v>F</v>
      </c>
      <c r="I153" s="122">
        <f>+VLOOKUP(E153,Participants!$A$1:$E$2548,3,FALSE)</f>
        <v>1</v>
      </c>
      <c r="J153" s="134" t="str">
        <f>+VLOOKUP(E153,Participants!$A$1:$G$2548,7,FALSE)</f>
        <v>DEV GIRLS</v>
      </c>
      <c r="K153" s="20"/>
      <c r="L153" s="20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ht="15.75" customHeight="1" x14ac:dyDescent="0.3">
      <c r="A154" s="107" t="s">
        <v>685</v>
      </c>
      <c r="B154" s="108">
        <v>17</v>
      </c>
      <c r="C154" s="108">
        <v>22</v>
      </c>
      <c r="D154" s="108">
        <v>1</v>
      </c>
      <c r="E154" s="120">
        <v>205</v>
      </c>
      <c r="F154" s="122" t="str">
        <f>+VLOOKUP(E154,Participants!$A$1:$E$2548,2,FALSE)</f>
        <v>Madison Abbett</v>
      </c>
      <c r="G154" s="122" t="str">
        <f>+VLOOKUP(E154,Participants!$A$1:$E$2548,4,FALSE)</f>
        <v>CDT</v>
      </c>
      <c r="H154" s="122" t="str">
        <f>+VLOOKUP(E154,Participants!$A$1:$E$2548,5,FALSE)</f>
        <v>F</v>
      </c>
      <c r="I154" s="122">
        <f>+VLOOKUP(E154,Participants!$A$1:$E$2548,3,FALSE)</f>
        <v>3</v>
      </c>
      <c r="J154" s="134" t="str">
        <f>+VLOOKUP(E154,Participants!$A$1:$G$2548,7,FALSE)</f>
        <v>DEV GIRLS</v>
      </c>
      <c r="K154" s="20"/>
      <c r="L154" s="20"/>
    </row>
    <row r="155" spans="1:24" ht="15.75" customHeight="1" x14ac:dyDescent="0.3">
      <c r="A155" s="107" t="s">
        <v>685</v>
      </c>
      <c r="B155" s="108">
        <v>8</v>
      </c>
      <c r="C155" s="108">
        <v>22.06</v>
      </c>
      <c r="D155" s="108">
        <v>6</v>
      </c>
      <c r="E155" s="120">
        <v>422</v>
      </c>
      <c r="F155" s="122" t="str">
        <f>+VLOOKUP(E155,Participants!$A$1:$E$2548,2,FALSE)</f>
        <v>Elizabeth Klaes</v>
      </c>
      <c r="G155" s="122" t="str">
        <f>+VLOOKUP(E155,Participants!$A$1:$E$2548,4,FALSE)</f>
        <v>MQA</v>
      </c>
      <c r="H155" s="122" t="str">
        <f>+VLOOKUP(E155,Participants!$A$1:$E$2548,5,FALSE)</f>
        <v>F</v>
      </c>
      <c r="I155" s="122">
        <f>+VLOOKUP(E155,Participants!$A$1:$E$2548,3,FALSE)</f>
        <v>1</v>
      </c>
      <c r="J155" s="134" t="str">
        <f>+VLOOKUP(E155,Participants!$A$1:$G$2548,7,FALSE)</f>
        <v>DEV GIRLS</v>
      </c>
      <c r="K155" s="20"/>
      <c r="L155" s="20"/>
    </row>
    <row r="156" spans="1:24" ht="15.75" customHeight="1" x14ac:dyDescent="0.3">
      <c r="A156" s="107" t="s">
        <v>685</v>
      </c>
      <c r="B156" s="108">
        <v>10</v>
      </c>
      <c r="C156" s="108">
        <v>22.06</v>
      </c>
      <c r="D156" s="108">
        <v>2</v>
      </c>
      <c r="E156" s="120">
        <v>279</v>
      </c>
      <c r="F156" s="122" t="str">
        <f>+VLOOKUP(E156,Participants!$A$1:$E$2548,2,FALSE)</f>
        <v>Elizabeth Deem</v>
      </c>
      <c r="G156" s="122" t="str">
        <f>+VLOOKUP(E156,Participants!$A$1:$E$2548,4,FALSE)</f>
        <v>GRE</v>
      </c>
      <c r="H156" s="122" t="str">
        <f>+VLOOKUP(E156,Participants!$A$1:$E$2548,5,FALSE)</f>
        <v>F</v>
      </c>
      <c r="I156" s="122">
        <f>+VLOOKUP(E156,Participants!$A$1:$E$2548,3,FALSE)</f>
        <v>2</v>
      </c>
      <c r="J156" s="134" t="str">
        <f>+VLOOKUP(E156,Participants!$A$1:$G$2548,7,FALSE)</f>
        <v>DEV GIRLS</v>
      </c>
      <c r="K156" s="20"/>
      <c r="L156" s="20"/>
    </row>
    <row r="157" spans="1:24" ht="15.75" customHeight="1" x14ac:dyDescent="0.3">
      <c r="A157" s="107" t="s">
        <v>685</v>
      </c>
      <c r="B157" s="108">
        <v>14</v>
      </c>
      <c r="C157" s="108">
        <v>22.1</v>
      </c>
      <c r="D157" s="108">
        <v>1</v>
      </c>
      <c r="E157" s="120">
        <v>462</v>
      </c>
      <c r="F157" s="122" t="str">
        <f>+VLOOKUP(E157,Participants!$A$1:$E$2548,2,FALSE)</f>
        <v>Natalie Izzo</v>
      </c>
      <c r="G157" s="122" t="str">
        <f>+VLOOKUP(E157,Participants!$A$1:$E$2548,4,FALSE)</f>
        <v>SMCA</v>
      </c>
      <c r="H157" s="122" t="str">
        <f>+VLOOKUP(E157,Participants!$A$1:$E$2548,5,FALSE)</f>
        <v>F</v>
      </c>
      <c r="I157" s="122">
        <f>+VLOOKUP(E157,Participants!$A$1:$E$2548,3,FALSE)</f>
        <v>2</v>
      </c>
      <c r="J157" s="134" t="str">
        <f>+VLOOKUP(E157,Participants!$A$1:$G$2548,7,FALSE)</f>
        <v>DEV GIRLS</v>
      </c>
      <c r="K157" s="20"/>
      <c r="L157" s="20"/>
    </row>
    <row r="158" spans="1:24" ht="15.75" customHeight="1" x14ac:dyDescent="0.3">
      <c r="A158" s="107" t="s">
        <v>685</v>
      </c>
      <c r="B158" s="108">
        <v>6</v>
      </c>
      <c r="C158" s="108">
        <v>22.11</v>
      </c>
      <c r="D158" s="108">
        <v>4</v>
      </c>
      <c r="E158" s="120">
        <v>111</v>
      </c>
      <c r="F158" s="122" t="str">
        <f>+VLOOKUP(E158,Participants!$A$1:$E$2548,2,FALSE)</f>
        <v>Lila Howell</v>
      </c>
      <c r="G158" s="122" t="str">
        <f>+VLOOKUP(E158,Participants!$A$1:$E$2548,4,FALSE)</f>
        <v>AMA</v>
      </c>
      <c r="H158" s="122" t="str">
        <f>+VLOOKUP(E158,Participants!$A$1:$E$2548,5,FALSE)</f>
        <v>F</v>
      </c>
      <c r="I158" s="122">
        <f>+VLOOKUP(E158,Participants!$A$1:$E$2548,3,FALSE)</f>
        <v>1</v>
      </c>
      <c r="J158" s="134" t="str">
        <f>+VLOOKUP(E158,Participants!$A$1:$G$2548,7,FALSE)</f>
        <v>DEV GIRLS</v>
      </c>
      <c r="K158" s="20"/>
      <c r="L158" s="20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</row>
    <row r="159" spans="1:24" ht="15.75" customHeight="1" x14ac:dyDescent="0.3">
      <c r="A159" s="107" t="s">
        <v>685</v>
      </c>
      <c r="B159" s="109">
        <v>12</v>
      </c>
      <c r="C159" s="109">
        <v>22.11</v>
      </c>
      <c r="D159" s="109">
        <v>6</v>
      </c>
      <c r="E159" s="120">
        <v>203</v>
      </c>
      <c r="F159" s="122" t="str">
        <f>+VLOOKUP(E159,Participants!$A$1:$E$2548,2,FALSE)</f>
        <v>Emma Zampogna</v>
      </c>
      <c r="G159" s="122" t="str">
        <f>+VLOOKUP(E159,Participants!$A$1:$E$2548,4,FALSE)</f>
        <v>CDT</v>
      </c>
      <c r="H159" s="122" t="str">
        <f>+VLOOKUP(E159,Participants!$A$1:$E$2548,5,FALSE)</f>
        <v>F</v>
      </c>
      <c r="I159" s="122">
        <f>+VLOOKUP(E159,Participants!$A$1:$E$2548,3,FALSE)</f>
        <v>2</v>
      </c>
      <c r="J159" s="134" t="str">
        <f>+VLOOKUP(E159,Participants!$A$1:$G$2548,7,FALSE)</f>
        <v>DEV GIRLS</v>
      </c>
      <c r="K159" s="20"/>
      <c r="L159" s="20"/>
    </row>
    <row r="160" spans="1:24" ht="15.75" customHeight="1" x14ac:dyDescent="0.3">
      <c r="A160" s="107" t="s">
        <v>685</v>
      </c>
      <c r="B160" s="108">
        <v>10</v>
      </c>
      <c r="C160" s="108">
        <v>22.12</v>
      </c>
      <c r="D160" s="108">
        <v>3</v>
      </c>
      <c r="E160" s="120">
        <v>120</v>
      </c>
      <c r="F160" s="122" t="str">
        <f>+VLOOKUP(E160,Participants!$A$1:$E$2548,2,FALSE)</f>
        <v>Olivia Evans</v>
      </c>
      <c r="G160" s="122" t="str">
        <f>+VLOOKUP(E160,Participants!$A$1:$E$2548,4,FALSE)</f>
        <v>AMA</v>
      </c>
      <c r="H160" s="122" t="str">
        <f>+VLOOKUP(E160,Participants!$A$1:$E$2548,5,FALSE)</f>
        <v>F</v>
      </c>
      <c r="I160" s="122">
        <f>+VLOOKUP(E160,Participants!$A$1:$E$2548,3,FALSE)</f>
        <v>2</v>
      </c>
      <c r="J160" s="134" t="str">
        <f>+VLOOKUP(E160,Participants!$A$1:$G$2548,7,FALSE)</f>
        <v>DEV GIRLS</v>
      </c>
      <c r="K160" s="20"/>
      <c r="L160" s="20"/>
    </row>
    <row r="161" spans="1:24" ht="15.75" customHeight="1" x14ac:dyDescent="0.3">
      <c r="A161" s="107" t="s">
        <v>685</v>
      </c>
      <c r="B161" s="108">
        <v>17</v>
      </c>
      <c r="C161" s="108">
        <v>22.18</v>
      </c>
      <c r="D161" s="108">
        <v>6</v>
      </c>
      <c r="E161" s="120">
        <v>579</v>
      </c>
      <c r="F161" s="122" t="str">
        <f>+VLOOKUP(E161,Participants!$A$1:$E$2548,2,FALSE)</f>
        <v>Linda Stone</v>
      </c>
      <c r="G161" s="122" t="str">
        <f>+VLOOKUP(E161,Participants!$A$1:$E$2548,4,FALSE)</f>
        <v>STT</v>
      </c>
      <c r="H161" s="122" t="str">
        <f>+VLOOKUP(E161,Participants!$A$1:$E$2548,5,FALSE)</f>
        <v>F</v>
      </c>
      <c r="I161" s="122">
        <f>+VLOOKUP(E161,Participants!$A$1:$E$2548,3,FALSE)</f>
        <v>3</v>
      </c>
      <c r="J161" s="134" t="str">
        <f>+VLOOKUP(E161,Participants!$A$1:$G$2548,7,FALSE)</f>
        <v>DEV GIRLS</v>
      </c>
      <c r="K161" s="20"/>
      <c r="L161" s="20"/>
    </row>
    <row r="162" spans="1:24" ht="15.75" customHeight="1" x14ac:dyDescent="0.3">
      <c r="A162" s="107" t="s">
        <v>685</v>
      </c>
      <c r="B162" s="108">
        <v>21</v>
      </c>
      <c r="C162" s="108">
        <v>22.18</v>
      </c>
      <c r="D162" s="108">
        <v>6</v>
      </c>
      <c r="E162" s="120">
        <v>30</v>
      </c>
      <c r="F162" s="122" t="str">
        <f>+VLOOKUP(E162,Participants!$A$1:$E$2548,2,FALSE)</f>
        <v>Sarah Mlecko</v>
      </c>
      <c r="G162" s="122" t="str">
        <f>+VLOOKUP(E162,Participants!$A$1:$E$2548,4,FALSE)</f>
        <v>BFS</v>
      </c>
      <c r="H162" s="122" t="str">
        <f>+VLOOKUP(E162,Participants!$A$1:$E$2548,5,FALSE)</f>
        <v>F</v>
      </c>
      <c r="I162" s="122">
        <f>+VLOOKUP(E162,Participants!$A$1:$E$2548,3,FALSE)</f>
        <v>4</v>
      </c>
      <c r="J162" s="134" t="str">
        <f>+VLOOKUP(E162,Participants!$A$1:$G$2548,7,FALSE)</f>
        <v>DEV GIRLS</v>
      </c>
      <c r="K162" s="20"/>
      <c r="L162" s="20"/>
    </row>
    <row r="163" spans="1:24" ht="15.75" customHeight="1" x14ac:dyDescent="0.3">
      <c r="A163" s="107" t="s">
        <v>685</v>
      </c>
      <c r="B163" s="108">
        <v>4</v>
      </c>
      <c r="C163" s="108">
        <v>22.19</v>
      </c>
      <c r="D163" s="108">
        <v>8</v>
      </c>
      <c r="E163" s="120">
        <v>528</v>
      </c>
      <c r="F163" s="122" t="str">
        <f>+VLOOKUP(E163,Participants!$A$1:$E$2548,2,FALSE)</f>
        <v>Violet Eckenrode</v>
      </c>
      <c r="G163" s="122" t="str">
        <f>+VLOOKUP(E163,Participants!$A$1:$E$2548,4,FALSE)</f>
        <v>STL</v>
      </c>
      <c r="H163" s="122" t="str">
        <f>+VLOOKUP(E163,Participants!$A$1:$E$2548,5,FALSE)</f>
        <v>F</v>
      </c>
      <c r="I163" s="122">
        <f>+VLOOKUP(E163,Participants!$A$1:$E$2548,3,FALSE)</f>
        <v>0</v>
      </c>
      <c r="J163" s="134" t="str">
        <f>+VLOOKUP(E163,Participants!$A$1:$G$2548,7,FALSE)</f>
        <v>DEV GIRLS</v>
      </c>
      <c r="K163" s="20"/>
      <c r="L163" s="20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ht="15.75" customHeight="1" x14ac:dyDescent="0.3">
      <c r="A164" s="107" t="s">
        <v>685</v>
      </c>
      <c r="B164" s="108">
        <v>6</v>
      </c>
      <c r="C164" s="108">
        <v>22.22</v>
      </c>
      <c r="D164" s="108">
        <v>8</v>
      </c>
      <c r="E164" s="120">
        <v>400</v>
      </c>
      <c r="F164" s="122" t="str">
        <f>+VLOOKUP(E164,Participants!$A$1:$E$2548,2,FALSE)</f>
        <v>Ryan Nguyen</v>
      </c>
      <c r="G164" s="122" t="str">
        <f>+VLOOKUP(E164,Participants!$A$1:$E$2548,4,FALSE)</f>
        <v>MOSS</v>
      </c>
      <c r="H164" s="122" t="str">
        <f>+VLOOKUP(E164,Participants!$A$1:$E$2548,5,FALSE)</f>
        <v>F</v>
      </c>
      <c r="I164" s="122">
        <f>+VLOOKUP(E164,Participants!$A$1:$E$2548,3,FALSE)</f>
        <v>1</v>
      </c>
      <c r="J164" s="134" t="str">
        <f>+VLOOKUP(E164,Participants!$A$1:$G$2548,7,FALSE)</f>
        <v>DEV GIRLS</v>
      </c>
      <c r="K164" s="20"/>
      <c r="L164" s="20"/>
    </row>
    <row r="165" spans="1:24" ht="15.75" customHeight="1" x14ac:dyDescent="0.3">
      <c r="A165" s="107" t="s">
        <v>685</v>
      </c>
      <c r="B165" s="109">
        <v>12</v>
      </c>
      <c r="C165" s="109">
        <v>22.29</v>
      </c>
      <c r="D165" s="109">
        <v>8</v>
      </c>
      <c r="E165" s="120">
        <v>336</v>
      </c>
      <c r="F165" s="122" t="str">
        <f>+VLOOKUP(E165,Participants!$A$1:$E$2548,2,FALSE)</f>
        <v>Kennedy Killen</v>
      </c>
      <c r="G165" s="122" t="str">
        <f>+VLOOKUP(E165,Participants!$A$1:$E$2548,4,FALSE)</f>
        <v>JFK</v>
      </c>
      <c r="H165" s="122" t="str">
        <f>+VLOOKUP(E165,Participants!$A$1:$E$2548,5,FALSE)</f>
        <v>F</v>
      </c>
      <c r="I165" s="122">
        <f>+VLOOKUP(E165,Participants!$A$1:$E$2548,3,FALSE)</f>
        <v>2</v>
      </c>
      <c r="J165" s="134" t="str">
        <f>+VLOOKUP(E165,Participants!$A$1:$G$2548,7,FALSE)</f>
        <v>DEV GIRLS</v>
      </c>
      <c r="K165" s="20"/>
      <c r="L165" s="20"/>
    </row>
    <row r="166" spans="1:24" ht="15.75" customHeight="1" x14ac:dyDescent="0.3">
      <c r="A166" s="107" t="s">
        <v>685</v>
      </c>
      <c r="B166" s="108">
        <v>6</v>
      </c>
      <c r="C166" s="108">
        <v>22.31</v>
      </c>
      <c r="D166" s="108">
        <v>5</v>
      </c>
      <c r="E166" s="120">
        <v>283</v>
      </c>
      <c r="F166" s="122" t="str">
        <f>+VLOOKUP(E166,Participants!$A$1:$E$2548,2,FALSE)</f>
        <v>Mary Lariviere</v>
      </c>
      <c r="G166" s="122" t="str">
        <f>+VLOOKUP(E166,Participants!$A$1:$E$2548,4,FALSE)</f>
        <v>GRE</v>
      </c>
      <c r="H166" s="122" t="str">
        <f>+VLOOKUP(E166,Participants!$A$1:$E$2548,5,FALSE)</f>
        <v>F</v>
      </c>
      <c r="I166" s="122">
        <f>+VLOOKUP(E166,Participants!$A$1:$E$2548,3,FALSE)</f>
        <v>1</v>
      </c>
      <c r="J166" s="134" t="str">
        <f>+VLOOKUP(E166,Participants!$A$1:$G$2548,7,FALSE)</f>
        <v>DEV GIRLS</v>
      </c>
      <c r="K166" s="20"/>
      <c r="L166" s="20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</row>
    <row r="167" spans="1:24" ht="15.75" customHeight="1" x14ac:dyDescent="0.3">
      <c r="A167" s="107" t="s">
        <v>685</v>
      </c>
      <c r="B167" s="108">
        <v>7</v>
      </c>
      <c r="C167" s="108">
        <v>22.4</v>
      </c>
      <c r="D167" s="108">
        <v>1</v>
      </c>
      <c r="E167" s="120">
        <v>520</v>
      </c>
      <c r="F167" s="122" t="str">
        <f>+VLOOKUP(E167,Participants!$A$1:$E$2548,2,FALSE)</f>
        <v>Malika Siewia</v>
      </c>
      <c r="G167" s="122" t="str">
        <f>+VLOOKUP(E167,Participants!$A$1:$E$2548,4,FALSE)</f>
        <v>STL</v>
      </c>
      <c r="H167" s="122" t="str">
        <f>+VLOOKUP(E167,Participants!$A$1:$E$2548,5,FALSE)</f>
        <v>F</v>
      </c>
      <c r="I167" s="122">
        <f>+VLOOKUP(E167,Participants!$A$1:$E$2548,3,FALSE)</f>
        <v>2</v>
      </c>
      <c r="J167" s="134" t="str">
        <f>+VLOOKUP(E167,Participants!$A$1:$G$2548,7,FALSE)</f>
        <v>DEV GIRLS</v>
      </c>
      <c r="K167" s="20"/>
      <c r="L167" s="20"/>
    </row>
    <row r="168" spans="1:24" ht="15.75" customHeight="1" x14ac:dyDescent="0.3">
      <c r="A168" s="107" t="s">
        <v>685</v>
      </c>
      <c r="B168" s="108">
        <v>18</v>
      </c>
      <c r="C168" s="108">
        <v>22.46</v>
      </c>
      <c r="D168" s="108">
        <v>5</v>
      </c>
      <c r="E168" s="120">
        <v>200</v>
      </c>
      <c r="F168" s="122" t="str">
        <f>+VLOOKUP(E168,Participants!$A$1:$E$2548,2,FALSE)</f>
        <v>Amelia Lopresti</v>
      </c>
      <c r="G168" s="122" t="str">
        <f>+VLOOKUP(E168,Participants!$A$1:$E$2548,4,FALSE)</f>
        <v>CDT</v>
      </c>
      <c r="H168" s="122" t="str">
        <f>+VLOOKUP(E168,Participants!$A$1:$E$2548,5,FALSE)</f>
        <v>F</v>
      </c>
      <c r="I168" s="122">
        <f>+VLOOKUP(E168,Participants!$A$1:$E$2548,3,FALSE)</f>
        <v>3</v>
      </c>
      <c r="J168" s="134" t="str">
        <f>+VLOOKUP(E168,Participants!$A$1:$G$2548,7,FALSE)</f>
        <v>DEV GIRLS</v>
      </c>
      <c r="K168" s="20"/>
      <c r="L168" s="20"/>
    </row>
    <row r="169" spans="1:24" ht="15.75" customHeight="1" x14ac:dyDescent="0.3">
      <c r="A169" s="107" t="s">
        <v>685</v>
      </c>
      <c r="B169" s="108">
        <v>18</v>
      </c>
      <c r="C169" s="108">
        <v>22.48</v>
      </c>
      <c r="D169" s="108">
        <v>7</v>
      </c>
      <c r="E169" s="120">
        <v>460</v>
      </c>
      <c r="F169" s="122" t="str">
        <f>+VLOOKUP(E169,Participants!$A$1:$E$2548,2,FALSE)</f>
        <v>Lilyana Izzo</v>
      </c>
      <c r="G169" s="122" t="str">
        <f>+VLOOKUP(E169,Participants!$A$1:$E$2548,4,FALSE)</f>
        <v>SMCA</v>
      </c>
      <c r="H169" s="122" t="str">
        <f>+VLOOKUP(E169,Participants!$A$1:$E$2548,5,FALSE)</f>
        <v>F</v>
      </c>
      <c r="I169" s="122">
        <f>+VLOOKUP(E169,Participants!$A$1:$E$2548,3,FALSE)</f>
        <v>3</v>
      </c>
      <c r="J169" s="134" t="str">
        <f>+VLOOKUP(E169,Participants!$A$1:$G$2548,7,FALSE)</f>
        <v>DEV GIRLS</v>
      </c>
      <c r="K169" s="20"/>
      <c r="L169" s="20"/>
    </row>
    <row r="170" spans="1:24" ht="15.75" customHeight="1" x14ac:dyDescent="0.3">
      <c r="A170" s="107" t="s">
        <v>685</v>
      </c>
      <c r="B170" s="108">
        <v>6</v>
      </c>
      <c r="C170" s="108">
        <v>22.51</v>
      </c>
      <c r="D170" s="108">
        <v>6</v>
      </c>
      <c r="E170" s="120">
        <v>587</v>
      </c>
      <c r="F170" s="122" t="str">
        <f>+VLOOKUP(E170,Participants!$A$1:$E$2548,2,FALSE)</f>
        <v>Sarah Geiger</v>
      </c>
      <c r="G170" s="122" t="str">
        <f>+VLOOKUP(E170,Participants!$A$1:$E$2548,4,FALSE)</f>
        <v>STT</v>
      </c>
      <c r="H170" s="122" t="str">
        <f>+VLOOKUP(E170,Participants!$A$1:$E$2548,5,FALSE)</f>
        <v>F</v>
      </c>
      <c r="I170" s="122">
        <f>+VLOOKUP(E170,Participants!$A$1:$E$2548,3,FALSE)</f>
        <v>1</v>
      </c>
      <c r="J170" s="134" t="str">
        <f>+VLOOKUP(E170,Participants!$A$1:$G$2548,7,FALSE)</f>
        <v>DEV GIRLS</v>
      </c>
      <c r="K170" s="110"/>
      <c r="L170" s="110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</row>
    <row r="171" spans="1:24" ht="15.75" customHeight="1" x14ac:dyDescent="0.3">
      <c r="A171" s="107" t="s">
        <v>685</v>
      </c>
      <c r="B171" s="108">
        <v>7</v>
      </c>
      <c r="C171" s="108">
        <v>22.55</v>
      </c>
      <c r="D171" s="108">
        <v>5</v>
      </c>
      <c r="E171" s="120">
        <v>572</v>
      </c>
      <c r="F171" s="122" t="str">
        <f>+VLOOKUP(E171,Participants!$A$1:$E$2548,2,FALSE)</f>
        <v>Emma Kuzma</v>
      </c>
      <c r="G171" s="122" t="str">
        <f>+VLOOKUP(E171,Participants!$A$1:$E$2548,4,FALSE)</f>
        <v>STT</v>
      </c>
      <c r="H171" s="122" t="str">
        <f>+VLOOKUP(E171,Participants!$A$1:$E$2548,5,FALSE)</f>
        <v>F</v>
      </c>
      <c r="I171" s="122">
        <f>+VLOOKUP(E171,Participants!$A$1:$E$2548,3,FALSE)</f>
        <v>1</v>
      </c>
      <c r="J171" s="134" t="str">
        <f>+VLOOKUP(E171,Participants!$A$1:$G$2548,7,FALSE)</f>
        <v>DEV GIRLS</v>
      </c>
      <c r="K171" s="20"/>
      <c r="L171" s="20"/>
    </row>
    <row r="172" spans="1:24" ht="15.75" customHeight="1" x14ac:dyDescent="0.3">
      <c r="A172" s="107" t="s">
        <v>685</v>
      </c>
      <c r="B172" s="108">
        <v>7</v>
      </c>
      <c r="C172" s="108">
        <v>22.57</v>
      </c>
      <c r="D172" s="108">
        <v>3</v>
      </c>
      <c r="E172" s="120">
        <v>88</v>
      </c>
      <c r="F172" s="122" t="str">
        <f>+VLOOKUP(E172,Participants!$A$1:$E$2548,2,FALSE)</f>
        <v>Annie Nienstedt</v>
      </c>
      <c r="G172" s="122" t="str">
        <f>+VLOOKUP(E172,Participants!$A$1:$E$2548,4,FALSE)</f>
        <v>AMA</v>
      </c>
      <c r="H172" s="122" t="str">
        <f>+VLOOKUP(E172,Participants!$A$1:$E$2548,5,FALSE)</f>
        <v>F</v>
      </c>
      <c r="I172" s="122">
        <f>+VLOOKUP(E172,Participants!$A$1:$E$2548,3,FALSE)</f>
        <v>1</v>
      </c>
      <c r="J172" s="134" t="str">
        <f>+VLOOKUP(E172,Participants!$A$1:$G$2548,7,FALSE)</f>
        <v>DEV GIRLS</v>
      </c>
      <c r="K172" s="113"/>
      <c r="L172" s="113"/>
    </row>
    <row r="173" spans="1:24" ht="15.75" customHeight="1" x14ac:dyDescent="0.3">
      <c r="A173" s="107" t="s">
        <v>685</v>
      </c>
      <c r="B173" s="108">
        <v>14</v>
      </c>
      <c r="C173" s="108">
        <v>22.6</v>
      </c>
      <c r="D173" s="108">
        <v>4</v>
      </c>
      <c r="E173" s="120">
        <v>515</v>
      </c>
      <c r="F173" s="122" t="str">
        <f>+VLOOKUP(E173,Participants!$A$1:$E$2548,2,FALSE)</f>
        <v>Keira McQuiggan</v>
      </c>
      <c r="G173" s="122" t="str">
        <f>+VLOOKUP(E173,Participants!$A$1:$E$2548,4,FALSE)</f>
        <v>STL</v>
      </c>
      <c r="H173" s="122" t="str">
        <f>+VLOOKUP(E173,Participants!$A$1:$E$2548,5,FALSE)</f>
        <v>F</v>
      </c>
      <c r="I173" s="122">
        <f>+VLOOKUP(E173,Participants!$A$1:$E$2548,3,FALSE)</f>
        <v>2</v>
      </c>
      <c r="J173" s="134" t="str">
        <f>+VLOOKUP(E173,Participants!$A$1:$G$2548,7,FALSE)</f>
        <v>DEV GIRLS</v>
      </c>
      <c r="K173" s="20"/>
      <c r="L173" s="20"/>
    </row>
    <row r="174" spans="1:24" ht="15.75" customHeight="1" x14ac:dyDescent="0.3">
      <c r="A174" s="107" t="s">
        <v>685</v>
      </c>
      <c r="B174" s="108">
        <v>6</v>
      </c>
      <c r="C174" s="108">
        <v>22.7</v>
      </c>
      <c r="D174" s="108">
        <v>2</v>
      </c>
      <c r="E174" s="120">
        <v>235</v>
      </c>
      <c r="F174" s="122" t="str">
        <f>+VLOOKUP(E174,Participants!$A$1:$E$2548,2,FALSE)</f>
        <v>samantha stough</v>
      </c>
      <c r="G174" s="122" t="str">
        <f>+VLOOKUP(E174,Participants!$A$1:$E$2548,4,FALSE)</f>
        <v>DMA</v>
      </c>
      <c r="H174" s="122" t="str">
        <f>+VLOOKUP(E174,Participants!$A$1:$E$2548,5,FALSE)</f>
        <v>f</v>
      </c>
      <c r="I174" s="122">
        <f>+VLOOKUP(E174,Participants!$A$1:$E$2548,3,FALSE)</f>
        <v>1</v>
      </c>
      <c r="J174" s="134" t="str">
        <f>+VLOOKUP(E174,Participants!$A$1:$G$2548,7,FALSE)</f>
        <v>DEV GIRLS</v>
      </c>
      <c r="K174" s="20"/>
      <c r="L174" s="20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</row>
    <row r="175" spans="1:24" ht="15.75" customHeight="1" x14ac:dyDescent="0.3">
      <c r="A175" s="107" t="s">
        <v>685</v>
      </c>
      <c r="B175" s="108">
        <v>20</v>
      </c>
      <c r="C175" s="108">
        <v>22.71</v>
      </c>
      <c r="D175" s="108">
        <v>8</v>
      </c>
      <c r="E175" s="120">
        <v>395</v>
      </c>
      <c r="F175" s="122" t="str">
        <f>+VLOOKUP(E175,Participants!$A$1:$E$2548,2,FALSE)</f>
        <v>Avani Bhargava</v>
      </c>
      <c r="G175" s="122" t="str">
        <f>+VLOOKUP(E175,Participants!$A$1:$E$2548,4,FALSE)</f>
        <v>MOSS</v>
      </c>
      <c r="H175" s="122" t="str">
        <f>+VLOOKUP(E175,Participants!$A$1:$E$2548,5,FALSE)</f>
        <v>F</v>
      </c>
      <c r="I175" s="122">
        <f>+VLOOKUP(E175,Participants!$A$1:$E$2548,3,FALSE)</f>
        <v>4</v>
      </c>
      <c r="J175" s="134" t="str">
        <f>+VLOOKUP(E175,Participants!$A$1:$G$2548,7,FALSE)</f>
        <v>DEV GIRLS</v>
      </c>
      <c r="K175" s="20"/>
      <c r="L175" s="20"/>
    </row>
    <row r="176" spans="1:24" ht="15.75" customHeight="1" x14ac:dyDescent="0.3">
      <c r="A176" s="107" t="s">
        <v>685</v>
      </c>
      <c r="B176" s="108">
        <v>10</v>
      </c>
      <c r="C176" s="108">
        <v>22.72</v>
      </c>
      <c r="D176" s="108">
        <v>1</v>
      </c>
      <c r="E176" s="120">
        <v>566</v>
      </c>
      <c r="F176" s="122" t="str">
        <f>+VLOOKUP(E176,Participants!$A$1:$E$2548,2,FALSE)</f>
        <v>Addy Stack</v>
      </c>
      <c r="G176" s="122" t="str">
        <f>+VLOOKUP(E176,Participants!$A$1:$E$2548,4,FALSE)</f>
        <v>STT</v>
      </c>
      <c r="H176" s="122" t="str">
        <f>+VLOOKUP(E176,Participants!$A$1:$E$2548,5,FALSE)</f>
        <v>F</v>
      </c>
      <c r="I176" s="122">
        <f>+VLOOKUP(E176,Participants!$A$1:$E$2548,3,FALSE)</f>
        <v>2</v>
      </c>
      <c r="J176" s="134" t="str">
        <f>+VLOOKUP(E176,Participants!$A$1:$G$2548,7,FALSE)</f>
        <v>DEV GIRLS</v>
      </c>
      <c r="K176" s="20"/>
      <c r="L176" s="20"/>
    </row>
    <row r="177" spans="1:24" ht="15.75" customHeight="1" x14ac:dyDescent="0.3">
      <c r="A177" s="107" t="s">
        <v>685</v>
      </c>
      <c r="B177" s="108">
        <v>9</v>
      </c>
      <c r="C177" s="108">
        <v>22.8</v>
      </c>
      <c r="D177" s="108">
        <v>8</v>
      </c>
      <c r="E177" s="135">
        <v>396</v>
      </c>
      <c r="F177" s="122" t="str">
        <f>+VLOOKUP(E177,Participants!$A$1:$E$2548,2,FALSE)</f>
        <v>Chelsea Denslinger</v>
      </c>
      <c r="G177" s="122" t="str">
        <f>+VLOOKUP(E177,Participants!$A$1:$E$2548,4,FALSE)</f>
        <v>MOSS</v>
      </c>
      <c r="H177" s="122" t="str">
        <f>+VLOOKUP(E177,Participants!$A$1:$E$2548,5,FALSE)</f>
        <v>F</v>
      </c>
      <c r="I177" s="122">
        <f>+VLOOKUP(E177,Participants!$A$1:$E$2548,3,FALSE)</f>
        <v>2</v>
      </c>
      <c r="J177" s="134" t="str">
        <f>+VLOOKUP(E177,Participants!$A$1:$G$2548,7,FALSE)</f>
        <v>DEV GIRLS</v>
      </c>
      <c r="K177" s="113"/>
      <c r="L177" s="113"/>
    </row>
    <row r="178" spans="1:24" ht="15.75" customHeight="1" x14ac:dyDescent="0.3">
      <c r="A178" s="107" t="s">
        <v>685</v>
      </c>
      <c r="B178" s="108">
        <v>9</v>
      </c>
      <c r="C178" s="108">
        <v>22.81</v>
      </c>
      <c r="D178" s="108">
        <v>1</v>
      </c>
      <c r="E178" s="120">
        <v>204</v>
      </c>
      <c r="F178" s="122" t="str">
        <f>+VLOOKUP(E178,Participants!$A$1:$E$2548,2,FALSE)</f>
        <v>Katri Burdette</v>
      </c>
      <c r="G178" s="122" t="str">
        <f>+VLOOKUP(E178,Participants!$A$1:$E$2548,4,FALSE)</f>
        <v>CDT</v>
      </c>
      <c r="H178" s="122" t="str">
        <f>+VLOOKUP(E178,Participants!$A$1:$E$2548,5,FALSE)</f>
        <v>F</v>
      </c>
      <c r="I178" s="122">
        <f>+VLOOKUP(E178,Participants!$A$1:$E$2548,3,FALSE)</f>
        <v>2</v>
      </c>
      <c r="J178" s="134" t="str">
        <f>+VLOOKUP(E178,Participants!$A$1:$G$2548,7,FALSE)</f>
        <v>DEV GIRLS</v>
      </c>
      <c r="K178" s="20"/>
      <c r="L178" s="20"/>
    </row>
    <row r="179" spans="1:24" ht="15.75" customHeight="1" x14ac:dyDescent="0.3">
      <c r="A179" s="107" t="s">
        <v>685</v>
      </c>
      <c r="B179" s="108">
        <v>7</v>
      </c>
      <c r="C179" s="108">
        <v>22.93</v>
      </c>
      <c r="D179" s="108">
        <v>7</v>
      </c>
      <c r="E179" s="120">
        <v>83</v>
      </c>
      <c r="F179" s="122" t="str">
        <f>+VLOOKUP(E179,Participants!$A$1:$E$2548,2,FALSE)</f>
        <v>Adrienne McDermott</v>
      </c>
      <c r="G179" s="122" t="str">
        <f>+VLOOKUP(E179,Participants!$A$1:$E$2548,4,FALSE)</f>
        <v>AMA</v>
      </c>
      <c r="H179" s="122" t="str">
        <f>+VLOOKUP(E179,Participants!$A$1:$E$2548,5,FALSE)</f>
        <v>F</v>
      </c>
      <c r="I179" s="122">
        <f>+VLOOKUP(E179,Participants!$A$1:$E$2548,3,FALSE)</f>
        <v>1</v>
      </c>
      <c r="J179" s="134" t="str">
        <f>+VLOOKUP(E179,Participants!$A$1:$G$2548,7,FALSE)</f>
        <v>DEV GIRLS</v>
      </c>
      <c r="K179" s="20"/>
      <c r="L179" s="20"/>
    </row>
    <row r="180" spans="1:24" ht="15.75" customHeight="1" x14ac:dyDescent="0.3">
      <c r="A180" s="107" t="s">
        <v>685</v>
      </c>
      <c r="B180" s="108">
        <v>5</v>
      </c>
      <c r="C180" s="108">
        <v>23.27</v>
      </c>
      <c r="D180" s="108">
        <v>6</v>
      </c>
      <c r="E180" s="120">
        <v>463</v>
      </c>
      <c r="F180" s="122" t="str">
        <f>+VLOOKUP(E180,Participants!$A$1:$E$2548,2,FALSE)</f>
        <v>Adalyn Simons</v>
      </c>
      <c r="G180" s="122" t="str">
        <f>+VLOOKUP(E180,Participants!$A$1:$E$2548,4,FALSE)</f>
        <v>SPS</v>
      </c>
      <c r="H180" s="122" t="str">
        <f>+VLOOKUP(E180,Participants!$A$1:$E$2548,5,FALSE)</f>
        <v>F</v>
      </c>
      <c r="I180" s="122">
        <f>+VLOOKUP(E180,Participants!$A$1:$E$2548,3,FALSE)</f>
        <v>1</v>
      </c>
      <c r="J180" s="134" t="str">
        <f>+VLOOKUP(E180,Participants!$A$1:$G$2548,7,FALSE)</f>
        <v>DEV GIRLS</v>
      </c>
      <c r="K180" s="20"/>
      <c r="L180" s="20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1:24" ht="15.75" customHeight="1" x14ac:dyDescent="0.3">
      <c r="A181" s="107" t="s">
        <v>685</v>
      </c>
      <c r="B181" s="108">
        <v>18</v>
      </c>
      <c r="C181" s="108">
        <v>23.62</v>
      </c>
      <c r="D181" s="108">
        <v>6</v>
      </c>
      <c r="E181" s="120">
        <v>17</v>
      </c>
      <c r="F181" s="122" t="str">
        <f>+VLOOKUP(E181,Participants!$A$1:$E$2548,2,FALSE)</f>
        <v>Daniella Julian</v>
      </c>
      <c r="G181" s="122" t="str">
        <f>+VLOOKUP(E181,Participants!$A$1:$E$2548,4,FALSE)</f>
        <v>BFS</v>
      </c>
      <c r="H181" s="122" t="str">
        <f>+VLOOKUP(E181,Participants!$A$1:$E$2548,5,FALSE)</f>
        <v>F</v>
      </c>
      <c r="I181" s="122">
        <f>+VLOOKUP(E181,Participants!$A$1:$E$2548,3,FALSE)</f>
        <v>3</v>
      </c>
      <c r="J181" s="134" t="str">
        <f>+VLOOKUP(E181,Participants!$A$1:$G$2548,7,FALSE)</f>
        <v>DEV GIRLS</v>
      </c>
      <c r="K181" s="20"/>
      <c r="L181" s="20"/>
    </row>
    <row r="182" spans="1:24" ht="15.75" customHeight="1" x14ac:dyDescent="0.3">
      <c r="A182" s="107" t="s">
        <v>685</v>
      </c>
      <c r="B182" s="108">
        <v>21</v>
      </c>
      <c r="C182" s="108">
        <v>23.64</v>
      </c>
      <c r="D182" s="108">
        <v>1</v>
      </c>
      <c r="E182" s="120">
        <v>178</v>
      </c>
      <c r="F182" s="122" t="str">
        <f>+VLOOKUP(E182,Participants!$A$1:$E$2548,2,FALSE)</f>
        <v>GRACE Bresnahan</v>
      </c>
      <c r="G182" s="122" t="str">
        <f>+VLOOKUP(E182,Participants!$A$1:$E$2548,4,FALSE)</f>
        <v>BCS</v>
      </c>
      <c r="H182" s="122" t="str">
        <f>+VLOOKUP(E182,Participants!$A$1:$E$2548,5,FALSE)</f>
        <v>F</v>
      </c>
      <c r="I182" s="122">
        <f>+VLOOKUP(E182,Participants!$A$1:$E$2548,3,FALSE)</f>
        <v>3</v>
      </c>
      <c r="J182" s="134" t="str">
        <f>+VLOOKUP(E182,Participants!$A$1:$G$2548,7,FALSE)</f>
        <v>DEV GIRLS</v>
      </c>
      <c r="K182" s="20"/>
      <c r="L182" s="20"/>
    </row>
    <row r="183" spans="1:24" ht="15.75" customHeight="1" x14ac:dyDescent="0.3">
      <c r="A183" s="107" t="s">
        <v>685</v>
      </c>
      <c r="B183" s="108">
        <v>9</v>
      </c>
      <c r="C183" s="108">
        <v>23.92</v>
      </c>
      <c r="D183" s="108">
        <v>4</v>
      </c>
      <c r="E183" s="120">
        <v>450</v>
      </c>
      <c r="F183" s="122" t="str">
        <f>+VLOOKUP(E183,Participants!$A$1:$E$2548,2,FALSE)</f>
        <v>Scarlet Day</v>
      </c>
      <c r="G183" s="122" t="str">
        <f>+VLOOKUP(E183,Participants!$A$1:$E$2548,4,FALSE)</f>
        <v>PHA</v>
      </c>
      <c r="H183" s="122" t="str">
        <f>+VLOOKUP(E183,Participants!$A$1:$E$2548,5,FALSE)</f>
        <v>F</v>
      </c>
      <c r="I183" s="122">
        <f>+VLOOKUP(E183,Participants!$A$1:$E$2548,3,FALSE)</f>
        <v>2</v>
      </c>
      <c r="J183" s="134" t="str">
        <f>+VLOOKUP(E183,Participants!$A$1:$G$2548,7,FALSE)</f>
        <v>DEV GIRLS</v>
      </c>
      <c r="K183" s="20"/>
      <c r="L183" s="20"/>
    </row>
    <row r="184" spans="1:24" ht="15.75" customHeight="1" x14ac:dyDescent="0.3">
      <c r="A184" s="107" t="s">
        <v>685</v>
      </c>
      <c r="B184" s="108">
        <v>5</v>
      </c>
      <c r="C184" s="108">
        <v>23.96</v>
      </c>
      <c r="D184" s="108">
        <v>7</v>
      </c>
      <c r="E184" s="120">
        <v>394</v>
      </c>
      <c r="F184" s="122" t="str">
        <f>+VLOOKUP(E184,Participants!$A$1:$E$2548,2,FALSE)</f>
        <v>Ava Nguyen</v>
      </c>
      <c r="G184" s="122" t="str">
        <f>+VLOOKUP(E184,Participants!$A$1:$E$2548,4,FALSE)</f>
        <v>MOSS</v>
      </c>
      <c r="H184" s="122" t="str">
        <f>+VLOOKUP(E184,Participants!$A$1:$E$2548,5,FALSE)</f>
        <v>F</v>
      </c>
      <c r="I184" s="122">
        <f>+VLOOKUP(E184,Participants!$A$1:$E$2548,3,FALSE)</f>
        <v>1</v>
      </c>
      <c r="J184" s="134" t="str">
        <f>+VLOOKUP(E184,Participants!$A$1:$G$2548,7,FALSE)</f>
        <v>DEV GIRLS</v>
      </c>
      <c r="K184" s="20"/>
      <c r="L184" s="20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</row>
    <row r="185" spans="1:24" ht="15.75" customHeight="1" x14ac:dyDescent="0.3">
      <c r="A185" s="107" t="s">
        <v>685</v>
      </c>
      <c r="B185" s="108">
        <v>11</v>
      </c>
      <c r="C185" s="108">
        <v>24.12</v>
      </c>
      <c r="D185" s="108">
        <v>8</v>
      </c>
      <c r="E185" s="120">
        <v>339</v>
      </c>
      <c r="F185" s="122" t="str">
        <f>+VLOOKUP(E185,Participants!$A$1:$E$2548,2,FALSE)</f>
        <v>Theresa Ratkiewicz</v>
      </c>
      <c r="G185" s="122" t="str">
        <f>+VLOOKUP(E185,Participants!$A$1:$E$2548,4,FALSE)</f>
        <v>JFK</v>
      </c>
      <c r="H185" s="122" t="str">
        <f>+VLOOKUP(E185,Participants!$A$1:$E$2548,5,FALSE)</f>
        <v>F</v>
      </c>
      <c r="I185" s="122">
        <f>+VLOOKUP(E185,Participants!$A$1:$E$2548,3,FALSE)</f>
        <v>2</v>
      </c>
      <c r="J185" s="134" t="str">
        <f>+VLOOKUP(E185,Participants!$A$1:$G$2548,7,FALSE)</f>
        <v>DEV GIRLS</v>
      </c>
      <c r="K185" s="20"/>
      <c r="L185" s="20"/>
    </row>
    <row r="186" spans="1:24" ht="15.75" customHeight="1" x14ac:dyDescent="0.3">
      <c r="A186" s="107" t="s">
        <v>685</v>
      </c>
      <c r="B186" s="108">
        <v>7</v>
      </c>
      <c r="C186" s="108">
        <v>24.25</v>
      </c>
      <c r="D186" s="108">
        <v>6</v>
      </c>
      <c r="E186" s="120">
        <v>291</v>
      </c>
      <c r="F186" s="122" t="str">
        <f>+VLOOKUP(E186,Participants!$A$1:$E$2548,2,FALSE)</f>
        <v>Adriana Martin</v>
      </c>
      <c r="G186" s="122" t="str">
        <f>+VLOOKUP(E186,Participants!$A$1:$E$2548,4,FALSE)</f>
        <v>HFS</v>
      </c>
      <c r="H186" s="122" t="str">
        <f>+VLOOKUP(E186,Participants!$A$1:$E$2548,5,FALSE)</f>
        <v>F</v>
      </c>
      <c r="I186" s="122">
        <f>+VLOOKUP(E186,Participants!$A$1:$E$2548,3,FALSE)</f>
        <v>1</v>
      </c>
      <c r="J186" s="134" t="str">
        <f>+VLOOKUP(E186,Participants!$A$1:$G$2548,7,FALSE)</f>
        <v>DEV GIRLS</v>
      </c>
      <c r="K186" s="20"/>
      <c r="L186" s="20"/>
    </row>
    <row r="187" spans="1:24" ht="15.75" customHeight="1" x14ac:dyDescent="0.3">
      <c r="A187" s="107" t="s">
        <v>685</v>
      </c>
      <c r="B187" s="108">
        <v>5</v>
      </c>
      <c r="C187" s="108">
        <v>24.53</v>
      </c>
      <c r="D187" s="108">
        <v>4</v>
      </c>
      <c r="E187" s="120">
        <v>277</v>
      </c>
      <c r="F187" s="122" t="str">
        <f>+VLOOKUP(E187,Participants!$A$1:$E$2548,2,FALSE)</f>
        <v>Brigi Boosel</v>
      </c>
      <c r="G187" s="122" t="str">
        <f>+VLOOKUP(E187,Participants!$A$1:$E$2548,4,FALSE)</f>
        <v>GRE</v>
      </c>
      <c r="H187" s="122" t="str">
        <f>+VLOOKUP(E187,Participants!$A$1:$E$2548,5,FALSE)</f>
        <v>F</v>
      </c>
      <c r="I187" s="122">
        <f>+VLOOKUP(E187,Participants!$A$1:$E$2548,3,FALSE)</f>
        <v>1</v>
      </c>
      <c r="J187" s="134" t="str">
        <f>+VLOOKUP(E187,Participants!$A$1:$G$2548,7,FALSE)</f>
        <v>DEV GIRLS</v>
      </c>
      <c r="K187" s="110"/>
      <c r="L187" s="110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</row>
    <row r="188" spans="1:24" ht="15.75" customHeight="1" x14ac:dyDescent="0.3">
      <c r="A188" s="107" t="s">
        <v>685</v>
      </c>
      <c r="B188" s="108">
        <v>9</v>
      </c>
      <c r="C188" s="108">
        <v>24.58</v>
      </c>
      <c r="D188" s="108">
        <v>5</v>
      </c>
      <c r="E188" s="120">
        <v>247</v>
      </c>
      <c r="F188" s="122" t="str">
        <f>+VLOOKUP(E188,Participants!$A$1:$E$2548,2,FALSE)</f>
        <v>Erin Hirsh</v>
      </c>
      <c r="G188" s="122" t="str">
        <f>+VLOOKUP(E188,Participants!$A$1:$E$2548,4,FALSE)</f>
        <v>ELZ</v>
      </c>
      <c r="H188" s="122" t="str">
        <f>+VLOOKUP(E188,Participants!$A$1:$E$2548,5,FALSE)</f>
        <v>F</v>
      </c>
      <c r="I188" s="122">
        <f>+VLOOKUP(E188,Participants!$A$1:$E$2548,3,FALSE)</f>
        <v>2</v>
      </c>
      <c r="J188" s="134" t="str">
        <f>+VLOOKUP(E188,Participants!$A$1:$G$2548,7,FALSE)</f>
        <v>DEV GIRLS</v>
      </c>
      <c r="K188" s="20"/>
      <c r="L188" s="20"/>
    </row>
    <row r="189" spans="1:24" ht="15.75" customHeight="1" x14ac:dyDescent="0.3">
      <c r="A189" s="107" t="s">
        <v>685</v>
      </c>
      <c r="B189" s="108">
        <v>9</v>
      </c>
      <c r="C189" s="108">
        <v>24.68</v>
      </c>
      <c r="D189" s="108">
        <v>7</v>
      </c>
      <c r="E189" s="120">
        <v>479</v>
      </c>
      <c r="F189" s="122" t="str">
        <f>+VLOOKUP(E189,Participants!$A$1:$E$2548,2,FALSE)</f>
        <v>Sarah Stickman</v>
      </c>
      <c r="G189" s="122" t="str">
        <f>+VLOOKUP(E189,Participants!$A$1:$E$2548,4,FALSE)</f>
        <v>SPS</v>
      </c>
      <c r="H189" s="122" t="str">
        <f>+VLOOKUP(E189,Participants!$A$1:$E$2548,5,FALSE)</f>
        <v>F</v>
      </c>
      <c r="I189" s="122">
        <f>+VLOOKUP(E189,Participants!$A$1:$E$2548,3,FALSE)</f>
        <v>2</v>
      </c>
      <c r="J189" s="134" t="str">
        <f>+VLOOKUP(E189,Participants!$A$1:$G$2548,7,FALSE)</f>
        <v>DEV GIRLS</v>
      </c>
      <c r="K189" s="20"/>
      <c r="L189" s="20"/>
    </row>
    <row r="190" spans="1:24" ht="15.75" customHeight="1" x14ac:dyDescent="0.3">
      <c r="A190" s="107" t="s">
        <v>685</v>
      </c>
      <c r="B190" s="108">
        <v>4</v>
      </c>
      <c r="C190" s="108">
        <v>25.12</v>
      </c>
      <c r="D190" s="108">
        <v>2</v>
      </c>
      <c r="E190" s="120">
        <v>31</v>
      </c>
      <c r="F190" s="122" t="str">
        <f>+VLOOKUP(E190,Participants!$A$1:$E$2548,2,FALSE)</f>
        <v>London Lange</v>
      </c>
      <c r="G190" s="122" t="str">
        <f>+VLOOKUP(E190,Participants!$A$1:$E$2548,4,FALSE)</f>
        <v>BFS</v>
      </c>
      <c r="H190" s="122" t="str">
        <f>+VLOOKUP(E190,Participants!$A$1:$E$2548,5,FALSE)</f>
        <v>F</v>
      </c>
      <c r="I190" s="122">
        <f>+VLOOKUP(E190,Participants!$A$1:$E$2548,3,FALSE)</f>
        <v>0</v>
      </c>
      <c r="J190" s="134" t="str">
        <f>+VLOOKUP(E190,Participants!$A$1:$G$2548,7,FALSE)</f>
        <v>DEV GIRLS</v>
      </c>
      <c r="K190" s="20"/>
      <c r="L190" s="20"/>
    </row>
    <row r="191" spans="1:24" ht="15.75" customHeight="1" x14ac:dyDescent="0.3">
      <c r="A191" s="107" t="s">
        <v>685</v>
      </c>
      <c r="B191" s="108">
        <v>16</v>
      </c>
      <c r="C191" s="108">
        <v>25.24</v>
      </c>
      <c r="D191" s="108">
        <v>8</v>
      </c>
      <c r="E191" s="120">
        <v>584</v>
      </c>
      <c r="F191" s="122" t="str">
        <f>+VLOOKUP(E191,Participants!$A$1:$E$2548,2,FALSE)</f>
        <v>Mollie Fenk</v>
      </c>
      <c r="G191" s="122" t="str">
        <f>+VLOOKUP(E191,Participants!$A$1:$E$2548,4,FALSE)</f>
        <v>STT</v>
      </c>
      <c r="H191" s="122" t="str">
        <f>+VLOOKUP(E191,Participants!$A$1:$E$2548,5,FALSE)</f>
        <v>F</v>
      </c>
      <c r="I191" s="122">
        <f>+VLOOKUP(E191,Participants!$A$1:$E$2548,3,FALSE)</f>
        <v>3</v>
      </c>
      <c r="J191" s="134" t="str">
        <f>+VLOOKUP(E191,Participants!$A$1:$G$2548,7,FALSE)</f>
        <v>DEV GIRLS</v>
      </c>
      <c r="K191" s="20"/>
      <c r="L191" s="20"/>
    </row>
    <row r="192" spans="1:24" ht="15.75" customHeight="1" x14ac:dyDescent="0.3">
      <c r="A192" s="107" t="s">
        <v>685</v>
      </c>
      <c r="B192" s="108">
        <v>5</v>
      </c>
      <c r="C192" s="108">
        <v>25.26</v>
      </c>
      <c r="D192" s="108">
        <v>1</v>
      </c>
      <c r="E192" s="135">
        <v>126</v>
      </c>
      <c r="F192" s="122" t="str">
        <f>+VLOOKUP(E192,Participants!$A$1:$E$2548,2,FALSE)</f>
        <v>Vienna Mauro</v>
      </c>
      <c r="G192" s="122" t="str">
        <f>+VLOOKUP(E192,Participants!$A$1:$E$2548,4,FALSE)</f>
        <v>AMA</v>
      </c>
      <c r="H192" s="122" t="str">
        <f>+VLOOKUP(E192,Participants!$A$1:$E$2548,5,FALSE)</f>
        <v>F</v>
      </c>
      <c r="I192" s="122">
        <f>+VLOOKUP(E192,Participants!$A$1:$E$2548,3,FALSE)</f>
        <v>0</v>
      </c>
      <c r="J192" s="134" t="str">
        <f>+VLOOKUP(E192,Participants!$A$1:$G$2548,7,FALSE)</f>
        <v>DEV GIRLS</v>
      </c>
      <c r="K192" s="20"/>
      <c r="L192" s="20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</row>
    <row r="193" spans="1:26" ht="15.75" customHeight="1" x14ac:dyDescent="0.3">
      <c r="A193" s="107" t="s">
        <v>685</v>
      </c>
      <c r="B193" s="108">
        <v>4</v>
      </c>
      <c r="C193" s="108">
        <v>25.66</v>
      </c>
      <c r="D193" s="108">
        <v>1</v>
      </c>
      <c r="E193" s="120">
        <v>246</v>
      </c>
      <c r="F193" s="122" t="str">
        <f>+VLOOKUP(E193,Participants!$A$1:$E$2548,2,FALSE)</f>
        <v>Emma Zamarripa</v>
      </c>
      <c r="G193" s="122" t="str">
        <f>+VLOOKUP(E193,Participants!$A$1:$E$2548,4,FALSE)</f>
        <v>ELZ</v>
      </c>
      <c r="H193" s="122" t="str">
        <f>+VLOOKUP(E193,Participants!$A$1:$E$2548,5,FALSE)</f>
        <v>F</v>
      </c>
      <c r="I193" s="122">
        <f>+VLOOKUP(E193,Participants!$A$1:$E$2548,3,FALSE)</f>
        <v>0</v>
      </c>
      <c r="J193" s="134" t="str">
        <f>+VLOOKUP(E193,Participants!$A$1:$G$2548,7,FALSE)</f>
        <v>DEV GIRLS</v>
      </c>
      <c r="K193" s="20"/>
      <c r="L193" s="20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6" ht="15.75" customHeight="1" x14ac:dyDescent="0.3">
      <c r="A194" s="107" t="s">
        <v>685</v>
      </c>
      <c r="B194" s="108">
        <v>9</v>
      </c>
      <c r="C194" s="108">
        <v>25.9</v>
      </c>
      <c r="D194" s="108">
        <v>2</v>
      </c>
      <c r="E194" s="120">
        <v>220</v>
      </c>
      <c r="F194" s="122" t="str">
        <f>+VLOOKUP(E194,Participants!$A$1:$E$2548,2,FALSE)</f>
        <v>alia winter</v>
      </c>
      <c r="G194" s="122" t="str">
        <f>+VLOOKUP(E194,Participants!$A$1:$E$2548,4,FALSE)</f>
        <v>DMA</v>
      </c>
      <c r="H194" s="122" t="str">
        <f>+VLOOKUP(E194,Participants!$A$1:$E$2548,5,FALSE)</f>
        <v>f</v>
      </c>
      <c r="I194" s="122">
        <f>+VLOOKUP(E194,Participants!$A$1:$E$2548,3,FALSE)</f>
        <v>2</v>
      </c>
      <c r="J194" s="134" t="str">
        <f>+VLOOKUP(E194,Participants!$A$1:$G$2548,7,FALSE)</f>
        <v>DEV GIRLS</v>
      </c>
      <c r="K194" s="20"/>
      <c r="L194" s="20"/>
    </row>
    <row r="195" spans="1:26" ht="15.75" customHeight="1" x14ac:dyDescent="0.3">
      <c r="A195" s="107" t="s">
        <v>685</v>
      </c>
      <c r="B195" s="108">
        <v>4</v>
      </c>
      <c r="C195" s="108">
        <v>26.68</v>
      </c>
      <c r="D195" s="108">
        <v>3</v>
      </c>
      <c r="E195" s="120">
        <v>84</v>
      </c>
      <c r="F195" s="122" t="str">
        <f>+VLOOKUP(E195,Participants!$A$1:$E$2548,2,FALSE)</f>
        <v>Alexandra Hinkofer</v>
      </c>
      <c r="G195" s="122" t="str">
        <f>+VLOOKUP(E195,Participants!$A$1:$E$2548,4,FALSE)</f>
        <v>AMA</v>
      </c>
      <c r="H195" s="122" t="str">
        <f>+VLOOKUP(E195,Participants!$A$1:$E$2548,5,FALSE)</f>
        <v>F</v>
      </c>
      <c r="I195" s="122" t="str">
        <f>+VLOOKUP(E195,Participants!$A$1:$E$2548,3,FALSE)</f>
        <v>K</v>
      </c>
      <c r="J195" s="134" t="str">
        <f>+VLOOKUP(E195,Participants!$A$1:$G$2548,7,FALSE)</f>
        <v>DEV GIRLS</v>
      </c>
      <c r="K195" s="20"/>
      <c r="L195" s="20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</row>
    <row r="196" spans="1:26" ht="15.75" customHeight="1" x14ac:dyDescent="0.3">
      <c r="A196" s="107" t="s">
        <v>685</v>
      </c>
      <c r="B196" s="108">
        <v>11</v>
      </c>
      <c r="C196" s="108">
        <v>27.25</v>
      </c>
      <c r="D196" s="108">
        <v>1</v>
      </c>
      <c r="E196" s="120">
        <v>580</v>
      </c>
      <c r="F196" s="122" t="str">
        <f>+VLOOKUP(E196,Participants!$A$1:$E$2548,2,FALSE)</f>
        <v>Loie Kross</v>
      </c>
      <c r="G196" s="122" t="str">
        <f>+VLOOKUP(E196,Participants!$A$1:$E$2548,4,FALSE)</f>
        <v>STT</v>
      </c>
      <c r="H196" s="122" t="str">
        <f>+VLOOKUP(E196,Participants!$A$1:$E$2548,5,FALSE)</f>
        <v>F</v>
      </c>
      <c r="I196" s="122">
        <f>+VLOOKUP(E196,Participants!$A$1:$E$2548,3,FALSE)</f>
        <v>2</v>
      </c>
      <c r="J196" s="134" t="str">
        <f>+VLOOKUP(E196,Participants!$A$1:$G$2548,7,FALSE)</f>
        <v>DEV GIRLS</v>
      </c>
      <c r="K196" s="20"/>
      <c r="L196" s="20"/>
    </row>
    <row r="197" spans="1:26" ht="15.75" customHeight="1" x14ac:dyDescent="0.3">
      <c r="A197" s="107" t="s">
        <v>685</v>
      </c>
      <c r="B197" s="108">
        <v>4</v>
      </c>
      <c r="C197" s="108">
        <v>27.64</v>
      </c>
      <c r="D197" s="108">
        <v>5</v>
      </c>
      <c r="E197" s="120">
        <v>477</v>
      </c>
      <c r="F197" s="122" t="str">
        <f>+VLOOKUP(E197,Participants!$A$1:$E$2548,2,FALSE)</f>
        <v>Rachel Sites</v>
      </c>
      <c r="G197" s="122" t="str">
        <f>+VLOOKUP(E197,Participants!$A$1:$E$2548,4,FALSE)</f>
        <v>SPS</v>
      </c>
      <c r="H197" s="122" t="str">
        <f>+VLOOKUP(E197,Participants!$A$1:$E$2548,5,FALSE)</f>
        <v>F</v>
      </c>
      <c r="I197" s="122">
        <f>+VLOOKUP(E197,Participants!$A$1:$E$2548,3,FALSE)</f>
        <v>0</v>
      </c>
      <c r="J197" s="134" t="str">
        <f>+VLOOKUP(E197,Participants!$A$1:$G$2548,7,FALSE)</f>
        <v>DEV GIRLS</v>
      </c>
      <c r="K197" s="20"/>
      <c r="L197" s="20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</row>
    <row r="198" spans="1:26" ht="15.75" customHeight="1" x14ac:dyDescent="0.3">
      <c r="A198" s="107" t="s">
        <v>685</v>
      </c>
      <c r="B198" s="108">
        <v>5</v>
      </c>
      <c r="C198" s="108">
        <v>27.8</v>
      </c>
      <c r="D198" s="108">
        <v>3</v>
      </c>
      <c r="E198" s="135">
        <v>100</v>
      </c>
      <c r="F198" s="122" t="str">
        <f>+VLOOKUP(E198,Participants!$A$1:$E$2548,2,FALSE)</f>
        <v>Filomena Christoforetti</v>
      </c>
      <c r="G198" s="122" t="str">
        <f>+VLOOKUP(E198,Participants!$A$1:$E$2548,4,FALSE)</f>
        <v>AMA</v>
      </c>
      <c r="H198" s="122" t="str">
        <f>+VLOOKUP(E198,Participants!$A$1:$E$2548,5,FALSE)</f>
        <v>F</v>
      </c>
      <c r="I198" s="122">
        <f>+VLOOKUP(E198,Participants!$A$1:$E$2548,3,FALSE)</f>
        <v>0</v>
      </c>
      <c r="J198" s="134" t="str">
        <f>+VLOOKUP(E198,Participants!$A$1:$G$2548,7,FALSE)</f>
        <v>DEV GIRLS</v>
      </c>
      <c r="K198" s="20"/>
      <c r="L198" s="20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</row>
    <row r="199" spans="1:26" ht="15.75" customHeight="1" x14ac:dyDescent="0.3">
      <c r="A199" s="107" t="s">
        <v>685</v>
      </c>
      <c r="B199" s="108">
        <v>15</v>
      </c>
      <c r="C199" s="108">
        <v>28.9</v>
      </c>
      <c r="D199" s="108">
        <v>2</v>
      </c>
      <c r="E199" s="120">
        <v>212</v>
      </c>
      <c r="F199" s="122" t="str">
        <f>+VLOOKUP(E199,Participants!$A$1:$E$2548,2,FALSE)</f>
        <v>Rainey Redd</v>
      </c>
      <c r="G199" s="122" t="str">
        <f>+VLOOKUP(E199,Participants!$A$1:$E$2548,4,FALSE)</f>
        <v>CDT</v>
      </c>
      <c r="H199" s="122" t="str">
        <f>+VLOOKUP(E199,Participants!$A$1:$E$2548,5,FALSE)</f>
        <v>F</v>
      </c>
      <c r="I199" s="122">
        <f>+VLOOKUP(E199,Participants!$A$1:$E$2548,3,FALSE)</f>
        <v>3</v>
      </c>
      <c r="J199" s="134" t="str">
        <f>+VLOOKUP(E199,Participants!$A$1:$G$2548,7,FALSE)</f>
        <v>DEV GIRLS</v>
      </c>
      <c r="K199" s="20"/>
      <c r="L199" s="20"/>
    </row>
    <row r="200" spans="1:26" ht="15.75" customHeight="1" x14ac:dyDescent="0.3">
      <c r="A200" s="107" t="s">
        <v>685</v>
      </c>
      <c r="B200" s="108">
        <v>6</v>
      </c>
      <c r="C200" s="108">
        <v>29.6</v>
      </c>
      <c r="D200" s="108">
        <v>3</v>
      </c>
      <c r="E200" s="120">
        <v>280</v>
      </c>
      <c r="F200" s="122" t="str">
        <f>+VLOOKUP(E200,Participants!$A$1:$E$2548,2,FALSE)</f>
        <v>Elizabeth Moulton</v>
      </c>
      <c r="G200" s="122" t="str">
        <f>+VLOOKUP(E200,Participants!$A$1:$E$2548,4,FALSE)</f>
        <v>GRE</v>
      </c>
      <c r="H200" s="122" t="str">
        <f>+VLOOKUP(E200,Participants!$A$1:$E$2548,5,FALSE)</f>
        <v>F</v>
      </c>
      <c r="I200" s="122">
        <f>+VLOOKUP(E200,Participants!$A$1:$E$2548,3,FALSE)</f>
        <v>1</v>
      </c>
      <c r="J200" s="134" t="str">
        <f>+VLOOKUP(E200,Participants!$A$1:$G$2548,7,FALSE)</f>
        <v>DEV GIRLS</v>
      </c>
      <c r="K200" s="20"/>
      <c r="L200" s="20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6" ht="15.75" customHeight="1" x14ac:dyDescent="0.3">
      <c r="A201" s="107" t="s">
        <v>685</v>
      </c>
      <c r="B201" s="108">
        <v>4</v>
      </c>
      <c r="C201" s="108">
        <v>31.33</v>
      </c>
      <c r="D201" s="108">
        <v>6</v>
      </c>
      <c r="E201" s="120">
        <v>300</v>
      </c>
      <c r="F201" s="122" t="str">
        <f>+VLOOKUP(E201,Participants!$A$1:$E$2548,2,FALSE)</f>
        <v>Kennedy Collins</v>
      </c>
      <c r="G201" s="122" t="str">
        <f>+VLOOKUP(E201,Participants!$A$1:$E$2548,4,FALSE)</f>
        <v>HFS</v>
      </c>
      <c r="H201" s="122" t="str">
        <f>+VLOOKUP(E201,Participants!$A$1:$E$2548,5,FALSE)</f>
        <v>F</v>
      </c>
      <c r="I201" s="122">
        <f>+VLOOKUP(E201,Participants!$A$1:$E$2548,3,FALSE)</f>
        <v>1</v>
      </c>
      <c r="J201" s="134" t="str">
        <f>+VLOOKUP(E201,Participants!$A$1:$G$2548,7,FALSE)</f>
        <v>DEV GIRLS</v>
      </c>
      <c r="K201" s="20"/>
      <c r="L201" s="20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</row>
    <row r="202" spans="1:26" ht="15.75" customHeight="1" x14ac:dyDescent="0.3">
      <c r="A202" s="107" t="s">
        <v>685</v>
      </c>
      <c r="B202" s="108">
        <v>22</v>
      </c>
      <c r="C202" s="108">
        <v>46.1</v>
      </c>
      <c r="D202" s="108">
        <v>1</v>
      </c>
      <c r="E202" s="120">
        <v>87</v>
      </c>
      <c r="F202" s="122" t="str">
        <f>+VLOOKUP(E202,Participants!$A$1:$E$2548,2,FALSE)</f>
        <v>Anne Farnan</v>
      </c>
      <c r="G202" s="122" t="str">
        <f>+VLOOKUP(E202,Participants!$A$1:$E$2548,4,FALSE)</f>
        <v>AMA</v>
      </c>
      <c r="H202" s="122" t="str">
        <f>+VLOOKUP(E202,Participants!$A$1:$E$2548,5,FALSE)</f>
        <v>F</v>
      </c>
      <c r="I202" s="122">
        <f>+VLOOKUP(E202,Participants!$A$1:$E$2548,3,FALSE)</f>
        <v>4</v>
      </c>
      <c r="J202" s="134" t="str">
        <f>+VLOOKUP(E202,Participants!$A$1:$G$2548,7,FALSE)</f>
        <v>DEV GIRLS</v>
      </c>
      <c r="K202" s="20"/>
      <c r="L202" s="20"/>
    </row>
    <row r="203" spans="1:26" ht="15.75" customHeight="1" x14ac:dyDescent="0.3">
      <c r="A203" s="123" t="s">
        <v>685</v>
      </c>
      <c r="B203" s="124"/>
      <c r="C203" s="125"/>
      <c r="D203" s="124"/>
      <c r="E203" s="128"/>
      <c r="F203" s="126" t="e">
        <f>+VLOOKUP(E203,Participants!$A$1:$E$2548,2,FALSE)</f>
        <v>#N/A</v>
      </c>
      <c r="G203" s="126" t="e">
        <f>+VLOOKUP(E203,Participants!$A$1:$E$2548,4,FALSE)</f>
        <v>#N/A</v>
      </c>
      <c r="H203" s="126" t="e">
        <f>+VLOOKUP(E203,Participants!$A$1:$E$2548,5,FALSE)</f>
        <v>#N/A</v>
      </c>
      <c r="I203" s="126" t="e">
        <f>+VLOOKUP(E203,Participants!$A$1:$E$2548,3,FALSE)</f>
        <v>#N/A</v>
      </c>
      <c r="J203" s="136" t="e">
        <f>+VLOOKUP(E203,Participants!$A$1:$G$2548,7,FALSE)</f>
        <v>#N/A</v>
      </c>
      <c r="K203" s="127"/>
      <c r="L203" s="127"/>
    </row>
    <row r="204" spans="1:26" ht="15.75" customHeight="1" x14ac:dyDescent="0.3">
      <c r="A204" s="137" t="s">
        <v>685</v>
      </c>
      <c r="B204" s="138">
        <v>1</v>
      </c>
      <c r="C204" s="139">
        <v>15.02</v>
      </c>
      <c r="D204" s="138">
        <v>1</v>
      </c>
      <c r="E204" s="140">
        <v>131</v>
      </c>
      <c r="F204" s="141" t="str">
        <f>+VLOOKUP(E204,Participants!$A$1:$E$2548,2,FALSE)</f>
        <v>Charles Morris</v>
      </c>
      <c r="G204" s="141" t="str">
        <f>+VLOOKUP(E204,Participants!$A$1:$E$2548,4,FALSE)</f>
        <v>AMA</v>
      </c>
      <c r="H204" s="141" t="str">
        <f>+VLOOKUP(E204,Participants!$A$1:$E$2548,5,FALSE)</f>
        <v>M</v>
      </c>
      <c r="I204" s="141">
        <f>+VLOOKUP(E204,Participants!$A$1:$E$2548,3,FALSE)</f>
        <v>3</v>
      </c>
      <c r="J204" s="142" t="str">
        <f>+VLOOKUP(E204,Participants!$A$1:$G$2548,7,FALSE)</f>
        <v>DEV BOYS</v>
      </c>
      <c r="K204" s="143">
        <v>1</v>
      </c>
      <c r="L204" s="143">
        <v>9</v>
      </c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</row>
    <row r="205" spans="1:26" ht="15.75" customHeight="1" x14ac:dyDescent="0.3">
      <c r="A205" s="145" t="s">
        <v>685</v>
      </c>
      <c r="B205" s="146">
        <v>1</v>
      </c>
      <c r="C205" s="147">
        <v>15.02</v>
      </c>
      <c r="D205" s="146">
        <v>4</v>
      </c>
      <c r="E205" s="148">
        <v>529</v>
      </c>
      <c r="F205" s="149" t="str">
        <f>+VLOOKUP(E205,Participants!$A$1:$E$2548,2,FALSE)</f>
        <v>Baron Siewe</v>
      </c>
      <c r="G205" s="149" t="str">
        <f>+VLOOKUP(E205,Participants!$A$1:$E$2548,4,FALSE)</f>
        <v>STL</v>
      </c>
      <c r="H205" s="149" t="str">
        <f>+VLOOKUP(E205,Participants!$A$1:$E$2548,5,FALSE)</f>
        <v>M</v>
      </c>
      <c r="I205" s="149">
        <f>+VLOOKUP(E205,Participants!$A$1:$E$2548,3,FALSE)</f>
        <v>4</v>
      </c>
      <c r="J205" s="150" t="str">
        <f>+VLOOKUP(E205,Participants!$A$1:$G$2548,7,FALSE)</f>
        <v>DEV BOYS</v>
      </c>
      <c r="K205" s="151">
        <v>1</v>
      </c>
      <c r="L205" s="151">
        <v>9</v>
      </c>
      <c r="M205" s="144"/>
      <c r="N205" s="144"/>
      <c r="O205" s="144"/>
      <c r="P205" s="144"/>
      <c r="Q205" s="144"/>
      <c r="R205" s="144"/>
      <c r="S205" s="144"/>
      <c r="T205" s="144"/>
      <c r="U205" s="144"/>
      <c r="V205" s="144"/>
      <c r="W205" s="144"/>
      <c r="X205" s="144"/>
      <c r="Y205" s="144"/>
      <c r="Z205" s="144"/>
    </row>
    <row r="206" spans="1:26" ht="15.75" customHeight="1" x14ac:dyDescent="0.3">
      <c r="A206" s="145" t="s">
        <v>685</v>
      </c>
      <c r="B206" s="146">
        <v>1</v>
      </c>
      <c r="C206" s="147">
        <v>15.6</v>
      </c>
      <c r="D206" s="146">
        <v>5</v>
      </c>
      <c r="E206" s="148">
        <v>317</v>
      </c>
      <c r="F206" s="149" t="str">
        <f>+VLOOKUP(E206,Participants!$A$1:$E$2548,2,FALSE)</f>
        <v>Declan McCullough</v>
      </c>
      <c r="G206" s="149" t="str">
        <f>+VLOOKUP(E206,Participants!$A$1:$E$2548,4,FALSE)</f>
        <v>JAM</v>
      </c>
      <c r="H206" s="149" t="str">
        <f>+VLOOKUP(E206,Participants!$A$1:$E$2548,5,FALSE)</f>
        <v>M</v>
      </c>
      <c r="I206" s="149">
        <f>+VLOOKUP(E206,Participants!$A$1:$E$2548,3,FALSE)</f>
        <v>4</v>
      </c>
      <c r="J206" s="150" t="str">
        <f>+VLOOKUP(E206,Participants!$A$1:$G$2548,7,FALSE)</f>
        <v>DEV BOYS</v>
      </c>
      <c r="K206" s="151">
        <v>3</v>
      </c>
      <c r="L206" s="151">
        <v>6</v>
      </c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</row>
    <row r="207" spans="1:26" ht="15.75" customHeight="1" x14ac:dyDescent="0.3">
      <c r="A207" s="145" t="s">
        <v>685</v>
      </c>
      <c r="B207" s="146">
        <v>1</v>
      </c>
      <c r="C207" s="147">
        <v>15.74</v>
      </c>
      <c r="D207" s="146">
        <v>3</v>
      </c>
      <c r="E207" s="148">
        <v>252</v>
      </c>
      <c r="F207" s="149" t="str">
        <f>+VLOOKUP(E207,Participants!$A$1:$E$2548,2,FALSE)</f>
        <v>Garin Goob</v>
      </c>
      <c r="G207" s="149" t="str">
        <f>+VLOOKUP(E207,Participants!$A$1:$E$2548,4,FALSE)</f>
        <v>ELZ</v>
      </c>
      <c r="H207" s="149" t="str">
        <f>+VLOOKUP(E207,Participants!$A$1:$E$2548,5,FALSE)</f>
        <v>M</v>
      </c>
      <c r="I207" s="149">
        <f>+VLOOKUP(E207,Participants!$A$1:$E$2548,3,FALSE)</f>
        <v>4</v>
      </c>
      <c r="J207" s="150" t="str">
        <f>+VLOOKUP(E207,Participants!$A$1:$G$2548,7,FALSE)</f>
        <v>DEV BOYS</v>
      </c>
      <c r="K207" s="151">
        <v>4</v>
      </c>
      <c r="L207" s="151">
        <v>5</v>
      </c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44"/>
      <c r="Z207" s="144"/>
    </row>
    <row r="208" spans="1:26" ht="15.75" customHeight="1" x14ac:dyDescent="0.3">
      <c r="A208" s="153" t="s">
        <v>685</v>
      </c>
      <c r="B208" s="154">
        <v>21</v>
      </c>
      <c r="C208" s="151">
        <v>15.83</v>
      </c>
      <c r="D208" s="154">
        <v>3</v>
      </c>
      <c r="E208" s="148">
        <v>341</v>
      </c>
      <c r="F208" s="149" t="str">
        <f>+VLOOKUP(E208,Participants!$A$1:$E$2548,2,FALSE)</f>
        <v>Alex Startare</v>
      </c>
      <c r="G208" s="149" t="str">
        <f>+VLOOKUP(E208,Participants!$A$1:$E$2548,4,FALSE)</f>
        <v>JFK</v>
      </c>
      <c r="H208" s="149" t="str">
        <f>+VLOOKUP(E208,Participants!$A$1:$E$2548,5,FALSE)</f>
        <v>M</v>
      </c>
      <c r="I208" s="149">
        <f>+VLOOKUP(E208,Participants!$A$1:$E$2548,3,FALSE)</f>
        <v>4</v>
      </c>
      <c r="J208" s="150" t="str">
        <f>+VLOOKUP(E208,Participants!$A$1:$G$2548,7,FALSE)</f>
        <v>DEV BOYS</v>
      </c>
      <c r="K208" s="151">
        <v>5</v>
      </c>
      <c r="L208" s="151">
        <v>4</v>
      </c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</row>
    <row r="209" spans="1:26" ht="15.75" customHeight="1" x14ac:dyDescent="0.3">
      <c r="A209" s="153" t="s">
        <v>685</v>
      </c>
      <c r="B209" s="154">
        <v>17</v>
      </c>
      <c r="C209" s="151">
        <v>15.97</v>
      </c>
      <c r="D209" s="154">
        <v>7</v>
      </c>
      <c r="E209" s="148">
        <v>346</v>
      </c>
      <c r="F209" s="149" t="str">
        <f>+VLOOKUP(E209,Participants!$A$1:$E$2548,2,FALSE)</f>
        <v>Brock Morgan</v>
      </c>
      <c r="G209" s="149" t="str">
        <f>+VLOOKUP(E209,Participants!$A$1:$E$2548,4,FALSE)</f>
        <v>JFK</v>
      </c>
      <c r="H209" s="149" t="str">
        <f>+VLOOKUP(E209,Participants!$A$1:$E$2548,5,FALSE)</f>
        <v>M</v>
      </c>
      <c r="I209" s="149">
        <f>+VLOOKUP(E209,Participants!$A$1:$E$2548,3,FALSE)</f>
        <v>3</v>
      </c>
      <c r="J209" s="150" t="str">
        <f>+VLOOKUP(E209,Participants!$A$1:$G$2548,7,FALSE)</f>
        <v>DEV BOYS</v>
      </c>
      <c r="K209" s="151">
        <v>6</v>
      </c>
      <c r="L209" s="151">
        <v>3</v>
      </c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</row>
    <row r="210" spans="1:26" ht="15.75" customHeight="1" x14ac:dyDescent="0.3">
      <c r="A210" s="153" t="s">
        <v>685</v>
      </c>
      <c r="B210" s="154">
        <v>20</v>
      </c>
      <c r="C210" s="151">
        <v>16.079999999999998</v>
      </c>
      <c r="D210" s="154">
        <v>2</v>
      </c>
      <c r="E210" s="148">
        <v>359</v>
      </c>
      <c r="F210" s="149" t="str">
        <f>+VLOOKUP(E210,Participants!$A$1:$E$2548,2,FALSE)</f>
        <v>Thomas McVey</v>
      </c>
      <c r="G210" s="149" t="str">
        <f>+VLOOKUP(E210,Participants!$A$1:$E$2548,4,FALSE)</f>
        <v>JFK</v>
      </c>
      <c r="H210" s="149" t="str">
        <f>+VLOOKUP(E210,Participants!$A$1:$E$2548,5,FALSE)</f>
        <v>M</v>
      </c>
      <c r="I210" s="149">
        <f>+VLOOKUP(E210,Participants!$A$1:$E$2548,3,FALSE)</f>
        <v>4</v>
      </c>
      <c r="J210" s="150" t="str">
        <f>+VLOOKUP(E210,Participants!$A$1:$G$2548,7,FALSE)</f>
        <v>DEV BOYS</v>
      </c>
      <c r="K210" s="151">
        <v>7</v>
      </c>
      <c r="L210" s="151">
        <v>2</v>
      </c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</row>
    <row r="211" spans="1:26" ht="15.75" customHeight="1" x14ac:dyDescent="0.3">
      <c r="A211" s="153" t="s">
        <v>685</v>
      </c>
      <c r="B211" s="154">
        <v>20</v>
      </c>
      <c r="C211" s="151">
        <v>16.09</v>
      </c>
      <c r="D211" s="154">
        <v>1</v>
      </c>
      <c r="E211" s="148">
        <v>47</v>
      </c>
      <c r="F211" s="149" t="str">
        <f>+VLOOKUP(E211,Participants!$A$1:$E$2548,2,FALSE)</f>
        <v>D.J.Word</v>
      </c>
      <c r="G211" s="149" t="str">
        <f>+VLOOKUP(E211,Participants!$A$1:$E$2548,4,FALSE)</f>
        <v>AAC</v>
      </c>
      <c r="H211" s="149" t="str">
        <f>+VLOOKUP(E211,Participants!$A$1:$E$2548,5,FALSE)</f>
        <v>M</v>
      </c>
      <c r="I211" s="149">
        <f>+VLOOKUP(E211,Participants!$A$1:$E$2548,3,FALSE)</f>
        <v>4</v>
      </c>
      <c r="J211" s="150" t="str">
        <f>+VLOOKUP(E211,Participants!$A$1:$G$2548,7,FALSE)</f>
        <v>Dev BOYS</v>
      </c>
      <c r="K211" s="151">
        <v>8</v>
      </c>
      <c r="L211" s="151">
        <v>1</v>
      </c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</row>
    <row r="212" spans="1:26" ht="15.75" customHeight="1" x14ac:dyDescent="0.3">
      <c r="A212" s="153" t="s">
        <v>685</v>
      </c>
      <c r="B212" s="154">
        <v>1</v>
      </c>
      <c r="C212" s="155">
        <v>16.190000000000001</v>
      </c>
      <c r="D212" s="154">
        <v>6</v>
      </c>
      <c r="E212" s="148">
        <v>544</v>
      </c>
      <c r="F212" s="149" t="str">
        <f>+VLOOKUP(E212,Participants!$A$1:$E$2548,2,FALSE)</f>
        <v>Griffin Betz</v>
      </c>
      <c r="G212" s="149" t="str">
        <f>+VLOOKUP(E212,Participants!$A$1:$E$2548,4,FALSE)</f>
        <v>STL</v>
      </c>
      <c r="H212" s="149" t="str">
        <f>+VLOOKUP(E212,Participants!$A$1:$E$2548,5,FALSE)</f>
        <v>M</v>
      </c>
      <c r="I212" s="149">
        <f>+VLOOKUP(E212,Participants!$A$1:$E$2548,3,FALSE)</f>
        <v>4</v>
      </c>
      <c r="J212" s="150" t="str">
        <f>+VLOOKUP(E212,Participants!$A$1:$G$2548,7,FALSE)</f>
        <v>DEV BOYS</v>
      </c>
      <c r="K212" s="149"/>
      <c r="L212" s="149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</row>
    <row r="213" spans="1:26" ht="15.75" customHeight="1" x14ac:dyDescent="0.3">
      <c r="A213" s="153" t="s">
        <v>685</v>
      </c>
      <c r="B213" s="154">
        <v>13</v>
      </c>
      <c r="C213" s="151">
        <v>16.27</v>
      </c>
      <c r="D213" s="154">
        <v>8</v>
      </c>
      <c r="E213" s="148">
        <v>550</v>
      </c>
      <c r="F213" s="149" t="str">
        <f>+VLOOKUP(E213,Participants!$A$1:$E$2548,2,FALSE)</f>
        <v>Jackson Kollar</v>
      </c>
      <c r="G213" s="149" t="str">
        <f>+VLOOKUP(E213,Participants!$A$1:$E$2548,4,FALSE)</f>
        <v>STL</v>
      </c>
      <c r="H213" s="149" t="str">
        <f>+VLOOKUP(E213,Participants!$A$1:$E$2548,5,FALSE)</f>
        <v>M</v>
      </c>
      <c r="I213" s="149">
        <f>+VLOOKUP(E213,Participants!$A$1:$E$2548,3,FALSE)</f>
        <v>3</v>
      </c>
      <c r="J213" s="150" t="str">
        <f>+VLOOKUP(E213,Participants!$A$1:$G$2548,7,FALSE)</f>
        <v>DEV BOYS</v>
      </c>
      <c r="K213" s="149"/>
      <c r="L213" s="149"/>
      <c r="M213" s="144"/>
      <c r="N213" s="144"/>
      <c r="O213" s="144"/>
      <c r="P213" s="144"/>
      <c r="Q213" s="144"/>
      <c r="R213" s="144"/>
      <c r="S213" s="144"/>
      <c r="T213" s="144"/>
      <c r="U213" s="144"/>
      <c r="V213" s="144"/>
      <c r="W213" s="144"/>
      <c r="X213" s="144"/>
      <c r="Y213" s="144"/>
      <c r="Z213" s="144"/>
    </row>
    <row r="214" spans="1:26" ht="15.75" customHeight="1" x14ac:dyDescent="0.3">
      <c r="A214" s="145" t="s">
        <v>685</v>
      </c>
      <c r="B214" s="146">
        <v>1</v>
      </c>
      <c r="C214" s="147">
        <v>16.3</v>
      </c>
      <c r="D214" s="146">
        <v>2</v>
      </c>
      <c r="E214" s="148">
        <v>161</v>
      </c>
      <c r="F214" s="149" t="str">
        <f>+VLOOKUP(E214,Participants!$A$1:$E$2548,2,FALSE)</f>
        <v>Noah Latouf</v>
      </c>
      <c r="G214" s="149" t="str">
        <f>+VLOOKUP(E214,Participants!$A$1:$E$2548,4,FALSE)</f>
        <v>AMA</v>
      </c>
      <c r="H214" s="149" t="str">
        <f>+VLOOKUP(E214,Participants!$A$1:$E$2548,5,FALSE)</f>
        <v>M</v>
      </c>
      <c r="I214" s="149">
        <f>+VLOOKUP(E214,Participants!$A$1:$E$2548,3,FALSE)</f>
        <v>4</v>
      </c>
      <c r="J214" s="150" t="str">
        <f>+VLOOKUP(E214,Participants!$A$1:$G$2548,7,FALSE)</f>
        <v>DEV BOYS</v>
      </c>
      <c r="K214" s="149"/>
      <c r="L214" s="149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44"/>
      <c r="Z214" s="144"/>
    </row>
    <row r="215" spans="1:26" ht="15.75" customHeight="1" x14ac:dyDescent="0.3">
      <c r="A215" s="153" t="s">
        <v>685</v>
      </c>
      <c r="B215" s="154">
        <v>18</v>
      </c>
      <c r="C215" s="151">
        <v>16.309999999999999</v>
      </c>
      <c r="D215" s="154">
        <v>8</v>
      </c>
      <c r="E215" s="148">
        <v>541</v>
      </c>
      <c r="F215" s="149" t="str">
        <f>+VLOOKUP(E215,Participants!$A$1:$E$2548,2,FALSE)</f>
        <v>Gabriel Peretin</v>
      </c>
      <c r="G215" s="149" t="str">
        <f>+VLOOKUP(E215,Participants!$A$1:$E$2548,4,FALSE)</f>
        <v>STL</v>
      </c>
      <c r="H215" s="149" t="str">
        <f>+VLOOKUP(E215,Participants!$A$1:$E$2548,5,FALSE)</f>
        <v>M</v>
      </c>
      <c r="I215" s="149">
        <f>+VLOOKUP(E215,Participants!$A$1:$E$2548,3,FALSE)</f>
        <v>4</v>
      </c>
      <c r="J215" s="150" t="str">
        <f>+VLOOKUP(E215,Participants!$A$1:$G$2548,7,FALSE)</f>
        <v>DEV BOYS</v>
      </c>
      <c r="K215" s="149"/>
      <c r="L215" s="149"/>
      <c r="M215" s="144"/>
      <c r="N215" s="144"/>
      <c r="O215" s="144"/>
      <c r="P215" s="144"/>
      <c r="Q215" s="144"/>
      <c r="R215" s="144"/>
      <c r="S215" s="144"/>
      <c r="T215" s="144"/>
      <c r="U215" s="144"/>
      <c r="V215" s="144"/>
      <c r="W215" s="144"/>
      <c r="X215" s="144"/>
      <c r="Y215" s="144"/>
      <c r="Z215" s="144"/>
    </row>
    <row r="216" spans="1:26" ht="15.75" customHeight="1" x14ac:dyDescent="0.3">
      <c r="A216" s="153" t="s">
        <v>685</v>
      </c>
      <c r="B216" s="154">
        <v>2</v>
      </c>
      <c r="C216" s="155">
        <v>16.48</v>
      </c>
      <c r="D216" s="154">
        <v>1</v>
      </c>
      <c r="E216" s="148">
        <v>388</v>
      </c>
      <c r="F216" s="149" t="str">
        <f>+VLOOKUP(E216,Participants!$A$1:$E$2548,2,FALSE)</f>
        <v>Thomas Baier</v>
      </c>
      <c r="G216" s="149" t="str">
        <f>+VLOOKUP(E216,Participants!$A$1:$E$2548,4,FALSE)</f>
        <v>KIL</v>
      </c>
      <c r="H216" s="149" t="str">
        <f>+VLOOKUP(E216,Participants!$A$1:$E$2548,5,FALSE)</f>
        <v>M</v>
      </c>
      <c r="I216" s="149">
        <f>+VLOOKUP(E216,Participants!$A$1:$E$2548,3,FALSE)</f>
        <v>4</v>
      </c>
      <c r="J216" s="150" t="str">
        <f>+VLOOKUP(E216,Participants!$A$1:$G$2548,7,FALSE)</f>
        <v>DEV BOYS</v>
      </c>
      <c r="K216" s="149"/>
      <c r="L216" s="149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</row>
    <row r="217" spans="1:26" ht="15.75" customHeight="1" x14ac:dyDescent="0.3">
      <c r="A217" s="153" t="s">
        <v>685</v>
      </c>
      <c r="B217" s="154">
        <v>19</v>
      </c>
      <c r="C217" s="151">
        <v>16.579999999999998</v>
      </c>
      <c r="D217" s="154">
        <v>2</v>
      </c>
      <c r="E217" s="148">
        <v>250</v>
      </c>
      <c r="F217" s="149" t="str">
        <f>+VLOOKUP(E217,Participants!$A$1:$E$2548,2,FALSE)</f>
        <v>Cole Donnelly</v>
      </c>
      <c r="G217" s="149" t="str">
        <f>+VLOOKUP(E217,Participants!$A$1:$E$2548,4,FALSE)</f>
        <v>ELZ</v>
      </c>
      <c r="H217" s="149" t="str">
        <f>+VLOOKUP(E217,Participants!$A$1:$E$2548,5,FALSE)</f>
        <v>M</v>
      </c>
      <c r="I217" s="149">
        <f>+VLOOKUP(E217,Participants!$A$1:$E$2548,3,FALSE)</f>
        <v>4</v>
      </c>
      <c r="J217" s="150" t="str">
        <f>+VLOOKUP(E217,Participants!$A$1:$G$2548,7,FALSE)</f>
        <v>DEV BOYS</v>
      </c>
      <c r="K217" s="149"/>
      <c r="L217" s="149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</row>
    <row r="218" spans="1:26" ht="15.75" customHeight="1" x14ac:dyDescent="0.3">
      <c r="A218" s="153" t="s">
        <v>685</v>
      </c>
      <c r="B218" s="154">
        <v>2</v>
      </c>
      <c r="C218" s="155">
        <v>16.600000000000001</v>
      </c>
      <c r="D218" s="154">
        <v>5</v>
      </c>
      <c r="E218" s="148">
        <v>597</v>
      </c>
      <c r="F218" s="149" t="str">
        <f>+VLOOKUP(E218,Participants!$A$1:$E$2548,2,FALSE)</f>
        <v>Liam Lawson</v>
      </c>
      <c r="G218" s="149" t="str">
        <f>+VLOOKUP(E218,Participants!$A$1:$E$2548,4,FALSE)</f>
        <v>STT</v>
      </c>
      <c r="H218" s="149" t="str">
        <f>+VLOOKUP(E218,Participants!$A$1:$E$2548,5,FALSE)</f>
        <v>M</v>
      </c>
      <c r="I218" s="149">
        <f>+VLOOKUP(E218,Participants!$A$1:$E$2548,3,FALSE)</f>
        <v>4</v>
      </c>
      <c r="J218" s="150" t="str">
        <f>+VLOOKUP(E218,Participants!$A$1:$G$2548,7,FALSE)</f>
        <v>DEV BOYS</v>
      </c>
      <c r="K218" s="149"/>
      <c r="L218" s="149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</row>
    <row r="219" spans="1:26" ht="15.75" customHeight="1" x14ac:dyDescent="0.3">
      <c r="A219" s="153" t="s">
        <v>685</v>
      </c>
      <c r="B219" s="154">
        <v>21</v>
      </c>
      <c r="C219" s="151">
        <v>16.670000000000002</v>
      </c>
      <c r="D219" s="154">
        <v>6</v>
      </c>
      <c r="E219" s="148">
        <v>563</v>
      </c>
      <c r="F219" s="149" t="str">
        <f>+VLOOKUP(E219,Participants!$A$1:$E$2548,2,FALSE)</f>
        <v>Sam Mozes</v>
      </c>
      <c r="G219" s="149" t="str">
        <f>+VLOOKUP(E219,Participants!$A$1:$E$2548,4,FALSE)</f>
        <v>STL</v>
      </c>
      <c r="H219" s="149" t="str">
        <f>+VLOOKUP(E219,Participants!$A$1:$E$2548,5,FALSE)</f>
        <v>M</v>
      </c>
      <c r="I219" s="149">
        <f>+VLOOKUP(E219,Participants!$A$1:$E$2548,3,FALSE)</f>
        <v>4</v>
      </c>
      <c r="J219" s="150" t="str">
        <f>+VLOOKUP(E219,Participants!$A$1:$G$2548,7,FALSE)</f>
        <v>DEV BOYS</v>
      </c>
      <c r="K219" s="149"/>
      <c r="L219" s="149"/>
      <c r="M219" s="144"/>
      <c r="N219" s="144"/>
      <c r="O219" s="144"/>
      <c r="P219" s="144"/>
      <c r="Q219" s="144"/>
      <c r="R219" s="144"/>
      <c r="S219" s="144"/>
      <c r="T219" s="144"/>
      <c r="U219" s="144"/>
      <c r="V219" s="144"/>
      <c r="W219" s="144"/>
      <c r="X219" s="144"/>
      <c r="Y219" s="144"/>
      <c r="Z219" s="144"/>
    </row>
    <row r="220" spans="1:26" ht="15.75" customHeight="1" x14ac:dyDescent="0.3">
      <c r="A220" s="153" t="s">
        <v>685</v>
      </c>
      <c r="B220" s="154">
        <v>2</v>
      </c>
      <c r="C220" s="155">
        <v>16.71</v>
      </c>
      <c r="D220" s="154">
        <v>6</v>
      </c>
      <c r="E220" s="148">
        <v>320</v>
      </c>
      <c r="F220" s="149" t="str">
        <f>+VLOOKUP(E220,Participants!$A$1:$E$2548,2,FALSE)</f>
        <v>Ian Hamilton</v>
      </c>
      <c r="G220" s="149" t="str">
        <f>+VLOOKUP(E220,Participants!$A$1:$E$2548,4,FALSE)</f>
        <v>JAM</v>
      </c>
      <c r="H220" s="149" t="str">
        <f>+VLOOKUP(E220,Participants!$A$1:$E$2548,5,FALSE)</f>
        <v>M</v>
      </c>
      <c r="I220" s="149">
        <f>+VLOOKUP(E220,Participants!$A$1:$E$2548,3,FALSE)</f>
        <v>2</v>
      </c>
      <c r="J220" s="150" t="str">
        <f>+VLOOKUP(E220,Participants!$A$1:$G$2548,7,FALSE)</f>
        <v>DEV BOYS</v>
      </c>
      <c r="K220" s="149"/>
      <c r="L220" s="149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</row>
    <row r="221" spans="1:26" ht="15.75" customHeight="1" x14ac:dyDescent="0.3">
      <c r="A221" s="153" t="s">
        <v>685</v>
      </c>
      <c r="B221" s="154">
        <v>17</v>
      </c>
      <c r="C221" s="151">
        <v>16.73</v>
      </c>
      <c r="D221" s="154">
        <v>1</v>
      </c>
      <c r="E221" s="148">
        <v>348</v>
      </c>
      <c r="F221" s="149" t="str">
        <f>+VLOOKUP(E221,Participants!$A$1:$E$2548,2,FALSE)</f>
        <v>Easton Dalnoky</v>
      </c>
      <c r="G221" s="149" t="str">
        <f>+VLOOKUP(E221,Participants!$A$1:$E$2548,4,FALSE)</f>
        <v>JFK</v>
      </c>
      <c r="H221" s="149" t="str">
        <f>+VLOOKUP(E221,Participants!$A$1:$E$2548,5,FALSE)</f>
        <v>M</v>
      </c>
      <c r="I221" s="149">
        <f>+VLOOKUP(E221,Participants!$A$1:$E$2548,3,FALSE)</f>
        <v>3</v>
      </c>
      <c r="J221" s="150" t="str">
        <f>+VLOOKUP(E221,Participants!$A$1:$G$2548,7,FALSE)</f>
        <v>DEV BOYS</v>
      </c>
      <c r="K221" s="149"/>
      <c r="L221" s="149"/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  <c r="Y221" s="144"/>
      <c r="Z221" s="144"/>
    </row>
    <row r="222" spans="1:26" ht="15.75" customHeight="1" x14ac:dyDescent="0.3">
      <c r="A222" s="153" t="s">
        <v>685</v>
      </c>
      <c r="B222" s="154">
        <v>3</v>
      </c>
      <c r="C222" s="156">
        <v>16.79</v>
      </c>
      <c r="D222" s="154">
        <v>7</v>
      </c>
      <c r="E222" s="157">
        <v>256</v>
      </c>
      <c r="F222" s="149" t="str">
        <f>+VLOOKUP(E222,Participants!$A$1:$E$2548,2,FALSE)</f>
        <v>Max Lorentz</v>
      </c>
      <c r="G222" s="149" t="str">
        <f>+VLOOKUP(E222,Participants!$A$1:$E$2548,4,FALSE)</f>
        <v>ELZ</v>
      </c>
      <c r="H222" s="149" t="str">
        <f>+VLOOKUP(E222,Participants!$A$1:$E$2548,5,FALSE)</f>
        <v>M</v>
      </c>
      <c r="I222" s="149">
        <f>+VLOOKUP(E222,Participants!$A$1:$E$2548,3,FALSE)</f>
        <v>4</v>
      </c>
      <c r="J222" s="150" t="str">
        <f>+VLOOKUP(E222,Participants!$A$1:$G$2548,7,FALSE)</f>
        <v>DEV BOYS</v>
      </c>
      <c r="K222" s="149"/>
      <c r="L222" s="149"/>
      <c r="M222" s="144"/>
      <c r="N222" s="144"/>
      <c r="O222" s="144"/>
      <c r="P222" s="144"/>
      <c r="Q222" s="144"/>
      <c r="R222" s="144"/>
      <c r="S222" s="144"/>
      <c r="T222" s="144"/>
      <c r="U222" s="144"/>
      <c r="V222" s="144"/>
      <c r="W222" s="144"/>
      <c r="X222" s="144"/>
      <c r="Y222" s="144"/>
      <c r="Z222" s="144"/>
    </row>
    <row r="223" spans="1:26" ht="15.75" customHeight="1" x14ac:dyDescent="0.3">
      <c r="A223" s="153" t="s">
        <v>685</v>
      </c>
      <c r="B223" s="154">
        <v>14</v>
      </c>
      <c r="C223" s="151">
        <v>16.88</v>
      </c>
      <c r="D223" s="154">
        <v>7</v>
      </c>
      <c r="E223" s="148">
        <v>546</v>
      </c>
      <c r="F223" s="149" t="str">
        <f>+VLOOKUP(E223,Participants!$A$1:$E$2548,2,FALSE)</f>
        <v>Ian Maentz</v>
      </c>
      <c r="G223" s="149" t="str">
        <f>+VLOOKUP(E223,Participants!$A$1:$E$2548,4,FALSE)</f>
        <v>STL</v>
      </c>
      <c r="H223" s="149" t="str">
        <f>+VLOOKUP(E223,Participants!$A$1:$E$2548,5,FALSE)</f>
        <v>M</v>
      </c>
      <c r="I223" s="149">
        <f>+VLOOKUP(E223,Participants!$A$1:$E$2548,3,FALSE)</f>
        <v>3</v>
      </c>
      <c r="J223" s="150" t="str">
        <f>+VLOOKUP(E223,Participants!$A$1:$G$2548,7,FALSE)</f>
        <v>DEV BOYS</v>
      </c>
      <c r="K223" s="149"/>
      <c r="L223" s="149"/>
      <c r="M223" s="144"/>
      <c r="N223" s="144"/>
      <c r="O223" s="144"/>
      <c r="P223" s="144"/>
      <c r="Q223" s="144"/>
      <c r="R223" s="144"/>
      <c r="S223" s="144"/>
      <c r="T223" s="144"/>
      <c r="U223" s="144"/>
      <c r="V223" s="144"/>
      <c r="W223" s="144"/>
      <c r="X223" s="144"/>
      <c r="Y223" s="144"/>
      <c r="Z223" s="144"/>
    </row>
    <row r="224" spans="1:26" ht="15.75" customHeight="1" x14ac:dyDescent="0.3">
      <c r="A224" s="153" t="s">
        <v>685</v>
      </c>
      <c r="B224" s="154">
        <v>15</v>
      </c>
      <c r="C224" s="151">
        <v>17.05</v>
      </c>
      <c r="D224" s="154">
        <v>1</v>
      </c>
      <c r="E224" s="148">
        <v>258</v>
      </c>
      <c r="F224" s="149" t="str">
        <f>+VLOOKUP(E224,Participants!$A$1:$E$2548,2,FALSE)</f>
        <v>Troy Rebish</v>
      </c>
      <c r="G224" s="149" t="str">
        <f>+VLOOKUP(E224,Participants!$A$1:$E$2548,4,FALSE)</f>
        <v>ELZ</v>
      </c>
      <c r="H224" s="149" t="str">
        <f>+VLOOKUP(E224,Participants!$A$1:$E$2548,5,FALSE)</f>
        <v>M</v>
      </c>
      <c r="I224" s="149">
        <f>+VLOOKUP(E224,Participants!$A$1:$E$2548,3,FALSE)</f>
        <v>3</v>
      </c>
      <c r="J224" s="150" t="str">
        <f>+VLOOKUP(E224,Participants!$A$1:$G$2548,7,FALSE)</f>
        <v>DEV BOYS</v>
      </c>
      <c r="K224" s="149"/>
      <c r="L224" s="149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</row>
    <row r="225" spans="1:26" ht="15.75" customHeight="1" x14ac:dyDescent="0.3">
      <c r="A225" s="153" t="s">
        <v>685</v>
      </c>
      <c r="B225" s="154">
        <v>16</v>
      </c>
      <c r="C225" s="151">
        <v>17.07</v>
      </c>
      <c r="D225" s="154">
        <v>8</v>
      </c>
      <c r="E225" s="148">
        <v>543</v>
      </c>
      <c r="F225" s="149" t="str">
        <f>+VLOOKUP(E225,Participants!$A$1:$E$2548,2,FALSE)</f>
        <v>Giovanni Bellicini</v>
      </c>
      <c r="G225" s="149" t="str">
        <f>+VLOOKUP(E225,Participants!$A$1:$E$2548,4,FALSE)</f>
        <v>STL</v>
      </c>
      <c r="H225" s="149" t="str">
        <f>+VLOOKUP(E225,Participants!$A$1:$E$2548,5,FALSE)</f>
        <v>M</v>
      </c>
      <c r="I225" s="149">
        <f>+VLOOKUP(E225,Participants!$A$1:$E$2548,3,FALSE)</f>
        <v>3</v>
      </c>
      <c r="J225" s="150" t="str">
        <f>+VLOOKUP(E225,Participants!$A$1:$G$2548,7,FALSE)</f>
        <v>DEV BOYS</v>
      </c>
      <c r="K225" s="149"/>
      <c r="L225" s="149"/>
      <c r="M225" s="144"/>
      <c r="N225" s="144"/>
      <c r="O225" s="144"/>
      <c r="P225" s="144"/>
      <c r="Q225" s="144"/>
      <c r="R225" s="144"/>
      <c r="S225" s="144"/>
      <c r="T225" s="144"/>
      <c r="U225" s="144"/>
      <c r="V225" s="144"/>
      <c r="W225" s="144"/>
      <c r="X225" s="144"/>
      <c r="Y225" s="144"/>
      <c r="Z225" s="144"/>
    </row>
    <row r="226" spans="1:26" ht="15.75" customHeight="1" x14ac:dyDescent="0.3">
      <c r="A226" s="153" t="s">
        <v>685</v>
      </c>
      <c r="B226" s="154">
        <v>18</v>
      </c>
      <c r="C226" s="151">
        <v>17.079999999999998</v>
      </c>
      <c r="D226" s="154">
        <v>6</v>
      </c>
      <c r="E226" s="148">
        <v>357</v>
      </c>
      <c r="F226" s="149" t="str">
        <f>+VLOOKUP(E226,Participants!$A$1:$E$2548,2,FALSE)</f>
        <v>Matthew Chaido</v>
      </c>
      <c r="G226" s="149" t="str">
        <f>+VLOOKUP(E226,Participants!$A$1:$E$2548,4,FALSE)</f>
        <v>JFK</v>
      </c>
      <c r="H226" s="149" t="str">
        <f>+VLOOKUP(E226,Participants!$A$1:$E$2548,5,FALSE)</f>
        <v>M</v>
      </c>
      <c r="I226" s="149">
        <f>+VLOOKUP(E226,Participants!$A$1:$E$2548,3,FALSE)</f>
        <v>4</v>
      </c>
      <c r="J226" s="150" t="str">
        <f>+VLOOKUP(E226,Participants!$A$1:$G$2548,7,FALSE)</f>
        <v>DEV BOYS</v>
      </c>
      <c r="K226" s="149"/>
      <c r="L226" s="149"/>
      <c r="M226" s="144"/>
      <c r="N226" s="144"/>
      <c r="O226" s="144"/>
      <c r="P226" s="144"/>
      <c r="Q226" s="144"/>
      <c r="R226" s="144"/>
      <c r="S226" s="144"/>
      <c r="T226" s="144"/>
      <c r="U226" s="144"/>
      <c r="V226" s="144"/>
      <c r="W226" s="144"/>
      <c r="X226" s="144"/>
      <c r="Y226" s="144"/>
      <c r="Z226" s="144"/>
    </row>
    <row r="227" spans="1:26" ht="15.75" customHeight="1" x14ac:dyDescent="0.3">
      <c r="A227" s="153" t="s">
        <v>685</v>
      </c>
      <c r="B227" s="154">
        <v>2</v>
      </c>
      <c r="C227" s="155">
        <v>17.16</v>
      </c>
      <c r="D227" s="154">
        <v>3</v>
      </c>
      <c r="E227" s="148">
        <v>489</v>
      </c>
      <c r="F227" s="149" t="str">
        <f>+VLOOKUP(E227,Participants!$A$1:$E$2548,2,FALSE)</f>
        <v>Grady Molinero</v>
      </c>
      <c r="G227" s="149" t="str">
        <f>+VLOOKUP(E227,Participants!$A$1:$E$2548,4,FALSE)</f>
        <v>SPS</v>
      </c>
      <c r="H227" s="149" t="str">
        <f>+VLOOKUP(E227,Participants!$A$1:$E$2548,5,FALSE)</f>
        <v>M</v>
      </c>
      <c r="I227" s="149">
        <f>+VLOOKUP(E227,Participants!$A$1:$E$2548,3,FALSE)</f>
        <v>3</v>
      </c>
      <c r="J227" s="150" t="str">
        <f>+VLOOKUP(E227,Participants!$A$1:$G$2548,7,FALSE)</f>
        <v>DEV BOYS</v>
      </c>
      <c r="K227" s="149"/>
      <c r="L227" s="149"/>
      <c r="M227" s="144"/>
      <c r="N227" s="144"/>
      <c r="O227" s="144"/>
      <c r="P227" s="144"/>
      <c r="Q227" s="144"/>
      <c r="R227" s="144"/>
      <c r="S227" s="144"/>
      <c r="T227" s="144"/>
      <c r="U227" s="144"/>
      <c r="V227" s="144"/>
      <c r="W227" s="144"/>
      <c r="X227" s="144"/>
      <c r="Y227" s="144"/>
      <c r="Z227" s="144"/>
    </row>
    <row r="228" spans="1:26" ht="15.75" customHeight="1" x14ac:dyDescent="0.3">
      <c r="A228" s="153" t="s">
        <v>685</v>
      </c>
      <c r="B228" s="154">
        <v>3</v>
      </c>
      <c r="C228" s="155">
        <v>17.27</v>
      </c>
      <c r="D228" s="154">
        <v>1</v>
      </c>
      <c r="E228" s="148">
        <v>79</v>
      </c>
      <c r="F228" s="149" t="str">
        <f>+VLOOKUP(E228,Participants!$A$1:$E$2548,2,FALSE)</f>
        <v>Walker Hankinson</v>
      </c>
      <c r="G228" s="149" t="str">
        <f>+VLOOKUP(E228,Participants!$A$1:$E$2548,4,FALSE)</f>
        <v>AGS</v>
      </c>
      <c r="H228" s="149" t="str">
        <f>+VLOOKUP(E228,Participants!$A$1:$E$2548,5,FALSE)</f>
        <v>M</v>
      </c>
      <c r="I228" s="149">
        <f>+VLOOKUP(E228,Participants!$A$1:$E$2548,3,FALSE)</f>
        <v>3</v>
      </c>
      <c r="J228" s="150" t="str">
        <f>+VLOOKUP(E228,Participants!$A$1:$G$2548,7,FALSE)</f>
        <v>DEV BOYS</v>
      </c>
      <c r="K228" s="149"/>
      <c r="L228" s="149"/>
      <c r="M228" s="144"/>
      <c r="N228" s="144"/>
      <c r="O228" s="144"/>
      <c r="P228" s="144"/>
      <c r="Q228" s="144"/>
      <c r="R228" s="144"/>
      <c r="S228" s="144"/>
      <c r="T228" s="144"/>
      <c r="U228" s="144"/>
      <c r="V228" s="144"/>
      <c r="W228" s="144"/>
      <c r="X228" s="144"/>
      <c r="Y228" s="144"/>
      <c r="Z228" s="144"/>
    </row>
    <row r="229" spans="1:26" ht="15.75" customHeight="1" x14ac:dyDescent="0.3">
      <c r="A229" s="153" t="s">
        <v>685</v>
      </c>
      <c r="B229" s="154">
        <v>16</v>
      </c>
      <c r="C229" s="151">
        <v>17.29</v>
      </c>
      <c r="D229" s="154">
        <v>7</v>
      </c>
      <c r="E229" s="148">
        <v>46</v>
      </c>
      <c r="F229" s="149" t="str">
        <f>+VLOOKUP(E229,Participants!$A$1:$E$2548,2,FALSE)</f>
        <v>Connor Donahue</v>
      </c>
      <c r="G229" s="149" t="str">
        <f>+VLOOKUP(E229,Participants!$A$1:$E$2548,4,FALSE)</f>
        <v>AAC</v>
      </c>
      <c r="H229" s="149" t="str">
        <f>+VLOOKUP(E229,Participants!$A$1:$E$2548,5,FALSE)</f>
        <v>M</v>
      </c>
      <c r="I229" s="149">
        <f>+VLOOKUP(E229,Participants!$A$1:$E$2548,3,FALSE)</f>
        <v>3</v>
      </c>
      <c r="J229" s="150" t="str">
        <f>+VLOOKUP(E229,Participants!$A$1:$G$2548,7,FALSE)</f>
        <v>DEV BOYS</v>
      </c>
      <c r="K229" s="149"/>
      <c r="L229" s="149"/>
      <c r="M229" s="144"/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  <c r="Y229" s="144"/>
      <c r="Z229" s="144"/>
    </row>
    <row r="230" spans="1:26" ht="15.75" customHeight="1" x14ac:dyDescent="0.3">
      <c r="A230" s="153" t="s">
        <v>685</v>
      </c>
      <c r="B230" s="154">
        <v>18</v>
      </c>
      <c r="C230" s="151">
        <v>17.34</v>
      </c>
      <c r="D230" s="154">
        <v>1</v>
      </c>
      <c r="E230" s="148">
        <v>73</v>
      </c>
      <c r="F230" s="149" t="str">
        <f>+VLOOKUP(E230,Participants!$A$1:$E$2548,2,FALSE)</f>
        <v>Jacob II Walsh</v>
      </c>
      <c r="G230" s="149" t="str">
        <f>+VLOOKUP(E230,Participants!$A$1:$E$2548,4,FALSE)</f>
        <v>AGS</v>
      </c>
      <c r="H230" s="149" t="str">
        <f>+VLOOKUP(E230,Participants!$A$1:$E$2548,5,FALSE)</f>
        <v>M</v>
      </c>
      <c r="I230" s="149">
        <f>+VLOOKUP(E230,Participants!$A$1:$E$2548,3,FALSE)</f>
        <v>3</v>
      </c>
      <c r="J230" s="150" t="str">
        <f>+VLOOKUP(E230,Participants!$A$1:$G$2548,7,FALSE)</f>
        <v>DEV BOYS</v>
      </c>
      <c r="K230" s="149"/>
      <c r="L230" s="149"/>
      <c r="M230" s="144"/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  <c r="Y230" s="144"/>
      <c r="Z230" s="144"/>
    </row>
    <row r="231" spans="1:26" ht="15.75" customHeight="1" x14ac:dyDescent="0.3">
      <c r="A231" s="153" t="s">
        <v>685</v>
      </c>
      <c r="B231" s="154">
        <v>10</v>
      </c>
      <c r="C231" s="151">
        <v>17.350000000000001</v>
      </c>
      <c r="D231" s="154">
        <v>7</v>
      </c>
      <c r="E231" s="148">
        <v>319</v>
      </c>
      <c r="F231" s="149" t="str">
        <f>+VLOOKUP(E231,Participants!$A$1:$E$2548,2,FALSE)</f>
        <v>Eli Grimsley</v>
      </c>
      <c r="G231" s="149" t="str">
        <f>+VLOOKUP(E231,Participants!$A$1:$E$2548,4,FALSE)</f>
        <v>JAM</v>
      </c>
      <c r="H231" s="149" t="str">
        <f>+VLOOKUP(E231,Participants!$A$1:$E$2548,5,FALSE)</f>
        <v>M</v>
      </c>
      <c r="I231" s="149">
        <f>+VLOOKUP(E231,Participants!$A$1:$E$2548,3,FALSE)</f>
        <v>2</v>
      </c>
      <c r="J231" s="150" t="str">
        <f>+VLOOKUP(E231,Participants!$A$1:$G$2548,7,FALSE)</f>
        <v>DEV BOYS</v>
      </c>
      <c r="K231" s="149"/>
      <c r="L231" s="149"/>
      <c r="M231" s="144"/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  <c r="Y231" s="144"/>
      <c r="Z231" s="144"/>
    </row>
    <row r="232" spans="1:26" ht="15.75" customHeight="1" x14ac:dyDescent="0.3">
      <c r="A232" s="153" t="s">
        <v>685</v>
      </c>
      <c r="B232" s="154">
        <v>19</v>
      </c>
      <c r="C232" s="151">
        <v>17.350000000000001</v>
      </c>
      <c r="D232" s="154">
        <v>6</v>
      </c>
      <c r="E232" s="148">
        <v>237</v>
      </c>
      <c r="F232" s="149" t="str">
        <f>+VLOOKUP(E232,Participants!$A$1:$E$2548,2,FALSE)</f>
        <v>dakota jablon</v>
      </c>
      <c r="G232" s="149" t="str">
        <f>+VLOOKUP(E232,Participants!$A$1:$E$2548,4,FALSE)</f>
        <v>DMA</v>
      </c>
      <c r="H232" s="149" t="str">
        <f>+VLOOKUP(E232,Participants!$A$1:$E$2548,5,FALSE)</f>
        <v>m</v>
      </c>
      <c r="I232" s="149">
        <f>+VLOOKUP(E232,Participants!$A$1:$E$2548,3,FALSE)</f>
        <v>4</v>
      </c>
      <c r="J232" s="150" t="str">
        <f>+VLOOKUP(E232,Participants!$A$1:$G$2548,7,FALSE)</f>
        <v>DEV BOYS</v>
      </c>
      <c r="K232" s="149"/>
      <c r="L232" s="149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</row>
    <row r="233" spans="1:26" ht="15.75" customHeight="1" x14ac:dyDescent="0.3">
      <c r="A233" s="153" t="s">
        <v>685</v>
      </c>
      <c r="B233" s="154">
        <v>19</v>
      </c>
      <c r="C233" s="151">
        <v>17.399999999999999</v>
      </c>
      <c r="D233" s="154">
        <v>4</v>
      </c>
      <c r="E233" s="148">
        <v>70</v>
      </c>
      <c r="F233" s="149" t="str">
        <f>+VLOOKUP(E233,Participants!$A$1:$E$2548,2,FALSE)</f>
        <v>David DelFiandra</v>
      </c>
      <c r="G233" s="149" t="str">
        <f>+VLOOKUP(E233,Participants!$A$1:$E$2548,4,FALSE)</f>
        <v>AGS</v>
      </c>
      <c r="H233" s="149" t="str">
        <f>+VLOOKUP(E233,Participants!$A$1:$E$2548,5,FALSE)</f>
        <v>M</v>
      </c>
      <c r="I233" s="149">
        <f>+VLOOKUP(E233,Participants!$A$1:$E$2548,3,FALSE)</f>
        <v>4</v>
      </c>
      <c r="J233" s="150" t="str">
        <f>+VLOOKUP(E233,Participants!$A$1:$G$2548,7,FALSE)</f>
        <v>DEV BOYS</v>
      </c>
      <c r="K233" s="149"/>
      <c r="L233" s="149"/>
      <c r="M233" s="144"/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  <c r="Y233" s="144"/>
      <c r="Z233" s="144"/>
    </row>
    <row r="234" spans="1:26" ht="15.75" customHeight="1" x14ac:dyDescent="0.3">
      <c r="A234" s="153" t="s">
        <v>685</v>
      </c>
      <c r="B234" s="154">
        <v>10</v>
      </c>
      <c r="C234" s="151">
        <v>17.45</v>
      </c>
      <c r="D234" s="154">
        <v>2</v>
      </c>
      <c r="E234" s="148">
        <v>51</v>
      </c>
      <c r="F234" s="149" t="str">
        <f>+VLOOKUP(E234,Participants!$A$1:$E$2548,2,FALSE)</f>
        <v>John Paul Farah</v>
      </c>
      <c r="G234" s="149" t="str">
        <f>+VLOOKUP(E234,Participants!$A$1:$E$2548,4,FALSE)</f>
        <v>AAC</v>
      </c>
      <c r="H234" s="149" t="str">
        <f>+VLOOKUP(E234,Participants!$A$1:$E$2548,5,FALSE)</f>
        <v>M</v>
      </c>
      <c r="I234" s="149">
        <f>+VLOOKUP(E234,Participants!$A$1:$E$2548,3,FALSE)</f>
        <v>2</v>
      </c>
      <c r="J234" s="150" t="str">
        <f>+VLOOKUP(E234,Participants!$A$1:$G$2548,7,FALSE)</f>
        <v>DEV BOYS</v>
      </c>
      <c r="K234" s="149"/>
      <c r="L234" s="149"/>
      <c r="M234" s="144"/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  <c r="Y234" s="144"/>
      <c r="Z234" s="144"/>
    </row>
    <row r="235" spans="1:26" ht="15.75" customHeight="1" x14ac:dyDescent="0.3">
      <c r="A235" s="153" t="s">
        <v>685</v>
      </c>
      <c r="B235" s="154">
        <v>21</v>
      </c>
      <c r="C235" s="151">
        <v>17.45</v>
      </c>
      <c r="D235" s="154">
        <v>5</v>
      </c>
      <c r="E235" s="148">
        <v>342</v>
      </c>
      <c r="F235" s="149" t="str">
        <f>+VLOOKUP(E235,Participants!$A$1:$E$2548,2,FALSE)</f>
        <v>Alex Weaver</v>
      </c>
      <c r="G235" s="149" t="str">
        <f>+VLOOKUP(E235,Participants!$A$1:$E$2548,4,FALSE)</f>
        <v>JFK</v>
      </c>
      <c r="H235" s="149" t="str">
        <f>+VLOOKUP(E235,Participants!$A$1:$E$2548,5,FALSE)</f>
        <v>M</v>
      </c>
      <c r="I235" s="149">
        <f>+VLOOKUP(E235,Participants!$A$1:$E$2548,3,FALSE)</f>
        <v>4</v>
      </c>
      <c r="J235" s="150" t="str">
        <f>+VLOOKUP(E235,Participants!$A$1:$G$2548,7,FALSE)</f>
        <v>DEV BOYS</v>
      </c>
      <c r="K235" s="149"/>
      <c r="L235" s="149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</row>
    <row r="236" spans="1:26" ht="15.75" customHeight="1" x14ac:dyDescent="0.3">
      <c r="A236" s="153" t="s">
        <v>685</v>
      </c>
      <c r="B236" s="154">
        <v>11</v>
      </c>
      <c r="C236" s="151">
        <v>17.46</v>
      </c>
      <c r="D236" s="154">
        <v>5</v>
      </c>
      <c r="E236" s="148">
        <v>539</v>
      </c>
      <c r="F236" s="149" t="str">
        <f>+VLOOKUP(E236,Participants!$A$1:$E$2548,2,FALSE)</f>
        <v>Duke Siewe</v>
      </c>
      <c r="G236" s="149" t="str">
        <f>+VLOOKUP(E236,Participants!$A$1:$E$2548,4,FALSE)</f>
        <v>STL</v>
      </c>
      <c r="H236" s="149" t="str">
        <f>+VLOOKUP(E236,Participants!$A$1:$E$2548,5,FALSE)</f>
        <v>M</v>
      </c>
      <c r="I236" s="149">
        <f>+VLOOKUP(E236,Participants!$A$1:$E$2548,3,FALSE)</f>
        <v>2</v>
      </c>
      <c r="J236" s="150" t="str">
        <f>+VLOOKUP(E236,Participants!$A$1:$G$2548,7,FALSE)</f>
        <v>DEV BOYS</v>
      </c>
      <c r="K236" s="149"/>
      <c r="L236" s="149"/>
      <c r="M236" s="144"/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  <c r="Y236" s="144"/>
      <c r="Z236" s="144"/>
    </row>
    <row r="237" spans="1:26" ht="15.75" customHeight="1" x14ac:dyDescent="0.3">
      <c r="A237" s="153" t="s">
        <v>685</v>
      </c>
      <c r="B237" s="154">
        <v>13</v>
      </c>
      <c r="C237" s="151">
        <v>17.489999999999998</v>
      </c>
      <c r="D237" s="154">
        <v>2</v>
      </c>
      <c r="E237" s="148">
        <v>259</v>
      </c>
      <c r="F237" s="149" t="str">
        <f>+VLOOKUP(E237,Participants!$A$1:$E$2548,2,FALSE)</f>
        <v>Will Lorentz</v>
      </c>
      <c r="G237" s="149" t="str">
        <f>+VLOOKUP(E237,Participants!$A$1:$E$2548,4,FALSE)</f>
        <v>ELZ</v>
      </c>
      <c r="H237" s="149" t="str">
        <f>+VLOOKUP(E237,Participants!$A$1:$E$2548,5,FALSE)</f>
        <v>M</v>
      </c>
      <c r="I237" s="149">
        <f>+VLOOKUP(E237,Participants!$A$1:$E$2548,3,FALSE)</f>
        <v>2</v>
      </c>
      <c r="J237" s="150" t="str">
        <f>+VLOOKUP(E237,Participants!$A$1:$G$2548,7,FALSE)</f>
        <v>DEV BOYS</v>
      </c>
      <c r="K237" s="149"/>
      <c r="L237" s="149"/>
      <c r="M237" s="144"/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  <c r="Y237" s="144"/>
      <c r="Z237" s="144"/>
    </row>
    <row r="238" spans="1:26" ht="15.75" customHeight="1" x14ac:dyDescent="0.3">
      <c r="A238" s="153" t="s">
        <v>685</v>
      </c>
      <c r="B238" s="154">
        <v>3</v>
      </c>
      <c r="C238" s="155">
        <v>17.54</v>
      </c>
      <c r="D238" s="154">
        <v>3</v>
      </c>
      <c r="E238" s="148">
        <v>190</v>
      </c>
      <c r="F238" s="149" t="str">
        <f>+VLOOKUP(E238,Participants!$A$1:$E$2548,2,FALSE)</f>
        <v>Simeon Rhodaberger</v>
      </c>
      <c r="G238" s="149" t="str">
        <f>+VLOOKUP(E238,Participants!$A$1:$E$2548,4,FALSE)</f>
        <v>BCS</v>
      </c>
      <c r="H238" s="149" t="str">
        <f>+VLOOKUP(E238,Participants!$A$1:$E$2548,5,FALSE)</f>
        <v>M</v>
      </c>
      <c r="I238" s="149">
        <f>+VLOOKUP(E238,Participants!$A$1:$E$2548,3,FALSE)</f>
        <v>3</v>
      </c>
      <c r="J238" s="150" t="str">
        <f>+VLOOKUP(E238,Participants!$A$1:$G$2548,7,FALSE)</f>
        <v>DEV BOYS</v>
      </c>
      <c r="K238" s="149"/>
      <c r="L238" s="149"/>
      <c r="M238" s="144"/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  <c r="Y238" s="144"/>
      <c r="Z238" s="144"/>
    </row>
    <row r="239" spans="1:26" ht="15.75" customHeight="1" x14ac:dyDescent="0.3">
      <c r="A239" s="153" t="s">
        <v>685</v>
      </c>
      <c r="B239" s="149">
        <v>12</v>
      </c>
      <c r="C239" s="151">
        <v>17.55</v>
      </c>
      <c r="D239" s="149">
        <v>4</v>
      </c>
      <c r="E239" s="148">
        <v>251</v>
      </c>
      <c r="F239" s="149" t="str">
        <f>+VLOOKUP(E239,Participants!$A$1:$E$2548,2,FALSE)</f>
        <v>Colin Martin</v>
      </c>
      <c r="G239" s="149" t="str">
        <f>+VLOOKUP(E239,Participants!$A$1:$E$2548,4,FALSE)</f>
        <v>ELZ</v>
      </c>
      <c r="H239" s="149" t="str">
        <f>+VLOOKUP(E239,Participants!$A$1:$E$2548,5,FALSE)</f>
        <v>M</v>
      </c>
      <c r="I239" s="149">
        <f>+VLOOKUP(E239,Participants!$A$1:$E$2548,3,FALSE)</f>
        <v>2</v>
      </c>
      <c r="J239" s="150" t="str">
        <f>+VLOOKUP(E239,Participants!$A$1:$G$2548,7,FALSE)</f>
        <v>DEV BOYS</v>
      </c>
      <c r="K239" s="149"/>
      <c r="L239" s="149"/>
      <c r="M239" s="144"/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  <c r="Y239" s="144"/>
      <c r="Z239" s="144"/>
    </row>
    <row r="240" spans="1:26" ht="15.75" customHeight="1" x14ac:dyDescent="0.3">
      <c r="A240" s="153" t="s">
        <v>685</v>
      </c>
      <c r="B240" s="149">
        <v>12</v>
      </c>
      <c r="C240" s="151">
        <v>17.670000000000002</v>
      </c>
      <c r="D240" s="149">
        <v>1</v>
      </c>
      <c r="E240" s="148">
        <v>49</v>
      </c>
      <c r="F240" s="149" t="str">
        <f>+VLOOKUP(E240,Participants!$A$1:$E$2548,2,FALSE)</f>
        <v>Eddie DeWitt</v>
      </c>
      <c r="G240" s="149" t="str">
        <f>+VLOOKUP(E240,Participants!$A$1:$E$2548,4,FALSE)</f>
        <v>AAC</v>
      </c>
      <c r="H240" s="149" t="str">
        <f>+VLOOKUP(E240,Participants!$A$1:$E$2548,5,FALSE)</f>
        <v>M</v>
      </c>
      <c r="I240" s="149">
        <f>+VLOOKUP(E240,Participants!$A$1:$E$2548,3,FALSE)</f>
        <v>2</v>
      </c>
      <c r="J240" s="150" t="str">
        <f>+VLOOKUP(E240,Participants!$A$1:$G$2548,7,FALSE)</f>
        <v>DEV BOYS</v>
      </c>
      <c r="K240" s="149"/>
      <c r="L240" s="149"/>
      <c r="M240" s="144"/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  <c r="Y240" s="144"/>
      <c r="Z240" s="144"/>
    </row>
    <row r="241" spans="1:26" ht="15.75" customHeight="1" x14ac:dyDescent="0.3">
      <c r="A241" s="153" t="s">
        <v>685</v>
      </c>
      <c r="B241" s="154">
        <v>18</v>
      </c>
      <c r="C241" s="151">
        <v>17.690000000000001</v>
      </c>
      <c r="D241" s="154">
        <v>4</v>
      </c>
      <c r="E241" s="148">
        <v>76</v>
      </c>
      <c r="F241" s="149" t="str">
        <f>+VLOOKUP(E241,Participants!$A$1:$E$2548,2,FALSE)</f>
        <v>Liam Blatt</v>
      </c>
      <c r="G241" s="149" t="str">
        <f>+VLOOKUP(E241,Participants!$A$1:$E$2548,4,FALSE)</f>
        <v>AGS</v>
      </c>
      <c r="H241" s="149" t="str">
        <f>+VLOOKUP(E241,Participants!$A$1:$E$2548,5,FALSE)</f>
        <v>M</v>
      </c>
      <c r="I241" s="149">
        <f>+VLOOKUP(E241,Participants!$A$1:$E$2548,3,FALSE)</f>
        <v>3</v>
      </c>
      <c r="J241" s="150" t="str">
        <f>+VLOOKUP(E241,Participants!$A$1:$G$2548,7,FALSE)</f>
        <v>DEV BOYS</v>
      </c>
      <c r="K241" s="149"/>
      <c r="L241" s="149"/>
      <c r="M241" s="144"/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  <c r="Y241" s="144"/>
      <c r="Z241" s="144"/>
    </row>
    <row r="242" spans="1:26" ht="15.75" customHeight="1" x14ac:dyDescent="0.3">
      <c r="A242" s="153" t="s">
        <v>685</v>
      </c>
      <c r="B242" s="154">
        <v>21</v>
      </c>
      <c r="C242" s="151">
        <v>17.7</v>
      </c>
      <c r="D242" s="154">
        <v>4</v>
      </c>
      <c r="E242" s="148">
        <v>601</v>
      </c>
      <c r="F242" s="149" t="str">
        <f>+VLOOKUP(E242,Participants!$A$1:$E$2548,2,FALSE)</f>
        <v>Sam Dumblosky</v>
      </c>
      <c r="G242" s="149" t="str">
        <f>+VLOOKUP(E242,Participants!$A$1:$E$2548,4,FALSE)</f>
        <v>STT</v>
      </c>
      <c r="H242" s="149" t="str">
        <f>+VLOOKUP(E242,Participants!$A$1:$E$2548,5,FALSE)</f>
        <v>M</v>
      </c>
      <c r="I242" s="149">
        <f>+VLOOKUP(E242,Participants!$A$1:$E$2548,3,FALSE)</f>
        <v>4</v>
      </c>
      <c r="J242" s="150" t="str">
        <f>+VLOOKUP(E242,Participants!$A$1:$G$2548,7,FALSE)</f>
        <v>DEV BOYS</v>
      </c>
      <c r="K242" s="149"/>
      <c r="L242" s="149"/>
      <c r="M242" s="144"/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  <c r="Y242" s="144"/>
      <c r="Z242" s="144"/>
    </row>
    <row r="243" spans="1:26" ht="15.75" customHeight="1" x14ac:dyDescent="0.3">
      <c r="A243" s="153" t="s">
        <v>685</v>
      </c>
      <c r="B243" s="154">
        <v>2</v>
      </c>
      <c r="C243" s="155">
        <v>17.71</v>
      </c>
      <c r="D243" s="154">
        <v>2</v>
      </c>
      <c r="E243" s="148">
        <v>69</v>
      </c>
      <c r="F243" s="149" t="str">
        <f>+VLOOKUP(E243,Participants!$A$1:$E$2548,2,FALSE)</f>
        <v>Camden Douglass</v>
      </c>
      <c r="G243" s="149" t="str">
        <f>+VLOOKUP(E243,Participants!$A$1:$E$2548,4,FALSE)</f>
        <v>AGS</v>
      </c>
      <c r="H243" s="149" t="str">
        <f>+VLOOKUP(E243,Participants!$A$1:$E$2548,5,FALSE)</f>
        <v>M</v>
      </c>
      <c r="I243" s="149">
        <f>+VLOOKUP(E243,Participants!$A$1:$E$2548,3,FALSE)</f>
        <v>3</v>
      </c>
      <c r="J243" s="150" t="str">
        <f>+VLOOKUP(E243,Participants!$A$1:$G$2548,7,FALSE)</f>
        <v>DEV BOYS</v>
      </c>
      <c r="K243" s="149"/>
      <c r="L243" s="149"/>
      <c r="M243" s="144"/>
      <c r="N243" s="144"/>
      <c r="O243" s="144"/>
      <c r="P243" s="144"/>
      <c r="Q243" s="144"/>
      <c r="R243" s="144"/>
      <c r="S243" s="144"/>
      <c r="T243" s="144"/>
      <c r="U243" s="144"/>
      <c r="V243" s="144"/>
      <c r="W243" s="144"/>
      <c r="X243" s="144"/>
      <c r="Y243" s="144"/>
      <c r="Z243" s="144"/>
    </row>
    <row r="244" spans="1:26" ht="15.75" customHeight="1" x14ac:dyDescent="0.3">
      <c r="A244" s="153" t="s">
        <v>685</v>
      </c>
      <c r="B244" s="154">
        <v>3</v>
      </c>
      <c r="C244" s="155">
        <v>17.71</v>
      </c>
      <c r="D244" s="154">
        <v>2</v>
      </c>
      <c r="E244" s="158">
        <v>5</v>
      </c>
      <c r="F244" s="149" t="str">
        <f>+VLOOKUP(E244,Participants!$A$1:$E$2548,2,FALSE)</f>
        <v>Isaiah Thomas</v>
      </c>
      <c r="G244" s="149" t="str">
        <f>+VLOOKUP(E244,Participants!$A$1:$E$2548,4,FALSE)</f>
        <v>BFS</v>
      </c>
      <c r="H244" s="149" t="str">
        <f>+VLOOKUP(E244,Participants!$A$1:$E$2548,5,FALSE)</f>
        <v>M</v>
      </c>
      <c r="I244" s="149">
        <f>+VLOOKUP(E244,Participants!$A$1:$E$2548,3,FALSE)</f>
        <v>4</v>
      </c>
      <c r="J244" s="150" t="str">
        <f>+VLOOKUP(E244,Participants!$A$1:$G$2548,7,FALSE)</f>
        <v>DEV BOYS</v>
      </c>
      <c r="K244" s="149"/>
      <c r="L244" s="149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</row>
    <row r="245" spans="1:26" ht="15.75" customHeight="1" x14ac:dyDescent="0.3">
      <c r="A245" s="153" t="s">
        <v>685</v>
      </c>
      <c r="B245" s="154">
        <v>8</v>
      </c>
      <c r="C245" s="156">
        <v>17.72</v>
      </c>
      <c r="D245" s="154">
        <v>8</v>
      </c>
      <c r="E245" s="148">
        <v>135</v>
      </c>
      <c r="F245" s="149" t="str">
        <f>+VLOOKUP(E245,Participants!$A$1:$E$2548,2,FALSE)</f>
        <v>Dylan Smith</v>
      </c>
      <c r="G245" s="149" t="str">
        <f>+VLOOKUP(E245,Participants!$A$1:$E$2548,4,FALSE)</f>
        <v>AMA</v>
      </c>
      <c r="H245" s="149" t="str">
        <f>+VLOOKUP(E245,Participants!$A$1:$E$2548,5,FALSE)</f>
        <v>M</v>
      </c>
      <c r="I245" s="149">
        <f>+VLOOKUP(E245,Participants!$A$1:$E$2548,3,FALSE)</f>
        <v>1</v>
      </c>
      <c r="J245" s="150" t="str">
        <f>+VLOOKUP(E245,Participants!$A$1:$G$2548,7,FALSE)</f>
        <v>DEV BOYS</v>
      </c>
      <c r="K245" s="149"/>
      <c r="L245" s="149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</row>
    <row r="246" spans="1:26" ht="15.75" customHeight="1" x14ac:dyDescent="0.3">
      <c r="A246" s="153" t="s">
        <v>685</v>
      </c>
      <c r="B246" s="154">
        <v>14</v>
      </c>
      <c r="C246" s="151">
        <v>17.79</v>
      </c>
      <c r="D246" s="154">
        <v>6</v>
      </c>
      <c r="E246" s="148">
        <v>347</v>
      </c>
      <c r="F246" s="149" t="str">
        <f>+VLOOKUP(E246,Participants!$A$1:$E$2548,2,FALSE)</f>
        <v>Caleb Rubenstein</v>
      </c>
      <c r="G246" s="149" t="str">
        <f>+VLOOKUP(E246,Participants!$A$1:$E$2548,4,FALSE)</f>
        <v>JFK</v>
      </c>
      <c r="H246" s="149" t="str">
        <f>+VLOOKUP(E246,Participants!$A$1:$E$2548,5,FALSE)</f>
        <v>M</v>
      </c>
      <c r="I246" s="149">
        <f>+VLOOKUP(E246,Participants!$A$1:$E$2548,3,FALSE)</f>
        <v>3</v>
      </c>
      <c r="J246" s="150" t="str">
        <f>+VLOOKUP(E246,Participants!$A$1:$G$2548,7,FALSE)</f>
        <v>DEV BOYS</v>
      </c>
      <c r="K246" s="149"/>
      <c r="L246" s="149"/>
      <c r="M246" s="144"/>
      <c r="N246" s="144"/>
      <c r="O246" s="144"/>
      <c r="P246" s="144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</row>
    <row r="247" spans="1:26" ht="15.75" customHeight="1" x14ac:dyDescent="0.3">
      <c r="A247" s="153" t="s">
        <v>685</v>
      </c>
      <c r="B247" s="154">
        <v>8</v>
      </c>
      <c r="C247" s="156">
        <v>17.809999999999999</v>
      </c>
      <c r="D247" s="154">
        <v>5</v>
      </c>
      <c r="E247" s="148">
        <v>155</v>
      </c>
      <c r="F247" s="149" t="str">
        <f>+VLOOKUP(E247,Participants!$A$1:$E$2548,2,FALSE)</f>
        <v>Matthew Smith</v>
      </c>
      <c r="G247" s="149" t="str">
        <f>+VLOOKUP(E247,Participants!$A$1:$E$2548,4,FALSE)</f>
        <v>AMA</v>
      </c>
      <c r="H247" s="149" t="str">
        <f>+VLOOKUP(E247,Participants!$A$1:$E$2548,5,FALSE)</f>
        <v>M</v>
      </c>
      <c r="I247" s="149">
        <f>+VLOOKUP(E247,Participants!$A$1:$E$2548,3,FALSE)</f>
        <v>1</v>
      </c>
      <c r="J247" s="150" t="str">
        <f>+VLOOKUP(E247,Participants!$A$1:$G$2548,7,FALSE)</f>
        <v>DEV BOYS</v>
      </c>
      <c r="K247" s="149"/>
      <c r="L247" s="149"/>
      <c r="M247" s="144"/>
      <c r="N247" s="144"/>
      <c r="O247" s="144"/>
      <c r="P247" s="144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</row>
    <row r="248" spans="1:26" ht="15.75" customHeight="1" x14ac:dyDescent="0.3">
      <c r="A248" s="153" t="s">
        <v>685</v>
      </c>
      <c r="B248" s="154">
        <v>17</v>
      </c>
      <c r="C248" s="151">
        <v>17.809999999999999</v>
      </c>
      <c r="D248" s="154">
        <v>5</v>
      </c>
      <c r="E248" s="148">
        <v>547</v>
      </c>
      <c r="F248" s="149" t="str">
        <f>+VLOOKUP(E248,Participants!$A$1:$E$2548,2,FALSE)</f>
        <v>Ilya Belldina</v>
      </c>
      <c r="G248" s="149" t="str">
        <f>+VLOOKUP(E248,Participants!$A$1:$E$2548,4,FALSE)</f>
        <v>STL</v>
      </c>
      <c r="H248" s="149" t="str">
        <f>+VLOOKUP(E248,Participants!$A$1:$E$2548,5,FALSE)</f>
        <v>M</v>
      </c>
      <c r="I248" s="149">
        <f>+VLOOKUP(E248,Participants!$A$1:$E$2548,3,FALSE)</f>
        <v>3</v>
      </c>
      <c r="J248" s="150" t="str">
        <f>+VLOOKUP(E248,Participants!$A$1:$G$2548,7,FALSE)</f>
        <v>DEV BOYS</v>
      </c>
      <c r="K248" s="149"/>
      <c r="L248" s="149"/>
      <c r="M248" s="144"/>
      <c r="N248" s="144"/>
      <c r="O248" s="144"/>
      <c r="P248" s="144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</row>
    <row r="249" spans="1:26" ht="15.75" customHeight="1" x14ac:dyDescent="0.3">
      <c r="A249" s="153" t="s">
        <v>685</v>
      </c>
      <c r="B249" s="154">
        <v>20</v>
      </c>
      <c r="C249" s="151">
        <v>17.87</v>
      </c>
      <c r="D249" s="154">
        <v>7</v>
      </c>
      <c r="E249" s="148">
        <v>78</v>
      </c>
      <c r="F249" s="149" t="str">
        <f>+VLOOKUP(E249,Participants!$A$1:$E$2548,2,FALSE)</f>
        <v>Nolan Meyer</v>
      </c>
      <c r="G249" s="149" t="str">
        <f>+VLOOKUP(E249,Participants!$A$1:$E$2548,4,FALSE)</f>
        <v>AGS</v>
      </c>
      <c r="H249" s="149" t="str">
        <f>+VLOOKUP(E249,Participants!$A$1:$E$2548,5,FALSE)</f>
        <v>M</v>
      </c>
      <c r="I249" s="149">
        <f>+VLOOKUP(E249,Participants!$A$1:$E$2548,3,FALSE)</f>
        <v>4</v>
      </c>
      <c r="J249" s="150" t="str">
        <f>+VLOOKUP(E249,Participants!$A$1:$G$2548,7,FALSE)</f>
        <v>DEV BOYS</v>
      </c>
      <c r="K249" s="149"/>
      <c r="L249" s="149"/>
      <c r="M249" s="144"/>
      <c r="N249" s="144"/>
      <c r="O249" s="144"/>
      <c r="P249" s="144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</row>
    <row r="250" spans="1:26" ht="15.75" customHeight="1" x14ac:dyDescent="0.3">
      <c r="A250" s="153" t="s">
        <v>685</v>
      </c>
      <c r="B250" s="154">
        <v>15</v>
      </c>
      <c r="C250" s="151">
        <v>17.88</v>
      </c>
      <c r="D250" s="154">
        <v>4</v>
      </c>
      <c r="E250" s="158">
        <v>271</v>
      </c>
      <c r="F250" s="149" t="str">
        <f>+VLOOKUP(E250,Participants!$A$1:$E$2548,2,FALSE)</f>
        <v>Connor Cizauskas</v>
      </c>
      <c r="G250" s="149" t="str">
        <f>+VLOOKUP(E250,Participants!$A$1:$E$2548,4,FALSE)</f>
        <v>GAB</v>
      </c>
      <c r="H250" s="149" t="str">
        <f>+VLOOKUP(E250,Participants!$A$1:$E$2548,5,FALSE)</f>
        <v>M</v>
      </c>
      <c r="I250" s="149">
        <f>+VLOOKUP(E250,Participants!$A$1:$E$2548,3,FALSE)</f>
        <v>3</v>
      </c>
      <c r="J250" s="150" t="str">
        <f>+VLOOKUP(E250,Participants!$A$1:$G$2548,7,FALSE)</f>
        <v>DEV BOYS</v>
      </c>
      <c r="K250" s="159"/>
      <c r="L250" s="159"/>
      <c r="M250" s="144"/>
      <c r="N250" s="144"/>
      <c r="O250" s="144"/>
      <c r="P250" s="144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</row>
    <row r="251" spans="1:26" ht="15.75" customHeight="1" x14ac:dyDescent="0.3">
      <c r="A251" s="153" t="s">
        <v>685</v>
      </c>
      <c r="B251" s="154">
        <v>16</v>
      </c>
      <c r="C251" s="151">
        <v>17.96</v>
      </c>
      <c r="D251" s="154">
        <v>4</v>
      </c>
      <c r="E251" s="148">
        <v>253</v>
      </c>
      <c r="F251" s="149" t="str">
        <f>+VLOOKUP(E251,Participants!$A$1:$E$2548,2,FALSE)</f>
        <v>Igor Sokolov</v>
      </c>
      <c r="G251" s="149" t="str">
        <f>+VLOOKUP(E251,Participants!$A$1:$E$2548,4,FALSE)</f>
        <v>ELZ</v>
      </c>
      <c r="H251" s="149" t="str">
        <f>+VLOOKUP(E251,Participants!$A$1:$E$2548,5,FALSE)</f>
        <v>M</v>
      </c>
      <c r="I251" s="149">
        <f>+VLOOKUP(E251,Participants!$A$1:$E$2548,3,FALSE)</f>
        <v>3</v>
      </c>
      <c r="J251" s="150" t="str">
        <f>+VLOOKUP(E251,Participants!$A$1:$G$2548,7,FALSE)</f>
        <v>DEV BOYS</v>
      </c>
      <c r="K251" s="149"/>
      <c r="L251" s="149"/>
      <c r="M251" s="144"/>
      <c r="N251" s="144"/>
      <c r="O251" s="144"/>
      <c r="P251" s="144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</row>
    <row r="252" spans="1:26" ht="15.75" customHeight="1" x14ac:dyDescent="0.3">
      <c r="A252" s="153" t="s">
        <v>685</v>
      </c>
      <c r="B252" s="154">
        <v>20</v>
      </c>
      <c r="C252" s="151">
        <v>17.96</v>
      </c>
      <c r="D252" s="154">
        <v>8</v>
      </c>
      <c r="E252" s="148">
        <v>274</v>
      </c>
      <c r="F252" s="149" t="str">
        <f>+VLOOKUP(E252,Participants!$A$1:$E$2548,2,FALSE)</f>
        <v>James Kamzalow</v>
      </c>
      <c r="G252" s="149" t="str">
        <f>+VLOOKUP(E252,Participants!$A$1:$E$2548,4,FALSE)</f>
        <v>GAB</v>
      </c>
      <c r="H252" s="149" t="str">
        <f>+VLOOKUP(E252,Participants!$A$1:$E$2548,5,FALSE)</f>
        <v>M</v>
      </c>
      <c r="I252" s="149">
        <f>+VLOOKUP(E252,Participants!$A$1:$E$2548,3,FALSE)</f>
        <v>4</v>
      </c>
      <c r="J252" s="150" t="str">
        <f>+VLOOKUP(E252,Participants!$A$1:$G$2548,7,FALSE)</f>
        <v>DEV BOYS</v>
      </c>
      <c r="K252" s="149"/>
      <c r="L252" s="149"/>
      <c r="M252" s="144"/>
      <c r="N252" s="144"/>
      <c r="O252" s="144"/>
      <c r="P252" s="144"/>
      <c r="Q252" s="144"/>
      <c r="R252" s="144"/>
      <c r="S252" s="144"/>
      <c r="T252" s="144"/>
      <c r="U252" s="144"/>
      <c r="V252" s="144"/>
      <c r="W252" s="144"/>
      <c r="X252" s="144"/>
      <c r="Y252" s="144"/>
      <c r="Z252" s="144"/>
    </row>
    <row r="253" spans="1:26" ht="15.75" customHeight="1" x14ac:dyDescent="0.3">
      <c r="A253" s="153" t="s">
        <v>685</v>
      </c>
      <c r="B253" s="154">
        <v>21</v>
      </c>
      <c r="C253" s="151">
        <v>18.010000000000002</v>
      </c>
      <c r="D253" s="154">
        <v>1</v>
      </c>
      <c r="E253" s="148">
        <v>140</v>
      </c>
      <c r="F253" s="149" t="str">
        <f>+VLOOKUP(E253,Participants!$A$1:$E$2548,2,FALSE)</f>
        <v>Gavin Shaffer</v>
      </c>
      <c r="G253" s="149" t="str">
        <f>+VLOOKUP(E253,Participants!$A$1:$E$2548,4,FALSE)</f>
        <v>AMA</v>
      </c>
      <c r="H253" s="149" t="str">
        <f>+VLOOKUP(E253,Participants!$A$1:$E$2548,5,FALSE)</f>
        <v>M</v>
      </c>
      <c r="I253" s="149">
        <f>+VLOOKUP(E253,Participants!$A$1:$E$2548,3,FALSE)</f>
        <v>4</v>
      </c>
      <c r="J253" s="150" t="str">
        <f>+VLOOKUP(E253,Participants!$A$1:$G$2548,7,FALSE)</f>
        <v>DEV BOYS</v>
      </c>
      <c r="K253" s="149"/>
      <c r="L253" s="149"/>
      <c r="M253" s="144"/>
      <c r="N253" s="144"/>
      <c r="O253" s="144"/>
      <c r="P253" s="144"/>
      <c r="Q253" s="144"/>
      <c r="R253" s="144"/>
      <c r="S253" s="144"/>
      <c r="T253" s="144"/>
      <c r="U253" s="144"/>
      <c r="V253" s="144"/>
      <c r="W253" s="144"/>
      <c r="X253" s="144"/>
      <c r="Y253" s="144"/>
      <c r="Z253" s="144"/>
    </row>
    <row r="254" spans="1:26" ht="15.75" customHeight="1" x14ac:dyDescent="0.3">
      <c r="A254" s="153" t="s">
        <v>685</v>
      </c>
      <c r="B254" s="154">
        <v>7</v>
      </c>
      <c r="C254" s="156">
        <v>18.059999999999999</v>
      </c>
      <c r="D254" s="154">
        <v>5</v>
      </c>
      <c r="E254" s="148">
        <v>288</v>
      </c>
      <c r="F254" s="149" t="str">
        <f>+VLOOKUP(E254,Participants!$A$1:$E$2548,2,FALSE)</f>
        <v>James Urban</v>
      </c>
      <c r="G254" s="149" t="str">
        <f>+VLOOKUP(E254,Participants!$A$1:$E$2548,4,FALSE)</f>
        <v>GRE</v>
      </c>
      <c r="H254" s="149" t="str">
        <f>+VLOOKUP(E254,Participants!$A$1:$E$2548,5,FALSE)</f>
        <v>M</v>
      </c>
      <c r="I254" s="149">
        <f>+VLOOKUP(E254,Participants!$A$1:$E$2548,3,FALSE)</f>
        <v>1</v>
      </c>
      <c r="J254" s="150" t="str">
        <f>+VLOOKUP(E254,Participants!$A$1:$G$2548,7,FALSE)</f>
        <v>DEV BOYS</v>
      </c>
      <c r="K254" s="149"/>
      <c r="L254" s="149"/>
      <c r="M254" s="144"/>
      <c r="N254" s="144"/>
      <c r="O254" s="144"/>
      <c r="P254" s="144"/>
      <c r="Q254" s="144"/>
      <c r="R254" s="144"/>
      <c r="S254" s="144"/>
      <c r="T254" s="144"/>
      <c r="U254" s="144"/>
      <c r="V254" s="144"/>
      <c r="W254" s="144"/>
      <c r="X254" s="144"/>
      <c r="Y254" s="144"/>
      <c r="Z254" s="144"/>
    </row>
    <row r="255" spans="1:26" ht="15.75" customHeight="1" x14ac:dyDescent="0.3">
      <c r="A255" s="153" t="s">
        <v>685</v>
      </c>
      <c r="B255" s="154">
        <v>20</v>
      </c>
      <c r="C255" s="151">
        <v>18.079999999999998</v>
      </c>
      <c r="D255" s="154">
        <v>4</v>
      </c>
      <c r="E255" s="148">
        <v>535</v>
      </c>
      <c r="F255" s="149" t="str">
        <f>+VLOOKUP(E255,Participants!$A$1:$E$2548,2,FALSE)</f>
        <v>David Hricisak</v>
      </c>
      <c r="G255" s="149" t="str">
        <f>+VLOOKUP(E255,Participants!$A$1:$E$2548,4,FALSE)</f>
        <v>STL</v>
      </c>
      <c r="H255" s="149" t="str">
        <f>+VLOOKUP(E255,Participants!$A$1:$E$2548,5,FALSE)</f>
        <v>M</v>
      </c>
      <c r="I255" s="149">
        <f>+VLOOKUP(E255,Participants!$A$1:$E$2548,3,FALSE)</f>
        <v>4</v>
      </c>
      <c r="J255" s="150" t="str">
        <f>+VLOOKUP(E255,Participants!$A$1:$G$2548,7,FALSE)</f>
        <v>DEV BOYS</v>
      </c>
      <c r="K255" s="149"/>
      <c r="L255" s="149"/>
      <c r="M255" s="144"/>
      <c r="N255" s="144"/>
      <c r="O255" s="144"/>
      <c r="P255" s="144"/>
      <c r="Q255" s="144"/>
      <c r="R255" s="144"/>
      <c r="S255" s="144"/>
      <c r="T255" s="144"/>
      <c r="U255" s="144"/>
      <c r="V255" s="144"/>
      <c r="W255" s="144"/>
      <c r="X255" s="144"/>
      <c r="Y255" s="144"/>
      <c r="Z255" s="144"/>
    </row>
    <row r="256" spans="1:26" ht="15.75" customHeight="1" x14ac:dyDescent="0.3">
      <c r="A256" s="153" t="s">
        <v>685</v>
      </c>
      <c r="B256" s="154">
        <v>14</v>
      </c>
      <c r="C256" s="151">
        <v>18.12</v>
      </c>
      <c r="D256" s="154">
        <v>2</v>
      </c>
      <c r="E256" s="148">
        <v>594</v>
      </c>
      <c r="F256" s="149" t="str">
        <f>+VLOOKUP(E256,Participants!$A$1:$E$2548,2,FALSE)</f>
        <v>Hunter Peterson</v>
      </c>
      <c r="G256" s="149" t="str">
        <f>+VLOOKUP(E256,Participants!$A$1:$E$2548,4,FALSE)</f>
        <v>STT</v>
      </c>
      <c r="H256" s="149" t="str">
        <f>+VLOOKUP(E256,Participants!$A$1:$E$2548,5,FALSE)</f>
        <v>M</v>
      </c>
      <c r="I256" s="149">
        <f>+VLOOKUP(E256,Participants!$A$1:$E$2548,3,FALSE)</f>
        <v>3</v>
      </c>
      <c r="J256" s="150" t="str">
        <f>+VLOOKUP(E256,Participants!$A$1:$G$2548,7,FALSE)</f>
        <v>DEV BOYS</v>
      </c>
      <c r="K256" s="149"/>
      <c r="L256" s="149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  <c r="Y256" s="144"/>
      <c r="Z256" s="144"/>
    </row>
    <row r="257" spans="1:26" ht="15.75" customHeight="1" x14ac:dyDescent="0.3">
      <c r="A257" s="153" t="s">
        <v>685</v>
      </c>
      <c r="B257" s="154">
        <v>3</v>
      </c>
      <c r="C257" s="155">
        <v>18.149999999999999</v>
      </c>
      <c r="D257" s="154">
        <v>4</v>
      </c>
      <c r="E257" s="148">
        <v>456</v>
      </c>
      <c r="F257" s="149" t="str">
        <f>+VLOOKUP(E257,Participants!$A$1:$E$2548,2,FALSE)</f>
        <v>Eric Wheeler</v>
      </c>
      <c r="G257" s="149" t="str">
        <f>+VLOOKUP(E257,Participants!$A$1:$E$2548,4,FALSE)</f>
        <v>PHA</v>
      </c>
      <c r="H257" s="149" t="str">
        <f>+VLOOKUP(E257,Participants!$A$1:$E$2548,5,FALSE)</f>
        <v>M</v>
      </c>
      <c r="I257" s="149">
        <f>+VLOOKUP(E257,Participants!$A$1:$E$2548,3,FALSE)</f>
        <v>4</v>
      </c>
      <c r="J257" s="150" t="str">
        <f>+VLOOKUP(E257,Participants!$A$1:$G$2548,7,FALSE)</f>
        <v>DEV BOYS</v>
      </c>
      <c r="K257" s="149"/>
      <c r="L257" s="149"/>
      <c r="M257" s="144"/>
      <c r="N257" s="144"/>
      <c r="O257" s="144"/>
      <c r="P257" s="144"/>
      <c r="Q257" s="144"/>
      <c r="R257" s="144"/>
      <c r="S257" s="144"/>
      <c r="T257" s="144"/>
      <c r="U257" s="144"/>
      <c r="V257" s="144"/>
      <c r="W257" s="144"/>
      <c r="X257" s="144"/>
      <c r="Y257" s="144"/>
      <c r="Z257" s="144"/>
    </row>
    <row r="258" spans="1:26" ht="15.75" customHeight="1" x14ac:dyDescent="0.3">
      <c r="A258" s="153" t="s">
        <v>685</v>
      </c>
      <c r="B258" s="154">
        <v>13</v>
      </c>
      <c r="C258" s="151">
        <v>18.239999999999998</v>
      </c>
      <c r="D258" s="154">
        <v>6</v>
      </c>
      <c r="E258" s="148">
        <v>340</v>
      </c>
      <c r="F258" s="149" t="str">
        <f>+VLOOKUP(E258,Participants!$A$1:$E$2548,2,FALSE)</f>
        <v>Alex Schneider</v>
      </c>
      <c r="G258" s="149" t="str">
        <f>+VLOOKUP(E258,Participants!$A$1:$E$2548,4,FALSE)</f>
        <v>JFK</v>
      </c>
      <c r="H258" s="149" t="str">
        <f>+VLOOKUP(E258,Participants!$A$1:$E$2548,5,FALSE)</f>
        <v>M</v>
      </c>
      <c r="I258" s="149">
        <f>+VLOOKUP(E258,Participants!$A$1:$E$2548,3,FALSE)</f>
        <v>3</v>
      </c>
      <c r="J258" s="150" t="str">
        <f>+VLOOKUP(E258,Participants!$A$1:$G$2548,7,FALSE)</f>
        <v>DEV BOYS</v>
      </c>
      <c r="K258" s="149"/>
      <c r="L258" s="149"/>
      <c r="M258" s="144"/>
      <c r="N258" s="144"/>
      <c r="O258" s="144"/>
      <c r="P258" s="144"/>
      <c r="Q258" s="144"/>
      <c r="R258" s="144"/>
      <c r="S258" s="144"/>
      <c r="T258" s="144"/>
      <c r="U258" s="144"/>
      <c r="V258" s="144"/>
      <c r="W258" s="144"/>
      <c r="X258" s="144"/>
      <c r="Y258" s="144"/>
      <c r="Z258" s="144"/>
    </row>
    <row r="259" spans="1:26" ht="15.75" customHeight="1" x14ac:dyDescent="0.3">
      <c r="A259" s="153" t="s">
        <v>685</v>
      </c>
      <c r="B259" s="154">
        <v>17</v>
      </c>
      <c r="C259" s="151">
        <v>18.25</v>
      </c>
      <c r="D259" s="154">
        <v>2</v>
      </c>
      <c r="E259" s="148">
        <v>530</v>
      </c>
      <c r="F259" s="149" t="str">
        <f>+VLOOKUP(E259,Participants!$A$1:$E$2548,2,FALSE)</f>
        <v>Barrett Schilling</v>
      </c>
      <c r="G259" s="149" t="str">
        <f>+VLOOKUP(E259,Participants!$A$1:$E$2548,4,FALSE)</f>
        <v>STL</v>
      </c>
      <c r="H259" s="149" t="str">
        <f>+VLOOKUP(E259,Participants!$A$1:$E$2548,5,FALSE)</f>
        <v>M</v>
      </c>
      <c r="I259" s="149">
        <f>+VLOOKUP(E259,Participants!$A$1:$E$2548,3,FALSE)</f>
        <v>3</v>
      </c>
      <c r="J259" s="150" t="str">
        <f>+VLOOKUP(E259,Participants!$A$1:$G$2548,7,FALSE)</f>
        <v>DEV BOYS</v>
      </c>
      <c r="K259" s="149"/>
      <c r="L259" s="149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</row>
    <row r="260" spans="1:26" ht="15.75" customHeight="1" x14ac:dyDescent="0.3">
      <c r="A260" s="153" t="s">
        <v>685</v>
      </c>
      <c r="B260" s="154">
        <v>2</v>
      </c>
      <c r="C260" s="155">
        <v>18.309999999999999</v>
      </c>
      <c r="D260" s="154">
        <v>4</v>
      </c>
      <c r="E260" s="148">
        <v>487</v>
      </c>
      <c r="F260" s="149" t="str">
        <f>+VLOOKUP(E260,Participants!$A$1:$E$2548,2,FALSE)</f>
        <v>Gavin Lenigan</v>
      </c>
      <c r="G260" s="149" t="str">
        <f>+VLOOKUP(E260,Participants!$A$1:$E$2548,4,FALSE)</f>
        <v>SPS</v>
      </c>
      <c r="H260" s="149" t="str">
        <f>+VLOOKUP(E260,Participants!$A$1:$E$2548,5,FALSE)</f>
        <v>M</v>
      </c>
      <c r="I260" s="149">
        <f>+VLOOKUP(E260,Participants!$A$1:$E$2548,3,FALSE)</f>
        <v>3</v>
      </c>
      <c r="J260" s="150" t="str">
        <f>+VLOOKUP(E260,Participants!$A$1:$G$2548,7,FALSE)</f>
        <v>DEV BOYS</v>
      </c>
      <c r="K260" s="149"/>
      <c r="L260" s="149"/>
      <c r="M260" s="144"/>
      <c r="N260" s="144"/>
      <c r="O260" s="144"/>
      <c r="P260" s="144"/>
      <c r="Q260" s="144"/>
      <c r="R260" s="144"/>
      <c r="S260" s="144"/>
      <c r="T260" s="144"/>
      <c r="U260" s="144"/>
      <c r="V260" s="144"/>
      <c r="W260" s="144"/>
      <c r="X260" s="144"/>
      <c r="Y260" s="144"/>
      <c r="Z260" s="144"/>
    </row>
    <row r="261" spans="1:26" ht="15.75" customHeight="1" x14ac:dyDescent="0.3">
      <c r="A261" s="153" t="s">
        <v>685</v>
      </c>
      <c r="B261" s="154">
        <v>17</v>
      </c>
      <c r="C261" s="151">
        <v>18.36</v>
      </c>
      <c r="D261" s="154">
        <v>3</v>
      </c>
      <c r="E261" s="148">
        <v>77</v>
      </c>
      <c r="F261" s="149" t="str">
        <f>+VLOOKUP(E261,Participants!$A$1:$E$2548,2,FALSE)</f>
        <v>Lucas Wertelet</v>
      </c>
      <c r="G261" s="149" t="str">
        <f>+VLOOKUP(E261,Participants!$A$1:$E$2548,4,FALSE)</f>
        <v>AGS</v>
      </c>
      <c r="H261" s="149" t="str">
        <f>+VLOOKUP(E261,Participants!$A$1:$E$2548,5,FALSE)</f>
        <v>M</v>
      </c>
      <c r="I261" s="149">
        <f>+VLOOKUP(E261,Participants!$A$1:$E$2548,3,FALSE)</f>
        <v>3</v>
      </c>
      <c r="J261" s="150" t="str">
        <f>+VLOOKUP(E261,Participants!$A$1:$G$2548,7,FALSE)</f>
        <v>DEV BOYS</v>
      </c>
      <c r="K261" s="149"/>
      <c r="L261" s="149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</row>
    <row r="262" spans="1:26" ht="15.75" customHeight="1" x14ac:dyDescent="0.3">
      <c r="A262" s="153" t="s">
        <v>685</v>
      </c>
      <c r="B262" s="154">
        <v>9</v>
      </c>
      <c r="C262" s="151">
        <v>18.43</v>
      </c>
      <c r="D262" s="154">
        <v>8</v>
      </c>
      <c r="E262" s="158">
        <v>549</v>
      </c>
      <c r="F262" s="149" t="str">
        <f>+VLOOKUP(E262,Participants!$A$1:$E$2548,2,FALSE)</f>
        <v>Jackson Buczynski</v>
      </c>
      <c r="G262" s="149" t="str">
        <f>+VLOOKUP(E262,Participants!$A$1:$E$2548,4,FALSE)</f>
        <v>STL</v>
      </c>
      <c r="H262" s="149" t="str">
        <f>+VLOOKUP(E262,Participants!$A$1:$E$2548,5,FALSE)</f>
        <v>M</v>
      </c>
      <c r="I262" s="149">
        <f>+VLOOKUP(E262,Participants!$A$1:$E$2548,3,FALSE)</f>
        <v>2</v>
      </c>
      <c r="J262" s="150" t="str">
        <f>+VLOOKUP(E262,Participants!$A$1:$G$2548,7,FALSE)</f>
        <v>DEV BOYS</v>
      </c>
      <c r="K262" s="159"/>
      <c r="L262" s="159"/>
      <c r="M262" s="144"/>
      <c r="N262" s="144"/>
      <c r="O262" s="144"/>
      <c r="P262" s="144"/>
      <c r="Q262" s="144"/>
      <c r="R262" s="144"/>
      <c r="S262" s="144"/>
      <c r="T262" s="144"/>
      <c r="U262" s="144"/>
      <c r="V262" s="144"/>
      <c r="W262" s="144"/>
      <c r="X262" s="144"/>
      <c r="Y262" s="144"/>
      <c r="Z262" s="144"/>
    </row>
    <row r="263" spans="1:26" ht="15.75" customHeight="1" x14ac:dyDescent="0.3">
      <c r="A263" s="153" t="s">
        <v>685</v>
      </c>
      <c r="B263" s="154">
        <v>9</v>
      </c>
      <c r="C263" s="156">
        <v>18.55</v>
      </c>
      <c r="D263" s="154">
        <v>4</v>
      </c>
      <c r="E263" s="148">
        <v>589</v>
      </c>
      <c r="F263" s="149" t="str">
        <f>+VLOOKUP(E263,Participants!$A$1:$E$2548,2,FALSE)</f>
        <v>Anthony Williams</v>
      </c>
      <c r="G263" s="149" t="str">
        <f>+VLOOKUP(E263,Participants!$A$1:$E$2548,4,FALSE)</f>
        <v>STT</v>
      </c>
      <c r="H263" s="149" t="str">
        <f>+VLOOKUP(E263,Participants!$A$1:$E$2548,5,FALSE)</f>
        <v>M</v>
      </c>
      <c r="I263" s="149">
        <f>+VLOOKUP(E263,Participants!$A$1:$E$2548,3,FALSE)</f>
        <v>1</v>
      </c>
      <c r="J263" s="150" t="str">
        <f>+VLOOKUP(E263,Participants!$A$1:$G$2548,7,FALSE)</f>
        <v>DEV BOYS</v>
      </c>
      <c r="K263" s="149"/>
      <c r="L263" s="149"/>
      <c r="M263" s="144"/>
      <c r="N263" s="144"/>
      <c r="O263" s="144"/>
      <c r="P263" s="144"/>
      <c r="Q263" s="144"/>
      <c r="R263" s="144"/>
      <c r="S263" s="144"/>
      <c r="T263" s="144"/>
      <c r="U263" s="144"/>
      <c r="V263" s="144"/>
      <c r="W263" s="144"/>
      <c r="X263" s="144"/>
      <c r="Y263" s="144"/>
      <c r="Z263" s="144"/>
    </row>
    <row r="264" spans="1:26" ht="15.75" customHeight="1" x14ac:dyDescent="0.3">
      <c r="A264" s="153" t="s">
        <v>685</v>
      </c>
      <c r="B264" s="154">
        <v>16</v>
      </c>
      <c r="C264" s="151">
        <v>18.579999999999998</v>
      </c>
      <c r="D264" s="154">
        <v>6</v>
      </c>
      <c r="E264" s="148">
        <v>75</v>
      </c>
      <c r="F264" s="149" t="str">
        <f>+VLOOKUP(E264,Participants!$A$1:$E$2548,2,FALSE)</f>
        <v>Joseph Davoli</v>
      </c>
      <c r="G264" s="149" t="str">
        <f>+VLOOKUP(E264,Participants!$A$1:$E$2548,4,FALSE)</f>
        <v>AGS</v>
      </c>
      <c r="H264" s="149" t="str">
        <f>+VLOOKUP(E264,Participants!$A$1:$E$2548,5,FALSE)</f>
        <v>M</v>
      </c>
      <c r="I264" s="149">
        <f>+VLOOKUP(E264,Participants!$A$1:$E$2548,3,FALSE)</f>
        <v>3</v>
      </c>
      <c r="J264" s="150" t="str">
        <f>+VLOOKUP(E264,Participants!$A$1:$G$2548,7,FALSE)</f>
        <v>DEV BOYS</v>
      </c>
      <c r="K264" s="149"/>
      <c r="L264" s="149"/>
      <c r="M264" s="144"/>
      <c r="N264" s="144"/>
      <c r="O264" s="144"/>
      <c r="P264" s="144"/>
      <c r="Q264" s="144"/>
      <c r="R264" s="144"/>
      <c r="S264" s="144"/>
      <c r="T264" s="144"/>
      <c r="U264" s="144"/>
      <c r="V264" s="144"/>
      <c r="W264" s="144"/>
      <c r="X264" s="144"/>
      <c r="Y264" s="144"/>
      <c r="Z264" s="144"/>
    </row>
    <row r="265" spans="1:26" ht="15.75" customHeight="1" x14ac:dyDescent="0.3">
      <c r="A265" s="153" t="s">
        <v>685</v>
      </c>
      <c r="B265" s="154">
        <v>16</v>
      </c>
      <c r="C265" s="151">
        <v>18.64</v>
      </c>
      <c r="D265" s="154">
        <v>3</v>
      </c>
      <c r="E265" s="148">
        <v>561</v>
      </c>
      <c r="F265" s="149" t="str">
        <f>+VLOOKUP(E265,Participants!$A$1:$E$2548,2,FALSE)</f>
        <v>Ronan Koch</v>
      </c>
      <c r="G265" s="149" t="str">
        <f>+VLOOKUP(E265,Participants!$A$1:$E$2548,4,FALSE)</f>
        <v>STL</v>
      </c>
      <c r="H265" s="149" t="str">
        <f>+VLOOKUP(E265,Participants!$A$1:$E$2548,5,FALSE)</f>
        <v>M</v>
      </c>
      <c r="I265" s="149">
        <f>+VLOOKUP(E265,Participants!$A$1:$E$2548,3,FALSE)</f>
        <v>3</v>
      </c>
      <c r="J265" s="150" t="str">
        <f>+VLOOKUP(E265,Participants!$A$1:$G$2548,7,FALSE)</f>
        <v>DEV BOYS</v>
      </c>
      <c r="K265" s="149"/>
      <c r="L265" s="149"/>
      <c r="M265" s="144"/>
      <c r="N265" s="144"/>
      <c r="O265" s="144"/>
      <c r="P265" s="144"/>
      <c r="Q265" s="144"/>
      <c r="R265" s="144"/>
      <c r="S265" s="144"/>
      <c r="T265" s="144"/>
      <c r="U265" s="144"/>
      <c r="V265" s="144"/>
      <c r="W265" s="144"/>
      <c r="X265" s="144"/>
      <c r="Y265" s="144"/>
      <c r="Z265" s="144"/>
    </row>
    <row r="266" spans="1:26" ht="15.75" customHeight="1" x14ac:dyDescent="0.3">
      <c r="A266" s="153" t="s">
        <v>685</v>
      </c>
      <c r="B266" s="154">
        <v>16</v>
      </c>
      <c r="C266" s="151">
        <v>18.690000000000001</v>
      </c>
      <c r="D266" s="154">
        <v>1</v>
      </c>
      <c r="E266" s="148">
        <v>413</v>
      </c>
      <c r="F266" s="149" t="str">
        <f>+VLOOKUP(E266,Participants!$A$1:$E$2548,2,FALSE)</f>
        <v>Jacob Nguyen</v>
      </c>
      <c r="G266" s="149" t="str">
        <f>+VLOOKUP(E266,Participants!$A$1:$E$2548,4,FALSE)</f>
        <v>MOSS</v>
      </c>
      <c r="H266" s="149" t="str">
        <f>+VLOOKUP(E266,Participants!$A$1:$E$2548,5,FALSE)</f>
        <v>M</v>
      </c>
      <c r="I266" s="149">
        <f>+VLOOKUP(E266,Participants!$A$1:$E$2548,3,FALSE)</f>
        <v>3</v>
      </c>
      <c r="J266" s="150" t="str">
        <f>+VLOOKUP(E266,Participants!$A$1:$G$2548,7,FALSE)</f>
        <v>DEV BOYS</v>
      </c>
      <c r="K266" s="149"/>
      <c r="L266" s="149"/>
      <c r="M266" s="144"/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  <c r="Y266" s="144"/>
      <c r="Z266" s="144"/>
    </row>
    <row r="267" spans="1:26" ht="15.75" customHeight="1" x14ac:dyDescent="0.3">
      <c r="A267" s="153" t="s">
        <v>685</v>
      </c>
      <c r="B267" s="154">
        <v>15</v>
      </c>
      <c r="C267" s="151">
        <v>18.760000000000002</v>
      </c>
      <c r="D267" s="154">
        <v>8</v>
      </c>
      <c r="E267" s="148">
        <v>48</v>
      </c>
      <c r="F267" s="149" t="str">
        <f>+VLOOKUP(E267,Participants!$A$1:$E$2548,2,FALSE)</f>
        <v>Dylan Falcon</v>
      </c>
      <c r="G267" s="149" t="str">
        <f>+VLOOKUP(E267,Participants!$A$1:$E$2548,4,FALSE)</f>
        <v>AAC</v>
      </c>
      <c r="H267" s="149" t="str">
        <f>+VLOOKUP(E267,Participants!$A$1:$E$2548,5,FALSE)</f>
        <v>M</v>
      </c>
      <c r="I267" s="149">
        <f>+VLOOKUP(E267,Participants!$A$1:$E$2548,3,FALSE)</f>
        <v>3</v>
      </c>
      <c r="J267" s="150" t="str">
        <f>+VLOOKUP(E267,Participants!$A$1:$G$2548,7,FALSE)</f>
        <v>DEV BOYS</v>
      </c>
      <c r="K267" s="149"/>
      <c r="L267" s="149"/>
      <c r="M267" s="144"/>
      <c r="N267" s="144"/>
      <c r="O267" s="144"/>
      <c r="P267" s="144"/>
      <c r="Q267" s="144"/>
      <c r="R267" s="144"/>
      <c r="S267" s="144"/>
      <c r="T267" s="144"/>
      <c r="U267" s="144"/>
      <c r="V267" s="144"/>
      <c r="W267" s="144"/>
      <c r="X267" s="144"/>
      <c r="Y267" s="144"/>
      <c r="Z267" s="144"/>
    </row>
    <row r="268" spans="1:26" ht="15.75" customHeight="1" x14ac:dyDescent="0.3">
      <c r="A268" s="153" t="s">
        <v>685</v>
      </c>
      <c r="B268" s="154">
        <v>13</v>
      </c>
      <c r="C268" s="151">
        <v>18.78</v>
      </c>
      <c r="D268" s="154">
        <v>4</v>
      </c>
      <c r="E268" s="148">
        <v>419</v>
      </c>
      <c r="F268" s="149" t="str">
        <f>+VLOOKUP(E268,Participants!$A$1:$E$2548,2,FALSE)</f>
        <v>Simon Elomba-Mutombo</v>
      </c>
      <c r="G268" s="149" t="str">
        <f>+VLOOKUP(E268,Participants!$A$1:$E$2548,4,FALSE)</f>
        <v>MOSS</v>
      </c>
      <c r="H268" s="149" t="str">
        <f>+VLOOKUP(E268,Participants!$A$1:$E$2548,5,FALSE)</f>
        <v>M</v>
      </c>
      <c r="I268" s="149">
        <f>+VLOOKUP(E268,Participants!$A$1:$E$2548,3,FALSE)</f>
        <v>2</v>
      </c>
      <c r="J268" s="150" t="str">
        <f>+VLOOKUP(E268,Participants!$A$1:$G$2548,7,FALSE)</f>
        <v>DEV BOYS</v>
      </c>
      <c r="K268" s="149"/>
      <c r="L268" s="149"/>
      <c r="M268" s="144"/>
      <c r="N268" s="144"/>
      <c r="O268" s="144"/>
      <c r="P268" s="144"/>
      <c r="Q268" s="144"/>
      <c r="R268" s="144"/>
      <c r="S268" s="144"/>
      <c r="T268" s="144"/>
      <c r="U268" s="144"/>
      <c r="V268" s="144"/>
      <c r="W268" s="144"/>
      <c r="X268" s="144"/>
      <c r="Y268" s="144"/>
      <c r="Z268" s="144"/>
    </row>
    <row r="269" spans="1:26" ht="15.75" customHeight="1" x14ac:dyDescent="0.3">
      <c r="A269" s="153" t="s">
        <v>685</v>
      </c>
      <c r="B269" s="154">
        <v>6</v>
      </c>
      <c r="C269" s="156">
        <v>18.829999999999998</v>
      </c>
      <c r="D269" s="154">
        <v>6</v>
      </c>
      <c r="E269" s="148">
        <v>345</v>
      </c>
      <c r="F269" s="149" t="str">
        <f>+VLOOKUP(E269,Participants!$A$1:$E$2548,2,FALSE)</f>
        <v>Brandon Behrens</v>
      </c>
      <c r="G269" s="149" t="str">
        <f>+VLOOKUP(E269,Participants!$A$1:$E$2548,4,FALSE)</f>
        <v>JFK</v>
      </c>
      <c r="H269" s="149" t="str">
        <f>+VLOOKUP(E269,Participants!$A$1:$E$2548,5,FALSE)</f>
        <v>M</v>
      </c>
      <c r="I269" s="149">
        <f>+VLOOKUP(E269,Participants!$A$1:$E$2548,3,FALSE)</f>
        <v>1</v>
      </c>
      <c r="J269" s="150" t="str">
        <f>+VLOOKUP(E269,Participants!$A$1:$G$2548,7,FALSE)</f>
        <v>DEV BOYS</v>
      </c>
      <c r="K269" s="149"/>
      <c r="L269" s="149"/>
      <c r="M269" s="144"/>
      <c r="N269" s="144"/>
      <c r="O269" s="144"/>
      <c r="P269" s="144"/>
      <c r="Q269" s="144"/>
      <c r="R269" s="144"/>
      <c r="S269" s="144"/>
      <c r="T269" s="144"/>
      <c r="U269" s="144"/>
      <c r="V269" s="144"/>
      <c r="W269" s="144"/>
      <c r="X269" s="144"/>
      <c r="Y269" s="144"/>
      <c r="Z269" s="144"/>
    </row>
    <row r="270" spans="1:26" ht="15.75" customHeight="1" x14ac:dyDescent="0.3">
      <c r="A270" s="153" t="s">
        <v>685</v>
      </c>
      <c r="B270" s="154">
        <v>8</v>
      </c>
      <c r="C270" s="156">
        <v>18.86</v>
      </c>
      <c r="D270" s="154">
        <v>7</v>
      </c>
      <c r="E270" s="148">
        <v>531</v>
      </c>
      <c r="F270" s="149" t="str">
        <f>+VLOOKUP(E270,Participants!$A$1:$E$2548,2,FALSE)</f>
        <v>Brady Hyrb</v>
      </c>
      <c r="G270" s="149" t="str">
        <f>+VLOOKUP(E270,Participants!$A$1:$E$2548,4,FALSE)</f>
        <v>STL</v>
      </c>
      <c r="H270" s="149" t="str">
        <f>+VLOOKUP(E270,Participants!$A$1:$E$2548,5,FALSE)</f>
        <v>M</v>
      </c>
      <c r="I270" s="149">
        <f>+VLOOKUP(E270,Participants!$A$1:$E$2548,3,FALSE)</f>
        <v>2</v>
      </c>
      <c r="J270" s="150" t="str">
        <f>+VLOOKUP(E270,Participants!$A$1:$G$2548,7,FALSE)</f>
        <v>DEV BOYS</v>
      </c>
      <c r="K270" s="149"/>
      <c r="L270" s="149"/>
      <c r="M270" s="144"/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  <c r="Y270" s="144"/>
      <c r="Z270" s="144"/>
    </row>
    <row r="271" spans="1:26" ht="15.75" customHeight="1" x14ac:dyDescent="0.3">
      <c r="A271" s="153" t="s">
        <v>685</v>
      </c>
      <c r="B271" s="154">
        <v>16</v>
      </c>
      <c r="C271" s="151">
        <v>18.96</v>
      </c>
      <c r="D271" s="154">
        <v>2</v>
      </c>
      <c r="E271" s="148">
        <v>355</v>
      </c>
      <c r="F271" s="149" t="str">
        <f>+VLOOKUP(E271,Participants!$A$1:$E$2548,2,FALSE)</f>
        <v>Mario Stiehler</v>
      </c>
      <c r="G271" s="149" t="str">
        <f>+VLOOKUP(E271,Participants!$A$1:$E$2548,4,FALSE)</f>
        <v>JFK</v>
      </c>
      <c r="H271" s="149" t="str">
        <f>+VLOOKUP(E271,Participants!$A$1:$E$2548,5,FALSE)</f>
        <v>M</v>
      </c>
      <c r="I271" s="149">
        <f>+VLOOKUP(E271,Participants!$A$1:$E$2548,3,FALSE)</f>
        <v>3</v>
      </c>
      <c r="J271" s="150" t="str">
        <f>+VLOOKUP(E271,Participants!$A$1:$G$2548,7,FALSE)</f>
        <v>DEV BOYS</v>
      </c>
      <c r="K271" s="149"/>
      <c r="L271" s="149"/>
      <c r="M271" s="144"/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  <c r="Y271" s="144"/>
      <c r="Z271" s="144"/>
    </row>
    <row r="272" spans="1:26" ht="15.75" customHeight="1" x14ac:dyDescent="0.3">
      <c r="A272" s="153" t="s">
        <v>685</v>
      </c>
      <c r="B272" s="154">
        <v>10</v>
      </c>
      <c r="C272" s="151">
        <v>18.97</v>
      </c>
      <c r="D272" s="154">
        <v>1</v>
      </c>
      <c r="E272" s="148">
        <v>269</v>
      </c>
      <c r="F272" s="149" t="str">
        <f>+VLOOKUP(E272,Participants!$A$1:$E$2548,2,FALSE)</f>
        <v>Cade Smith</v>
      </c>
      <c r="G272" s="149" t="str">
        <f>+VLOOKUP(E272,Participants!$A$1:$E$2548,4,FALSE)</f>
        <v>GAB</v>
      </c>
      <c r="H272" s="149" t="str">
        <f>+VLOOKUP(E272,Participants!$A$1:$E$2548,5,FALSE)</f>
        <v>M</v>
      </c>
      <c r="I272" s="149">
        <f>+VLOOKUP(E272,Participants!$A$1:$E$2548,3,FALSE)</f>
        <v>2</v>
      </c>
      <c r="J272" s="150" t="str">
        <f>+VLOOKUP(E272,Participants!$A$1:$G$2548,7,FALSE)</f>
        <v>DEV BOYS</v>
      </c>
      <c r="K272" s="149"/>
      <c r="L272" s="149"/>
      <c r="M272" s="144"/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  <c r="Y272" s="144"/>
      <c r="Z272" s="144"/>
    </row>
    <row r="273" spans="1:26" ht="15.75" customHeight="1" x14ac:dyDescent="0.3">
      <c r="A273" s="153" t="s">
        <v>685</v>
      </c>
      <c r="B273" s="149">
        <v>12</v>
      </c>
      <c r="C273" s="151">
        <v>19.09</v>
      </c>
      <c r="D273" s="149">
        <v>5</v>
      </c>
      <c r="E273" s="148">
        <v>163</v>
      </c>
      <c r="F273" s="149" t="str">
        <f>+VLOOKUP(E273,Participants!$A$1:$E$2548,2,FALSE)</f>
        <v>Reed McDermott</v>
      </c>
      <c r="G273" s="149" t="str">
        <f>+VLOOKUP(E273,Participants!$A$1:$E$2548,4,FALSE)</f>
        <v>AMA</v>
      </c>
      <c r="H273" s="149" t="str">
        <f>+VLOOKUP(E273,Participants!$A$1:$E$2548,5,FALSE)</f>
        <v>M</v>
      </c>
      <c r="I273" s="149">
        <f>+VLOOKUP(E273,Participants!$A$1:$E$2548,3,FALSE)</f>
        <v>2</v>
      </c>
      <c r="J273" s="150" t="str">
        <f>+VLOOKUP(E273,Participants!$A$1:$G$2548,7,FALSE)</f>
        <v>DEV BOYS</v>
      </c>
      <c r="K273" s="149"/>
      <c r="L273" s="149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  <c r="Y273" s="144"/>
      <c r="Z273" s="144"/>
    </row>
    <row r="274" spans="1:26" ht="15.75" customHeight="1" x14ac:dyDescent="0.3">
      <c r="A274" s="153" t="s">
        <v>685</v>
      </c>
      <c r="B274" s="154">
        <v>19</v>
      </c>
      <c r="C274" s="151">
        <v>19.100000000000001</v>
      </c>
      <c r="D274" s="154">
        <v>5</v>
      </c>
      <c r="E274" s="148">
        <v>273</v>
      </c>
      <c r="F274" s="149" t="str">
        <f>+VLOOKUP(E274,Participants!$A$1:$E$2548,2,FALSE)</f>
        <v>Jacob Fate</v>
      </c>
      <c r="G274" s="149" t="str">
        <f>+VLOOKUP(E274,Participants!$A$1:$E$2548,4,FALSE)</f>
        <v>GAB</v>
      </c>
      <c r="H274" s="149" t="str">
        <f>+VLOOKUP(E274,Participants!$A$1:$E$2548,5,FALSE)</f>
        <v>M</v>
      </c>
      <c r="I274" s="149">
        <f>+VLOOKUP(E274,Participants!$A$1:$E$2548,3,FALSE)</f>
        <v>4</v>
      </c>
      <c r="J274" s="150" t="str">
        <f>+VLOOKUP(E274,Participants!$A$1:$G$2548,7,FALSE)</f>
        <v>DEV BOYS</v>
      </c>
      <c r="K274" s="149"/>
      <c r="L274" s="149"/>
      <c r="M274" s="144"/>
      <c r="N274" s="144"/>
      <c r="O274" s="144"/>
      <c r="P274" s="144"/>
      <c r="Q274" s="144"/>
      <c r="R274" s="144"/>
      <c r="S274" s="144"/>
      <c r="T274" s="144"/>
      <c r="U274" s="144"/>
      <c r="V274" s="144"/>
      <c r="W274" s="144"/>
      <c r="X274" s="144"/>
      <c r="Y274" s="144"/>
      <c r="Z274" s="144"/>
    </row>
    <row r="275" spans="1:26" ht="15.75" customHeight="1" x14ac:dyDescent="0.3">
      <c r="A275" s="153" t="s">
        <v>685</v>
      </c>
      <c r="B275" s="154">
        <v>13</v>
      </c>
      <c r="C275" s="151">
        <v>19.170000000000002</v>
      </c>
      <c r="D275" s="154">
        <v>3</v>
      </c>
      <c r="E275" s="148">
        <v>158</v>
      </c>
      <c r="F275" s="149" t="str">
        <f>+VLOOKUP(E275,Participants!$A$1:$E$2548,2,FALSE)</f>
        <v>Michael Dziezgowski</v>
      </c>
      <c r="G275" s="149" t="str">
        <f>+VLOOKUP(E275,Participants!$A$1:$E$2548,4,FALSE)</f>
        <v>AMA</v>
      </c>
      <c r="H275" s="149" t="str">
        <f>+VLOOKUP(E275,Participants!$A$1:$E$2548,5,FALSE)</f>
        <v>M</v>
      </c>
      <c r="I275" s="149">
        <f>+VLOOKUP(E275,Participants!$A$1:$E$2548,3,FALSE)</f>
        <v>2</v>
      </c>
      <c r="J275" s="150" t="str">
        <f>+VLOOKUP(E275,Participants!$A$1:$G$2548,7,FALSE)</f>
        <v>DEV BOYS</v>
      </c>
      <c r="K275" s="159"/>
      <c r="L275" s="159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</row>
    <row r="276" spans="1:26" ht="15.75" customHeight="1" x14ac:dyDescent="0.3">
      <c r="A276" s="153" t="s">
        <v>685</v>
      </c>
      <c r="B276" s="154">
        <v>19</v>
      </c>
      <c r="C276" s="151">
        <v>19.190000000000001</v>
      </c>
      <c r="D276" s="154">
        <v>8</v>
      </c>
      <c r="E276" s="148">
        <v>593</v>
      </c>
      <c r="F276" s="149" t="str">
        <f>+VLOOKUP(E276,Participants!$A$1:$E$2548,2,FALSE)</f>
        <v>Danny Pegher</v>
      </c>
      <c r="G276" s="149" t="str">
        <f>+VLOOKUP(E276,Participants!$A$1:$E$2548,4,FALSE)</f>
        <v>STT</v>
      </c>
      <c r="H276" s="149" t="str">
        <f>+VLOOKUP(E276,Participants!$A$1:$E$2548,5,FALSE)</f>
        <v>M</v>
      </c>
      <c r="I276" s="149">
        <f>+VLOOKUP(E276,Participants!$A$1:$E$2548,3,FALSE)</f>
        <v>4</v>
      </c>
      <c r="J276" s="150" t="str">
        <f>+VLOOKUP(E276,Participants!$A$1:$G$2548,7,FALSE)</f>
        <v>DEV BOYS</v>
      </c>
      <c r="K276" s="149"/>
      <c r="L276" s="149"/>
      <c r="M276" s="144"/>
      <c r="N276" s="144"/>
      <c r="O276" s="144"/>
      <c r="P276" s="144"/>
      <c r="Q276" s="144"/>
      <c r="R276" s="144"/>
      <c r="S276" s="144"/>
      <c r="T276" s="144"/>
      <c r="U276" s="144"/>
      <c r="V276" s="144"/>
      <c r="W276" s="144"/>
      <c r="X276" s="144"/>
      <c r="Y276" s="144"/>
      <c r="Z276" s="144"/>
    </row>
    <row r="277" spans="1:26" ht="15.75" customHeight="1" x14ac:dyDescent="0.3">
      <c r="A277" s="153" t="s">
        <v>685</v>
      </c>
      <c r="B277" s="154">
        <v>17</v>
      </c>
      <c r="C277" s="151">
        <v>19.3</v>
      </c>
      <c r="D277" s="154">
        <v>4</v>
      </c>
      <c r="E277" s="148">
        <v>12</v>
      </c>
      <c r="F277" s="149" t="str">
        <f>+VLOOKUP(E277,Participants!$A$1:$E$2548,2,FALSE)</f>
        <v>Victor Montes</v>
      </c>
      <c r="G277" s="149" t="str">
        <f>+VLOOKUP(E277,Participants!$A$1:$E$2548,4,FALSE)</f>
        <v>BFS</v>
      </c>
      <c r="H277" s="149" t="str">
        <f>+VLOOKUP(E277,Participants!$A$1:$E$2548,5,FALSE)</f>
        <v>M</v>
      </c>
      <c r="I277" s="149">
        <f>+VLOOKUP(E277,Participants!$A$1:$E$2548,3,FALSE)</f>
        <v>3</v>
      </c>
      <c r="J277" s="150" t="str">
        <f>+VLOOKUP(E277,Participants!$A$1:$G$2548,7,FALSE)</f>
        <v>DEV BOYS</v>
      </c>
      <c r="K277" s="149"/>
      <c r="L277" s="149"/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</row>
    <row r="278" spans="1:26" ht="15.75" customHeight="1" x14ac:dyDescent="0.3">
      <c r="A278" s="153" t="s">
        <v>685</v>
      </c>
      <c r="B278" s="149">
        <v>12</v>
      </c>
      <c r="C278" s="151">
        <v>19.309999999999999</v>
      </c>
      <c r="D278" s="149">
        <v>6</v>
      </c>
      <c r="E278" s="148">
        <v>50</v>
      </c>
      <c r="F278" s="149" t="str">
        <f>+VLOOKUP(E278,Participants!$A$1:$E$2548,2,FALSE)</f>
        <v>John Henry Austin</v>
      </c>
      <c r="G278" s="149" t="str">
        <f>+VLOOKUP(E278,Participants!$A$1:$E$2548,4,FALSE)</f>
        <v>AAC</v>
      </c>
      <c r="H278" s="149" t="str">
        <f>+VLOOKUP(E278,Participants!$A$1:$E$2548,5,FALSE)</f>
        <v>M</v>
      </c>
      <c r="I278" s="149">
        <f>+VLOOKUP(E278,Participants!$A$1:$E$2548,3,FALSE)</f>
        <v>2</v>
      </c>
      <c r="J278" s="150" t="str">
        <f>+VLOOKUP(E278,Participants!$A$1:$G$2548,7,FALSE)</f>
        <v>DEV BOYS</v>
      </c>
      <c r="K278" s="149"/>
      <c r="L278" s="149"/>
      <c r="M278" s="144"/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  <c r="Y278" s="144"/>
      <c r="Z278" s="144"/>
    </row>
    <row r="279" spans="1:26" ht="15.75" customHeight="1" x14ac:dyDescent="0.3">
      <c r="A279" s="153" t="s">
        <v>685</v>
      </c>
      <c r="B279" s="160">
        <v>10</v>
      </c>
      <c r="C279" s="157">
        <v>19.37</v>
      </c>
      <c r="D279" s="154">
        <v>4</v>
      </c>
      <c r="E279" s="148">
        <v>598</v>
      </c>
      <c r="F279" s="149" t="str">
        <f>+VLOOKUP(E279,Participants!$A$1:$E$2548,2,FALSE)</f>
        <v>Nate Richardson</v>
      </c>
      <c r="G279" s="149" t="str">
        <f>+VLOOKUP(E279,Participants!$A$1:$E$2548,4,FALSE)</f>
        <v>STT</v>
      </c>
      <c r="H279" s="149" t="str">
        <f>+VLOOKUP(E279,Participants!$A$1:$E$2548,5,FALSE)</f>
        <v>M</v>
      </c>
      <c r="I279" s="149">
        <f>+VLOOKUP(E279,Participants!$A$1:$E$2548,3,FALSE)</f>
        <v>2</v>
      </c>
      <c r="J279" s="150" t="str">
        <f>+VLOOKUP(E279,Participants!$A$1:$G$2548,7,FALSE)</f>
        <v>DEV BOYS</v>
      </c>
      <c r="K279" s="149"/>
      <c r="L279" s="149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</row>
    <row r="280" spans="1:26" ht="15.75" customHeight="1" x14ac:dyDescent="0.3">
      <c r="A280" s="153" t="s">
        <v>685</v>
      </c>
      <c r="B280" s="160">
        <v>9</v>
      </c>
      <c r="C280" s="157">
        <v>19.43</v>
      </c>
      <c r="D280" s="160">
        <v>6</v>
      </c>
      <c r="E280" s="148">
        <v>318</v>
      </c>
      <c r="F280" s="149" t="str">
        <f>+VLOOKUP(E280,Participants!$A$1:$E$2548,2,FALSE)</f>
        <v>Dominic Gauntner</v>
      </c>
      <c r="G280" s="149" t="str">
        <f>+VLOOKUP(E280,Participants!$A$1:$E$2548,4,FALSE)</f>
        <v>JAM</v>
      </c>
      <c r="H280" s="149" t="str">
        <f>+VLOOKUP(E280,Participants!$A$1:$E$2548,5,FALSE)</f>
        <v>M</v>
      </c>
      <c r="I280" s="149">
        <f>+VLOOKUP(E280,Participants!$A$1:$E$2548,3,FALSE)</f>
        <v>2</v>
      </c>
      <c r="J280" s="150" t="str">
        <f>+VLOOKUP(E280,Participants!$A$1:$G$2548,7,FALSE)</f>
        <v>DEV BOYS</v>
      </c>
      <c r="K280" s="149"/>
      <c r="L280" s="149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  <c r="Y280" s="144"/>
      <c r="Z280" s="144"/>
    </row>
    <row r="281" spans="1:26" ht="15.75" customHeight="1" x14ac:dyDescent="0.3">
      <c r="A281" s="153" t="s">
        <v>685</v>
      </c>
      <c r="B281" s="154">
        <v>21</v>
      </c>
      <c r="C281" s="151">
        <v>19.440000000000001</v>
      </c>
      <c r="D281" s="154">
        <v>2</v>
      </c>
      <c r="E281" s="148">
        <v>591</v>
      </c>
      <c r="F281" s="149" t="str">
        <f>+VLOOKUP(E281,Participants!$A$1:$E$2548,2,FALSE)</f>
        <v>Billy Pegher</v>
      </c>
      <c r="G281" s="149" t="str">
        <f>+VLOOKUP(E281,Participants!$A$1:$E$2548,4,FALSE)</f>
        <v>STT</v>
      </c>
      <c r="H281" s="149" t="str">
        <f>+VLOOKUP(E281,Participants!$A$1:$E$2548,5,FALSE)</f>
        <v>M</v>
      </c>
      <c r="I281" s="149">
        <f>+VLOOKUP(E281,Participants!$A$1:$E$2548,3,FALSE)</f>
        <v>4</v>
      </c>
      <c r="J281" s="150" t="str">
        <f>+VLOOKUP(E281,Participants!$A$1:$G$2548,7,FALSE)</f>
        <v>DEV BOYS</v>
      </c>
      <c r="K281" s="149"/>
      <c r="L281" s="149"/>
      <c r="M281" s="144"/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  <c r="Y281" s="144"/>
      <c r="Z281" s="144"/>
    </row>
    <row r="282" spans="1:26" ht="15.75" customHeight="1" x14ac:dyDescent="0.3">
      <c r="A282" s="153" t="s">
        <v>685</v>
      </c>
      <c r="B282" s="154">
        <v>4</v>
      </c>
      <c r="C282" s="155">
        <v>19.48</v>
      </c>
      <c r="D282" s="154">
        <v>5</v>
      </c>
      <c r="E282" s="148">
        <v>143</v>
      </c>
      <c r="F282" s="149" t="str">
        <f>+VLOOKUP(E282,Participants!$A$1:$E$2548,2,FALSE)</f>
        <v>Isaac DeFilippo</v>
      </c>
      <c r="G282" s="149" t="str">
        <f>+VLOOKUP(E282,Participants!$A$1:$E$2548,4,FALSE)</f>
        <v>AMA</v>
      </c>
      <c r="H282" s="149" t="str">
        <f>+VLOOKUP(E282,Participants!$A$1:$E$2548,5,FALSE)</f>
        <v>M</v>
      </c>
      <c r="I282" s="149">
        <f>+VLOOKUP(E282,Participants!$A$1:$E$2548,3,FALSE)</f>
        <v>0</v>
      </c>
      <c r="J282" s="150" t="str">
        <f>+VLOOKUP(E282,Participants!$A$1:$G$2548,7,FALSE)</f>
        <v>DEV BOYS</v>
      </c>
      <c r="K282" s="149"/>
      <c r="L282" s="149"/>
      <c r="M282" s="144"/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  <c r="Y282" s="144"/>
      <c r="Z282" s="144"/>
    </row>
    <row r="283" spans="1:26" ht="15.75" customHeight="1" x14ac:dyDescent="0.3">
      <c r="A283" s="153" t="s">
        <v>685</v>
      </c>
      <c r="B283" s="154">
        <v>17</v>
      </c>
      <c r="C283" s="151">
        <v>19.5</v>
      </c>
      <c r="D283" s="154">
        <v>6</v>
      </c>
      <c r="E283" s="148">
        <v>54</v>
      </c>
      <c r="F283" s="149" t="str">
        <f>+VLOOKUP(E283,Participants!$A$1:$E$2548,2,FALSE)</f>
        <v>Marek Paull</v>
      </c>
      <c r="G283" s="149" t="str">
        <f>+VLOOKUP(E283,Participants!$A$1:$E$2548,4,FALSE)</f>
        <v>AAC</v>
      </c>
      <c r="H283" s="149" t="str">
        <f>+VLOOKUP(E283,Participants!$A$1:$E$2548,5,FALSE)</f>
        <v>M</v>
      </c>
      <c r="I283" s="149">
        <f>+VLOOKUP(E283,Participants!$A$1:$E$2548,3,FALSE)</f>
        <v>3</v>
      </c>
      <c r="J283" s="150" t="str">
        <f>+VLOOKUP(E283,Participants!$A$1:$G$2548,7,FALSE)</f>
        <v>DEV BOYS</v>
      </c>
      <c r="K283" s="149"/>
      <c r="L283" s="149"/>
      <c r="M283" s="144"/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  <c r="Y283" s="144"/>
      <c r="Z283" s="144"/>
    </row>
    <row r="284" spans="1:26" ht="15.75" customHeight="1" x14ac:dyDescent="0.3">
      <c r="A284" s="153" t="s">
        <v>685</v>
      </c>
      <c r="B284" s="154">
        <v>19</v>
      </c>
      <c r="C284" s="151">
        <v>19.5</v>
      </c>
      <c r="D284" s="154">
        <v>3</v>
      </c>
      <c r="E284" s="148">
        <v>216</v>
      </c>
      <c r="F284" s="149" t="str">
        <f>+VLOOKUP(E284,Participants!$A$1:$E$2548,2,FALSE)</f>
        <v>Avery McKoy</v>
      </c>
      <c r="G284" s="149" t="str">
        <f>+VLOOKUP(E284,Participants!$A$1:$E$2548,4,FALSE)</f>
        <v>CDT</v>
      </c>
      <c r="H284" s="149" t="str">
        <f>+VLOOKUP(E284,Participants!$A$1:$E$2548,5,FALSE)</f>
        <v>M</v>
      </c>
      <c r="I284" s="149">
        <f>+VLOOKUP(E284,Participants!$A$1:$E$2548,3,FALSE)</f>
        <v>4</v>
      </c>
      <c r="J284" s="150" t="str">
        <f>+VLOOKUP(E284,Participants!$A$1:$G$2548,7,FALSE)</f>
        <v>DEV BOYS</v>
      </c>
      <c r="K284" s="149"/>
      <c r="L284" s="149"/>
      <c r="M284" s="144"/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  <c r="Y284" s="144"/>
      <c r="Z284" s="144"/>
    </row>
    <row r="285" spans="1:26" ht="15.75" customHeight="1" x14ac:dyDescent="0.3">
      <c r="A285" s="153" t="s">
        <v>685</v>
      </c>
      <c r="B285" s="154">
        <v>20</v>
      </c>
      <c r="C285" s="151">
        <v>19.579999999999998</v>
      </c>
      <c r="D285" s="154">
        <v>5</v>
      </c>
      <c r="E285" s="148">
        <v>314</v>
      </c>
      <c r="F285" s="149" t="str">
        <f>+VLOOKUP(E285,Participants!$A$1:$E$2548,2,FALSE)</f>
        <v>Rizalino Domasig</v>
      </c>
      <c r="G285" s="149" t="str">
        <f>+VLOOKUP(E285,Participants!$A$1:$E$2548,4,FALSE)</f>
        <v>HFS</v>
      </c>
      <c r="H285" s="149" t="str">
        <f>+VLOOKUP(E285,Participants!$A$1:$E$2548,5,FALSE)</f>
        <v>M</v>
      </c>
      <c r="I285" s="149">
        <f>+VLOOKUP(E285,Participants!$A$1:$E$2548,3,FALSE)</f>
        <v>4</v>
      </c>
      <c r="J285" s="150" t="str">
        <f>+VLOOKUP(E285,Participants!$A$1:$G$2548,7,FALSE)</f>
        <v>DEV BOYS</v>
      </c>
      <c r="K285" s="149"/>
      <c r="L285" s="149"/>
      <c r="M285" s="144"/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  <c r="Y285" s="144"/>
      <c r="Z285" s="144"/>
    </row>
    <row r="286" spans="1:26" ht="15.75" customHeight="1" x14ac:dyDescent="0.3">
      <c r="A286" s="153" t="s">
        <v>685</v>
      </c>
      <c r="B286" s="154">
        <v>20</v>
      </c>
      <c r="C286" s="151">
        <v>19.600000000000001</v>
      </c>
      <c r="D286" s="154">
        <v>3</v>
      </c>
      <c r="E286" s="148">
        <v>384</v>
      </c>
      <c r="F286" s="149" t="str">
        <f>+VLOOKUP(E286,Participants!$A$1:$E$2548,2,FALSE)</f>
        <v>Nathan David</v>
      </c>
      <c r="G286" s="149" t="str">
        <f>+VLOOKUP(E286,Participants!$A$1:$E$2548,4,FALSE)</f>
        <v>KIL</v>
      </c>
      <c r="H286" s="149" t="str">
        <f>+VLOOKUP(E286,Participants!$A$1:$E$2548,5,FALSE)</f>
        <v>M</v>
      </c>
      <c r="I286" s="149">
        <f>+VLOOKUP(E286,Participants!$A$1:$E$2548,3,FALSE)</f>
        <v>4</v>
      </c>
      <c r="J286" s="150" t="str">
        <f>+VLOOKUP(E286,Participants!$A$1:$G$2548,7,FALSE)</f>
        <v>DEV BOYS</v>
      </c>
      <c r="K286" s="149"/>
      <c r="L286" s="149"/>
      <c r="M286" s="144"/>
      <c r="N286" s="144"/>
      <c r="O286" s="144"/>
      <c r="P286" s="144"/>
      <c r="Q286" s="144"/>
      <c r="R286" s="144"/>
      <c r="S286" s="144"/>
      <c r="T286" s="144"/>
      <c r="U286" s="144"/>
      <c r="V286" s="144"/>
      <c r="W286" s="144"/>
      <c r="X286" s="144"/>
      <c r="Y286" s="144"/>
      <c r="Z286" s="144"/>
    </row>
    <row r="287" spans="1:26" ht="15.75" customHeight="1" x14ac:dyDescent="0.3">
      <c r="A287" s="153" t="s">
        <v>685</v>
      </c>
      <c r="B287" s="154">
        <v>7</v>
      </c>
      <c r="C287" s="156">
        <v>19.63</v>
      </c>
      <c r="D287" s="154">
        <v>2</v>
      </c>
      <c r="E287" s="148">
        <v>238</v>
      </c>
      <c r="F287" s="149" t="str">
        <f>+VLOOKUP(E287,Participants!$A$1:$E$2548,2,FALSE)</f>
        <v>decklan onderick</v>
      </c>
      <c r="G287" s="149" t="str">
        <f>+VLOOKUP(E287,Participants!$A$1:$E$2548,4,FALSE)</f>
        <v>DMA</v>
      </c>
      <c r="H287" s="149" t="str">
        <f>+VLOOKUP(E287,Participants!$A$1:$E$2548,5,FALSE)</f>
        <v>m</v>
      </c>
      <c r="I287" s="149">
        <f>+VLOOKUP(E287,Participants!$A$1:$E$2548,3,FALSE)</f>
        <v>1</v>
      </c>
      <c r="J287" s="150" t="str">
        <f>+VLOOKUP(E287,Participants!$A$1:$G$2548,7,FALSE)</f>
        <v>DEV BOYS</v>
      </c>
      <c r="K287" s="149"/>
      <c r="L287" s="149"/>
      <c r="M287" s="144"/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  <c r="Y287" s="144"/>
      <c r="Z287" s="144"/>
    </row>
    <row r="288" spans="1:26" ht="15.75" customHeight="1" x14ac:dyDescent="0.3">
      <c r="A288" s="153" t="s">
        <v>685</v>
      </c>
      <c r="B288" s="154">
        <v>7</v>
      </c>
      <c r="C288" s="156">
        <v>19.63</v>
      </c>
      <c r="D288" s="154">
        <v>8</v>
      </c>
      <c r="E288" s="148">
        <v>354</v>
      </c>
      <c r="F288" s="149" t="str">
        <f>+VLOOKUP(E288,Participants!$A$1:$E$2548,2,FALSE)</f>
        <v>Liam Schneider</v>
      </c>
      <c r="G288" s="149" t="str">
        <f>+VLOOKUP(E288,Participants!$A$1:$E$2548,4,FALSE)</f>
        <v>JFK</v>
      </c>
      <c r="H288" s="149" t="str">
        <f>+VLOOKUP(E288,Participants!$A$1:$E$2548,5,FALSE)</f>
        <v>M</v>
      </c>
      <c r="I288" s="149">
        <f>+VLOOKUP(E288,Participants!$A$1:$E$2548,3,FALSE)</f>
        <v>1</v>
      </c>
      <c r="J288" s="150" t="str">
        <f>+VLOOKUP(E288,Participants!$A$1:$G$2548,7,FALSE)</f>
        <v>DEV BOYS</v>
      </c>
      <c r="K288" s="149"/>
      <c r="L288" s="149"/>
      <c r="M288" s="144"/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  <c r="Y288" s="144"/>
      <c r="Z288" s="144"/>
    </row>
    <row r="289" spans="1:26" ht="15.75" customHeight="1" x14ac:dyDescent="0.3">
      <c r="A289" s="153" t="s">
        <v>685</v>
      </c>
      <c r="B289" s="154">
        <v>11</v>
      </c>
      <c r="C289" s="151">
        <v>19.739999999999998</v>
      </c>
      <c r="D289" s="154">
        <v>6</v>
      </c>
      <c r="E289" s="148">
        <v>351</v>
      </c>
      <c r="F289" s="149" t="str">
        <f>+VLOOKUP(E289,Participants!$A$1:$E$2548,2,FALSE)</f>
        <v>John Startare</v>
      </c>
      <c r="G289" s="149" t="str">
        <f>+VLOOKUP(E289,Participants!$A$1:$E$2548,4,FALSE)</f>
        <v>JFK</v>
      </c>
      <c r="H289" s="149" t="str">
        <f>+VLOOKUP(E289,Participants!$A$1:$E$2548,5,FALSE)</f>
        <v>M</v>
      </c>
      <c r="I289" s="149">
        <f>+VLOOKUP(E289,Participants!$A$1:$E$2548,3,FALSE)</f>
        <v>2</v>
      </c>
      <c r="J289" s="150" t="str">
        <f>+VLOOKUP(E289,Participants!$A$1:$G$2548,7,FALSE)</f>
        <v>DEV BOYS</v>
      </c>
      <c r="K289" s="149"/>
      <c r="L289" s="149"/>
      <c r="M289" s="144"/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  <c r="Y289" s="144"/>
      <c r="Z289" s="144"/>
    </row>
    <row r="290" spans="1:26" ht="15.75" customHeight="1" x14ac:dyDescent="0.3">
      <c r="A290" s="153" t="s">
        <v>685</v>
      </c>
      <c r="B290" s="154">
        <v>3</v>
      </c>
      <c r="C290" s="155">
        <v>19.760000000000002</v>
      </c>
      <c r="D290" s="154">
        <v>6</v>
      </c>
      <c r="E290" s="148">
        <v>434</v>
      </c>
      <c r="F290" s="149" t="str">
        <f>+VLOOKUP(E290,Participants!$A$1:$E$2548,2,FALSE)</f>
        <v>Anderson Ziccarelli</v>
      </c>
      <c r="G290" s="149" t="str">
        <f>+VLOOKUP(E290,Participants!$A$1:$E$2548,4,FALSE)</f>
        <v>MQA</v>
      </c>
      <c r="H290" s="149" t="str">
        <f>+VLOOKUP(E290,Participants!$A$1:$E$2548,5,FALSE)</f>
        <v>M</v>
      </c>
      <c r="I290" s="149">
        <f>+VLOOKUP(E290,Participants!$A$1:$E$2548,3,FALSE)</f>
        <v>3</v>
      </c>
      <c r="J290" s="150" t="str">
        <f>+VLOOKUP(E290,Participants!$A$1:$G$2548,7,FALSE)</f>
        <v>DEV BOYS</v>
      </c>
      <c r="K290" s="149"/>
      <c r="L290" s="149"/>
      <c r="M290" s="144"/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  <c r="Y290" s="144"/>
      <c r="Z290" s="144"/>
    </row>
    <row r="291" spans="1:26" ht="15.75" customHeight="1" x14ac:dyDescent="0.3">
      <c r="A291" s="153" t="s">
        <v>685</v>
      </c>
      <c r="B291" s="149">
        <v>12</v>
      </c>
      <c r="C291" s="151">
        <v>19.77</v>
      </c>
      <c r="D291" s="149">
        <v>7</v>
      </c>
      <c r="E291" s="148">
        <v>322</v>
      </c>
      <c r="F291" s="149" t="str">
        <f>+VLOOKUP(E291,Participants!$A$1:$E$2548,2,FALSE)</f>
        <v>Leyland Grimsley</v>
      </c>
      <c r="G291" s="149" t="str">
        <f>+VLOOKUP(E291,Participants!$A$1:$E$2548,4,FALSE)</f>
        <v>JAM</v>
      </c>
      <c r="H291" s="149" t="str">
        <f>+VLOOKUP(E291,Participants!$A$1:$E$2548,5,FALSE)</f>
        <v>M</v>
      </c>
      <c r="I291" s="149">
        <f>+VLOOKUP(E291,Participants!$A$1:$E$2548,3,FALSE)</f>
        <v>2</v>
      </c>
      <c r="J291" s="150" t="str">
        <f>+VLOOKUP(E291,Participants!$A$1:$G$2548,7,FALSE)</f>
        <v>DEV BOYS</v>
      </c>
      <c r="K291" s="149"/>
      <c r="L291" s="149"/>
      <c r="M291" s="144"/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</row>
    <row r="292" spans="1:26" ht="15.75" customHeight="1" x14ac:dyDescent="0.3">
      <c r="A292" s="153" t="s">
        <v>685</v>
      </c>
      <c r="B292" s="154">
        <v>11</v>
      </c>
      <c r="C292" s="151">
        <v>19.850000000000001</v>
      </c>
      <c r="D292" s="154">
        <v>7</v>
      </c>
      <c r="E292" s="148">
        <v>324</v>
      </c>
      <c r="F292" s="149" t="str">
        <f>+VLOOKUP(E292,Participants!$A$1:$E$2548,2,FALSE)</f>
        <v>Thomas Feczko</v>
      </c>
      <c r="G292" s="149" t="str">
        <f>+VLOOKUP(E292,Participants!$A$1:$E$2548,4,FALSE)</f>
        <v>JAM</v>
      </c>
      <c r="H292" s="149" t="str">
        <f>+VLOOKUP(E292,Participants!$A$1:$E$2548,5,FALSE)</f>
        <v>M</v>
      </c>
      <c r="I292" s="149">
        <f>+VLOOKUP(E292,Participants!$A$1:$E$2548,3,FALSE)</f>
        <v>2</v>
      </c>
      <c r="J292" s="150" t="str">
        <f>+VLOOKUP(E292,Participants!$A$1:$G$2548,7,FALSE)</f>
        <v>DEV BOYS</v>
      </c>
      <c r="K292" s="149"/>
      <c r="L292" s="149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44"/>
      <c r="Z292" s="144"/>
    </row>
    <row r="293" spans="1:26" ht="15.75" customHeight="1" x14ac:dyDescent="0.3">
      <c r="A293" s="153" t="s">
        <v>685</v>
      </c>
      <c r="B293" s="154">
        <v>17</v>
      </c>
      <c r="C293" s="151">
        <v>19.86</v>
      </c>
      <c r="D293" s="154">
        <v>8</v>
      </c>
      <c r="E293" s="148">
        <v>72</v>
      </c>
      <c r="F293" s="149" t="str">
        <f>+VLOOKUP(E293,Participants!$A$1:$E$2548,2,FALSE)</f>
        <v>Declan Ireland</v>
      </c>
      <c r="G293" s="149" t="str">
        <f>+VLOOKUP(E293,Participants!$A$1:$E$2548,4,FALSE)</f>
        <v>AGS</v>
      </c>
      <c r="H293" s="149" t="str">
        <f>+VLOOKUP(E293,Participants!$A$1:$E$2548,5,FALSE)</f>
        <v>M</v>
      </c>
      <c r="I293" s="149">
        <f>+VLOOKUP(E293,Participants!$A$1:$E$2548,3,FALSE)</f>
        <v>3</v>
      </c>
      <c r="J293" s="150" t="str">
        <f>+VLOOKUP(E293,Participants!$A$1:$G$2548,7,FALSE)</f>
        <v>DEV BOYS</v>
      </c>
      <c r="K293" s="149"/>
      <c r="L293" s="149"/>
      <c r="M293" s="144"/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</row>
    <row r="294" spans="1:26" ht="15.75" customHeight="1" x14ac:dyDescent="0.3">
      <c r="A294" s="153" t="s">
        <v>685</v>
      </c>
      <c r="B294" s="154">
        <v>15</v>
      </c>
      <c r="C294" s="151">
        <v>19.93</v>
      </c>
      <c r="D294" s="154">
        <v>6</v>
      </c>
      <c r="E294" s="148">
        <v>168</v>
      </c>
      <c r="F294" s="149" t="str">
        <f>+VLOOKUP(E294,Participants!$A$1:$E$2548,2,FALSE)</f>
        <v>William Yester</v>
      </c>
      <c r="G294" s="149" t="str">
        <f>+VLOOKUP(E294,Participants!$A$1:$E$2548,4,FALSE)</f>
        <v>AMA</v>
      </c>
      <c r="H294" s="149" t="str">
        <f>+VLOOKUP(E294,Participants!$A$1:$E$2548,5,FALSE)</f>
        <v>M</v>
      </c>
      <c r="I294" s="149">
        <f>+VLOOKUP(E294,Participants!$A$1:$E$2548,3,FALSE)</f>
        <v>4</v>
      </c>
      <c r="J294" s="150" t="str">
        <f>+VLOOKUP(E294,Participants!$A$1:$G$2548,7,FALSE)</f>
        <v>DEV BOYS</v>
      </c>
      <c r="K294" s="149"/>
      <c r="L294" s="149"/>
      <c r="M294" s="144"/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</row>
    <row r="295" spans="1:26" ht="15.75" customHeight="1" x14ac:dyDescent="0.3">
      <c r="A295" s="153" t="s">
        <v>685</v>
      </c>
      <c r="B295" s="154">
        <v>11</v>
      </c>
      <c r="C295" s="151">
        <v>19.97</v>
      </c>
      <c r="D295" s="154">
        <v>4</v>
      </c>
      <c r="E295" s="148">
        <v>312</v>
      </c>
      <c r="F295" s="149" t="str">
        <f>+VLOOKUP(E295,Participants!$A$1:$E$2548,2,FALSE)</f>
        <v>Nico Obenauf</v>
      </c>
      <c r="G295" s="149" t="str">
        <f>+VLOOKUP(E295,Participants!$A$1:$E$2548,4,FALSE)</f>
        <v>HFS</v>
      </c>
      <c r="H295" s="149" t="str">
        <f>+VLOOKUP(E295,Participants!$A$1:$E$2548,5,FALSE)</f>
        <v>M</v>
      </c>
      <c r="I295" s="149">
        <f>+VLOOKUP(E295,Participants!$A$1:$E$2548,3,FALSE)</f>
        <v>2</v>
      </c>
      <c r="J295" s="150" t="str">
        <f>+VLOOKUP(E295,Participants!$A$1:$G$2548,7,FALSE)</f>
        <v>DEV BOYS</v>
      </c>
      <c r="K295" s="149"/>
      <c r="L295" s="149"/>
      <c r="M295" s="144"/>
      <c r="N295" s="144"/>
      <c r="O295" s="144"/>
      <c r="P295" s="144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</row>
    <row r="296" spans="1:26" ht="15.75" customHeight="1" x14ac:dyDescent="0.3">
      <c r="A296" s="153" t="s">
        <v>685</v>
      </c>
      <c r="B296" s="154">
        <v>3</v>
      </c>
      <c r="C296" s="155">
        <v>20.100000000000001</v>
      </c>
      <c r="D296" s="154">
        <v>5</v>
      </c>
      <c r="E296" s="148">
        <v>438</v>
      </c>
      <c r="F296" s="149" t="str">
        <f>+VLOOKUP(E296,Participants!$A$1:$E$2548,2,FALSE)</f>
        <v>Preston Parham</v>
      </c>
      <c r="G296" s="149" t="str">
        <f>+VLOOKUP(E296,Participants!$A$1:$E$2548,4,FALSE)</f>
        <v>MQA</v>
      </c>
      <c r="H296" s="149" t="str">
        <f>+VLOOKUP(E296,Participants!$A$1:$E$2548,5,FALSE)</f>
        <v>M</v>
      </c>
      <c r="I296" s="149">
        <f>+VLOOKUP(E296,Participants!$A$1:$E$2548,3,FALSE)</f>
        <v>2</v>
      </c>
      <c r="J296" s="150" t="str">
        <f>+VLOOKUP(E296,Participants!$A$1:$G$2548,7,FALSE)</f>
        <v>DEV BOYS</v>
      </c>
      <c r="K296" s="159"/>
      <c r="L296" s="159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44"/>
      <c r="Z296" s="144"/>
    </row>
    <row r="297" spans="1:26" ht="15.75" customHeight="1" x14ac:dyDescent="0.3">
      <c r="A297" s="153" t="s">
        <v>685</v>
      </c>
      <c r="B297" s="154">
        <v>15</v>
      </c>
      <c r="C297" s="151">
        <v>20.11</v>
      </c>
      <c r="D297" s="154">
        <v>2</v>
      </c>
      <c r="E297" s="148">
        <v>218</v>
      </c>
      <c r="F297" s="149" t="str">
        <f>+VLOOKUP(E297,Participants!$A$1:$E$2548,2,FALSE)</f>
        <v>Sam Ivory</v>
      </c>
      <c r="G297" s="149" t="str">
        <f>+VLOOKUP(E297,Participants!$A$1:$E$2548,4,FALSE)</f>
        <v>CDT</v>
      </c>
      <c r="H297" s="149" t="str">
        <f>+VLOOKUP(E297,Participants!$A$1:$E$2548,5,FALSE)</f>
        <v>M</v>
      </c>
      <c r="I297" s="149">
        <f>+VLOOKUP(E297,Participants!$A$1:$E$2548,3,FALSE)</f>
        <v>3</v>
      </c>
      <c r="J297" s="150" t="str">
        <f>+VLOOKUP(E297,Participants!$A$1:$G$2548,7,FALSE)</f>
        <v>DEV BOYS</v>
      </c>
      <c r="K297" s="149"/>
      <c r="L297" s="149"/>
      <c r="M297" s="144"/>
      <c r="N297" s="144"/>
      <c r="O297" s="144"/>
      <c r="P297" s="144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</row>
    <row r="298" spans="1:26" ht="15.75" customHeight="1" x14ac:dyDescent="0.3">
      <c r="A298" s="153" t="s">
        <v>685</v>
      </c>
      <c r="B298" s="154">
        <v>20</v>
      </c>
      <c r="C298" s="151">
        <v>20.170000000000002</v>
      </c>
      <c r="D298" s="154">
        <v>6</v>
      </c>
      <c r="E298" s="148">
        <v>255</v>
      </c>
      <c r="F298" s="149" t="str">
        <f>+VLOOKUP(E298,Participants!$A$1:$E$2548,2,FALSE)</f>
        <v>Mario Aziz Garcia</v>
      </c>
      <c r="G298" s="149" t="str">
        <f>+VLOOKUP(E298,Participants!$A$1:$E$2548,4,FALSE)</f>
        <v>ELZ</v>
      </c>
      <c r="H298" s="149" t="str">
        <f>+VLOOKUP(E298,Participants!$A$1:$E$2548,5,FALSE)</f>
        <v>M</v>
      </c>
      <c r="I298" s="149">
        <f>+VLOOKUP(E298,Participants!$A$1:$E$2548,3,FALSE)</f>
        <v>4</v>
      </c>
      <c r="J298" s="150" t="str">
        <f>+VLOOKUP(E298,Participants!$A$1:$G$2548,7,FALSE)</f>
        <v>DEV BOYS</v>
      </c>
      <c r="K298" s="149"/>
      <c r="L298" s="149"/>
      <c r="M298" s="144"/>
      <c r="N298" s="144"/>
      <c r="O298" s="144"/>
      <c r="P298" s="144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</row>
    <row r="299" spans="1:26" ht="15.75" customHeight="1" x14ac:dyDescent="0.3">
      <c r="A299" s="153" t="s">
        <v>685</v>
      </c>
      <c r="B299" s="154">
        <v>18</v>
      </c>
      <c r="C299" s="151">
        <v>20.23</v>
      </c>
      <c r="D299" s="154">
        <v>7</v>
      </c>
      <c r="E299" s="148">
        <v>381</v>
      </c>
      <c r="F299" s="149" t="str">
        <f>+VLOOKUP(E299,Participants!$A$1:$E$2548,2,FALSE)</f>
        <v>Clint Elliott</v>
      </c>
      <c r="G299" s="149" t="str">
        <f>+VLOOKUP(E299,Participants!$A$1:$E$2548,4,FALSE)</f>
        <v>KIL</v>
      </c>
      <c r="H299" s="149" t="str">
        <f>+VLOOKUP(E299,Participants!$A$1:$E$2548,5,FALSE)</f>
        <v>M</v>
      </c>
      <c r="I299" s="149">
        <f>+VLOOKUP(E299,Participants!$A$1:$E$2548,3,FALSE)</f>
        <v>4</v>
      </c>
      <c r="J299" s="150" t="str">
        <f>+VLOOKUP(E299,Participants!$A$1:$G$2548,7,FALSE)</f>
        <v>DEV BOYS</v>
      </c>
      <c r="K299" s="149"/>
      <c r="L299" s="149"/>
      <c r="M299" s="144"/>
      <c r="N299" s="144"/>
      <c r="O299" s="144"/>
      <c r="P299" s="144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</row>
    <row r="300" spans="1:26" ht="15.75" customHeight="1" x14ac:dyDescent="0.3">
      <c r="A300" s="153" t="s">
        <v>685</v>
      </c>
      <c r="B300" s="154">
        <v>14</v>
      </c>
      <c r="C300" s="151">
        <v>20.239999999999998</v>
      </c>
      <c r="D300" s="154">
        <v>4</v>
      </c>
      <c r="E300" s="148">
        <v>491</v>
      </c>
      <c r="F300" s="149" t="str">
        <f>+VLOOKUP(E300,Participants!$A$1:$E$2548,2,FALSE)</f>
        <v>Jude Franc</v>
      </c>
      <c r="G300" s="149" t="str">
        <f>+VLOOKUP(E300,Participants!$A$1:$E$2548,4,FALSE)</f>
        <v>SPS</v>
      </c>
      <c r="H300" s="149" t="str">
        <f>+VLOOKUP(E300,Participants!$A$1:$E$2548,5,FALSE)</f>
        <v>M</v>
      </c>
      <c r="I300" s="149">
        <f>+VLOOKUP(E300,Participants!$A$1:$E$2548,3,FALSE)</f>
        <v>3</v>
      </c>
      <c r="J300" s="150" t="str">
        <f>+VLOOKUP(E300,Participants!$A$1:$G$2548,7,FALSE)</f>
        <v>DEV BOYS</v>
      </c>
      <c r="K300" s="149"/>
      <c r="L300" s="149"/>
      <c r="M300" s="144"/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</row>
    <row r="301" spans="1:26" ht="15.75" customHeight="1" x14ac:dyDescent="0.3">
      <c r="A301" s="153" t="s">
        <v>685</v>
      </c>
      <c r="B301" s="154">
        <v>5</v>
      </c>
      <c r="C301" s="156">
        <v>20.39</v>
      </c>
      <c r="D301" s="154">
        <v>6</v>
      </c>
      <c r="E301" s="148">
        <v>309</v>
      </c>
      <c r="F301" s="149" t="str">
        <f>+VLOOKUP(E301,Participants!$A$1:$E$2548,2,FALSE)</f>
        <v>Jacob Gluvna</v>
      </c>
      <c r="G301" s="149" t="str">
        <f>+VLOOKUP(E301,Participants!$A$1:$E$2548,4,FALSE)</f>
        <v>HFS</v>
      </c>
      <c r="H301" s="149" t="str">
        <f>+VLOOKUP(E301,Participants!$A$1:$E$2548,5,FALSE)</f>
        <v>M</v>
      </c>
      <c r="I301" s="149">
        <f>+VLOOKUP(E301,Participants!$A$1:$E$2548,3,FALSE)</f>
        <v>1</v>
      </c>
      <c r="J301" s="150" t="str">
        <f>+VLOOKUP(E301,Participants!$A$1:$G$2548,7,FALSE)</f>
        <v>DEV BOYS</v>
      </c>
      <c r="K301" s="149"/>
      <c r="L301" s="149"/>
      <c r="M301" s="144"/>
      <c r="N301" s="144"/>
      <c r="O301" s="144"/>
      <c r="P301" s="144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</row>
    <row r="302" spans="1:26" ht="15.75" customHeight="1" x14ac:dyDescent="0.3">
      <c r="A302" s="153" t="s">
        <v>685</v>
      </c>
      <c r="B302" s="154">
        <v>10</v>
      </c>
      <c r="C302" s="151">
        <v>20.39</v>
      </c>
      <c r="D302" s="154">
        <v>8</v>
      </c>
      <c r="E302" s="148">
        <v>343</v>
      </c>
      <c r="F302" s="149" t="str">
        <f>+VLOOKUP(E302,Participants!$A$1:$E$2548,2,FALSE)</f>
        <v>Andrew Chaido</v>
      </c>
      <c r="G302" s="149" t="str">
        <f>+VLOOKUP(E302,Participants!$A$1:$E$2548,4,FALSE)</f>
        <v>JFK</v>
      </c>
      <c r="H302" s="149" t="str">
        <f>+VLOOKUP(E302,Participants!$A$1:$E$2548,5,FALSE)</f>
        <v>M</v>
      </c>
      <c r="I302" s="149">
        <f>+VLOOKUP(E302,Participants!$A$1:$E$2548,3,FALSE)</f>
        <v>2</v>
      </c>
      <c r="J302" s="150" t="str">
        <f>+VLOOKUP(E302,Participants!$A$1:$G$2548,7,FALSE)</f>
        <v>DEV BOYS</v>
      </c>
      <c r="K302" s="149"/>
      <c r="L302" s="149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</row>
    <row r="303" spans="1:26" ht="15.75" customHeight="1" x14ac:dyDescent="0.3">
      <c r="A303" s="153" t="s">
        <v>685</v>
      </c>
      <c r="B303" s="154">
        <v>18</v>
      </c>
      <c r="C303" s="151">
        <v>20.43</v>
      </c>
      <c r="D303" s="154">
        <v>3</v>
      </c>
      <c r="E303" s="148">
        <v>537</v>
      </c>
      <c r="F303" s="149" t="str">
        <f>+VLOOKUP(E303,Participants!$A$1:$E$2548,2,FALSE)</f>
        <v>Declan O’Meara</v>
      </c>
      <c r="G303" s="149" t="str">
        <f>+VLOOKUP(E303,Participants!$A$1:$E$2548,4,FALSE)</f>
        <v>STL</v>
      </c>
      <c r="H303" s="149" t="str">
        <f>+VLOOKUP(E303,Participants!$A$1:$E$2548,5,FALSE)</f>
        <v>M</v>
      </c>
      <c r="I303" s="149">
        <f>+VLOOKUP(E303,Participants!$A$1:$E$2548,3,FALSE)</f>
        <v>3</v>
      </c>
      <c r="J303" s="150" t="str">
        <f>+VLOOKUP(E303,Participants!$A$1:$G$2548,7,FALSE)</f>
        <v>DEV BOYS</v>
      </c>
      <c r="K303" s="149"/>
      <c r="L303" s="149"/>
      <c r="M303" s="144"/>
      <c r="N303" s="144"/>
      <c r="O303" s="144"/>
      <c r="P303" s="144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</row>
    <row r="304" spans="1:26" ht="15.75" customHeight="1" x14ac:dyDescent="0.3">
      <c r="A304" s="153" t="s">
        <v>685</v>
      </c>
      <c r="B304" s="154">
        <v>15</v>
      </c>
      <c r="C304" s="151">
        <v>20.47</v>
      </c>
      <c r="D304" s="154">
        <v>3</v>
      </c>
      <c r="E304" s="158">
        <v>2</v>
      </c>
      <c r="F304" s="149" t="str">
        <f>+VLOOKUP(E304,Participants!$A$1:$E$2548,2,FALSE)</f>
        <v>Enzo Urso</v>
      </c>
      <c r="G304" s="149" t="str">
        <f>+VLOOKUP(E304,Participants!$A$1:$E$2548,4,FALSE)</f>
        <v>BFS</v>
      </c>
      <c r="H304" s="149" t="str">
        <f>+VLOOKUP(E304,Participants!$A$1:$E$2548,5,FALSE)</f>
        <v>M</v>
      </c>
      <c r="I304" s="149">
        <f>+VLOOKUP(E304,Participants!$A$1:$E$2548,3,FALSE)</f>
        <v>3</v>
      </c>
      <c r="J304" s="150" t="str">
        <f>+VLOOKUP(E304,Participants!$A$1:$G$2548,7,FALSE)</f>
        <v>DEV BOYS</v>
      </c>
      <c r="K304" s="149"/>
      <c r="L304" s="149"/>
      <c r="M304" s="144"/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</row>
    <row r="305" spans="1:26" ht="15.75" customHeight="1" x14ac:dyDescent="0.3">
      <c r="A305" s="153" t="s">
        <v>685</v>
      </c>
      <c r="B305" s="154">
        <v>18</v>
      </c>
      <c r="C305" s="151">
        <v>20.51</v>
      </c>
      <c r="D305" s="154">
        <v>2</v>
      </c>
      <c r="E305" s="148">
        <v>10</v>
      </c>
      <c r="F305" s="149" t="str">
        <f>+VLOOKUP(E305,Participants!$A$1:$E$2548,2,FALSE)</f>
        <v>Matthew Kennedy</v>
      </c>
      <c r="G305" s="149" t="str">
        <f>+VLOOKUP(E305,Participants!$A$1:$E$2548,4,FALSE)</f>
        <v>BFS</v>
      </c>
      <c r="H305" s="149" t="str">
        <f>+VLOOKUP(E305,Participants!$A$1:$E$2548,5,FALSE)</f>
        <v>M</v>
      </c>
      <c r="I305" s="149">
        <f>+VLOOKUP(E305,Participants!$A$1:$E$2548,3,FALSE)</f>
        <v>3</v>
      </c>
      <c r="J305" s="150" t="str">
        <f>+VLOOKUP(E305,Participants!$A$1:$G$2548,7,FALSE)</f>
        <v>DEV BOYS</v>
      </c>
      <c r="K305" s="149"/>
      <c r="L305" s="149"/>
      <c r="M305" s="144"/>
      <c r="N305" s="144"/>
      <c r="O305" s="144"/>
      <c r="P305" s="144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</row>
    <row r="306" spans="1:26" ht="15.75" customHeight="1" x14ac:dyDescent="0.3">
      <c r="A306" s="153" t="s">
        <v>685</v>
      </c>
      <c r="B306" s="154">
        <v>13</v>
      </c>
      <c r="C306" s="151">
        <v>20.62</v>
      </c>
      <c r="D306" s="154">
        <v>5</v>
      </c>
      <c r="E306" s="148">
        <v>156</v>
      </c>
      <c r="F306" s="149" t="str">
        <f>+VLOOKUP(E306,Participants!$A$1:$E$2548,2,FALSE)</f>
        <v>Maximus Gerber</v>
      </c>
      <c r="G306" s="149" t="str">
        <f>+VLOOKUP(E306,Participants!$A$1:$E$2548,4,FALSE)</f>
        <v>AMA</v>
      </c>
      <c r="H306" s="149" t="str">
        <f>+VLOOKUP(E306,Participants!$A$1:$E$2548,5,FALSE)</f>
        <v>M</v>
      </c>
      <c r="I306" s="149">
        <f>+VLOOKUP(E306,Participants!$A$1:$E$2548,3,FALSE)</f>
        <v>2</v>
      </c>
      <c r="J306" s="150" t="str">
        <f>+VLOOKUP(E306,Participants!$A$1:$G$2548,7,FALSE)</f>
        <v>DEV BOYS</v>
      </c>
      <c r="K306" s="149"/>
      <c r="L306" s="149"/>
      <c r="M306" s="144"/>
      <c r="N306" s="144"/>
      <c r="O306" s="144"/>
      <c r="P306" s="144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</row>
    <row r="307" spans="1:26" ht="15.75" customHeight="1" x14ac:dyDescent="0.3">
      <c r="A307" s="153" t="s">
        <v>685</v>
      </c>
      <c r="B307" s="154">
        <v>16</v>
      </c>
      <c r="C307" s="151">
        <v>20.7</v>
      </c>
      <c r="D307" s="154">
        <v>5</v>
      </c>
      <c r="E307" s="148">
        <v>3</v>
      </c>
      <c r="F307" s="149" t="str">
        <f>+VLOOKUP(E307,Participants!$A$1:$E$2548,2,FALSE)</f>
        <v>Hudson Feeney</v>
      </c>
      <c r="G307" s="149" t="str">
        <f>+VLOOKUP(E307,Participants!$A$1:$E$2548,4,FALSE)</f>
        <v>BFS</v>
      </c>
      <c r="H307" s="149" t="str">
        <f>+VLOOKUP(E307,Participants!$A$1:$E$2548,5,FALSE)</f>
        <v>M</v>
      </c>
      <c r="I307" s="149">
        <f>+VLOOKUP(E307,Participants!$A$1:$E$2548,3,FALSE)</f>
        <v>3</v>
      </c>
      <c r="J307" s="150" t="str">
        <f>+VLOOKUP(E307,Participants!$A$1:$G$2548,7,FALSE)</f>
        <v>DEV BOYS</v>
      </c>
      <c r="K307" s="149"/>
      <c r="L307" s="149"/>
      <c r="M307" s="144"/>
      <c r="N307" s="144"/>
      <c r="O307" s="144"/>
      <c r="P307" s="144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</row>
    <row r="308" spans="1:26" ht="15.75" customHeight="1" x14ac:dyDescent="0.3">
      <c r="A308" s="153" t="s">
        <v>685</v>
      </c>
      <c r="B308" s="154">
        <v>14</v>
      </c>
      <c r="C308" s="151">
        <v>20.83</v>
      </c>
      <c r="D308" s="154">
        <v>8</v>
      </c>
      <c r="E308" s="158">
        <v>301</v>
      </c>
      <c r="F308" s="149" t="str">
        <f>+VLOOKUP(E308,Participants!$A$1:$E$2548,2,FALSE)</f>
        <v>Aidan Trettel</v>
      </c>
      <c r="G308" s="149" t="str">
        <f>+VLOOKUP(E308,Participants!$A$1:$E$2548,4,FALSE)</f>
        <v>HFS</v>
      </c>
      <c r="H308" s="149" t="str">
        <f>+VLOOKUP(E308,Participants!$A$1:$E$2548,5,FALSE)</f>
        <v>M</v>
      </c>
      <c r="I308" s="149">
        <f>+VLOOKUP(E308,Participants!$A$1:$E$2548,3,FALSE)</f>
        <v>3</v>
      </c>
      <c r="J308" s="150" t="str">
        <f>+VLOOKUP(E308,Participants!$A$1:$G$2548,7,FALSE)</f>
        <v>DEV BOYS</v>
      </c>
      <c r="K308" s="159"/>
      <c r="L308" s="159"/>
      <c r="M308" s="144"/>
      <c r="N308" s="144"/>
      <c r="O308" s="144"/>
      <c r="P308" s="144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</row>
    <row r="309" spans="1:26" ht="15.75" customHeight="1" x14ac:dyDescent="0.3">
      <c r="A309" s="153" t="s">
        <v>685</v>
      </c>
      <c r="B309" s="154">
        <v>6</v>
      </c>
      <c r="C309" s="156">
        <v>20.87</v>
      </c>
      <c r="D309" s="154">
        <v>4</v>
      </c>
      <c r="E309" s="148">
        <v>536</v>
      </c>
      <c r="F309" s="149" t="str">
        <f>+VLOOKUP(E309,Participants!$A$1:$E$2548,2,FALSE)</f>
        <v>Dax Hawkins</v>
      </c>
      <c r="G309" s="149" t="str">
        <f>+VLOOKUP(E309,Participants!$A$1:$E$2548,4,FALSE)</f>
        <v>STL</v>
      </c>
      <c r="H309" s="149" t="str">
        <f>+VLOOKUP(E309,Participants!$A$1:$E$2548,5,FALSE)</f>
        <v>M</v>
      </c>
      <c r="I309" s="149">
        <f>+VLOOKUP(E309,Participants!$A$1:$E$2548,3,FALSE)</f>
        <v>0</v>
      </c>
      <c r="J309" s="150" t="str">
        <f>+VLOOKUP(E309,Participants!$A$1:$G$2548,7,FALSE)</f>
        <v>DEV BOYS</v>
      </c>
      <c r="K309" s="149"/>
      <c r="L309" s="149"/>
      <c r="M309" s="144"/>
      <c r="N309" s="144"/>
      <c r="O309" s="144"/>
      <c r="P309" s="144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</row>
    <row r="310" spans="1:26" ht="15.75" customHeight="1" x14ac:dyDescent="0.3">
      <c r="A310" s="153" t="s">
        <v>685</v>
      </c>
      <c r="B310" s="154">
        <v>4</v>
      </c>
      <c r="C310" s="155">
        <v>20.92</v>
      </c>
      <c r="D310" s="154">
        <v>3</v>
      </c>
      <c r="E310" s="148">
        <v>290</v>
      </c>
      <c r="F310" s="149" t="str">
        <f>+VLOOKUP(E310,Participants!$A$1:$E$2548,2,FALSE)</f>
        <v>Luke Lariviere</v>
      </c>
      <c r="G310" s="149" t="str">
        <f>+VLOOKUP(E310,Participants!$A$1:$E$2548,4,FALSE)</f>
        <v>GRE</v>
      </c>
      <c r="H310" s="149" t="str">
        <f>+VLOOKUP(E310,Participants!$A$1:$E$2548,5,FALSE)</f>
        <v>M</v>
      </c>
      <c r="I310" s="149">
        <f>+VLOOKUP(E310,Participants!$A$1:$E$2548,3,FALSE)</f>
        <v>1</v>
      </c>
      <c r="J310" s="150" t="str">
        <f>+VLOOKUP(E310,Participants!$A$1:$G$2548,7,FALSE)</f>
        <v>DEV BOYS</v>
      </c>
      <c r="K310" s="149"/>
      <c r="L310" s="149"/>
      <c r="M310" s="144"/>
      <c r="N310" s="144"/>
      <c r="O310" s="144"/>
      <c r="P310" s="144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</row>
    <row r="311" spans="1:26" ht="15.75" customHeight="1" x14ac:dyDescent="0.3">
      <c r="A311" s="153" t="s">
        <v>685</v>
      </c>
      <c r="B311" s="154">
        <v>8</v>
      </c>
      <c r="C311" s="156">
        <v>20.93</v>
      </c>
      <c r="D311" s="154">
        <v>1</v>
      </c>
      <c r="E311" s="148">
        <v>455</v>
      </c>
      <c r="F311" s="149" t="str">
        <f>+VLOOKUP(E311,Participants!$A$1:$E$2548,2,FALSE)</f>
        <v>Drew Frederick</v>
      </c>
      <c r="G311" s="149" t="str">
        <f>+VLOOKUP(E311,Participants!$A$1:$E$2548,4,FALSE)</f>
        <v>PHA</v>
      </c>
      <c r="H311" s="149" t="str">
        <f>+VLOOKUP(E311,Participants!$A$1:$E$2548,5,FALSE)</f>
        <v>M</v>
      </c>
      <c r="I311" s="149">
        <f>+VLOOKUP(E311,Participants!$A$1:$E$2548,3,FALSE)</f>
        <v>1</v>
      </c>
      <c r="J311" s="150" t="str">
        <f>+VLOOKUP(E311,Participants!$A$1:$G$2548,7,FALSE)</f>
        <v>DEV BOYS</v>
      </c>
      <c r="K311" s="149"/>
      <c r="L311" s="149"/>
      <c r="M311" s="144"/>
      <c r="N311" s="144"/>
      <c r="O311" s="144"/>
      <c r="P311" s="144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</row>
    <row r="312" spans="1:26" ht="15.75" customHeight="1" x14ac:dyDescent="0.3">
      <c r="A312" s="153" t="s">
        <v>685</v>
      </c>
      <c r="B312" s="154">
        <v>8</v>
      </c>
      <c r="C312" s="156">
        <v>21.05</v>
      </c>
      <c r="D312" s="154">
        <v>6</v>
      </c>
      <c r="E312" s="148">
        <v>483</v>
      </c>
      <c r="F312" s="149" t="str">
        <f>+VLOOKUP(E312,Participants!$A$1:$E$2548,2,FALSE)</f>
        <v>Brian Sites</v>
      </c>
      <c r="G312" s="149" t="str">
        <f>+VLOOKUP(E312,Participants!$A$1:$E$2548,4,FALSE)</f>
        <v>SPS</v>
      </c>
      <c r="H312" s="149" t="str">
        <f>+VLOOKUP(E312,Participants!$A$1:$E$2548,5,FALSE)</f>
        <v>M</v>
      </c>
      <c r="I312" s="149">
        <f>+VLOOKUP(E312,Participants!$A$1:$E$2548,3,FALSE)</f>
        <v>1</v>
      </c>
      <c r="J312" s="150" t="str">
        <f>+VLOOKUP(E312,Participants!$A$1:$G$2548,7,FALSE)</f>
        <v>DEV BOYS</v>
      </c>
      <c r="K312" s="149"/>
      <c r="L312" s="149"/>
      <c r="M312" s="144"/>
      <c r="N312" s="144"/>
      <c r="O312" s="144"/>
      <c r="P312" s="144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</row>
    <row r="313" spans="1:26" ht="15.75" customHeight="1" x14ac:dyDescent="0.3">
      <c r="A313" s="153" t="s">
        <v>685</v>
      </c>
      <c r="B313" s="154">
        <v>9</v>
      </c>
      <c r="C313" s="151">
        <v>21.16</v>
      </c>
      <c r="D313" s="154">
        <v>7</v>
      </c>
      <c r="E313" s="148">
        <v>360</v>
      </c>
      <c r="F313" s="149" t="str">
        <f>+VLOOKUP(E313,Participants!$A$1:$E$2548,2,FALSE)</f>
        <v>Will Gehrlein</v>
      </c>
      <c r="G313" s="149" t="str">
        <f>+VLOOKUP(E313,Participants!$A$1:$E$2548,4,FALSE)</f>
        <v>JFK</v>
      </c>
      <c r="H313" s="149" t="str">
        <f>+VLOOKUP(E313,Participants!$A$1:$E$2548,5,FALSE)</f>
        <v>M</v>
      </c>
      <c r="I313" s="149">
        <f>+VLOOKUP(E313,Participants!$A$1:$E$2548,3,FALSE)</f>
        <v>2</v>
      </c>
      <c r="J313" s="150" t="str">
        <f>+VLOOKUP(E313,Participants!$A$1:$G$2548,7,FALSE)</f>
        <v>DEV BOYS</v>
      </c>
      <c r="K313" s="149"/>
      <c r="L313" s="149"/>
      <c r="M313" s="144"/>
      <c r="N313" s="144"/>
      <c r="O313" s="144"/>
      <c r="P313" s="144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</row>
    <row r="314" spans="1:26" ht="15.75" customHeight="1" x14ac:dyDescent="0.3">
      <c r="A314" s="153" t="s">
        <v>685</v>
      </c>
      <c r="B314" s="154">
        <v>9</v>
      </c>
      <c r="C314" s="156">
        <v>21.2</v>
      </c>
      <c r="D314" s="154">
        <v>1</v>
      </c>
      <c r="E314" s="148">
        <v>127</v>
      </c>
      <c r="F314" s="149" t="str">
        <f>+VLOOKUP(E314,Participants!$A$1:$E$2548,2,FALSE)</f>
        <v>Aidan Reilly</v>
      </c>
      <c r="G314" s="149" t="str">
        <f>+VLOOKUP(E314,Participants!$A$1:$E$2548,4,FALSE)</f>
        <v>AMA</v>
      </c>
      <c r="H314" s="149" t="str">
        <f>+VLOOKUP(E314,Participants!$A$1:$E$2548,5,FALSE)</f>
        <v>M</v>
      </c>
      <c r="I314" s="149">
        <f>+VLOOKUP(E314,Participants!$A$1:$E$2548,3,FALSE)</f>
        <v>1</v>
      </c>
      <c r="J314" s="150" t="str">
        <f>+VLOOKUP(E314,Participants!$A$1:$G$2548,7,FALSE)</f>
        <v>DEV BOYS</v>
      </c>
      <c r="K314" s="149"/>
      <c r="L314" s="149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</row>
    <row r="315" spans="1:26" ht="15.75" customHeight="1" x14ac:dyDescent="0.3">
      <c r="A315" s="153" t="s">
        <v>685</v>
      </c>
      <c r="B315" s="154">
        <v>8</v>
      </c>
      <c r="C315" s="156">
        <v>21.23</v>
      </c>
      <c r="D315" s="154">
        <v>2</v>
      </c>
      <c r="E315" s="148">
        <v>145</v>
      </c>
      <c r="F315" s="149" t="str">
        <f>+VLOOKUP(E315,Participants!$A$1:$E$2548,2,FALSE)</f>
        <v>Jackson Yester</v>
      </c>
      <c r="G315" s="149" t="str">
        <f>+VLOOKUP(E315,Participants!$A$1:$E$2548,4,FALSE)</f>
        <v>AMA</v>
      </c>
      <c r="H315" s="149" t="str">
        <f>+VLOOKUP(E315,Participants!$A$1:$E$2548,5,FALSE)</f>
        <v>M</v>
      </c>
      <c r="I315" s="149">
        <f>+VLOOKUP(E315,Participants!$A$1:$E$2548,3,FALSE)</f>
        <v>1</v>
      </c>
      <c r="J315" s="150" t="str">
        <f>+VLOOKUP(E315,Participants!$A$1:$G$2548,7,FALSE)</f>
        <v>DEV BOYS</v>
      </c>
      <c r="K315" s="149"/>
      <c r="L315" s="149"/>
      <c r="M315" s="144"/>
      <c r="N315" s="144"/>
      <c r="O315" s="144"/>
      <c r="P315" s="144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</row>
    <row r="316" spans="1:26" ht="15.75" customHeight="1" x14ac:dyDescent="0.3">
      <c r="A316" s="153" t="s">
        <v>685</v>
      </c>
      <c r="B316" s="154">
        <v>15</v>
      </c>
      <c r="C316" s="151">
        <v>21.27</v>
      </c>
      <c r="D316" s="154">
        <v>7</v>
      </c>
      <c r="E316" s="158">
        <v>239</v>
      </c>
      <c r="F316" s="149" t="str">
        <f>+VLOOKUP(E316,Participants!$A$1:$E$2548,2,FALSE)</f>
        <v>jose aracena</v>
      </c>
      <c r="G316" s="149" t="str">
        <f>+VLOOKUP(E316,Participants!$A$1:$E$2548,4,FALSE)</f>
        <v>DMA</v>
      </c>
      <c r="H316" s="149" t="str">
        <f>+VLOOKUP(E316,Participants!$A$1:$E$2548,5,FALSE)</f>
        <v>m</v>
      </c>
      <c r="I316" s="149">
        <f>+VLOOKUP(E316,Participants!$A$1:$E$2548,3,FALSE)</f>
        <v>3</v>
      </c>
      <c r="J316" s="150" t="str">
        <f>+VLOOKUP(E316,Participants!$A$1:$G$2548,7,FALSE)</f>
        <v>DEV BOYS</v>
      </c>
      <c r="K316" s="149"/>
      <c r="L316" s="149"/>
      <c r="M316" s="144"/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</row>
    <row r="317" spans="1:26" ht="15.75" customHeight="1" x14ac:dyDescent="0.3">
      <c r="A317" s="153" t="s">
        <v>685</v>
      </c>
      <c r="B317" s="154">
        <v>18</v>
      </c>
      <c r="C317" s="151">
        <v>21.36</v>
      </c>
      <c r="D317" s="154">
        <v>5</v>
      </c>
      <c r="E317" s="148">
        <v>556</v>
      </c>
      <c r="F317" s="149" t="str">
        <f>+VLOOKUP(E317,Participants!$A$1:$E$2548,2,FALSE)</f>
        <v>Michael Peters</v>
      </c>
      <c r="G317" s="149" t="str">
        <f>+VLOOKUP(E317,Participants!$A$1:$E$2548,4,FALSE)</f>
        <v>STL</v>
      </c>
      <c r="H317" s="149" t="str">
        <f>+VLOOKUP(E317,Participants!$A$1:$E$2548,5,FALSE)</f>
        <v>M</v>
      </c>
      <c r="I317" s="149">
        <f>+VLOOKUP(E317,Participants!$A$1:$E$2548,3,FALSE)</f>
        <v>3</v>
      </c>
      <c r="J317" s="150" t="str">
        <f>+VLOOKUP(E317,Participants!$A$1:$G$2548,7,FALSE)</f>
        <v>DEV BOYS</v>
      </c>
      <c r="K317" s="149"/>
      <c r="L317" s="149"/>
      <c r="M317" s="144"/>
      <c r="N317" s="144"/>
      <c r="O317" s="144"/>
      <c r="P317" s="144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</row>
    <row r="318" spans="1:26" ht="15.75" customHeight="1" x14ac:dyDescent="0.3">
      <c r="A318" s="153" t="s">
        <v>685</v>
      </c>
      <c r="B318" s="154">
        <v>10</v>
      </c>
      <c r="C318" s="151">
        <v>21.37</v>
      </c>
      <c r="D318" s="154">
        <v>3</v>
      </c>
      <c r="E318" s="148">
        <v>457</v>
      </c>
      <c r="F318" s="149" t="str">
        <f>+VLOOKUP(E318,Participants!$A$1:$E$2548,2,FALSE)</f>
        <v>Jacob Bahm</v>
      </c>
      <c r="G318" s="149" t="str">
        <f>+VLOOKUP(E318,Participants!$A$1:$E$2548,4,FALSE)</f>
        <v>PHA</v>
      </c>
      <c r="H318" s="149" t="str">
        <f>+VLOOKUP(E318,Participants!$A$1:$E$2548,5,FALSE)</f>
        <v>M</v>
      </c>
      <c r="I318" s="149">
        <f>+VLOOKUP(E318,Participants!$A$1:$E$2548,3,FALSE)</f>
        <v>2</v>
      </c>
      <c r="J318" s="150" t="str">
        <f>+VLOOKUP(E318,Participants!$A$1:$G$2548,7,FALSE)</f>
        <v>DEV BOYS</v>
      </c>
      <c r="K318" s="149"/>
      <c r="L318" s="149"/>
      <c r="M318" s="144"/>
      <c r="N318" s="144"/>
      <c r="O318" s="144"/>
      <c r="P318" s="144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</row>
    <row r="319" spans="1:26" ht="15.75" customHeight="1" x14ac:dyDescent="0.3">
      <c r="A319" s="153" t="s">
        <v>685</v>
      </c>
      <c r="B319" s="149">
        <v>12</v>
      </c>
      <c r="C319" s="151">
        <v>21.49</v>
      </c>
      <c r="D319" s="149">
        <v>3</v>
      </c>
      <c r="E319" s="148">
        <v>6</v>
      </c>
      <c r="F319" s="149" t="str">
        <f>+VLOOKUP(E319,Participants!$A$1:$E$2548,2,FALSE)</f>
        <v>Jack Ries</v>
      </c>
      <c r="G319" s="149" t="str">
        <f>+VLOOKUP(E319,Participants!$A$1:$E$2548,4,FALSE)</f>
        <v>BFS</v>
      </c>
      <c r="H319" s="149" t="str">
        <f>+VLOOKUP(E319,Participants!$A$1:$E$2548,5,FALSE)</f>
        <v>M</v>
      </c>
      <c r="I319" s="149">
        <f>+VLOOKUP(E319,Participants!$A$1:$E$2548,3,FALSE)</f>
        <v>2</v>
      </c>
      <c r="J319" s="150" t="str">
        <f>+VLOOKUP(E319,Participants!$A$1:$G$2548,7,FALSE)</f>
        <v>DEV BOYS</v>
      </c>
      <c r="K319" s="149"/>
      <c r="L319" s="149"/>
      <c r="M319" s="144"/>
      <c r="N319" s="144"/>
      <c r="O319" s="144"/>
      <c r="P319" s="144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</row>
    <row r="320" spans="1:26" ht="15.75" customHeight="1" x14ac:dyDescent="0.3">
      <c r="A320" s="153" t="s">
        <v>685</v>
      </c>
      <c r="B320" s="154">
        <v>7</v>
      </c>
      <c r="C320" s="156">
        <v>21.57</v>
      </c>
      <c r="D320" s="154">
        <v>1</v>
      </c>
      <c r="E320" s="148">
        <v>219</v>
      </c>
      <c r="F320" s="149" t="str">
        <f>+VLOOKUP(E320,Participants!$A$1:$E$2548,2,FALSE)</f>
        <v>William Redd</v>
      </c>
      <c r="G320" s="149" t="str">
        <f>+VLOOKUP(E320,Participants!$A$1:$E$2548,4,FALSE)</f>
        <v>CDT</v>
      </c>
      <c r="H320" s="149" t="str">
        <f>+VLOOKUP(E320,Participants!$A$1:$E$2548,5,FALSE)</f>
        <v>M</v>
      </c>
      <c r="I320" s="149">
        <f>+VLOOKUP(E320,Participants!$A$1:$E$2548,3,FALSE)</f>
        <v>1</v>
      </c>
      <c r="J320" s="150" t="str">
        <f>+VLOOKUP(E320,Participants!$A$1:$G$2548,7,FALSE)</f>
        <v>DEV BOYS</v>
      </c>
      <c r="K320" s="149"/>
      <c r="L320" s="149"/>
      <c r="M320" s="144"/>
      <c r="N320" s="144"/>
      <c r="O320" s="144"/>
      <c r="P320" s="144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</row>
    <row r="321" spans="1:26" ht="15.75" customHeight="1" x14ac:dyDescent="0.3">
      <c r="A321" s="153" t="s">
        <v>685</v>
      </c>
      <c r="B321" s="154">
        <v>10</v>
      </c>
      <c r="C321" s="151">
        <v>21.57</v>
      </c>
      <c r="D321" s="154">
        <v>5</v>
      </c>
      <c r="E321" s="148">
        <v>414</v>
      </c>
      <c r="F321" s="149" t="str">
        <f>+VLOOKUP(E321,Participants!$A$1:$E$2548,2,FALSE)</f>
        <v>James Jordan</v>
      </c>
      <c r="G321" s="149" t="str">
        <f>+VLOOKUP(E321,Participants!$A$1:$E$2548,4,FALSE)</f>
        <v>MOSS</v>
      </c>
      <c r="H321" s="149" t="str">
        <f>+VLOOKUP(E321,Participants!$A$1:$E$2548,5,FALSE)</f>
        <v>M</v>
      </c>
      <c r="I321" s="149">
        <f>+VLOOKUP(E321,Participants!$A$1:$E$2548,3,FALSE)</f>
        <v>2</v>
      </c>
      <c r="J321" s="150" t="str">
        <f>+VLOOKUP(E321,Participants!$A$1:$G$2548,7,FALSE)</f>
        <v>DEV BOYS</v>
      </c>
      <c r="K321" s="149"/>
      <c r="L321" s="149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44"/>
      <c r="Z321" s="144"/>
    </row>
    <row r="322" spans="1:26" ht="15.75" customHeight="1" x14ac:dyDescent="0.3">
      <c r="A322" s="153" t="s">
        <v>685</v>
      </c>
      <c r="B322" s="154">
        <v>4</v>
      </c>
      <c r="C322" s="155">
        <v>21.59</v>
      </c>
      <c r="D322" s="154">
        <v>2</v>
      </c>
      <c r="E322" s="148">
        <v>244</v>
      </c>
      <c r="F322" s="149" t="str">
        <f>+VLOOKUP(E322,Participants!$A$1:$E$2548,2,FALSE)</f>
        <v>Fletcher Dagit</v>
      </c>
      <c r="G322" s="149" t="str">
        <f>+VLOOKUP(E322,Participants!$A$1:$E$2548,4,FALSE)</f>
        <v>DMA</v>
      </c>
      <c r="H322" s="149" t="str">
        <f>+VLOOKUP(E322,Participants!$A$1:$E$2548,5,FALSE)</f>
        <v>M</v>
      </c>
      <c r="I322" s="149" t="str">
        <f>+VLOOKUP(E322,Participants!$A$1:$E$2548,3,FALSE)</f>
        <v>k</v>
      </c>
      <c r="J322" s="150" t="str">
        <f>+VLOOKUP(E322,Participants!$A$1:$G$2548,7,FALSE)</f>
        <v>DEV BOYS</v>
      </c>
      <c r="K322" s="149"/>
      <c r="L322" s="149"/>
      <c r="M322" s="144"/>
      <c r="N322" s="144"/>
      <c r="O322" s="144"/>
      <c r="P322" s="144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</row>
    <row r="323" spans="1:26" ht="15.75" customHeight="1" x14ac:dyDescent="0.3">
      <c r="A323" s="153" t="s">
        <v>685</v>
      </c>
      <c r="B323" s="154">
        <v>4</v>
      </c>
      <c r="C323" s="155">
        <v>21.65</v>
      </c>
      <c r="D323" s="154">
        <v>7</v>
      </c>
      <c r="E323" s="148">
        <v>254</v>
      </c>
      <c r="F323" s="149" t="str">
        <f>+VLOOKUP(E323,Participants!$A$1:$E$2548,2,FALSE)</f>
        <v>Killian Bachner</v>
      </c>
      <c r="G323" s="149" t="str">
        <f>+VLOOKUP(E323,Participants!$A$1:$E$2548,4,FALSE)</f>
        <v>ELZ</v>
      </c>
      <c r="H323" s="149" t="str">
        <f>+VLOOKUP(E323,Participants!$A$1:$E$2548,5,FALSE)</f>
        <v>M</v>
      </c>
      <c r="I323" s="149">
        <f>+VLOOKUP(E323,Participants!$A$1:$E$2548,3,FALSE)</f>
        <v>0</v>
      </c>
      <c r="J323" s="150" t="str">
        <f>+VLOOKUP(E323,Participants!$A$1:$G$2548,7,FALSE)</f>
        <v>DEV BOYS</v>
      </c>
      <c r="K323" s="149"/>
      <c r="L323" s="149"/>
      <c r="M323" s="144"/>
      <c r="N323" s="144"/>
      <c r="O323" s="144"/>
      <c r="P323" s="144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</row>
    <row r="324" spans="1:26" ht="15.75" customHeight="1" x14ac:dyDescent="0.3">
      <c r="A324" s="153" t="s">
        <v>685</v>
      </c>
      <c r="B324" s="154">
        <v>14</v>
      </c>
      <c r="C324" s="151">
        <v>21.76</v>
      </c>
      <c r="D324" s="154">
        <v>3</v>
      </c>
      <c r="E324" s="148">
        <v>150</v>
      </c>
      <c r="F324" s="149" t="str">
        <f>+VLOOKUP(E324,Participants!$A$1:$E$2548,2,FALSE)</f>
        <v>Leo Christoforetti</v>
      </c>
      <c r="G324" s="149" t="str">
        <f>+VLOOKUP(E324,Participants!$A$1:$E$2548,4,FALSE)</f>
        <v>AMA</v>
      </c>
      <c r="H324" s="149" t="str">
        <f>+VLOOKUP(E324,Participants!$A$1:$E$2548,5,FALSE)</f>
        <v>M</v>
      </c>
      <c r="I324" s="149">
        <f>+VLOOKUP(E324,Participants!$A$1:$E$2548,3,FALSE)</f>
        <v>2</v>
      </c>
      <c r="J324" s="150" t="str">
        <f>+VLOOKUP(E324,Participants!$A$1:$G$2548,7,FALSE)</f>
        <v>DEV BOYS</v>
      </c>
      <c r="K324" s="149"/>
      <c r="L324" s="149"/>
      <c r="M324" s="144"/>
      <c r="N324" s="144"/>
      <c r="O324" s="144"/>
      <c r="P324" s="144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</row>
    <row r="325" spans="1:26" ht="15.75" customHeight="1" x14ac:dyDescent="0.3">
      <c r="A325" s="153" t="s">
        <v>685</v>
      </c>
      <c r="B325" s="154">
        <v>4</v>
      </c>
      <c r="C325" s="155">
        <v>21.88</v>
      </c>
      <c r="D325" s="154">
        <v>8</v>
      </c>
      <c r="E325" s="148">
        <v>344</v>
      </c>
      <c r="F325" s="149" t="str">
        <f>+VLOOKUP(E325,Participants!$A$1:$E$2548,2,FALSE)</f>
        <v>Blaze Stiehler</v>
      </c>
      <c r="G325" s="149" t="str">
        <f>+VLOOKUP(E325,Participants!$A$1:$E$2548,4,FALSE)</f>
        <v>JFK</v>
      </c>
      <c r="H325" s="149" t="str">
        <f>+VLOOKUP(E325,Participants!$A$1:$E$2548,5,FALSE)</f>
        <v>M</v>
      </c>
      <c r="I325" s="149" t="str">
        <f>+VLOOKUP(E325,Participants!$A$1:$E$2548,3,FALSE)</f>
        <v>K</v>
      </c>
      <c r="J325" s="150" t="str">
        <f>+VLOOKUP(E325,Participants!$A$1:$G$2548,7,FALSE)</f>
        <v>DEV BOYS</v>
      </c>
      <c r="K325" s="149"/>
      <c r="L325" s="149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44"/>
      <c r="Z325" s="144"/>
    </row>
    <row r="326" spans="1:26" ht="15.75" customHeight="1" x14ac:dyDescent="0.3">
      <c r="A326" s="153" t="s">
        <v>685</v>
      </c>
      <c r="B326" s="154">
        <v>5</v>
      </c>
      <c r="C326" s="155">
        <v>21.89</v>
      </c>
      <c r="D326" s="154">
        <v>2</v>
      </c>
      <c r="E326" s="148">
        <v>436</v>
      </c>
      <c r="F326" s="149" t="str">
        <f>+VLOOKUP(E326,Participants!$A$1:$E$2548,2,FALSE)</f>
        <v>Kason Parham</v>
      </c>
      <c r="G326" s="149" t="str">
        <f>+VLOOKUP(E326,Participants!$A$1:$E$2548,4,FALSE)</f>
        <v>MQA</v>
      </c>
      <c r="H326" s="149" t="str">
        <f>+VLOOKUP(E326,Participants!$A$1:$E$2548,5,FALSE)</f>
        <v>M</v>
      </c>
      <c r="I326" s="149">
        <f>+VLOOKUP(E326,Participants!$A$1:$E$2548,3,FALSE)</f>
        <v>0</v>
      </c>
      <c r="J326" s="150" t="str">
        <f>+VLOOKUP(E326,Participants!$A$1:$G$2548,7,FALSE)</f>
        <v>DEV BOYS</v>
      </c>
      <c r="K326" s="149"/>
      <c r="L326" s="149"/>
      <c r="M326" s="144"/>
      <c r="N326" s="144"/>
      <c r="O326" s="144"/>
      <c r="P326" s="144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</row>
    <row r="327" spans="1:26" ht="15.75" customHeight="1" x14ac:dyDescent="0.3">
      <c r="A327" s="153" t="s">
        <v>685</v>
      </c>
      <c r="B327" s="154">
        <v>14</v>
      </c>
      <c r="C327" s="151">
        <v>21.89</v>
      </c>
      <c r="D327" s="154">
        <v>1</v>
      </c>
      <c r="E327" s="148">
        <v>152</v>
      </c>
      <c r="F327" s="149" t="str">
        <f>+VLOOKUP(E327,Participants!$A$1:$E$2548,2,FALSE)</f>
        <v>Luke Swierczek</v>
      </c>
      <c r="G327" s="149" t="str">
        <f>+VLOOKUP(E327,Participants!$A$1:$E$2548,4,FALSE)</f>
        <v>AMA</v>
      </c>
      <c r="H327" s="149" t="str">
        <f>+VLOOKUP(E327,Participants!$A$1:$E$2548,5,FALSE)</f>
        <v>M</v>
      </c>
      <c r="I327" s="149">
        <f>+VLOOKUP(E327,Participants!$A$1:$E$2548,3,FALSE)</f>
        <v>2</v>
      </c>
      <c r="J327" s="150" t="str">
        <f>+VLOOKUP(E327,Participants!$A$1:$G$2548,7,FALSE)</f>
        <v>DEV BOYS</v>
      </c>
      <c r="K327" s="149"/>
      <c r="L327" s="149"/>
      <c r="M327" s="144"/>
      <c r="N327" s="144"/>
      <c r="O327" s="144"/>
      <c r="P327" s="144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</row>
    <row r="328" spans="1:26" ht="15.75" customHeight="1" x14ac:dyDescent="0.3">
      <c r="A328" s="153" t="s">
        <v>685</v>
      </c>
      <c r="B328" s="149">
        <v>12</v>
      </c>
      <c r="C328" s="151">
        <v>21.91</v>
      </c>
      <c r="D328" s="149">
        <v>8</v>
      </c>
      <c r="E328" s="148">
        <v>313</v>
      </c>
      <c r="F328" s="149" t="str">
        <f>+VLOOKUP(E328,Participants!$A$1:$E$2548,2,FALSE)</f>
        <v>Rico Parrotta</v>
      </c>
      <c r="G328" s="149" t="str">
        <f>+VLOOKUP(E328,Participants!$A$1:$E$2548,4,FALSE)</f>
        <v>HFS</v>
      </c>
      <c r="H328" s="149" t="str">
        <f>+VLOOKUP(E328,Participants!$A$1:$E$2548,5,FALSE)</f>
        <v>M</v>
      </c>
      <c r="I328" s="149">
        <f>+VLOOKUP(E328,Participants!$A$1:$E$2548,3,FALSE)</f>
        <v>2</v>
      </c>
      <c r="J328" s="150" t="str">
        <f>+VLOOKUP(E328,Participants!$A$1:$G$2548,7,FALSE)</f>
        <v>DEV BOYS</v>
      </c>
      <c r="K328" s="149"/>
      <c r="L328" s="149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</row>
    <row r="329" spans="1:26" ht="15.75" customHeight="1" x14ac:dyDescent="0.3">
      <c r="A329" s="153" t="s">
        <v>685</v>
      </c>
      <c r="B329" s="154">
        <v>7</v>
      </c>
      <c r="C329" s="156">
        <v>21.95</v>
      </c>
      <c r="D329" s="154">
        <v>4</v>
      </c>
      <c r="E329" s="148">
        <v>454</v>
      </c>
      <c r="F329" s="149" t="str">
        <f>+VLOOKUP(E329,Participants!$A$1:$E$2548,2,FALSE)</f>
        <v>Connor Allen</v>
      </c>
      <c r="G329" s="149" t="str">
        <f>+VLOOKUP(E329,Participants!$A$1:$E$2548,4,FALSE)</f>
        <v>PHA</v>
      </c>
      <c r="H329" s="149" t="str">
        <f>+VLOOKUP(E329,Participants!$A$1:$E$2548,5,FALSE)</f>
        <v>M</v>
      </c>
      <c r="I329" s="149">
        <f>+VLOOKUP(E329,Participants!$A$1:$E$2548,3,FALSE)</f>
        <v>1</v>
      </c>
      <c r="J329" s="150" t="str">
        <f>+VLOOKUP(E329,Participants!$A$1:$G$2548,7,FALSE)</f>
        <v>DEV BOYS</v>
      </c>
      <c r="K329" s="149"/>
      <c r="L329" s="149"/>
      <c r="M329" s="144"/>
      <c r="N329" s="144"/>
      <c r="O329" s="144"/>
      <c r="P329" s="144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</row>
    <row r="330" spans="1:26" ht="15.75" customHeight="1" x14ac:dyDescent="0.3">
      <c r="A330" s="153" t="s">
        <v>685</v>
      </c>
      <c r="B330" s="154">
        <v>11</v>
      </c>
      <c r="C330" s="151">
        <v>22</v>
      </c>
      <c r="D330" s="154">
        <v>8</v>
      </c>
      <c r="E330" s="148">
        <v>497</v>
      </c>
      <c r="F330" s="149" t="str">
        <f>+VLOOKUP(E330,Participants!$A$1:$E$2548,2,FALSE)</f>
        <v>Wilder Sargent</v>
      </c>
      <c r="G330" s="149" t="str">
        <f>+VLOOKUP(E330,Participants!$A$1:$E$2548,4,FALSE)</f>
        <v>SPS</v>
      </c>
      <c r="H330" s="149" t="str">
        <f>+VLOOKUP(E330,Participants!$A$1:$E$2548,5,FALSE)</f>
        <v>M</v>
      </c>
      <c r="I330" s="149">
        <f>+VLOOKUP(E330,Participants!$A$1:$E$2548,3,FALSE)</f>
        <v>2</v>
      </c>
      <c r="J330" s="150" t="str">
        <f>+VLOOKUP(E330,Participants!$A$1:$G$2548,7,FALSE)</f>
        <v>DEV BOYS</v>
      </c>
      <c r="K330" s="149"/>
      <c r="L330" s="149"/>
      <c r="M330" s="144"/>
      <c r="N330" s="144"/>
      <c r="O330" s="144"/>
      <c r="P330" s="144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</row>
    <row r="331" spans="1:26" ht="15.75" customHeight="1" x14ac:dyDescent="0.3">
      <c r="A331" s="153" t="s">
        <v>685</v>
      </c>
      <c r="B331" s="154">
        <v>7</v>
      </c>
      <c r="C331" s="156">
        <v>22.02</v>
      </c>
      <c r="D331" s="154">
        <v>7</v>
      </c>
      <c r="E331" s="148">
        <v>492</v>
      </c>
      <c r="F331" s="149" t="str">
        <f>+VLOOKUP(E331,Participants!$A$1:$E$2548,2,FALSE)</f>
        <v>Nicholas Pawlos</v>
      </c>
      <c r="G331" s="149" t="str">
        <f>+VLOOKUP(E331,Participants!$A$1:$E$2548,4,FALSE)</f>
        <v>SPS</v>
      </c>
      <c r="H331" s="149" t="str">
        <f>+VLOOKUP(E331,Participants!$A$1:$E$2548,5,FALSE)</f>
        <v>M</v>
      </c>
      <c r="I331" s="149">
        <f>+VLOOKUP(E331,Participants!$A$1:$E$2548,3,FALSE)</f>
        <v>1</v>
      </c>
      <c r="J331" s="150" t="str">
        <f>+VLOOKUP(E331,Participants!$A$1:$G$2548,7,FALSE)</f>
        <v>DEV BOYS</v>
      </c>
      <c r="K331" s="149"/>
      <c r="L331" s="149"/>
      <c r="M331" s="144"/>
      <c r="N331" s="144"/>
      <c r="O331" s="144"/>
      <c r="P331" s="144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</row>
    <row r="332" spans="1:26" ht="15.75" customHeight="1" x14ac:dyDescent="0.3">
      <c r="A332" s="153" t="s">
        <v>685</v>
      </c>
      <c r="B332" s="154">
        <v>6</v>
      </c>
      <c r="C332" s="156">
        <v>22.09</v>
      </c>
      <c r="D332" s="154">
        <v>2</v>
      </c>
      <c r="E332" s="148">
        <v>311</v>
      </c>
      <c r="F332" s="149" t="str">
        <f>+VLOOKUP(E332,Participants!$A$1:$E$2548,2,FALSE)</f>
        <v>James Jackson</v>
      </c>
      <c r="G332" s="149" t="str">
        <f>+VLOOKUP(E332,Participants!$A$1:$E$2548,4,FALSE)</f>
        <v>HFS</v>
      </c>
      <c r="H332" s="149" t="str">
        <f>+VLOOKUP(E332,Participants!$A$1:$E$2548,5,FALSE)</f>
        <v>M</v>
      </c>
      <c r="I332" s="149">
        <f>+VLOOKUP(E332,Participants!$A$1:$E$2548,3,FALSE)</f>
        <v>1</v>
      </c>
      <c r="J332" s="150" t="str">
        <f>+VLOOKUP(E332,Participants!$A$1:$G$2548,7,FALSE)</f>
        <v>DEV BOYS</v>
      </c>
      <c r="K332" s="149"/>
      <c r="L332" s="149"/>
      <c r="M332" s="144"/>
      <c r="N332" s="144"/>
      <c r="O332" s="144"/>
      <c r="P332" s="144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</row>
    <row r="333" spans="1:26" ht="15.75" customHeight="1" x14ac:dyDescent="0.3">
      <c r="A333" s="153" t="s">
        <v>685</v>
      </c>
      <c r="B333" s="154">
        <v>13</v>
      </c>
      <c r="C333" s="151">
        <v>22.31</v>
      </c>
      <c r="D333" s="154">
        <v>7</v>
      </c>
      <c r="E333" s="148">
        <v>390</v>
      </c>
      <c r="F333" s="149" t="str">
        <f>+VLOOKUP(E333,Participants!$A$1:$E$2548,2,FALSE)</f>
        <v>Xavier Kush</v>
      </c>
      <c r="G333" s="149" t="str">
        <f>+VLOOKUP(E333,Participants!$A$1:$E$2548,4,FALSE)</f>
        <v>KIL</v>
      </c>
      <c r="H333" s="149" t="str">
        <f>+VLOOKUP(E333,Participants!$A$1:$E$2548,5,FALSE)</f>
        <v>M</v>
      </c>
      <c r="I333" s="149">
        <f>+VLOOKUP(E333,Participants!$A$1:$E$2548,3,FALSE)</f>
        <v>3</v>
      </c>
      <c r="J333" s="150" t="str">
        <f>+VLOOKUP(E333,Participants!$A$1:$G$2548,7,FALSE)</f>
        <v>DEV BOYS</v>
      </c>
      <c r="K333" s="149"/>
      <c r="L333" s="149"/>
      <c r="M333" s="144"/>
      <c r="N333" s="144"/>
      <c r="O333" s="144"/>
      <c r="P333" s="144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</row>
    <row r="334" spans="1:26" ht="15.75" customHeight="1" x14ac:dyDescent="0.3">
      <c r="A334" s="153" t="s">
        <v>685</v>
      </c>
      <c r="B334" s="154">
        <v>4</v>
      </c>
      <c r="C334" s="155">
        <v>22.34</v>
      </c>
      <c r="D334" s="154">
        <v>6</v>
      </c>
      <c r="E334" s="148">
        <v>4</v>
      </c>
      <c r="F334" s="149" t="str">
        <f>+VLOOKUP(E334,Participants!$A$1:$E$2548,2,FALSE)</f>
        <v>Isaac White</v>
      </c>
      <c r="G334" s="149" t="str">
        <f>+VLOOKUP(E334,Participants!$A$1:$E$2548,4,FALSE)</f>
        <v>BFS</v>
      </c>
      <c r="H334" s="149" t="str">
        <f>+VLOOKUP(E334,Participants!$A$1:$E$2548,5,FALSE)</f>
        <v>M</v>
      </c>
      <c r="I334" s="149">
        <f>+VLOOKUP(E334,Participants!$A$1:$E$2548,3,FALSE)</f>
        <v>0</v>
      </c>
      <c r="J334" s="150" t="str">
        <f>+VLOOKUP(E334,Participants!$A$1:$G$2548,7,FALSE)</f>
        <v>DEV BOYS</v>
      </c>
      <c r="K334" s="149"/>
      <c r="L334" s="149"/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</row>
    <row r="335" spans="1:26" ht="15.75" customHeight="1" x14ac:dyDescent="0.3">
      <c r="A335" s="153" t="s">
        <v>685</v>
      </c>
      <c r="B335" s="154">
        <v>11</v>
      </c>
      <c r="C335" s="151">
        <v>22.55</v>
      </c>
      <c r="D335" s="154">
        <v>1</v>
      </c>
      <c r="E335" s="148">
        <v>240</v>
      </c>
      <c r="F335" s="149" t="str">
        <f>+VLOOKUP(E335,Participants!$A$1:$E$2548,2,FALSE)</f>
        <v>jude pazuchanics</v>
      </c>
      <c r="G335" s="149" t="str">
        <f>+VLOOKUP(E335,Participants!$A$1:$E$2548,4,FALSE)</f>
        <v>DMA</v>
      </c>
      <c r="H335" s="149" t="str">
        <f>+VLOOKUP(E335,Participants!$A$1:$E$2548,5,FALSE)</f>
        <v>m</v>
      </c>
      <c r="I335" s="149">
        <f>+VLOOKUP(E335,Participants!$A$1:$E$2548,3,FALSE)</f>
        <v>2</v>
      </c>
      <c r="J335" s="150" t="str">
        <f>+VLOOKUP(E335,Participants!$A$1:$G$2548,7,FALSE)</f>
        <v>DEV BOYS</v>
      </c>
      <c r="K335" s="149"/>
      <c r="L335" s="149"/>
      <c r="M335" s="144"/>
      <c r="N335" s="144"/>
      <c r="O335" s="144"/>
      <c r="P335" s="144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</row>
    <row r="336" spans="1:26" ht="15.75" customHeight="1" x14ac:dyDescent="0.3">
      <c r="A336" s="153" t="s">
        <v>685</v>
      </c>
      <c r="B336" s="154">
        <v>9</v>
      </c>
      <c r="C336" s="156">
        <v>22.6</v>
      </c>
      <c r="D336" s="154">
        <v>2</v>
      </c>
      <c r="E336" s="148">
        <v>600</v>
      </c>
      <c r="F336" s="149" t="str">
        <f>+VLOOKUP(E336,Participants!$A$1:$E$2548,2,FALSE)</f>
        <v>Patrick Lloyd</v>
      </c>
      <c r="G336" s="149" t="str">
        <f>+VLOOKUP(E336,Participants!$A$1:$E$2548,4,FALSE)</f>
        <v>STT</v>
      </c>
      <c r="H336" s="149" t="str">
        <f>+VLOOKUP(E336,Participants!$A$1:$E$2548,5,FALSE)</f>
        <v>M</v>
      </c>
      <c r="I336" s="149">
        <f>+VLOOKUP(E336,Participants!$A$1:$E$2548,3,FALSE)</f>
        <v>1</v>
      </c>
      <c r="J336" s="150" t="str">
        <f>+VLOOKUP(E336,Participants!$A$1:$G$2548,7,FALSE)</f>
        <v>DEV BOYS</v>
      </c>
      <c r="K336" s="149"/>
      <c r="L336" s="149"/>
      <c r="M336" s="144"/>
      <c r="N336" s="144"/>
      <c r="O336" s="144"/>
      <c r="P336" s="144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</row>
    <row r="337" spans="1:26" ht="15.75" customHeight="1" x14ac:dyDescent="0.3">
      <c r="A337" s="153" t="s">
        <v>685</v>
      </c>
      <c r="B337" s="154">
        <v>11</v>
      </c>
      <c r="C337" s="151">
        <v>22.61</v>
      </c>
      <c r="D337" s="154">
        <v>3</v>
      </c>
      <c r="E337" s="148">
        <v>217</v>
      </c>
      <c r="F337" s="149" t="str">
        <f>+VLOOKUP(E337,Participants!$A$1:$E$2548,2,FALSE)</f>
        <v>Lincoln McAllister</v>
      </c>
      <c r="G337" s="149" t="str">
        <f>+VLOOKUP(E337,Participants!$A$1:$E$2548,4,FALSE)</f>
        <v>CDT</v>
      </c>
      <c r="H337" s="149" t="str">
        <f>+VLOOKUP(E337,Participants!$A$1:$E$2548,5,FALSE)</f>
        <v>M</v>
      </c>
      <c r="I337" s="149">
        <f>+VLOOKUP(E337,Participants!$A$1:$E$2548,3,FALSE)</f>
        <v>2</v>
      </c>
      <c r="J337" s="150" t="str">
        <f>+VLOOKUP(E337,Participants!$A$1:$G$2548,7,FALSE)</f>
        <v>DEV BOYS</v>
      </c>
      <c r="K337" s="149"/>
      <c r="L337" s="149"/>
      <c r="M337" s="144"/>
      <c r="N337" s="144"/>
      <c r="O337" s="144"/>
      <c r="P337" s="144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</row>
    <row r="338" spans="1:26" ht="15.75" customHeight="1" x14ac:dyDescent="0.3">
      <c r="A338" s="153" t="s">
        <v>685</v>
      </c>
      <c r="B338" s="154">
        <v>10</v>
      </c>
      <c r="C338" s="151">
        <v>22.83</v>
      </c>
      <c r="D338" s="154">
        <v>6</v>
      </c>
      <c r="E338" s="148">
        <v>495</v>
      </c>
      <c r="F338" s="149" t="str">
        <f>+VLOOKUP(E338,Participants!$A$1:$E$2548,2,FALSE)</f>
        <v>Ryan Stickman</v>
      </c>
      <c r="G338" s="149" t="str">
        <f>+VLOOKUP(E338,Participants!$A$1:$E$2548,4,FALSE)</f>
        <v>SPS</v>
      </c>
      <c r="H338" s="149" t="str">
        <f>+VLOOKUP(E338,Participants!$A$1:$E$2548,5,FALSE)</f>
        <v>M</v>
      </c>
      <c r="I338" s="149">
        <f>+VLOOKUP(E338,Participants!$A$1:$E$2548,3,FALSE)</f>
        <v>2</v>
      </c>
      <c r="J338" s="150" t="str">
        <f>+VLOOKUP(E338,Participants!$A$1:$G$2548,7,FALSE)</f>
        <v>DEV BOYS</v>
      </c>
      <c r="K338" s="149"/>
      <c r="L338" s="149"/>
      <c r="M338" s="144"/>
      <c r="N338" s="144"/>
      <c r="O338" s="144"/>
      <c r="P338" s="144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</row>
    <row r="339" spans="1:26" ht="15.75" customHeight="1" x14ac:dyDescent="0.3">
      <c r="A339" s="153" t="s">
        <v>685</v>
      </c>
      <c r="B339" s="154">
        <v>14</v>
      </c>
      <c r="C339" s="151">
        <v>22.83</v>
      </c>
      <c r="D339" s="154">
        <v>5</v>
      </c>
      <c r="E339" s="158">
        <v>323</v>
      </c>
      <c r="F339" s="149" t="str">
        <f>+VLOOKUP(E339,Participants!$A$1:$E$2548,2,FALSE)</f>
        <v>Nate Tottenham</v>
      </c>
      <c r="G339" s="149" t="str">
        <f>+VLOOKUP(E339,Participants!$A$1:$E$2548,4,FALSE)</f>
        <v>JAM</v>
      </c>
      <c r="H339" s="149" t="str">
        <f>+VLOOKUP(E339,Participants!$A$1:$E$2548,5,FALSE)</f>
        <v>M</v>
      </c>
      <c r="I339" s="149">
        <f>+VLOOKUP(E339,Participants!$A$1:$E$2548,3,FALSE)</f>
        <v>3</v>
      </c>
      <c r="J339" s="150" t="str">
        <f>+VLOOKUP(E339,Participants!$A$1:$G$2548,7,FALSE)</f>
        <v>DEV BOYS</v>
      </c>
      <c r="K339" s="149"/>
      <c r="L339" s="149"/>
      <c r="M339" s="144"/>
      <c r="N339" s="144"/>
      <c r="O339" s="144"/>
      <c r="P339" s="144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</row>
    <row r="340" spans="1:26" ht="15.75" customHeight="1" x14ac:dyDescent="0.3">
      <c r="A340" s="153" t="s">
        <v>685</v>
      </c>
      <c r="B340" s="154">
        <v>13</v>
      </c>
      <c r="C340" s="151">
        <v>22.85</v>
      </c>
      <c r="D340" s="154">
        <v>1</v>
      </c>
      <c r="E340" s="148">
        <v>321</v>
      </c>
      <c r="F340" s="149" t="str">
        <f>+VLOOKUP(E340,Participants!$A$1:$E$2548,2,FALSE)</f>
        <v>Kleyton Kutrovac</v>
      </c>
      <c r="G340" s="149" t="str">
        <f>+VLOOKUP(E340,Participants!$A$1:$E$2548,4,FALSE)</f>
        <v>JAM</v>
      </c>
      <c r="H340" s="149" t="str">
        <f>+VLOOKUP(E340,Participants!$A$1:$E$2548,5,FALSE)</f>
        <v>M</v>
      </c>
      <c r="I340" s="149">
        <f>+VLOOKUP(E340,Participants!$A$1:$E$2548,3,FALSE)</f>
        <v>2</v>
      </c>
      <c r="J340" s="150" t="str">
        <f>+VLOOKUP(E340,Participants!$A$1:$G$2548,7,FALSE)</f>
        <v>DEV BOYS</v>
      </c>
      <c r="K340" s="149"/>
      <c r="L340" s="149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44"/>
      <c r="Z340" s="144"/>
    </row>
    <row r="341" spans="1:26" ht="15.75" customHeight="1" x14ac:dyDescent="0.3">
      <c r="A341" s="153" t="s">
        <v>685</v>
      </c>
      <c r="B341" s="154">
        <v>11</v>
      </c>
      <c r="C341" s="151">
        <v>22.94</v>
      </c>
      <c r="D341" s="154">
        <v>2</v>
      </c>
      <c r="E341" s="148">
        <v>257</v>
      </c>
      <c r="F341" s="149" t="str">
        <f>+VLOOKUP(E341,Participants!$A$1:$E$2548,2,FALSE)</f>
        <v>Peter Kokanos</v>
      </c>
      <c r="G341" s="149" t="str">
        <f>+VLOOKUP(E341,Participants!$A$1:$E$2548,4,FALSE)</f>
        <v>ELZ</v>
      </c>
      <c r="H341" s="149" t="str">
        <f>+VLOOKUP(E341,Participants!$A$1:$E$2548,5,FALSE)</f>
        <v>M</v>
      </c>
      <c r="I341" s="149">
        <f>+VLOOKUP(E341,Participants!$A$1:$E$2548,3,FALSE)</f>
        <v>2</v>
      </c>
      <c r="J341" s="150" t="str">
        <f>+VLOOKUP(E341,Participants!$A$1:$G$2548,7,FALSE)</f>
        <v>DEV BOYS</v>
      </c>
      <c r="K341" s="149"/>
      <c r="L341" s="149"/>
      <c r="M341" s="144"/>
      <c r="N341" s="144"/>
      <c r="O341" s="144"/>
      <c r="P341" s="144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</row>
    <row r="342" spans="1:26" ht="15.75" customHeight="1" x14ac:dyDescent="0.3">
      <c r="A342" s="153" t="s">
        <v>685</v>
      </c>
      <c r="B342" s="154">
        <v>19</v>
      </c>
      <c r="C342" s="151">
        <v>23.04</v>
      </c>
      <c r="D342" s="154">
        <v>1</v>
      </c>
      <c r="E342" s="148">
        <v>13</v>
      </c>
      <c r="F342" s="149" t="str">
        <f>+VLOOKUP(E342,Participants!$A$1:$E$2548,2,FALSE)</f>
        <v>Wes Sachar</v>
      </c>
      <c r="G342" s="149" t="str">
        <f>+VLOOKUP(E342,Participants!$A$1:$E$2548,4,FALSE)</f>
        <v>BFS</v>
      </c>
      <c r="H342" s="149" t="str">
        <f>+VLOOKUP(E342,Participants!$A$1:$E$2548,5,FALSE)</f>
        <v>M</v>
      </c>
      <c r="I342" s="149">
        <f>+VLOOKUP(E342,Participants!$A$1:$E$2548,3,FALSE)</f>
        <v>4</v>
      </c>
      <c r="J342" s="150" t="str">
        <f>+VLOOKUP(E342,Participants!$A$1:$G$2548,7,FALSE)</f>
        <v>DEV BOYS</v>
      </c>
      <c r="K342" s="149"/>
      <c r="L342" s="149"/>
      <c r="M342" s="144"/>
      <c r="N342" s="144"/>
      <c r="O342" s="144"/>
      <c r="P342" s="144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</row>
    <row r="343" spans="1:26" ht="15.75" customHeight="1" x14ac:dyDescent="0.3">
      <c r="A343" s="153" t="s">
        <v>685</v>
      </c>
      <c r="B343" s="154">
        <v>7</v>
      </c>
      <c r="C343" s="156">
        <v>23.18</v>
      </c>
      <c r="D343" s="154">
        <v>3</v>
      </c>
      <c r="E343" s="148">
        <v>137</v>
      </c>
      <c r="F343" s="149" t="str">
        <f>+VLOOKUP(E343,Participants!$A$1:$E$2548,2,FALSE)</f>
        <v>Evan Shaffer</v>
      </c>
      <c r="G343" s="149" t="str">
        <f>+VLOOKUP(E343,Participants!$A$1:$E$2548,4,FALSE)</f>
        <v>AMA</v>
      </c>
      <c r="H343" s="149" t="str">
        <f>+VLOOKUP(E343,Participants!$A$1:$E$2548,5,FALSE)</f>
        <v>M</v>
      </c>
      <c r="I343" s="149">
        <f>+VLOOKUP(E343,Participants!$A$1:$E$2548,3,FALSE)</f>
        <v>1</v>
      </c>
      <c r="J343" s="150" t="str">
        <f>+VLOOKUP(E343,Participants!$A$1:$G$2548,7,FALSE)</f>
        <v>DEV BOYS</v>
      </c>
      <c r="K343" s="159"/>
      <c r="L343" s="159"/>
      <c r="M343" s="144"/>
      <c r="N343" s="144"/>
      <c r="O343" s="144"/>
      <c r="P343" s="144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</row>
    <row r="344" spans="1:26" ht="15.75" customHeight="1" x14ac:dyDescent="0.3">
      <c r="A344" s="153" t="s">
        <v>685</v>
      </c>
      <c r="B344" s="149">
        <v>12</v>
      </c>
      <c r="C344" s="151">
        <v>23.18</v>
      </c>
      <c r="D344" s="149">
        <v>2</v>
      </c>
      <c r="E344" s="148">
        <v>130</v>
      </c>
      <c r="F344" s="149" t="str">
        <f>+VLOOKUP(E344,Participants!$A$1:$E$2548,2,FALSE)</f>
        <v>Bubba O'Keefe</v>
      </c>
      <c r="G344" s="149" t="str">
        <f>+VLOOKUP(E344,Participants!$A$1:$E$2548,4,FALSE)</f>
        <v>AMA</v>
      </c>
      <c r="H344" s="149" t="str">
        <f>+VLOOKUP(E344,Participants!$A$1:$E$2548,5,FALSE)</f>
        <v>M</v>
      </c>
      <c r="I344" s="149">
        <f>+VLOOKUP(E344,Participants!$A$1:$E$2548,3,FALSE)</f>
        <v>2</v>
      </c>
      <c r="J344" s="150" t="str">
        <f>+VLOOKUP(E344,Participants!$A$1:$G$2548,7,FALSE)</f>
        <v>DEV BOYS</v>
      </c>
      <c r="K344" s="149"/>
      <c r="L344" s="149"/>
      <c r="M344" s="144"/>
      <c r="N344" s="144"/>
      <c r="O344" s="144"/>
      <c r="P344" s="144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</row>
    <row r="345" spans="1:26" ht="15.75" customHeight="1" x14ac:dyDescent="0.3">
      <c r="A345" s="153" t="s">
        <v>685</v>
      </c>
      <c r="B345" s="154">
        <v>5</v>
      </c>
      <c r="C345" s="155">
        <v>23.26</v>
      </c>
      <c r="D345" s="154">
        <v>4</v>
      </c>
      <c r="E345" s="148">
        <v>494</v>
      </c>
      <c r="F345" s="149" t="str">
        <f>+VLOOKUP(E345,Participants!$A$1:$E$2548,2,FALSE)</f>
        <v>Quincy Harris</v>
      </c>
      <c r="G345" s="149" t="str">
        <f>+VLOOKUP(E345,Participants!$A$1:$E$2548,4,FALSE)</f>
        <v>SPS</v>
      </c>
      <c r="H345" s="149" t="str">
        <f>+VLOOKUP(E345,Participants!$A$1:$E$2548,5,FALSE)</f>
        <v>M</v>
      </c>
      <c r="I345" s="149">
        <f>+VLOOKUP(E345,Participants!$A$1:$E$2548,3,FALSE)</f>
        <v>0</v>
      </c>
      <c r="J345" s="150" t="str">
        <f>+VLOOKUP(E345,Participants!$A$1:$G$2548,7,FALSE)</f>
        <v>DEV BOYS</v>
      </c>
      <c r="K345" s="149"/>
      <c r="L345" s="149"/>
      <c r="M345" s="144"/>
      <c r="N345" s="144"/>
      <c r="O345" s="144"/>
      <c r="P345" s="144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</row>
    <row r="346" spans="1:26" ht="15.75" customHeight="1" x14ac:dyDescent="0.3">
      <c r="A346" s="153" t="s">
        <v>685</v>
      </c>
      <c r="B346" s="154">
        <v>9</v>
      </c>
      <c r="C346" s="156">
        <v>23.31</v>
      </c>
      <c r="D346" s="154">
        <v>5</v>
      </c>
      <c r="E346" s="148">
        <v>482</v>
      </c>
      <c r="F346" s="149" t="str">
        <f>+VLOOKUP(E346,Participants!$A$1:$E$2548,2,FALSE)</f>
        <v>Alex Stickman</v>
      </c>
      <c r="G346" s="149" t="str">
        <f>+VLOOKUP(E346,Participants!$A$1:$E$2548,4,FALSE)</f>
        <v>SPS</v>
      </c>
      <c r="H346" s="149" t="str">
        <f>+VLOOKUP(E346,Participants!$A$1:$E$2548,5,FALSE)</f>
        <v>M</v>
      </c>
      <c r="I346" s="149">
        <f>+VLOOKUP(E346,Participants!$A$1:$E$2548,3,FALSE)</f>
        <v>2</v>
      </c>
      <c r="J346" s="150" t="str">
        <f>+VLOOKUP(E346,Participants!$A$1:$G$2548,7,FALSE)</f>
        <v>DEV BOYS</v>
      </c>
      <c r="K346" s="149"/>
      <c r="L346" s="149"/>
      <c r="M346" s="144"/>
      <c r="N346" s="144"/>
      <c r="O346" s="144"/>
      <c r="P346" s="144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</row>
    <row r="347" spans="1:26" ht="15.75" customHeight="1" x14ac:dyDescent="0.3">
      <c r="A347" s="153" t="s">
        <v>685</v>
      </c>
      <c r="B347" s="154">
        <v>15</v>
      </c>
      <c r="C347" s="151">
        <v>23.56</v>
      </c>
      <c r="D347" s="154">
        <v>5</v>
      </c>
      <c r="E347" s="148">
        <v>74</v>
      </c>
      <c r="F347" s="149" t="str">
        <f>+VLOOKUP(E347,Participants!$A$1:$E$2548,2,FALSE)</f>
        <v>Jed Watson</v>
      </c>
      <c r="G347" s="149" t="str">
        <f>+VLOOKUP(E347,Participants!$A$1:$E$2548,4,FALSE)</f>
        <v>AGS</v>
      </c>
      <c r="H347" s="149" t="str">
        <f>+VLOOKUP(E347,Participants!$A$1:$E$2548,5,FALSE)</f>
        <v>M</v>
      </c>
      <c r="I347" s="149">
        <f>+VLOOKUP(E347,Participants!$A$1:$E$2548,3,FALSE)</f>
        <v>3</v>
      </c>
      <c r="J347" s="150" t="str">
        <f>+VLOOKUP(E347,Participants!$A$1:$G$2548,7,FALSE)</f>
        <v>DEV BOYS</v>
      </c>
      <c r="K347" s="149"/>
      <c r="L347" s="149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</row>
    <row r="348" spans="1:26" ht="15.75" customHeight="1" x14ac:dyDescent="0.3">
      <c r="A348" s="153" t="s">
        <v>685</v>
      </c>
      <c r="B348" s="154">
        <v>6</v>
      </c>
      <c r="C348" s="156">
        <v>23.7</v>
      </c>
      <c r="D348" s="154">
        <v>5</v>
      </c>
      <c r="E348" s="148">
        <v>315</v>
      </c>
      <c r="F348" s="149" t="str">
        <f>+VLOOKUP(E348,Participants!$A$1:$E$2548,2,FALSE)</f>
        <v>Santino Parrotta</v>
      </c>
      <c r="G348" s="149" t="str">
        <f>+VLOOKUP(E348,Participants!$A$1:$E$2548,4,FALSE)</f>
        <v>HFS</v>
      </c>
      <c r="H348" s="149" t="str">
        <f>+VLOOKUP(E348,Participants!$A$1:$E$2548,5,FALSE)</f>
        <v>M</v>
      </c>
      <c r="I348" s="149">
        <f>+VLOOKUP(E348,Participants!$A$1:$E$2548,3,FALSE)</f>
        <v>1</v>
      </c>
      <c r="J348" s="150" t="str">
        <f>+VLOOKUP(E348,Participants!$A$1:$G$2548,7,FALSE)</f>
        <v>DEV BOYS</v>
      </c>
      <c r="K348" s="149"/>
      <c r="L348" s="149"/>
      <c r="M348" s="144"/>
      <c r="N348" s="144"/>
      <c r="O348" s="144"/>
      <c r="P348" s="144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</row>
    <row r="349" spans="1:26" ht="15.75" customHeight="1" x14ac:dyDescent="0.3">
      <c r="A349" s="153" t="s">
        <v>685</v>
      </c>
      <c r="B349" s="154">
        <v>6</v>
      </c>
      <c r="C349" s="156">
        <v>23.9</v>
      </c>
      <c r="D349" s="154">
        <v>8</v>
      </c>
      <c r="E349" s="148">
        <v>498</v>
      </c>
      <c r="F349" s="149" t="str">
        <f>+VLOOKUP(E349,Participants!$A$1:$E$2548,2,FALSE)</f>
        <v>Will Batts</v>
      </c>
      <c r="G349" s="149" t="str">
        <f>+VLOOKUP(E349,Participants!$A$1:$E$2548,4,FALSE)</f>
        <v>SPS</v>
      </c>
      <c r="H349" s="149" t="str">
        <f>+VLOOKUP(E349,Participants!$A$1:$E$2548,5,FALSE)</f>
        <v>M</v>
      </c>
      <c r="I349" s="149">
        <f>+VLOOKUP(E349,Participants!$A$1:$E$2548,3,FALSE)</f>
        <v>1</v>
      </c>
      <c r="J349" s="150" t="str">
        <f>+VLOOKUP(E349,Participants!$A$1:$G$2548,7,FALSE)</f>
        <v>DEV BOYS</v>
      </c>
      <c r="K349" s="149"/>
      <c r="L349" s="149"/>
      <c r="M349" s="144"/>
      <c r="N349" s="144"/>
      <c r="O349" s="144"/>
      <c r="P349" s="144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</row>
    <row r="350" spans="1:26" ht="15.75" customHeight="1" x14ac:dyDescent="0.3">
      <c r="A350" s="153" t="s">
        <v>685</v>
      </c>
      <c r="B350" s="154">
        <v>19</v>
      </c>
      <c r="C350" s="151">
        <v>24.03</v>
      </c>
      <c r="D350" s="154">
        <v>7</v>
      </c>
      <c r="E350" s="148">
        <v>452</v>
      </c>
      <c r="F350" s="149" t="str">
        <f>+VLOOKUP(E350,Participants!$A$1:$E$2548,2,FALSE)</f>
        <v>Andrew Beaman</v>
      </c>
      <c r="G350" s="149" t="str">
        <f>+VLOOKUP(E350,Participants!$A$1:$E$2548,4,FALSE)</f>
        <v>PHA</v>
      </c>
      <c r="H350" s="149" t="str">
        <f>+VLOOKUP(E350,Participants!$A$1:$E$2548,5,FALSE)</f>
        <v>M</v>
      </c>
      <c r="I350" s="149">
        <f>+VLOOKUP(E350,Participants!$A$1:$E$2548,3,FALSE)</f>
        <v>3</v>
      </c>
      <c r="J350" s="150" t="str">
        <f>+VLOOKUP(E350,Participants!$A$1:$G$2548,7,FALSE)</f>
        <v>DEV BOYS</v>
      </c>
      <c r="K350" s="149"/>
      <c r="L350" s="149"/>
      <c r="M350" s="144"/>
      <c r="N350" s="144"/>
      <c r="O350" s="144"/>
      <c r="P350" s="144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</row>
    <row r="351" spans="1:26" ht="15.75" customHeight="1" x14ac:dyDescent="0.3">
      <c r="A351" s="153" t="s">
        <v>685</v>
      </c>
      <c r="B351" s="154">
        <v>5</v>
      </c>
      <c r="C351" s="156">
        <v>24.1</v>
      </c>
      <c r="D351" s="154">
        <v>8</v>
      </c>
      <c r="E351" s="148">
        <v>545</v>
      </c>
      <c r="F351" s="149" t="str">
        <f>+VLOOKUP(E351,Participants!$A$1:$E$2548,2,FALSE)</f>
        <v>Ian Heller</v>
      </c>
      <c r="G351" s="149" t="str">
        <f>+VLOOKUP(E351,Participants!$A$1:$E$2548,4,FALSE)</f>
        <v>STL</v>
      </c>
      <c r="H351" s="149" t="str">
        <f>+VLOOKUP(E351,Participants!$A$1:$E$2548,5,FALSE)</f>
        <v>M</v>
      </c>
      <c r="I351" s="149">
        <f>+VLOOKUP(E351,Participants!$A$1:$E$2548,3,FALSE)</f>
        <v>0</v>
      </c>
      <c r="J351" s="150" t="str">
        <f>+VLOOKUP(E351,Participants!$A$1:$G$2548,7,FALSE)</f>
        <v>DEV BOYS</v>
      </c>
      <c r="K351" s="149"/>
      <c r="L351" s="149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</row>
    <row r="352" spans="1:26" ht="15.75" customHeight="1" x14ac:dyDescent="0.3">
      <c r="A352" s="153" t="s">
        <v>685</v>
      </c>
      <c r="B352" s="154">
        <v>6</v>
      </c>
      <c r="C352" s="156">
        <v>24.19</v>
      </c>
      <c r="D352" s="154">
        <v>3</v>
      </c>
      <c r="E352" s="148">
        <v>488</v>
      </c>
      <c r="F352" s="149" t="str">
        <f>+VLOOKUP(E352,Participants!$A$1:$E$2548,2,FALSE)</f>
        <v>Gerritt Austrawski</v>
      </c>
      <c r="G352" s="149" t="str">
        <f>+VLOOKUP(E352,Participants!$A$1:$E$2548,4,FALSE)</f>
        <v>SPS</v>
      </c>
      <c r="H352" s="149" t="str">
        <f>+VLOOKUP(E352,Participants!$A$1:$E$2548,5,FALSE)</f>
        <v>M</v>
      </c>
      <c r="I352" s="149">
        <f>+VLOOKUP(E352,Participants!$A$1:$E$2548,3,FALSE)</f>
        <v>0</v>
      </c>
      <c r="J352" s="150" t="str">
        <f>+VLOOKUP(E352,Participants!$A$1:$G$2548,7,FALSE)</f>
        <v>DEV BOYS</v>
      </c>
      <c r="K352" s="149"/>
      <c r="L352" s="149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44"/>
      <c r="Z352" s="144"/>
    </row>
    <row r="353" spans="1:26" ht="15.75" customHeight="1" x14ac:dyDescent="0.3">
      <c r="A353" s="153" t="s">
        <v>685</v>
      </c>
      <c r="B353" s="154">
        <v>5</v>
      </c>
      <c r="C353" s="155">
        <v>24.47</v>
      </c>
      <c r="D353" s="154">
        <v>1</v>
      </c>
      <c r="E353" s="158">
        <v>157</v>
      </c>
      <c r="F353" s="149" t="str">
        <f>+VLOOKUP(E353,Participants!$A$1:$E$2548,2,FALSE)</f>
        <v>Mckayden Nguyen</v>
      </c>
      <c r="G353" s="149" t="str">
        <f>+VLOOKUP(E353,Participants!$A$1:$E$2548,4,FALSE)</f>
        <v>AMA</v>
      </c>
      <c r="H353" s="149" t="str">
        <f>+VLOOKUP(E353,Participants!$A$1:$E$2548,5,FALSE)</f>
        <v>M</v>
      </c>
      <c r="I353" s="149">
        <f>+VLOOKUP(E353,Participants!$A$1:$E$2548,3,FALSE)</f>
        <v>0</v>
      </c>
      <c r="J353" s="150" t="str">
        <f>+VLOOKUP(E353,Participants!$A$1:$G$2548,7,FALSE)</f>
        <v>DEV BOYS</v>
      </c>
      <c r="K353" s="149"/>
      <c r="L353" s="149"/>
      <c r="M353" s="144"/>
      <c r="N353" s="144"/>
      <c r="O353" s="144"/>
      <c r="P353" s="144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</row>
    <row r="354" spans="1:26" ht="15.75" customHeight="1" x14ac:dyDescent="0.3">
      <c r="A354" s="153" t="s">
        <v>685</v>
      </c>
      <c r="B354" s="154">
        <v>6</v>
      </c>
      <c r="C354" s="156">
        <v>24.62</v>
      </c>
      <c r="D354" s="154">
        <v>7</v>
      </c>
      <c r="E354" s="148">
        <v>548</v>
      </c>
      <c r="F354" s="149" t="str">
        <f>+VLOOKUP(E354,Participants!$A$1:$E$2548,2,FALSE)</f>
        <v>Jackson Bobeck</v>
      </c>
      <c r="G354" s="149" t="str">
        <f>+VLOOKUP(E354,Participants!$A$1:$E$2548,4,FALSE)</f>
        <v>STL</v>
      </c>
      <c r="H354" s="149" t="str">
        <f>+VLOOKUP(E354,Participants!$A$1:$E$2548,5,FALSE)</f>
        <v>M</v>
      </c>
      <c r="I354" s="149">
        <f>+VLOOKUP(E354,Participants!$A$1:$E$2548,3,FALSE)</f>
        <v>1</v>
      </c>
      <c r="J354" s="150" t="str">
        <f>+VLOOKUP(E354,Participants!$A$1:$G$2548,7,FALSE)</f>
        <v>DEV BOYS</v>
      </c>
      <c r="K354" s="149"/>
      <c r="L354" s="149"/>
      <c r="M354" s="144"/>
      <c r="N354" s="144"/>
      <c r="O354" s="144"/>
      <c r="P354" s="144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</row>
    <row r="355" spans="1:26" ht="15.75" customHeight="1" x14ac:dyDescent="0.3">
      <c r="A355" s="153" t="s">
        <v>685</v>
      </c>
      <c r="B355" s="154">
        <v>5</v>
      </c>
      <c r="C355" s="155">
        <v>25.33</v>
      </c>
      <c r="D355" s="154">
        <v>3</v>
      </c>
      <c r="E355" s="158">
        <v>416</v>
      </c>
      <c r="F355" s="149" t="str">
        <f>+VLOOKUP(E355,Participants!$A$1:$E$2548,2,FALSE)</f>
        <v>Jude Walker</v>
      </c>
      <c r="G355" s="149" t="str">
        <f>+VLOOKUP(E355,Participants!$A$1:$E$2548,4,FALSE)</f>
        <v>MOSS</v>
      </c>
      <c r="H355" s="149" t="str">
        <f>+VLOOKUP(E355,Participants!$A$1:$E$2548,5,FALSE)</f>
        <v>M</v>
      </c>
      <c r="I355" s="149">
        <f>+VLOOKUP(E355,Participants!$A$1:$E$2548,3,FALSE)</f>
        <v>0</v>
      </c>
      <c r="J355" s="150" t="str">
        <f>+VLOOKUP(E355,Participants!$A$1:$G$2548,7,FALSE)</f>
        <v>DEV BOYS</v>
      </c>
      <c r="K355" s="149"/>
      <c r="L355" s="149"/>
      <c r="M355" s="144"/>
      <c r="N355" s="144"/>
      <c r="O355" s="144"/>
      <c r="P355" s="144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</row>
    <row r="356" spans="1:26" ht="15.75" customHeight="1" x14ac:dyDescent="0.3">
      <c r="A356" s="153" t="s">
        <v>685</v>
      </c>
      <c r="B356" s="154">
        <v>8</v>
      </c>
      <c r="C356" s="156">
        <v>26</v>
      </c>
      <c r="D356" s="154">
        <v>3</v>
      </c>
      <c r="E356" s="148">
        <v>418</v>
      </c>
      <c r="F356" s="149" t="str">
        <f>+VLOOKUP(E356,Participants!$A$1:$E$2548,2,FALSE)</f>
        <v>Pranshul Bhargava</v>
      </c>
      <c r="G356" s="149" t="str">
        <f>+VLOOKUP(E356,Participants!$A$1:$E$2548,4,FALSE)</f>
        <v>MOSS</v>
      </c>
      <c r="H356" s="149" t="str">
        <f>+VLOOKUP(E356,Participants!$A$1:$E$2548,5,FALSE)</f>
        <v>M</v>
      </c>
      <c r="I356" s="149">
        <f>+VLOOKUP(E356,Participants!$A$1:$E$2548,3,FALSE)</f>
        <v>1</v>
      </c>
      <c r="J356" s="150" t="str">
        <f>+VLOOKUP(E356,Participants!$A$1:$G$2548,7,FALSE)</f>
        <v>DEV BOYS</v>
      </c>
      <c r="K356" s="149"/>
      <c r="L356" s="149"/>
      <c r="M356" s="144"/>
      <c r="N356" s="144"/>
      <c r="O356" s="144"/>
      <c r="P356" s="144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</row>
    <row r="357" spans="1:26" ht="15.75" customHeight="1" x14ac:dyDescent="0.3">
      <c r="A357" s="153" t="s">
        <v>685</v>
      </c>
      <c r="B357" s="154">
        <v>5</v>
      </c>
      <c r="C357" s="156">
        <v>26.33</v>
      </c>
      <c r="D357" s="154">
        <v>7</v>
      </c>
      <c r="E357" s="148">
        <v>139</v>
      </c>
      <c r="F357" s="149" t="str">
        <f>+VLOOKUP(E357,Participants!$A$1:$E$2548,2,FALSE)</f>
        <v>Gavin Phillips</v>
      </c>
      <c r="G357" s="149" t="str">
        <f>+VLOOKUP(E357,Participants!$A$1:$E$2548,4,FALSE)</f>
        <v>AMA</v>
      </c>
      <c r="H357" s="149" t="str">
        <f>+VLOOKUP(E357,Participants!$A$1:$E$2548,5,FALSE)</f>
        <v>M</v>
      </c>
      <c r="I357" s="149">
        <f>+VLOOKUP(E357,Participants!$A$1:$E$2548,3,FALSE)</f>
        <v>0</v>
      </c>
      <c r="J357" s="150" t="str">
        <f>+VLOOKUP(E357,Participants!$A$1:$G$2548,7,FALSE)</f>
        <v>DEV BOYS</v>
      </c>
      <c r="K357" s="149"/>
      <c r="L357" s="149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44"/>
      <c r="Z357" s="144"/>
    </row>
    <row r="358" spans="1:26" ht="15.75" customHeight="1" x14ac:dyDescent="0.3">
      <c r="A358" s="153" t="s">
        <v>685</v>
      </c>
      <c r="B358" s="154">
        <v>5</v>
      </c>
      <c r="C358" s="156">
        <v>26.51</v>
      </c>
      <c r="D358" s="154">
        <v>5</v>
      </c>
      <c r="E358" s="148">
        <v>559</v>
      </c>
      <c r="F358" s="149" t="str">
        <f>+VLOOKUP(E358,Participants!$A$1:$E$2548,2,FALSE)</f>
        <v>Peter Hrisiak</v>
      </c>
      <c r="G358" s="149" t="str">
        <f>+VLOOKUP(E358,Participants!$A$1:$E$2548,4,FALSE)</f>
        <v>STL</v>
      </c>
      <c r="H358" s="149" t="str">
        <f>+VLOOKUP(E358,Participants!$A$1:$E$2548,5,FALSE)</f>
        <v>M</v>
      </c>
      <c r="I358" s="149">
        <f>+VLOOKUP(E358,Participants!$A$1:$E$2548,3,FALSE)</f>
        <v>0</v>
      </c>
      <c r="J358" s="150" t="str">
        <f>+VLOOKUP(E358,Participants!$A$1:$G$2548,7,FALSE)</f>
        <v>DEV BOYS</v>
      </c>
      <c r="K358" s="149"/>
      <c r="L358" s="149"/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</row>
    <row r="359" spans="1:26" ht="15.75" customHeight="1" x14ac:dyDescent="0.3">
      <c r="A359" s="153" t="s">
        <v>685</v>
      </c>
      <c r="B359" s="154">
        <v>4</v>
      </c>
      <c r="C359" s="155">
        <v>27.16</v>
      </c>
      <c r="D359" s="154">
        <v>1</v>
      </c>
      <c r="E359" s="148">
        <v>407</v>
      </c>
      <c r="F359" s="149" t="str">
        <f>+VLOOKUP(E359,Participants!$A$1:$E$2548,2,FALSE)</f>
        <v>Andrew Muir</v>
      </c>
      <c r="G359" s="149" t="str">
        <f>+VLOOKUP(E359,Participants!$A$1:$E$2548,4,FALSE)</f>
        <v>MOSS</v>
      </c>
      <c r="H359" s="149" t="str">
        <f>+VLOOKUP(E359,Participants!$A$1:$E$2548,5,FALSE)</f>
        <v>M</v>
      </c>
      <c r="I359" s="149">
        <f>+VLOOKUP(E359,Participants!$A$1:$E$2548,3,FALSE)</f>
        <v>0</v>
      </c>
      <c r="J359" s="150" t="str">
        <f>+VLOOKUP(E359,Participants!$A$1:$G$2548,7,FALSE)</f>
        <v>DEV BOYS</v>
      </c>
      <c r="K359" s="149"/>
      <c r="L359" s="149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44"/>
      <c r="Z359" s="144"/>
    </row>
    <row r="360" spans="1:26" ht="15.75" customHeight="1" x14ac:dyDescent="0.3">
      <c r="A360" s="153" t="s">
        <v>685</v>
      </c>
      <c r="B360" s="154">
        <v>4</v>
      </c>
      <c r="C360" s="155">
        <v>27.44</v>
      </c>
      <c r="D360" s="154">
        <v>4</v>
      </c>
      <c r="E360" s="148">
        <v>499</v>
      </c>
      <c r="F360" s="149" t="str">
        <f>+VLOOKUP(E360,Participants!$A$1:$E$2548,2,FALSE)</f>
        <v>Zeke Harris</v>
      </c>
      <c r="G360" s="149" t="str">
        <f>+VLOOKUP(E360,Participants!$A$1:$E$2548,4,FALSE)</f>
        <v>SPS</v>
      </c>
      <c r="H360" s="149" t="str">
        <f>+VLOOKUP(E360,Participants!$A$1:$E$2548,5,FALSE)</f>
        <v>M</v>
      </c>
      <c r="I360" s="149">
        <f>+VLOOKUP(E360,Participants!$A$1:$E$2548,3,FALSE)</f>
        <v>0</v>
      </c>
      <c r="J360" s="150" t="str">
        <f>+VLOOKUP(E360,Participants!$A$1:$G$2548,7,FALSE)</f>
        <v>DEV BOYS</v>
      </c>
      <c r="K360" s="149"/>
      <c r="L360" s="149"/>
      <c r="M360" s="144"/>
      <c r="N360" s="144"/>
      <c r="O360" s="144"/>
      <c r="P360" s="144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</row>
    <row r="361" spans="1:26" ht="15.75" customHeight="1" x14ac:dyDescent="0.3">
      <c r="A361" s="153" t="s">
        <v>685</v>
      </c>
      <c r="B361" s="154">
        <v>9</v>
      </c>
      <c r="C361" s="156">
        <v>27.91</v>
      </c>
      <c r="D361" s="154">
        <v>3</v>
      </c>
      <c r="E361" s="148">
        <v>160</v>
      </c>
      <c r="F361" s="149" t="str">
        <f>+VLOOKUP(E361,Participants!$A$1:$E$2548,2,FALSE)</f>
        <v>Nico Dambrogio</v>
      </c>
      <c r="G361" s="149" t="str">
        <f>+VLOOKUP(E361,Participants!$A$1:$E$2548,4,FALSE)</f>
        <v>AMA</v>
      </c>
      <c r="H361" s="149" t="str">
        <f>+VLOOKUP(E361,Participants!$A$1:$E$2548,5,FALSE)</f>
        <v>M</v>
      </c>
      <c r="I361" s="149">
        <f>+VLOOKUP(E361,Participants!$A$1:$E$2548,3,FALSE)</f>
        <v>1</v>
      </c>
      <c r="J361" s="150" t="str">
        <f>+VLOOKUP(E361,Participants!$A$1:$G$2548,7,FALSE)</f>
        <v>DEV BOYS</v>
      </c>
      <c r="K361" s="149"/>
      <c r="L361" s="149"/>
      <c r="M361" s="144"/>
      <c r="N361" s="144"/>
      <c r="O361" s="144"/>
      <c r="P361" s="144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</row>
    <row r="362" spans="1:26" ht="15.75" customHeight="1" x14ac:dyDescent="0.3">
      <c r="A362" s="153" t="s">
        <v>685</v>
      </c>
      <c r="B362" s="154">
        <v>6</v>
      </c>
      <c r="C362" s="156">
        <v>28.69</v>
      </c>
      <c r="D362" s="154">
        <v>1</v>
      </c>
      <c r="E362" s="148">
        <v>129</v>
      </c>
      <c r="F362" s="149" t="str">
        <f>+VLOOKUP(E362,Participants!$A$1:$E$2548,2,FALSE)</f>
        <v>Bracken Graves</v>
      </c>
      <c r="G362" s="149" t="str">
        <f>+VLOOKUP(E362,Participants!$A$1:$E$2548,4,FALSE)</f>
        <v>AMA</v>
      </c>
      <c r="H362" s="149" t="str">
        <f>+VLOOKUP(E362,Participants!$A$1:$E$2548,5,FALSE)</f>
        <v>M</v>
      </c>
      <c r="I362" s="149">
        <f>+VLOOKUP(E362,Participants!$A$1:$E$2548,3,FALSE)</f>
        <v>0</v>
      </c>
      <c r="J362" s="150" t="str">
        <f>+VLOOKUP(E362,Participants!$A$1:$G$2548,7,FALSE)</f>
        <v>DEV BOYS</v>
      </c>
      <c r="K362" s="149"/>
      <c r="L362" s="149"/>
      <c r="M362" s="144"/>
      <c r="N362" s="144"/>
      <c r="O362" s="144"/>
      <c r="P362" s="144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</row>
    <row r="363" spans="1:26" ht="15.75" customHeight="1" x14ac:dyDescent="0.3">
      <c r="A363" s="153" t="s">
        <v>685</v>
      </c>
      <c r="B363" s="154">
        <v>7</v>
      </c>
      <c r="C363" s="156">
        <v>34.92</v>
      </c>
      <c r="D363" s="154">
        <v>6</v>
      </c>
      <c r="E363" s="148">
        <v>411</v>
      </c>
      <c r="F363" s="149" t="str">
        <f>+VLOOKUP(E363,Participants!$A$1:$E$2548,2,FALSE)</f>
        <v>Isaac Wagner</v>
      </c>
      <c r="G363" s="149" t="str">
        <f>+VLOOKUP(E363,Participants!$A$1:$E$2548,4,FALSE)</f>
        <v>MOSS</v>
      </c>
      <c r="H363" s="149" t="str">
        <f>+VLOOKUP(E363,Participants!$A$1:$E$2548,5,FALSE)</f>
        <v>M</v>
      </c>
      <c r="I363" s="149">
        <f>+VLOOKUP(E363,Participants!$A$1:$E$2548,3,FALSE)</f>
        <v>1</v>
      </c>
      <c r="J363" s="150" t="str">
        <f>+VLOOKUP(E363,Participants!$A$1:$G$2548,7,FALSE)</f>
        <v>DEV BOYS</v>
      </c>
      <c r="K363" s="149"/>
      <c r="L363" s="149"/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</row>
    <row r="364" spans="1:26" ht="15.75" customHeight="1" x14ac:dyDescent="0.3">
      <c r="A364" s="153" t="s">
        <v>685</v>
      </c>
      <c r="B364" s="154">
        <v>8</v>
      </c>
      <c r="C364" s="156">
        <v>41.11</v>
      </c>
      <c r="D364" s="154">
        <v>4</v>
      </c>
      <c r="E364" s="148">
        <v>596</v>
      </c>
      <c r="F364" s="149" t="str">
        <f>+VLOOKUP(E364,Participants!$A$1:$E$2548,2,FALSE)</f>
        <v>Leo Magenis</v>
      </c>
      <c r="G364" s="149" t="str">
        <f>+VLOOKUP(E364,Participants!$A$1:$E$2548,4,FALSE)</f>
        <v>STT</v>
      </c>
      <c r="H364" s="149" t="str">
        <f>+VLOOKUP(E364,Participants!$A$1:$E$2548,5,FALSE)</f>
        <v>M</v>
      </c>
      <c r="I364" s="149">
        <f>+VLOOKUP(E364,Participants!$A$1:$E$2548,3,FALSE)</f>
        <v>1</v>
      </c>
      <c r="J364" s="150" t="str">
        <f>+VLOOKUP(E364,Participants!$A$1:$G$2548,7,FALSE)</f>
        <v>DEV BOYS</v>
      </c>
      <c r="K364" s="149"/>
      <c r="L364" s="149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44"/>
      <c r="Z364" s="144"/>
    </row>
    <row r="365" spans="1:26" ht="15.75" customHeight="1" x14ac:dyDescent="0.25">
      <c r="B365" s="119"/>
      <c r="C365" s="161"/>
      <c r="D365" s="119"/>
      <c r="E365" s="119"/>
      <c r="F365" s="119"/>
      <c r="G365" s="119"/>
      <c r="H365" s="119"/>
      <c r="I365" s="119"/>
      <c r="J365" s="119"/>
      <c r="K365" s="119"/>
      <c r="L365" s="119"/>
    </row>
    <row r="366" spans="1:26" ht="15.75" customHeight="1" x14ac:dyDescent="0.25">
      <c r="B366" s="119"/>
      <c r="C366" s="161"/>
      <c r="D366" s="119"/>
      <c r="E366" s="119"/>
      <c r="F366" s="119"/>
      <c r="G366" s="119"/>
      <c r="H366" s="119"/>
      <c r="I366" s="119"/>
      <c r="J366" s="119"/>
      <c r="K366" s="119"/>
      <c r="L366" s="119"/>
    </row>
    <row r="367" spans="1:26" ht="15.75" customHeight="1" x14ac:dyDescent="0.25">
      <c r="B367" s="119"/>
      <c r="C367" s="161"/>
      <c r="D367" s="119"/>
      <c r="E367" s="119"/>
      <c r="F367" s="119"/>
      <c r="G367" s="119"/>
      <c r="H367" s="119"/>
      <c r="I367" s="119"/>
      <c r="J367" s="119"/>
      <c r="K367" s="119"/>
      <c r="L367" s="119"/>
    </row>
    <row r="368" spans="1:26" ht="15.75" customHeight="1" x14ac:dyDescent="0.25">
      <c r="B368" s="119"/>
      <c r="C368" s="161"/>
      <c r="D368" s="119"/>
      <c r="E368" s="119"/>
      <c r="F368" s="119"/>
      <c r="G368" s="119"/>
      <c r="H368" s="119"/>
      <c r="I368" s="119"/>
      <c r="J368" s="119"/>
      <c r="K368" s="119"/>
      <c r="L368" s="119"/>
    </row>
    <row r="369" spans="2:12" ht="15.75" customHeight="1" x14ac:dyDescent="0.25">
      <c r="B369" s="119"/>
      <c r="C369" s="161"/>
      <c r="D369" s="119"/>
      <c r="E369" s="119"/>
      <c r="F369" s="119"/>
      <c r="G369" s="119"/>
      <c r="H369" s="119"/>
      <c r="I369" s="119"/>
      <c r="J369" s="119"/>
      <c r="K369" s="119"/>
      <c r="L369" s="119"/>
    </row>
    <row r="370" spans="2:12" ht="15.75" customHeight="1" x14ac:dyDescent="0.25">
      <c r="B370" s="119"/>
      <c r="C370" s="161"/>
      <c r="D370" s="119"/>
      <c r="E370" s="119"/>
      <c r="F370" s="119"/>
      <c r="G370" s="119"/>
      <c r="H370" s="119"/>
      <c r="I370" s="119"/>
      <c r="J370" s="119"/>
      <c r="K370" s="119"/>
      <c r="L370" s="119"/>
    </row>
    <row r="371" spans="2:12" ht="15.75" customHeight="1" x14ac:dyDescent="0.25">
      <c r="B371" s="119"/>
      <c r="C371" s="161"/>
      <c r="D371" s="119"/>
      <c r="E371" s="119"/>
      <c r="F371" s="119"/>
      <c r="G371" s="119"/>
      <c r="H371" s="119"/>
      <c r="I371" s="119"/>
      <c r="J371" s="119"/>
      <c r="K371" s="119"/>
      <c r="L371" s="119"/>
    </row>
    <row r="372" spans="2:12" ht="15.75" customHeight="1" x14ac:dyDescent="0.25">
      <c r="B372" s="119"/>
      <c r="C372" s="161"/>
      <c r="D372" s="119"/>
      <c r="E372" s="119"/>
      <c r="F372" s="119"/>
      <c r="G372" s="119"/>
      <c r="H372" s="119"/>
      <c r="I372" s="119"/>
      <c r="J372" s="119"/>
      <c r="K372" s="119"/>
      <c r="L372" s="119"/>
    </row>
    <row r="373" spans="2:12" ht="15.75" customHeight="1" x14ac:dyDescent="0.25">
      <c r="B373" s="119"/>
      <c r="C373" s="161"/>
      <c r="D373" s="119"/>
      <c r="E373" s="119"/>
      <c r="F373" s="119"/>
      <c r="G373" s="119"/>
      <c r="H373" s="119"/>
      <c r="I373" s="119"/>
      <c r="J373" s="119"/>
      <c r="K373" s="119"/>
      <c r="L373" s="119"/>
    </row>
    <row r="374" spans="2:12" ht="15.75" customHeight="1" x14ac:dyDescent="0.25">
      <c r="B374" s="119"/>
      <c r="C374" s="161"/>
      <c r="D374" s="119"/>
      <c r="E374" s="119"/>
      <c r="F374" s="119"/>
      <c r="G374" s="119"/>
      <c r="H374" s="119"/>
      <c r="I374" s="119"/>
      <c r="J374" s="119"/>
      <c r="K374" s="119"/>
      <c r="L374" s="119"/>
    </row>
    <row r="375" spans="2:12" ht="15.75" customHeight="1" x14ac:dyDescent="0.25">
      <c r="B375" s="119"/>
      <c r="C375" s="161"/>
      <c r="D375" s="119"/>
      <c r="E375" s="119"/>
      <c r="F375" s="119"/>
      <c r="G375" s="119"/>
      <c r="H375" s="119"/>
      <c r="I375" s="119"/>
      <c r="J375" s="119"/>
      <c r="K375" s="119"/>
      <c r="L375" s="119"/>
    </row>
    <row r="376" spans="2:12" ht="15.75" customHeight="1" x14ac:dyDescent="0.25">
      <c r="B376" s="119"/>
      <c r="C376" s="161"/>
      <c r="D376" s="119"/>
      <c r="E376" s="119"/>
      <c r="F376" s="119"/>
      <c r="G376" s="119"/>
      <c r="H376" s="119"/>
      <c r="I376" s="119"/>
      <c r="J376" s="119"/>
      <c r="K376" s="119"/>
      <c r="L376" s="119"/>
    </row>
    <row r="377" spans="2:12" ht="15.75" customHeight="1" x14ac:dyDescent="0.25">
      <c r="B377" s="119"/>
      <c r="C377" s="161"/>
      <c r="D377" s="119"/>
      <c r="E377" s="119"/>
      <c r="F377" s="119"/>
      <c r="G377" s="119"/>
      <c r="H377" s="119"/>
      <c r="I377" s="119"/>
      <c r="J377" s="119"/>
      <c r="K377" s="119"/>
      <c r="L377" s="119"/>
    </row>
    <row r="378" spans="2:12" ht="15.75" customHeight="1" x14ac:dyDescent="0.25">
      <c r="B378" s="119"/>
      <c r="C378" s="161"/>
      <c r="D378" s="119"/>
      <c r="E378" s="119"/>
      <c r="F378" s="119"/>
      <c r="G378" s="119"/>
      <c r="H378" s="119"/>
      <c r="I378" s="119"/>
      <c r="J378" s="119"/>
      <c r="K378" s="119"/>
      <c r="L378" s="119"/>
    </row>
    <row r="379" spans="2:12" ht="15.75" customHeight="1" x14ac:dyDescent="0.25">
      <c r="B379" s="119"/>
      <c r="C379" s="161"/>
      <c r="D379" s="119"/>
      <c r="E379" s="119"/>
      <c r="F379" s="119"/>
      <c r="G379" s="119"/>
      <c r="H379" s="119"/>
      <c r="I379" s="119"/>
      <c r="J379" s="119"/>
      <c r="K379" s="119"/>
      <c r="L379" s="119"/>
    </row>
    <row r="380" spans="2:12" ht="15.75" customHeight="1" x14ac:dyDescent="0.25">
      <c r="B380" s="119"/>
      <c r="C380" s="161"/>
      <c r="D380" s="119"/>
      <c r="E380" s="119"/>
      <c r="F380" s="119"/>
      <c r="G380" s="119"/>
      <c r="H380" s="119"/>
      <c r="I380" s="119"/>
      <c r="J380" s="119"/>
      <c r="K380" s="119"/>
      <c r="L380" s="119"/>
    </row>
    <row r="381" spans="2:12" ht="15.75" customHeight="1" x14ac:dyDescent="0.25">
      <c r="B381" s="119"/>
      <c r="C381" s="161"/>
      <c r="D381" s="119"/>
      <c r="E381" s="119"/>
      <c r="F381" s="119"/>
      <c r="G381" s="119"/>
      <c r="H381" s="119"/>
      <c r="I381" s="119"/>
      <c r="J381" s="119"/>
      <c r="K381" s="119"/>
      <c r="L381" s="119"/>
    </row>
    <row r="382" spans="2:12" ht="15.75" customHeight="1" x14ac:dyDescent="0.25">
      <c r="B382" s="119"/>
      <c r="C382" s="161"/>
      <c r="D382" s="119"/>
      <c r="E382" s="119"/>
      <c r="F382" s="119"/>
      <c r="G382" s="119"/>
      <c r="H382" s="119"/>
      <c r="I382" s="119"/>
      <c r="J382" s="119"/>
      <c r="K382" s="119"/>
      <c r="L382" s="119"/>
    </row>
    <row r="383" spans="2:12" ht="15.75" customHeight="1" x14ac:dyDescent="0.25">
      <c r="B383" s="119"/>
      <c r="C383" s="161"/>
      <c r="D383" s="119"/>
      <c r="E383" s="119"/>
      <c r="F383" s="119"/>
      <c r="G383" s="119"/>
      <c r="H383" s="119"/>
      <c r="I383" s="119"/>
      <c r="J383" s="119"/>
      <c r="K383" s="119"/>
      <c r="L383" s="119"/>
    </row>
    <row r="384" spans="2:12" ht="15.75" customHeight="1" x14ac:dyDescent="0.25">
      <c r="B384" s="119"/>
      <c r="C384" s="161"/>
      <c r="D384" s="119"/>
      <c r="E384" s="119"/>
      <c r="F384" s="119"/>
      <c r="G384" s="119"/>
      <c r="H384" s="119"/>
      <c r="I384" s="119"/>
      <c r="J384" s="119"/>
      <c r="K384" s="119"/>
      <c r="L384" s="119"/>
    </row>
    <row r="385" spans="2:12" ht="15.75" customHeight="1" x14ac:dyDescent="0.25">
      <c r="B385" s="119"/>
      <c r="C385" s="161"/>
      <c r="D385" s="119"/>
      <c r="E385" s="119"/>
      <c r="F385" s="119"/>
      <c r="G385" s="119"/>
      <c r="H385" s="119"/>
      <c r="I385" s="119"/>
      <c r="J385" s="119"/>
      <c r="K385" s="119"/>
      <c r="L385" s="119"/>
    </row>
    <row r="386" spans="2:12" ht="15.75" customHeight="1" x14ac:dyDescent="0.25">
      <c r="B386" s="119"/>
      <c r="C386" s="161"/>
      <c r="D386" s="119"/>
      <c r="E386" s="119"/>
      <c r="F386" s="119"/>
      <c r="G386" s="119"/>
      <c r="H386" s="119"/>
      <c r="I386" s="119"/>
      <c r="J386" s="119"/>
      <c r="K386" s="119"/>
      <c r="L386" s="119"/>
    </row>
    <row r="387" spans="2:12" ht="15.75" customHeight="1" x14ac:dyDescent="0.25">
      <c r="B387" s="119"/>
      <c r="C387" s="161"/>
      <c r="D387" s="119"/>
      <c r="E387" s="119"/>
      <c r="F387" s="119"/>
      <c r="G387" s="119"/>
      <c r="H387" s="119"/>
      <c r="I387" s="119"/>
      <c r="J387" s="119"/>
      <c r="K387" s="119"/>
      <c r="L387" s="119"/>
    </row>
    <row r="388" spans="2:12" ht="15.75" customHeight="1" x14ac:dyDescent="0.25">
      <c r="B388" s="119"/>
      <c r="C388" s="161"/>
      <c r="D388" s="119"/>
      <c r="E388" s="119"/>
      <c r="F388" s="119"/>
      <c r="G388" s="119"/>
      <c r="H388" s="119"/>
      <c r="I388" s="119"/>
      <c r="J388" s="119"/>
      <c r="K388" s="119"/>
      <c r="L388" s="119"/>
    </row>
    <row r="389" spans="2:12" ht="15.75" customHeight="1" x14ac:dyDescent="0.25">
      <c r="B389" s="119"/>
      <c r="C389" s="161"/>
      <c r="D389" s="119"/>
      <c r="E389" s="119"/>
      <c r="F389" s="119"/>
      <c r="G389" s="119"/>
      <c r="H389" s="119"/>
      <c r="I389" s="119"/>
      <c r="J389" s="119"/>
      <c r="K389" s="119"/>
      <c r="L389" s="119"/>
    </row>
    <row r="390" spans="2:12" ht="15.75" customHeight="1" x14ac:dyDescent="0.25">
      <c r="B390" s="119"/>
      <c r="C390" s="161"/>
      <c r="D390" s="119"/>
      <c r="E390" s="119"/>
      <c r="F390" s="119"/>
      <c r="G390" s="119"/>
      <c r="H390" s="119"/>
      <c r="I390" s="119"/>
      <c r="J390" s="119"/>
      <c r="K390" s="119"/>
      <c r="L390" s="119"/>
    </row>
    <row r="391" spans="2:12" ht="15.75" customHeight="1" x14ac:dyDescent="0.25">
      <c r="B391" s="119"/>
      <c r="C391" s="161"/>
      <c r="D391" s="119"/>
      <c r="E391" s="119"/>
      <c r="F391" s="119"/>
      <c r="G391" s="119"/>
      <c r="H391" s="119"/>
      <c r="I391" s="119"/>
      <c r="J391" s="119"/>
      <c r="K391" s="119"/>
      <c r="L391" s="119"/>
    </row>
    <row r="392" spans="2:12" ht="15.75" customHeight="1" x14ac:dyDescent="0.25">
      <c r="B392" s="119"/>
      <c r="C392" s="161"/>
      <c r="D392" s="119"/>
      <c r="E392" s="119"/>
      <c r="F392" s="119"/>
      <c r="G392" s="119"/>
      <c r="H392" s="119"/>
      <c r="I392" s="119"/>
      <c r="J392" s="119"/>
      <c r="K392" s="119"/>
      <c r="L392" s="119"/>
    </row>
    <row r="393" spans="2:12" ht="15.75" customHeight="1" x14ac:dyDescent="0.25">
      <c r="B393" s="119"/>
      <c r="C393" s="161"/>
      <c r="D393" s="119"/>
      <c r="E393" s="119"/>
      <c r="F393" s="119"/>
      <c r="G393" s="119"/>
      <c r="H393" s="119"/>
      <c r="I393" s="119"/>
      <c r="J393" s="119"/>
      <c r="K393" s="119"/>
      <c r="L393" s="119"/>
    </row>
    <row r="394" spans="2:12" ht="15.75" customHeight="1" x14ac:dyDescent="0.25">
      <c r="B394" s="119"/>
      <c r="C394" s="161"/>
      <c r="D394" s="119"/>
      <c r="E394" s="119"/>
      <c r="F394" s="119"/>
      <c r="G394" s="119"/>
      <c r="H394" s="119"/>
      <c r="I394" s="119"/>
      <c r="J394" s="119"/>
      <c r="K394" s="119"/>
      <c r="L394" s="119"/>
    </row>
    <row r="395" spans="2:12" ht="15.75" customHeight="1" x14ac:dyDescent="0.25">
      <c r="B395" s="119"/>
      <c r="C395" s="161"/>
      <c r="D395" s="119"/>
      <c r="E395" s="119"/>
      <c r="F395" s="119"/>
      <c r="G395" s="119"/>
      <c r="H395" s="119"/>
      <c r="I395" s="119"/>
      <c r="J395" s="119"/>
      <c r="K395" s="119"/>
      <c r="L395" s="119"/>
    </row>
    <row r="396" spans="2:12" ht="15.75" customHeight="1" x14ac:dyDescent="0.25">
      <c r="B396" s="119"/>
      <c r="C396" s="161"/>
      <c r="D396" s="119"/>
      <c r="E396" s="119"/>
      <c r="F396" s="119"/>
      <c r="G396" s="119"/>
      <c r="H396" s="119"/>
      <c r="I396" s="119"/>
      <c r="J396" s="119"/>
      <c r="K396" s="119"/>
      <c r="L396" s="119"/>
    </row>
    <row r="397" spans="2:12" ht="15.75" customHeight="1" x14ac:dyDescent="0.25">
      <c r="B397" s="119"/>
      <c r="C397" s="161"/>
      <c r="D397" s="119"/>
      <c r="E397" s="119"/>
      <c r="F397" s="119"/>
      <c r="G397" s="119"/>
      <c r="H397" s="119"/>
      <c r="I397" s="119"/>
      <c r="J397" s="119"/>
      <c r="K397" s="119"/>
      <c r="L397" s="119"/>
    </row>
    <row r="398" spans="2:12" ht="15.75" customHeight="1" x14ac:dyDescent="0.25">
      <c r="B398" s="119"/>
      <c r="C398" s="161"/>
      <c r="D398" s="119"/>
      <c r="E398" s="119"/>
      <c r="F398" s="119"/>
      <c r="G398" s="119"/>
      <c r="H398" s="119"/>
      <c r="I398" s="119"/>
      <c r="J398" s="119"/>
      <c r="K398" s="119"/>
      <c r="L398" s="119"/>
    </row>
    <row r="399" spans="2:12" ht="15.75" customHeight="1" x14ac:dyDescent="0.25">
      <c r="B399" s="119"/>
      <c r="C399" s="161"/>
      <c r="D399" s="119"/>
      <c r="E399" s="119"/>
      <c r="F399" s="119"/>
      <c r="G399" s="119"/>
      <c r="H399" s="119"/>
      <c r="I399" s="119"/>
      <c r="J399" s="119"/>
      <c r="K399" s="119"/>
      <c r="L399" s="119"/>
    </row>
    <row r="400" spans="2:12" ht="15.75" customHeight="1" x14ac:dyDescent="0.25">
      <c r="B400" s="119"/>
      <c r="C400" s="161"/>
      <c r="D400" s="119"/>
      <c r="E400" s="119"/>
      <c r="F400" s="119"/>
      <c r="G400" s="119"/>
      <c r="H400" s="119"/>
      <c r="I400" s="119"/>
      <c r="J400" s="119"/>
      <c r="K400" s="119"/>
      <c r="L400" s="119"/>
    </row>
    <row r="401" spans="2:12" ht="15.75" customHeight="1" x14ac:dyDescent="0.25">
      <c r="B401" s="119"/>
      <c r="C401" s="161"/>
      <c r="D401" s="119"/>
      <c r="E401" s="119"/>
      <c r="F401" s="119"/>
      <c r="G401" s="119"/>
      <c r="H401" s="119"/>
      <c r="I401" s="119"/>
      <c r="J401" s="119"/>
      <c r="K401" s="119"/>
      <c r="L401" s="119"/>
    </row>
    <row r="402" spans="2:12" ht="15.75" customHeight="1" x14ac:dyDescent="0.25">
      <c r="B402" s="119"/>
      <c r="C402" s="161"/>
      <c r="D402" s="119"/>
      <c r="E402" s="119"/>
      <c r="F402" s="119"/>
      <c r="G402" s="119"/>
      <c r="H402" s="119"/>
      <c r="I402" s="119"/>
      <c r="J402" s="119"/>
      <c r="K402" s="119"/>
      <c r="L402" s="119"/>
    </row>
    <row r="403" spans="2:12" ht="15.75" customHeight="1" x14ac:dyDescent="0.25">
      <c r="B403" s="119"/>
      <c r="C403" s="161"/>
      <c r="D403" s="119"/>
      <c r="E403" s="119"/>
      <c r="F403" s="119"/>
      <c r="G403" s="119"/>
      <c r="H403" s="119"/>
      <c r="I403" s="119"/>
      <c r="J403" s="119"/>
      <c r="K403" s="119"/>
      <c r="L403" s="119"/>
    </row>
    <row r="404" spans="2:12" ht="15.75" customHeight="1" x14ac:dyDescent="0.25">
      <c r="B404" s="119"/>
      <c r="C404" s="161"/>
      <c r="D404" s="119"/>
      <c r="E404" s="119"/>
      <c r="F404" s="119"/>
      <c r="G404" s="119"/>
      <c r="H404" s="119"/>
      <c r="I404" s="119"/>
      <c r="J404" s="119"/>
      <c r="K404" s="119"/>
      <c r="L404" s="119"/>
    </row>
    <row r="405" spans="2:12" ht="15.75" customHeight="1" x14ac:dyDescent="0.25">
      <c r="B405" s="119"/>
      <c r="C405" s="161"/>
      <c r="D405" s="119"/>
      <c r="E405" s="119"/>
      <c r="F405" s="119"/>
      <c r="G405" s="119"/>
      <c r="H405" s="119"/>
      <c r="I405" s="119"/>
      <c r="J405" s="119"/>
      <c r="K405" s="119"/>
      <c r="L405" s="119"/>
    </row>
    <row r="406" spans="2:12" ht="15.75" customHeight="1" x14ac:dyDescent="0.25">
      <c r="B406" s="119"/>
      <c r="C406" s="161"/>
      <c r="D406" s="119"/>
      <c r="E406" s="119"/>
      <c r="F406" s="119"/>
      <c r="G406" s="119"/>
      <c r="H406" s="119"/>
      <c r="I406" s="119"/>
      <c r="J406" s="119"/>
      <c r="K406" s="119"/>
      <c r="L406" s="119"/>
    </row>
    <row r="407" spans="2:12" ht="15.75" customHeight="1" x14ac:dyDescent="0.25">
      <c r="B407" s="119"/>
      <c r="C407" s="161"/>
      <c r="D407" s="119"/>
      <c r="E407" s="119"/>
      <c r="F407" s="119"/>
      <c r="G407" s="119"/>
      <c r="H407" s="119"/>
      <c r="I407" s="119"/>
      <c r="J407" s="119"/>
      <c r="K407" s="119"/>
      <c r="L407" s="119"/>
    </row>
    <row r="408" spans="2:12" ht="15.75" customHeight="1" x14ac:dyDescent="0.25">
      <c r="B408" s="119"/>
      <c r="C408" s="161"/>
      <c r="D408" s="119"/>
      <c r="E408" s="119"/>
      <c r="F408" s="119"/>
      <c r="G408" s="119"/>
      <c r="H408" s="119"/>
      <c r="I408" s="119"/>
      <c r="J408" s="119"/>
      <c r="K408" s="119"/>
      <c r="L408" s="119"/>
    </row>
    <row r="409" spans="2:12" ht="15.75" customHeight="1" x14ac:dyDescent="0.25">
      <c r="B409" s="119"/>
      <c r="C409" s="161"/>
      <c r="D409" s="119"/>
      <c r="E409" s="119"/>
      <c r="F409" s="119"/>
      <c r="G409" s="119"/>
      <c r="H409" s="119"/>
      <c r="I409" s="119"/>
      <c r="J409" s="119"/>
      <c r="K409" s="119"/>
      <c r="L409" s="119"/>
    </row>
    <row r="410" spans="2:12" ht="15.75" customHeight="1" x14ac:dyDescent="0.25">
      <c r="B410" s="119"/>
      <c r="C410" s="161"/>
      <c r="D410" s="119"/>
      <c r="E410" s="119"/>
      <c r="F410" s="119"/>
      <c r="G410" s="119"/>
      <c r="H410" s="119"/>
      <c r="I410" s="119"/>
      <c r="J410" s="119"/>
      <c r="K410" s="119"/>
      <c r="L410" s="119"/>
    </row>
    <row r="411" spans="2:12" ht="15.75" customHeight="1" x14ac:dyDescent="0.25">
      <c r="B411" s="119"/>
      <c r="C411" s="161"/>
      <c r="D411" s="119"/>
      <c r="E411" s="119"/>
      <c r="F411" s="119"/>
      <c r="G411" s="119"/>
      <c r="H411" s="119"/>
      <c r="I411" s="119"/>
      <c r="J411" s="119"/>
      <c r="K411" s="119"/>
      <c r="L411" s="119"/>
    </row>
    <row r="412" spans="2:12" ht="15.75" customHeight="1" x14ac:dyDescent="0.25">
      <c r="B412" s="119"/>
      <c r="C412" s="161"/>
      <c r="D412" s="119"/>
      <c r="E412" s="119"/>
      <c r="F412" s="119"/>
      <c r="G412" s="119"/>
      <c r="H412" s="119"/>
      <c r="I412" s="119"/>
      <c r="J412" s="119"/>
      <c r="K412" s="119"/>
      <c r="L412" s="119"/>
    </row>
    <row r="413" spans="2:12" ht="15.75" customHeight="1" x14ac:dyDescent="0.25">
      <c r="B413" s="119"/>
      <c r="C413" s="161"/>
      <c r="D413" s="119"/>
      <c r="E413" s="119"/>
      <c r="F413" s="119"/>
      <c r="G413" s="119"/>
      <c r="H413" s="119"/>
      <c r="I413" s="119"/>
      <c r="J413" s="119"/>
      <c r="K413" s="119"/>
      <c r="L413" s="119"/>
    </row>
    <row r="414" spans="2:12" ht="15.75" customHeight="1" x14ac:dyDescent="0.25">
      <c r="B414" s="119"/>
      <c r="C414" s="161"/>
      <c r="D414" s="119"/>
      <c r="E414" s="119"/>
      <c r="F414" s="119"/>
      <c r="G414" s="119"/>
      <c r="H414" s="119"/>
      <c r="I414" s="119"/>
      <c r="J414" s="119"/>
      <c r="K414" s="119"/>
      <c r="L414" s="119"/>
    </row>
    <row r="415" spans="2:12" ht="15.75" customHeight="1" x14ac:dyDescent="0.25">
      <c r="B415" s="119"/>
      <c r="C415" s="161"/>
      <c r="D415" s="119"/>
      <c r="E415" s="119"/>
      <c r="F415" s="119"/>
      <c r="G415" s="119"/>
      <c r="H415" s="119"/>
      <c r="I415" s="119"/>
      <c r="J415" s="119"/>
      <c r="K415" s="119"/>
      <c r="L415" s="119"/>
    </row>
    <row r="416" spans="2:12" ht="15.75" customHeight="1" x14ac:dyDescent="0.25">
      <c r="B416" s="119"/>
      <c r="C416" s="161"/>
      <c r="D416" s="119"/>
      <c r="E416" s="119"/>
      <c r="F416" s="119"/>
      <c r="G416" s="119"/>
      <c r="H416" s="119"/>
      <c r="I416" s="119"/>
      <c r="J416" s="119"/>
      <c r="K416" s="119"/>
      <c r="L416" s="119"/>
    </row>
    <row r="417" spans="2:12" ht="15.75" customHeight="1" x14ac:dyDescent="0.25">
      <c r="B417" s="119"/>
      <c r="C417" s="161"/>
      <c r="D417" s="119"/>
      <c r="E417" s="119"/>
      <c r="F417" s="119"/>
      <c r="G417" s="119"/>
      <c r="H417" s="119"/>
      <c r="I417" s="119"/>
      <c r="J417" s="119"/>
      <c r="K417" s="119"/>
      <c r="L417" s="119"/>
    </row>
    <row r="418" spans="2:12" ht="15.75" customHeight="1" x14ac:dyDescent="0.25">
      <c r="B418" s="119"/>
      <c r="C418" s="161"/>
      <c r="D418" s="119"/>
      <c r="E418" s="119"/>
      <c r="F418" s="119"/>
      <c r="G418" s="119"/>
      <c r="H418" s="119"/>
      <c r="I418" s="119"/>
      <c r="J418" s="119"/>
      <c r="K418" s="119"/>
      <c r="L418" s="119"/>
    </row>
    <row r="419" spans="2:12" ht="15.75" customHeight="1" x14ac:dyDescent="0.25">
      <c r="B419" s="119"/>
      <c r="C419" s="161"/>
      <c r="D419" s="119"/>
      <c r="E419" s="119"/>
      <c r="F419" s="119"/>
      <c r="G419" s="119"/>
      <c r="H419" s="119"/>
      <c r="I419" s="119"/>
      <c r="J419" s="119"/>
      <c r="K419" s="119"/>
      <c r="L419" s="119"/>
    </row>
    <row r="420" spans="2:12" ht="15.75" customHeight="1" x14ac:dyDescent="0.25">
      <c r="B420" s="119"/>
      <c r="C420" s="161"/>
      <c r="D420" s="119"/>
      <c r="E420" s="119"/>
      <c r="F420" s="119"/>
      <c r="G420" s="119"/>
      <c r="H420" s="119"/>
      <c r="I420" s="119"/>
      <c r="J420" s="119"/>
      <c r="K420" s="119"/>
      <c r="L420" s="119"/>
    </row>
    <row r="421" spans="2:12" ht="15.75" customHeight="1" x14ac:dyDescent="0.25">
      <c r="B421" s="119"/>
      <c r="C421" s="161"/>
      <c r="D421" s="119"/>
      <c r="E421" s="119"/>
      <c r="F421" s="119"/>
      <c r="G421" s="119"/>
      <c r="H421" s="119"/>
      <c r="I421" s="119"/>
      <c r="J421" s="119"/>
      <c r="K421" s="119"/>
      <c r="L421" s="119"/>
    </row>
    <row r="422" spans="2:12" ht="15.75" customHeight="1" x14ac:dyDescent="0.25">
      <c r="B422" s="119"/>
      <c r="C422" s="161"/>
      <c r="D422" s="119"/>
      <c r="E422" s="119"/>
      <c r="F422" s="119"/>
      <c r="G422" s="119"/>
      <c r="H422" s="119"/>
      <c r="I422" s="119"/>
      <c r="J422" s="119"/>
      <c r="K422" s="119"/>
      <c r="L422" s="119"/>
    </row>
    <row r="423" spans="2:12" ht="15.75" customHeight="1" x14ac:dyDescent="0.25">
      <c r="B423" s="119"/>
      <c r="C423" s="161"/>
      <c r="D423" s="119"/>
      <c r="E423" s="119"/>
      <c r="F423" s="119"/>
      <c r="G423" s="119"/>
      <c r="H423" s="119"/>
      <c r="I423" s="119"/>
      <c r="J423" s="119"/>
      <c r="K423" s="119"/>
      <c r="L423" s="119"/>
    </row>
    <row r="424" spans="2:12" ht="15.75" customHeight="1" x14ac:dyDescent="0.25">
      <c r="B424" s="119"/>
      <c r="C424" s="161"/>
      <c r="D424" s="119"/>
      <c r="E424" s="119"/>
      <c r="F424" s="119"/>
      <c r="G424" s="119"/>
      <c r="H424" s="119"/>
      <c r="I424" s="119"/>
      <c r="J424" s="119"/>
      <c r="K424" s="119"/>
      <c r="L424" s="119"/>
    </row>
    <row r="425" spans="2:12" ht="15.75" customHeight="1" x14ac:dyDescent="0.25">
      <c r="B425" s="119"/>
      <c r="C425" s="161"/>
      <c r="D425" s="119"/>
      <c r="E425" s="119"/>
      <c r="F425" s="119"/>
      <c r="G425" s="119"/>
      <c r="H425" s="119"/>
      <c r="I425" s="119"/>
      <c r="J425" s="119"/>
      <c r="K425" s="119"/>
      <c r="L425" s="119"/>
    </row>
    <row r="426" spans="2:12" ht="15.75" customHeight="1" x14ac:dyDescent="0.25">
      <c r="B426" s="119"/>
      <c r="C426" s="161"/>
      <c r="D426" s="119"/>
      <c r="E426" s="119"/>
      <c r="F426" s="119"/>
      <c r="G426" s="119"/>
      <c r="H426" s="119"/>
      <c r="I426" s="119"/>
      <c r="J426" s="119"/>
      <c r="K426" s="119"/>
      <c r="L426" s="119"/>
    </row>
    <row r="427" spans="2:12" ht="15.75" customHeight="1" x14ac:dyDescent="0.25">
      <c r="B427" s="119"/>
      <c r="C427" s="161"/>
      <c r="D427" s="119"/>
      <c r="E427" s="119"/>
      <c r="F427" s="119"/>
      <c r="G427" s="119"/>
      <c r="H427" s="119"/>
      <c r="I427" s="119"/>
      <c r="J427" s="119"/>
      <c r="K427" s="119"/>
      <c r="L427" s="119"/>
    </row>
    <row r="428" spans="2:12" ht="15.75" customHeight="1" x14ac:dyDescent="0.25">
      <c r="B428" s="119"/>
      <c r="C428" s="161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2:12" ht="15.75" customHeight="1" x14ac:dyDescent="0.25">
      <c r="B429" s="119"/>
      <c r="C429" s="161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2:12" ht="15.75" customHeight="1" x14ac:dyDescent="0.25">
      <c r="B430" s="119"/>
      <c r="C430" s="161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2:12" ht="15.75" customHeight="1" x14ac:dyDescent="0.25">
      <c r="B431" s="119"/>
      <c r="C431" s="161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2:12" ht="15.75" customHeight="1" x14ac:dyDescent="0.25">
      <c r="B432" s="119"/>
      <c r="C432" s="161"/>
      <c r="D432" s="119"/>
      <c r="E432" s="119"/>
      <c r="F432" s="119"/>
      <c r="G432" s="119"/>
      <c r="H432" s="119"/>
      <c r="I432" s="119"/>
      <c r="J432" s="119"/>
      <c r="K432" s="119"/>
      <c r="L432" s="119"/>
    </row>
    <row r="433" spans="2:12" ht="15.75" customHeight="1" x14ac:dyDescent="0.25">
      <c r="B433" s="119"/>
      <c r="C433" s="161"/>
      <c r="D433" s="119"/>
      <c r="E433" s="119"/>
      <c r="F433" s="119"/>
      <c r="G433" s="119"/>
      <c r="H433" s="119"/>
      <c r="I433" s="119"/>
      <c r="J433" s="119"/>
      <c r="K433" s="119"/>
      <c r="L433" s="119"/>
    </row>
    <row r="434" spans="2:12" ht="15.75" customHeight="1" x14ac:dyDescent="0.25">
      <c r="B434" s="119"/>
      <c r="C434" s="161"/>
      <c r="D434" s="119"/>
      <c r="E434" s="119"/>
      <c r="F434" s="119"/>
      <c r="G434" s="119"/>
      <c r="H434" s="119"/>
      <c r="I434" s="119"/>
      <c r="J434" s="119"/>
      <c r="K434" s="119"/>
      <c r="L434" s="119"/>
    </row>
    <row r="435" spans="2:12" ht="15.75" customHeight="1" x14ac:dyDescent="0.25">
      <c r="B435" s="119"/>
      <c r="C435" s="161"/>
      <c r="D435" s="119"/>
      <c r="E435" s="119"/>
      <c r="F435" s="119"/>
      <c r="G435" s="119"/>
      <c r="H435" s="119"/>
      <c r="I435" s="119"/>
      <c r="J435" s="119"/>
      <c r="K435" s="119"/>
      <c r="L435" s="119"/>
    </row>
    <row r="436" spans="2:12" ht="15.75" customHeight="1" x14ac:dyDescent="0.25">
      <c r="B436" s="119"/>
      <c r="C436" s="161"/>
      <c r="D436" s="119"/>
      <c r="E436" s="119"/>
      <c r="F436" s="119"/>
      <c r="G436" s="119"/>
      <c r="H436" s="119"/>
      <c r="I436" s="119"/>
      <c r="J436" s="119"/>
      <c r="K436" s="119"/>
      <c r="L436" s="119"/>
    </row>
    <row r="437" spans="2:12" ht="15.75" customHeight="1" x14ac:dyDescent="0.25">
      <c r="B437" s="119"/>
      <c r="C437" s="161"/>
      <c r="D437" s="119"/>
      <c r="E437" s="119"/>
      <c r="F437" s="119"/>
      <c r="G437" s="119"/>
      <c r="H437" s="119"/>
      <c r="I437" s="119"/>
      <c r="J437" s="119"/>
      <c r="K437" s="119"/>
      <c r="L437" s="119"/>
    </row>
    <row r="438" spans="2:12" ht="15.75" customHeight="1" x14ac:dyDescent="0.25">
      <c r="B438" s="119"/>
      <c r="C438" s="161"/>
      <c r="D438" s="119"/>
      <c r="E438" s="119"/>
      <c r="F438" s="119"/>
      <c r="G438" s="119"/>
      <c r="H438" s="119"/>
      <c r="I438" s="119"/>
      <c r="J438" s="119"/>
      <c r="K438" s="119"/>
      <c r="L438" s="119"/>
    </row>
    <row r="439" spans="2:12" ht="15.75" customHeight="1" x14ac:dyDescent="0.25">
      <c r="B439" s="119"/>
      <c r="C439" s="161"/>
      <c r="D439" s="119"/>
      <c r="E439" s="119"/>
      <c r="F439" s="119"/>
      <c r="G439" s="119"/>
      <c r="H439" s="119"/>
      <c r="I439" s="119"/>
      <c r="J439" s="119"/>
      <c r="K439" s="119"/>
      <c r="L439" s="119"/>
    </row>
    <row r="440" spans="2:12" ht="15.75" customHeight="1" x14ac:dyDescent="0.25">
      <c r="B440" s="119"/>
      <c r="C440" s="161"/>
      <c r="D440" s="119"/>
      <c r="E440" s="119"/>
      <c r="F440" s="119"/>
      <c r="G440" s="119"/>
      <c r="H440" s="119"/>
      <c r="I440" s="119"/>
      <c r="J440" s="119"/>
      <c r="K440" s="119"/>
      <c r="L440" s="119"/>
    </row>
    <row r="441" spans="2:12" ht="15.75" customHeight="1" x14ac:dyDescent="0.25">
      <c r="B441" s="119"/>
      <c r="C441" s="161"/>
      <c r="D441" s="119"/>
      <c r="E441" s="119"/>
      <c r="F441" s="119"/>
      <c r="G441" s="119"/>
      <c r="H441" s="119"/>
      <c r="I441" s="119"/>
      <c r="J441" s="119"/>
      <c r="K441" s="119"/>
      <c r="L441" s="119"/>
    </row>
    <row r="442" spans="2:12" ht="15.75" customHeight="1" x14ac:dyDescent="0.25">
      <c r="B442" s="119"/>
      <c r="C442" s="161"/>
      <c r="D442" s="119"/>
      <c r="E442" s="119"/>
      <c r="F442" s="119"/>
      <c r="G442" s="119"/>
      <c r="H442" s="119"/>
      <c r="I442" s="119"/>
      <c r="J442" s="119"/>
      <c r="K442" s="119"/>
      <c r="L442" s="119"/>
    </row>
    <row r="443" spans="2:12" ht="15.75" customHeight="1" x14ac:dyDescent="0.25">
      <c r="B443" s="119"/>
      <c r="C443" s="161"/>
      <c r="D443" s="119"/>
      <c r="E443" s="119"/>
      <c r="F443" s="119"/>
      <c r="G443" s="119"/>
      <c r="H443" s="119"/>
      <c r="I443" s="119"/>
      <c r="J443" s="119"/>
      <c r="K443" s="119"/>
      <c r="L443" s="119"/>
    </row>
    <row r="444" spans="2:12" ht="15.75" customHeight="1" x14ac:dyDescent="0.25">
      <c r="B444" s="119"/>
      <c r="C444" s="161"/>
      <c r="D444" s="119"/>
      <c r="E444" s="119"/>
      <c r="F444" s="119"/>
      <c r="G444" s="119"/>
      <c r="H444" s="119"/>
      <c r="I444" s="119"/>
      <c r="J444" s="119"/>
      <c r="K444" s="119"/>
      <c r="L444" s="119"/>
    </row>
    <row r="445" spans="2:12" ht="15.75" customHeight="1" x14ac:dyDescent="0.25">
      <c r="B445" s="119"/>
      <c r="C445" s="161"/>
      <c r="D445" s="119"/>
      <c r="E445" s="119"/>
      <c r="F445" s="119"/>
      <c r="G445" s="119"/>
      <c r="H445" s="119"/>
      <c r="I445" s="119"/>
      <c r="J445" s="119"/>
      <c r="K445" s="119"/>
      <c r="L445" s="119"/>
    </row>
    <row r="446" spans="2:12" ht="15.75" customHeight="1" x14ac:dyDescent="0.25">
      <c r="B446" s="119"/>
      <c r="C446" s="161"/>
      <c r="D446" s="119"/>
      <c r="E446" s="119"/>
      <c r="F446" s="119"/>
      <c r="G446" s="119"/>
      <c r="H446" s="119"/>
      <c r="I446" s="119"/>
      <c r="J446" s="119"/>
      <c r="K446" s="119"/>
      <c r="L446" s="119"/>
    </row>
    <row r="447" spans="2:12" ht="15.75" customHeight="1" x14ac:dyDescent="0.25">
      <c r="B447" s="119"/>
      <c r="C447" s="161"/>
      <c r="D447" s="119"/>
      <c r="E447" s="119"/>
      <c r="F447" s="119"/>
      <c r="G447" s="119"/>
      <c r="H447" s="119"/>
      <c r="I447" s="119"/>
      <c r="J447" s="119"/>
      <c r="K447" s="119"/>
      <c r="L447" s="119"/>
    </row>
    <row r="448" spans="2:12" ht="15.75" customHeight="1" x14ac:dyDescent="0.25">
      <c r="B448" s="119"/>
      <c r="C448" s="161"/>
      <c r="D448" s="119"/>
      <c r="E448" s="119"/>
      <c r="F448" s="119"/>
      <c r="G448" s="119"/>
      <c r="H448" s="119"/>
      <c r="I448" s="119"/>
      <c r="J448" s="119"/>
      <c r="K448" s="119"/>
      <c r="L448" s="119"/>
    </row>
    <row r="449" spans="2:12" ht="15.75" customHeight="1" x14ac:dyDescent="0.25">
      <c r="B449" s="119"/>
      <c r="C449" s="161"/>
      <c r="D449" s="119"/>
      <c r="E449" s="119"/>
      <c r="F449" s="119"/>
      <c r="G449" s="119"/>
      <c r="H449" s="119"/>
      <c r="I449" s="119"/>
      <c r="J449" s="119"/>
      <c r="K449" s="119"/>
      <c r="L449" s="119"/>
    </row>
    <row r="450" spans="2:12" ht="15.75" customHeight="1" x14ac:dyDescent="0.25">
      <c r="B450" s="119"/>
      <c r="C450" s="161"/>
      <c r="D450" s="119"/>
      <c r="E450" s="119"/>
      <c r="F450" s="119"/>
      <c r="G450" s="119"/>
      <c r="H450" s="119"/>
      <c r="I450" s="119"/>
      <c r="J450" s="119"/>
      <c r="K450" s="119"/>
      <c r="L450" s="119"/>
    </row>
    <row r="451" spans="2:12" ht="15.75" customHeight="1" x14ac:dyDescent="0.25">
      <c r="B451" s="119"/>
      <c r="C451" s="161"/>
      <c r="D451" s="119"/>
      <c r="E451" s="119"/>
      <c r="F451" s="119"/>
      <c r="G451" s="119"/>
      <c r="H451" s="119"/>
      <c r="I451" s="119"/>
      <c r="J451" s="119"/>
      <c r="K451" s="119"/>
      <c r="L451" s="119"/>
    </row>
    <row r="452" spans="2:12" ht="15.75" customHeight="1" x14ac:dyDescent="0.25">
      <c r="B452" s="119"/>
      <c r="C452" s="161"/>
      <c r="D452" s="119"/>
      <c r="E452" s="119"/>
      <c r="F452" s="119"/>
      <c r="G452" s="119"/>
      <c r="H452" s="119"/>
      <c r="I452" s="119"/>
      <c r="J452" s="119"/>
      <c r="K452" s="119"/>
      <c r="L452" s="119"/>
    </row>
    <row r="453" spans="2:12" ht="15.75" customHeight="1" x14ac:dyDescent="0.25">
      <c r="B453" s="119"/>
      <c r="C453" s="161"/>
      <c r="D453" s="119"/>
      <c r="E453" s="119"/>
      <c r="F453" s="119"/>
      <c r="G453" s="119"/>
      <c r="H453" s="119"/>
      <c r="I453" s="119"/>
      <c r="J453" s="119"/>
      <c r="K453" s="119"/>
      <c r="L453" s="119"/>
    </row>
    <row r="454" spans="2:12" ht="15.75" customHeight="1" x14ac:dyDescent="0.25">
      <c r="B454" s="119"/>
      <c r="C454" s="161"/>
      <c r="D454" s="119"/>
      <c r="E454" s="119"/>
      <c r="F454" s="119"/>
      <c r="G454" s="119"/>
      <c r="H454" s="119"/>
      <c r="I454" s="119"/>
      <c r="J454" s="119"/>
      <c r="K454" s="119"/>
      <c r="L454" s="119"/>
    </row>
    <row r="455" spans="2:12" ht="15.75" customHeight="1" x14ac:dyDescent="0.25">
      <c r="B455" s="119"/>
      <c r="C455" s="161"/>
      <c r="D455" s="119"/>
      <c r="E455" s="119"/>
      <c r="F455" s="119"/>
      <c r="G455" s="119"/>
      <c r="H455" s="119"/>
      <c r="I455" s="119"/>
      <c r="J455" s="119"/>
      <c r="K455" s="119"/>
      <c r="L455" s="119"/>
    </row>
    <row r="456" spans="2:12" ht="15.75" customHeight="1" x14ac:dyDescent="0.25">
      <c r="B456" s="119"/>
      <c r="C456" s="161"/>
      <c r="D456" s="119"/>
      <c r="E456" s="119"/>
      <c r="F456" s="119"/>
      <c r="G456" s="119"/>
      <c r="H456" s="119"/>
      <c r="I456" s="119"/>
      <c r="J456" s="119"/>
      <c r="K456" s="119"/>
      <c r="L456" s="119"/>
    </row>
    <row r="457" spans="2:12" ht="15.75" customHeight="1" x14ac:dyDescent="0.25">
      <c r="B457" s="119"/>
      <c r="C457" s="161"/>
      <c r="D457" s="119"/>
      <c r="E457" s="119"/>
      <c r="F457" s="119"/>
      <c r="G457" s="119"/>
      <c r="H457" s="119"/>
      <c r="I457" s="119"/>
      <c r="J457" s="119"/>
      <c r="K457" s="119"/>
      <c r="L457" s="119"/>
    </row>
    <row r="458" spans="2:12" ht="15.75" customHeight="1" x14ac:dyDescent="0.25">
      <c r="B458" s="119"/>
      <c r="C458" s="161"/>
      <c r="D458" s="119"/>
      <c r="E458" s="119"/>
      <c r="F458" s="119"/>
      <c r="G458" s="119"/>
      <c r="H458" s="119"/>
      <c r="I458" s="119"/>
      <c r="J458" s="119"/>
      <c r="K458" s="119"/>
      <c r="L458" s="119"/>
    </row>
    <row r="459" spans="2:12" ht="15.75" customHeight="1" x14ac:dyDescent="0.25">
      <c r="B459" s="119"/>
      <c r="C459" s="161"/>
      <c r="D459" s="119"/>
      <c r="E459" s="119"/>
      <c r="F459" s="119"/>
      <c r="G459" s="119"/>
      <c r="H459" s="119"/>
      <c r="I459" s="119"/>
      <c r="J459" s="119"/>
      <c r="K459" s="119"/>
      <c r="L459" s="119"/>
    </row>
    <row r="460" spans="2:12" ht="15.75" customHeight="1" x14ac:dyDescent="0.25">
      <c r="B460" s="119"/>
      <c r="C460" s="161"/>
      <c r="D460" s="119"/>
      <c r="E460" s="119"/>
      <c r="F460" s="119"/>
      <c r="G460" s="119"/>
      <c r="H460" s="119"/>
      <c r="I460" s="119"/>
      <c r="J460" s="119"/>
      <c r="K460" s="119"/>
      <c r="L460" s="119"/>
    </row>
    <row r="461" spans="2:12" ht="15.75" customHeight="1" x14ac:dyDescent="0.25">
      <c r="B461" s="119"/>
      <c r="C461" s="161"/>
      <c r="D461" s="119"/>
      <c r="E461" s="119"/>
      <c r="F461" s="119"/>
      <c r="G461" s="119"/>
      <c r="H461" s="119"/>
      <c r="I461" s="119"/>
      <c r="J461" s="119"/>
      <c r="K461" s="119"/>
      <c r="L461" s="119"/>
    </row>
    <row r="462" spans="2:12" ht="15.75" customHeight="1" x14ac:dyDescent="0.25">
      <c r="B462" s="119"/>
      <c r="C462" s="161"/>
      <c r="D462" s="119"/>
      <c r="E462" s="119"/>
      <c r="F462" s="119"/>
      <c r="G462" s="119"/>
      <c r="H462" s="119"/>
      <c r="I462" s="119"/>
      <c r="J462" s="119"/>
      <c r="K462" s="119"/>
      <c r="L462" s="119"/>
    </row>
    <row r="463" spans="2:12" ht="15.75" customHeight="1" x14ac:dyDescent="0.25">
      <c r="B463" s="119"/>
      <c r="C463" s="161"/>
      <c r="D463" s="119"/>
      <c r="E463" s="119"/>
      <c r="F463" s="119"/>
      <c r="G463" s="119"/>
      <c r="H463" s="119"/>
      <c r="I463" s="119"/>
      <c r="J463" s="119"/>
      <c r="K463" s="119"/>
      <c r="L463" s="119"/>
    </row>
    <row r="464" spans="2:12" ht="15.75" customHeight="1" x14ac:dyDescent="0.25">
      <c r="B464" s="119"/>
      <c r="C464" s="161"/>
      <c r="D464" s="119"/>
      <c r="E464" s="119"/>
      <c r="F464" s="119"/>
      <c r="G464" s="119"/>
      <c r="H464" s="119"/>
      <c r="I464" s="119"/>
      <c r="J464" s="119"/>
      <c r="K464" s="119"/>
      <c r="L464" s="119"/>
    </row>
    <row r="465" spans="2:12" ht="15.75" customHeight="1" x14ac:dyDescent="0.25">
      <c r="B465" s="119"/>
      <c r="C465" s="161"/>
      <c r="D465" s="119"/>
      <c r="E465" s="119"/>
      <c r="F465" s="119"/>
      <c r="G465" s="119"/>
      <c r="H465" s="119"/>
      <c r="I465" s="119"/>
      <c r="J465" s="119"/>
      <c r="K465" s="119"/>
      <c r="L465" s="119"/>
    </row>
    <row r="466" spans="2:12" ht="15.75" customHeight="1" x14ac:dyDescent="0.25">
      <c r="B466" s="119"/>
      <c r="C466" s="161"/>
      <c r="D466" s="119"/>
      <c r="E466" s="119"/>
      <c r="F466" s="119"/>
      <c r="G466" s="119"/>
      <c r="H466" s="119"/>
      <c r="I466" s="119"/>
      <c r="J466" s="119"/>
      <c r="K466" s="119"/>
      <c r="L466" s="119"/>
    </row>
    <row r="467" spans="2:12" ht="15.75" customHeight="1" x14ac:dyDescent="0.25">
      <c r="B467" s="119"/>
      <c r="C467" s="161"/>
      <c r="D467" s="119"/>
      <c r="E467" s="119"/>
      <c r="F467" s="119"/>
      <c r="G467" s="119"/>
      <c r="H467" s="119"/>
      <c r="I467" s="119"/>
      <c r="J467" s="119"/>
      <c r="K467" s="119"/>
      <c r="L467" s="119"/>
    </row>
    <row r="468" spans="2:12" ht="15.75" customHeight="1" x14ac:dyDescent="0.25">
      <c r="B468" s="119"/>
      <c r="C468" s="161"/>
      <c r="D468" s="119"/>
      <c r="E468" s="119"/>
      <c r="F468" s="119"/>
      <c r="G468" s="119"/>
      <c r="H468" s="119"/>
      <c r="I468" s="119"/>
      <c r="J468" s="119"/>
      <c r="K468" s="119"/>
      <c r="L468" s="119"/>
    </row>
    <row r="469" spans="2:12" ht="15.75" customHeight="1" x14ac:dyDescent="0.25">
      <c r="B469" s="119"/>
      <c r="C469" s="161"/>
      <c r="D469" s="119"/>
      <c r="E469" s="119"/>
      <c r="F469" s="119"/>
      <c r="G469" s="119"/>
      <c r="H469" s="119"/>
      <c r="I469" s="119"/>
      <c r="J469" s="119"/>
      <c r="K469" s="119"/>
      <c r="L469" s="119"/>
    </row>
    <row r="470" spans="2:12" ht="15.75" customHeight="1" x14ac:dyDescent="0.25">
      <c r="B470" s="119"/>
      <c r="C470" s="161"/>
      <c r="D470" s="119"/>
      <c r="E470" s="119"/>
      <c r="F470" s="119"/>
      <c r="G470" s="119"/>
      <c r="H470" s="119"/>
      <c r="I470" s="119"/>
      <c r="J470" s="119"/>
      <c r="K470" s="119"/>
      <c r="L470" s="119"/>
    </row>
    <row r="471" spans="2:12" ht="15.75" customHeight="1" x14ac:dyDescent="0.25">
      <c r="B471" s="119"/>
      <c r="C471" s="161"/>
      <c r="D471" s="119"/>
      <c r="E471" s="119"/>
      <c r="F471" s="119"/>
      <c r="G471" s="119"/>
      <c r="H471" s="119"/>
      <c r="I471" s="119"/>
      <c r="J471" s="119"/>
      <c r="K471" s="119"/>
      <c r="L471" s="119"/>
    </row>
    <row r="472" spans="2:12" ht="15.75" customHeight="1" x14ac:dyDescent="0.25">
      <c r="B472" s="119"/>
      <c r="C472" s="161"/>
      <c r="D472" s="119"/>
      <c r="E472" s="119"/>
      <c r="F472" s="119"/>
      <c r="G472" s="119"/>
      <c r="H472" s="119"/>
      <c r="I472" s="119"/>
      <c r="J472" s="119"/>
      <c r="K472" s="119"/>
      <c r="L472" s="119"/>
    </row>
    <row r="473" spans="2:12" ht="15.75" customHeight="1" x14ac:dyDescent="0.25">
      <c r="B473" s="119"/>
      <c r="C473" s="161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 ht="15.75" customHeight="1" x14ac:dyDescent="0.25">
      <c r="B474" s="119"/>
      <c r="C474" s="161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 ht="15.75" customHeight="1" x14ac:dyDescent="0.25">
      <c r="B475" s="119"/>
      <c r="C475" s="161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 ht="15.75" customHeight="1" x14ac:dyDescent="0.25">
      <c r="B476" s="119"/>
      <c r="C476" s="161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 ht="15.75" customHeight="1" x14ac:dyDescent="0.25">
      <c r="B477" s="119"/>
      <c r="C477" s="161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 ht="15.75" customHeight="1" x14ac:dyDescent="0.25">
      <c r="B478" s="119"/>
      <c r="C478" s="161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 ht="15.75" customHeight="1" x14ac:dyDescent="0.25">
      <c r="B479" s="119"/>
      <c r="C479" s="161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 ht="15.75" customHeight="1" x14ac:dyDescent="0.25">
      <c r="B480" s="119"/>
      <c r="C480" s="161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 ht="15.75" customHeight="1" x14ac:dyDescent="0.25">
      <c r="B481" s="119"/>
      <c r="C481" s="161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 ht="15.75" customHeight="1" x14ac:dyDescent="0.25">
      <c r="B482" s="119"/>
      <c r="C482" s="161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 ht="15.75" customHeight="1" x14ac:dyDescent="0.25">
      <c r="B483" s="119"/>
      <c r="C483" s="161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 ht="15.75" customHeight="1" x14ac:dyDescent="0.25">
      <c r="B484" s="119"/>
      <c r="C484" s="161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 ht="15.75" customHeight="1" x14ac:dyDescent="0.25">
      <c r="B485" s="119"/>
      <c r="C485" s="161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 ht="15.75" customHeight="1" x14ac:dyDescent="0.25">
      <c r="B486" s="119"/>
      <c r="C486" s="161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 ht="15.75" customHeight="1" x14ac:dyDescent="0.25">
      <c r="B487" s="119"/>
      <c r="C487" s="161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 ht="15.75" customHeight="1" x14ac:dyDescent="0.25">
      <c r="B488" s="119"/>
      <c r="C488" s="161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 ht="15.75" customHeight="1" x14ac:dyDescent="0.25">
      <c r="B489" s="119"/>
      <c r="C489" s="161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 ht="15.75" customHeight="1" x14ac:dyDescent="0.25">
      <c r="B490" s="119"/>
      <c r="C490" s="161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 ht="15.75" customHeight="1" x14ac:dyDescent="0.25">
      <c r="B491" s="119"/>
      <c r="C491" s="161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 ht="15.75" customHeight="1" x14ac:dyDescent="0.25">
      <c r="B492" s="119"/>
      <c r="C492" s="161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 ht="15.75" customHeight="1" x14ac:dyDescent="0.25">
      <c r="B493" s="119"/>
      <c r="C493" s="161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 ht="15.75" customHeight="1" x14ac:dyDescent="0.25">
      <c r="B494" s="119"/>
      <c r="C494" s="161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 ht="15.75" customHeight="1" x14ac:dyDescent="0.25">
      <c r="B495" s="119"/>
      <c r="C495" s="161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 ht="15.75" customHeight="1" x14ac:dyDescent="0.25">
      <c r="B496" s="119"/>
      <c r="C496" s="161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 ht="15.75" customHeight="1" x14ac:dyDescent="0.25">
      <c r="B497" s="119"/>
      <c r="C497" s="161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 ht="15.75" customHeight="1" x14ac:dyDescent="0.25">
      <c r="B498" s="119"/>
      <c r="C498" s="161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 ht="15.75" customHeight="1" x14ac:dyDescent="0.25">
      <c r="B499" s="119"/>
      <c r="C499" s="161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 ht="15.75" customHeight="1" x14ac:dyDescent="0.25">
      <c r="B500" s="119"/>
      <c r="C500" s="161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 ht="15.75" customHeight="1" x14ac:dyDescent="0.25">
      <c r="B501" s="119"/>
      <c r="C501" s="161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 ht="15.75" customHeight="1" x14ac:dyDescent="0.25">
      <c r="B502" s="119"/>
      <c r="C502" s="161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 ht="15.75" customHeight="1" x14ac:dyDescent="0.25">
      <c r="B503" s="119"/>
      <c r="C503" s="161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 ht="15.75" customHeight="1" x14ac:dyDescent="0.25">
      <c r="B504" s="119"/>
      <c r="C504" s="161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 ht="15.75" customHeight="1" x14ac:dyDescent="0.25">
      <c r="B505" s="119"/>
      <c r="C505" s="161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 ht="15.75" customHeight="1" x14ac:dyDescent="0.25">
      <c r="B506" s="119"/>
      <c r="C506" s="161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 ht="15.75" customHeight="1" x14ac:dyDescent="0.25">
      <c r="B507" s="119"/>
      <c r="C507" s="161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 ht="15.75" customHeight="1" x14ac:dyDescent="0.25">
      <c r="B508" s="119"/>
      <c r="C508" s="161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 ht="15.75" customHeight="1" x14ac:dyDescent="0.25">
      <c r="B509" s="119"/>
      <c r="C509" s="161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 ht="15.75" customHeight="1" x14ac:dyDescent="0.25">
      <c r="B510" s="119"/>
      <c r="C510" s="161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 ht="15.75" customHeight="1" x14ac:dyDescent="0.25">
      <c r="B511" s="119"/>
      <c r="C511" s="161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2:12" ht="15.75" customHeight="1" x14ac:dyDescent="0.25">
      <c r="B512" s="119"/>
      <c r="C512" s="161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2:12" ht="15.75" customHeight="1" x14ac:dyDescent="0.25">
      <c r="B513" s="119"/>
      <c r="C513" s="161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2:12" ht="15.75" customHeight="1" x14ac:dyDescent="0.25">
      <c r="B514" s="119"/>
      <c r="C514" s="161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2:12" ht="15.75" customHeight="1" x14ac:dyDescent="0.25">
      <c r="B515" s="119"/>
      <c r="C515" s="161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2:12" ht="15.75" customHeight="1" x14ac:dyDescent="0.25">
      <c r="B516" s="119"/>
      <c r="C516" s="161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2:12" ht="15.75" customHeight="1" x14ac:dyDescent="0.25">
      <c r="B517" s="119"/>
      <c r="C517" s="161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2:12" ht="15.75" customHeight="1" x14ac:dyDescent="0.25">
      <c r="B518" s="119"/>
      <c r="C518" s="161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2:12" ht="15.75" customHeight="1" x14ac:dyDescent="0.25">
      <c r="B519" s="119"/>
      <c r="C519" s="161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2:12" ht="15.75" customHeight="1" x14ac:dyDescent="0.25">
      <c r="B520" s="119"/>
      <c r="C520" s="161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2:12" ht="15.75" customHeight="1" x14ac:dyDescent="0.25">
      <c r="B521" s="119"/>
      <c r="C521" s="161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2:12" ht="15.75" customHeight="1" x14ac:dyDescent="0.25">
      <c r="B522" s="119"/>
      <c r="C522" s="161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2:12" ht="15.75" customHeight="1" x14ac:dyDescent="0.25">
      <c r="B523" s="119"/>
      <c r="C523" s="161"/>
      <c r="D523" s="119"/>
      <c r="E523" s="119"/>
      <c r="F523" s="119"/>
      <c r="G523" s="119"/>
      <c r="H523" s="119"/>
      <c r="I523" s="119"/>
      <c r="J523" s="119"/>
      <c r="K523" s="119"/>
      <c r="L523" s="119"/>
    </row>
    <row r="524" spans="2:12" ht="15.75" customHeight="1" x14ac:dyDescent="0.25">
      <c r="B524" s="119"/>
      <c r="C524" s="161"/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2:12" ht="15.75" customHeight="1" x14ac:dyDescent="0.25">
      <c r="B525" s="119"/>
      <c r="C525" s="161"/>
      <c r="D525" s="119"/>
      <c r="E525" s="119"/>
      <c r="F525" s="119"/>
      <c r="G525" s="119"/>
      <c r="H525" s="119"/>
      <c r="I525" s="119"/>
      <c r="J525" s="119"/>
      <c r="K525" s="119"/>
      <c r="L525" s="119"/>
    </row>
    <row r="526" spans="2:12" ht="15.75" customHeight="1" x14ac:dyDescent="0.25">
      <c r="B526" s="119"/>
      <c r="C526" s="161"/>
      <c r="D526" s="119"/>
      <c r="E526" s="119"/>
      <c r="F526" s="119"/>
      <c r="G526" s="119"/>
      <c r="H526" s="119"/>
      <c r="I526" s="119"/>
      <c r="J526" s="119"/>
      <c r="K526" s="119"/>
      <c r="L526" s="119"/>
    </row>
    <row r="527" spans="2:12" ht="15.75" customHeight="1" x14ac:dyDescent="0.25">
      <c r="B527" s="119"/>
      <c r="C527" s="161"/>
      <c r="D527" s="119"/>
      <c r="E527" s="119"/>
      <c r="F527" s="119"/>
      <c r="G527" s="119"/>
      <c r="H527" s="119"/>
      <c r="I527" s="119"/>
      <c r="J527" s="119"/>
      <c r="K527" s="119"/>
      <c r="L527" s="119"/>
    </row>
    <row r="528" spans="2:12" ht="15.75" customHeight="1" x14ac:dyDescent="0.25">
      <c r="B528" s="119"/>
      <c r="C528" s="161"/>
      <c r="D528" s="119"/>
      <c r="E528" s="119"/>
      <c r="F528" s="119"/>
      <c r="G528" s="119"/>
      <c r="H528" s="119"/>
      <c r="I528" s="119"/>
      <c r="J528" s="119"/>
      <c r="K528" s="119"/>
      <c r="L528" s="119"/>
    </row>
    <row r="529" spans="2:12" ht="15.75" customHeight="1" x14ac:dyDescent="0.25">
      <c r="B529" s="119"/>
      <c r="C529" s="161"/>
      <c r="D529" s="119"/>
      <c r="E529" s="119"/>
      <c r="F529" s="119"/>
      <c r="G529" s="119"/>
      <c r="H529" s="119"/>
      <c r="I529" s="119"/>
      <c r="J529" s="119"/>
      <c r="K529" s="119"/>
      <c r="L529" s="119"/>
    </row>
    <row r="530" spans="2:12" ht="15.75" customHeight="1" x14ac:dyDescent="0.25">
      <c r="B530" s="119"/>
      <c r="C530" s="161"/>
      <c r="D530" s="119"/>
      <c r="E530" s="119"/>
      <c r="F530" s="119"/>
      <c r="G530" s="119"/>
      <c r="H530" s="119"/>
      <c r="I530" s="119"/>
      <c r="J530" s="119"/>
      <c r="K530" s="119"/>
      <c r="L530" s="119"/>
    </row>
    <row r="531" spans="2:12" ht="15.75" customHeight="1" x14ac:dyDescent="0.25">
      <c r="B531" s="119"/>
      <c r="C531" s="161"/>
      <c r="D531" s="119"/>
      <c r="E531" s="119"/>
      <c r="F531" s="119"/>
      <c r="G531" s="119"/>
      <c r="H531" s="119"/>
      <c r="I531" s="119"/>
      <c r="J531" s="119"/>
      <c r="K531" s="119"/>
      <c r="L531" s="119"/>
    </row>
    <row r="532" spans="2:12" ht="15.75" customHeight="1" x14ac:dyDescent="0.25">
      <c r="B532" s="119"/>
      <c r="C532" s="161"/>
      <c r="D532" s="119"/>
      <c r="E532" s="119"/>
      <c r="F532" s="119"/>
      <c r="G532" s="119"/>
      <c r="H532" s="119"/>
      <c r="I532" s="119"/>
      <c r="J532" s="119"/>
      <c r="K532" s="119"/>
      <c r="L532" s="119"/>
    </row>
    <row r="533" spans="2:12" ht="15.75" customHeight="1" x14ac:dyDescent="0.25">
      <c r="B533" s="119"/>
      <c r="C533" s="161"/>
      <c r="D533" s="119"/>
      <c r="E533" s="119"/>
      <c r="F533" s="119"/>
      <c r="G533" s="119"/>
      <c r="H533" s="119"/>
      <c r="I533" s="119"/>
      <c r="J533" s="119"/>
      <c r="K533" s="119"/>
      <c r="L533" s="119"/>
    </row>
    <row r="534" spans="2:12" ht="15.75" customHeight="1" x14ac:dyDescent="0.25">
      <c r="B534" s="119"/>
      <c r="C534" s="161"/>
      <c r="D534" s="119"/>
      <c r="E534" s="119"/>
      <c r="F534" s="119"/>
      <c r="G534" s="119"/>
      <c r="H534" s="119"/>
      <c r="I534" s="119"/>
      <c r="J534" s="119"/>
      <c r="K534" s="119"/>
      <c r="L534" s="119"/>
    </row>
    <row r="535" spans="2:12" ht="15.75" customHeight="1" x14ac:dyDescent="0.25">
      <c r="B535" s="119"/>
      <c r="C535" s="161"/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2:12" ht="15.75" customHeight="1" x14ac:dyDescent="0.25">
      <c r="B536" s="119"/>
      <c r="C536" s="161"/>
      <c r="D536" s="119"/>
      <c r="E536" s="119"/>
      <c r="F536" s="119"/>
      <c r="G536" s="119"/>
      <c r="H536" s="119"/>
      <c r="I536" s="119"/>
      <c r="J536" s="119"/>
      <c r="K536" s="119"/>
      <c r="L536" s="119"/>
    </row>
    <row r="537" spans="2:12" ht="15.75" customHeight="1" x14ac:dyDescent="0.25">
      <c r="B537" s="119"/>
      <c r="C537" s="161"/>
      <c r="D537" s="119"/>
      <c r="E537" s="119"/>
      <c r="F537" s="119"/>
      <c r="G537" s="119"/>
      <c r="H537" s="119"/>
      <c r="I537" s="119"/>
      <c r="J537" s="119"/>
      <c r="K537" s="119"/>
      <c r="L537" s="119"/>
    </row>
    <row r="538" spans="2:12" ht="15.75" customHeight="1" x14ac:dyDescent="0.25">
      <c r="B538" s="119"/>
      <c r="C538" s="161"/>
      <c r="D538" s="119"/>
      <c r="E538" s="119"/>
      <c r="F538" s="119"/>
      <c r="G538" s="119"/>
      <c r="H538" s="119"/>
      <c r="I538" s="119"/>
      <c r="J538" s="119"/>
      <c r="K538" s="119"/>
      <c r="L538" s="119"/>
    </row>
    <row r="539" spans="2:12" ht="15.75" customHeight="1" x14ac:dyDescent="0.25">
      <c r="B539" s="119"/>
      <c r="C539" s="161"/>
      <c r="D539" s="119"/>
      <c r="E539" s="119"/>
      <c r="F539" s="119"/>
      <c r="G539" s="119"/>
      <c r="H539" s="119"/>
      <c r="I539" s="119"/>
      <c r="J539" s="119"/>
      <c r="K539" s="119"/>
      <c r="L539" s="119"/>
    </row>
    <row r="540" spans="2:12" ht="15.75" customHeight="1" x14ac:dyDescent="0.25">
      <c r="B540" s="119"/>
      <c r="C540" s="161"/>
      <c r="D540" s="119"/>
      <c r="E540" s="119"/>
      <c r="F540" s="119"/>
      <c r="G540" s="119"/>
      <c r="H540" s="119"/>
      <c r="I540" s="119"/>
      <c r="J540" s="119"/>
      <c r="K540" s="119"/>
      <c r="L540" s="119"/>
    </row>
    <row r="541" spans="2:12" ht="15.75" customHeight="1" x14ac:dyDescent="0.25">
      <c r="B541" s="119"/>
      <c r="C541" s="161"/>
      <c r="D541" s="119"/>
      <c r="E541" s="119"/>
      <c r="F541" s="119"/>
      <c r="G541" s="119"/>
      <c r="H541" s="119"/>
      <c r="I541" s="119"/>
      <c r="J541" s="119"/>
      <c r="K541" s="119"/>
      <c r="L541" s="119"/>
    </row>
    <row r="542" spans="2:12" ht="15.75" customHeight="1" x14ac:dyDescent="0.25">
      <c r="B542" s="119"/>
      <c r="C542" s="161"/>
      <c r="D542" s="119"/>
      <c r="E542" s="119"/>
      <c r="F542" s="119"/>
      <c r="G542" s="119"/>
      <c r="H542" s="119"/>
      <c r="I542" s="119"/>
      <c r="J542" s="119"/>
      <c r="K542" s="119"/>
      <c r="L542" s="119"/>
    </row>
    <row r="543" spans="2:12" ht="15.75" customHeight="1" x14ac:dyDescent="0.25">
      <c r="B543" s="119"/>
      <c r="C543" s="161"/>
      <c r="D543" s="119"/>
      <c r="E543" s="119"/>
      <c r="F543" s="119"/>
      <c r="G543" s="119"/>
      <c r="H543" s="119"/>
      <c r="I543" s="119"/>
      <c r="J543" s="119"/>
      <c r="K543" s="119"/>
      <c r="L543" s="119"/>
    </row>
    <row r="544" spans="2:12" ht="15.75" customHeight="1" x14ac:dyDescent="0.25">
      <c r="B544" s="119"/>
      <c r="C544" s="161"/>
      <c r="D544" s="119"/>
      <c r="E544" s="119"/>
      <c r="F544" s="119"/>
      <c r="G544" s="119"/>
      <c r="H544" s="119"/>
      <c r="I544" s="119"/>
      <c r="J544" s="119"/>
      <c r="K544" s="119"/>
      <c r="L544" s="119"/>
    </row>
    <row r="545" spans="2:12" ht="15.75" customHeight="1" x14ac:dyDescent="0.25">
      <c r="B545" s="119"/>
      <c r="C545" s="161"/>
      <c r="D545" s="119"/>
      <c r="E545" s="119"/>
      <c r="F545" s="119"/>
      <c r="G545" s="119"/>
      <c r="H545" s="119"/>
      <c r="I545" s="119"/>
      <c r="J545" s="119"/>
      <c r="K545" s="119"/>
      <c r="L545" s="119"/>
    </row>
    <row r="546" spans="2:12" ht="15.75" customHeight="1" x14ac:dyDescent="0.25">
      <c r="B546" s="119"/>
      <c r="C546" s="161"/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2:12" ht="15.75" customHeight="1" x14ac:dyDescent="0.25">
      <c r="B547" s="119"/>
      <c r="C547" s="161"/>
      <c r="D547" s="119"/>
      <c r="E547" s="119"/>
      <c r="F547" s="119"/>
      <c r="G547" s="119"/>
      <c r="H547" s="119"/>
      <c r="I547" s="119"/>
      <c r="J547" s="119"/>
      <c r="K547" s="119"/>
      <c r="L547" s="119"/>
    </row>
    <row r="548" spans="2:12" ht="15.75" customHeight="1" x14ac:dyDescent="0.25">
      <c r="B548" s="119"/>
      <c r="C548" s="161"/>
      <c r="D548" s="119"/>
      <c r="E548" s="119"/>
      <c r="F548" s="119"/>
      <c r="G548" s="119"/>
      <c r="H548" s="119"/>
      <c r="I548" s="119"/>
      <c r="J548" s="119"/>
      <c r="K548" s="119"/>
      <c r="L548" s="119"/>
    </row>
    <row r="549" spans="2:12" ht="15.75" customHeight="1" x14ac:dyDescent="0.25">
      <c r="B549" s="119"/>
      <c r="C549" s="161"/>
      <c r="D549" s="119"/>
      <c r="E549" s="119"/>
      <c r="F549" s="119"/>
      <c r="G549" s="119"/>
      <c r="H549" s="119"/>
      <c r="I549" s="119"/>
      <c r="J549" s="119"/>
      <c r="K549" s="119"/>
      <c r="L549" s="119"/>
    </row>
    <row r="550" spans="2:12" ht="15.75" customHeight="1" x14ac:dyDescent="0.25">
      <c r="B550" s="119"/>
      <c r="C550" s="161"/>
      <c r="D550" s="119"/>
      <c r="E550" s="119"/>
      <c r="F550" s="119"/>
      <c r="G550" s="119"/>
      <c r="H550" s="119"/>
      <c r="I550" s="119"/>
      <c r="J550" s="119"/>
      <c r="K550" s="119"/>
      <c r="L550" s="119"/>
    </row>
    <row r="551" spans="2:12" ht="15.75" customHeight="1" x14ac:dyDescent="0.25">
      <c r="B551" s="119"/>
      <c r="C551" s="161"/>
      <c r="D551" s="119"/>
      <c r="E551" s="119"/>
      <c r="F551" s="119"/>
      <c r="G551" s="119"/>
      <c r="H551" s="119"/>
      <c r="I551" s="119"/>
      <c r="J551" s="119"/>
      <c r="K551" s="119"/>
      <c r="L551" s="119"/>
    </row>
    <row r="552" spans="2:12" ht="15.75" customHeight="1" x14ac:dyDescent="0.25">
      <c r="B552" s="119"/>
      <c r="C552" s="161"/>
      <c r="D552" s="119"/>
      <c r="E552" s="119"/>
      <c r="F552" s="119"/>
      <c r="G552" s="119"/>
      <c r="H552" s="119"/>
      <c r="I552" s="119"/>
      <c r="J552" s="119"/>
      <c r="K552" s="119"/>
      <c r="L552" s="119"/>
    </row>
    <row r="553" spans="2:12" ht="15.75" customHeight="1" x14ac:dyDescent="0.25">
      <c r="B553" s="119"/>
      <c r="C553" s="161"/>
      <c r="D553" s="119"/>
      <c r="E553" s="119"/>
      <c r="F553" s="119"/>
      <c r="G553" s="119"/>
      <c r="H553" s="119"/>
      <c r="I553" s="119"/>
      <c r="J553" s="119"/>
      <c r="K553" s="119"/>
      <c r="L553" s="119"/>
    </row>
    <row r="554" spans="2:12" ht="15.75" customHeight="1" x14ac:dyDescent="0.25">
      <c r="B554" s="119"/>
      <c r="C554" s="161"/>
      <c r="D554" s="119"/>
      <c r="E554" s="119"/>
      <c r="F554" s="119"/>
      <c r="G554" s="119"/>
      <c r="H554" s="119"/>
      <c r="I554" s="119"/>
      <c r="J554" s="119"/>
      <c r="K554" s="119"/>
      <c r="L554" s="119"/>
    </row>
    <row r="555" spans="2:12" ht="15.75" customHeight="1" x14ac:dyDescent="0.25">
      <c r="B555" s="119"/>
      <c r="C555" s="161"/>
      <c r="D555" s="119"/>
      <c r="E555" s="119"/>
      <c r="F555" s="119"/>
      <c r="G555" s="119"/>
      <c r="H555" s="119"/>
      <c r="I555" s="119"/>
      <c r="J555" s="119"/>
      <c r="K555" s="119"/>
      <c r="L555" s="119"/>
    </row>
    <row r="556" spans="2:12" ht="15.75" customHeight="1" x14ac:dyDescent="0.25">
      <c r="B556" s="119"/>
      <c r="C556" s="161"/>
      <c r="D556" s="119"/>
      <c r="E556" s="119"/>
      <c r="F556" s="119"/>
      <c r="G556" s="119"/>
      <c r="H556" s="119"/>
      <c r="I556" s="119"/>
      <c r="J556" s="119"/>
      <c r="K556" s="119"/>
      <c r="L556" s="119"/>
    </row>
    <row r="557" spans="2:12" ht="15.75" customHeight="1" x14ac:dyDescent="0.25">
      <c r="B557" s="119"/>
      <c r="C557" s="161"/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2:12" ht="15.75" customHeight="1" x14ac:dyDescent="0.25">
      <c r="B558" s="119"/>
      <c r="C558" s="161"/>
      <c r="D558" s="119"/>
      <c r="E558" s="119"/>
      <c r="F558" s="119"/>
      <c r="G558" s="119"/>
      <c r="H558" s="119"/>
      <c r="I558" s="119"/>
      <c r="J558" s="119"/>
      <c r="K558" s="119"/>
      <c r="L558" s="119"/>
    </row>
    <row r="559" spans="2:12" ht="15.75" customHeight="1" x14ac:dyDescent="0.25">
      <c r="B559" s="119"/>
      <c r="C559" s="161"/>
      <c r="D559" s="119"/>
      <c r="E559" s="119"/>
      <c r="F559" s="119"/>
      <c r="G559" s="119"/>
      <c r="H559" s="119"/>
      <c r="I559" s="119"/>
      <c r="J559" s="119"/>
      <c r="K559" s="119"/>
      <c r="L559" s="119"/>
    </row>
    <row r="560" spans="2:12" ht="15.75" customHeight="1" x14ac:dyDescent="0.25">
      <c r="B560" s="119"/>
      <c r="C560" s="161"/>
      <c r="D560" s="119"/>
      <c r="E560" s="119"/>
      <c r="F560" s="119"/>
      <c r="G560" s="119"/>
      <c r="H560" s="119"/>
      <c r="I560" s="119"/>
      <c r="J560" s="119"/>
      <c r="K560" s="119"/>
      <c r="L560" s="119"/>
    </row>
    <row r="561" spans="2:12" ht="15.75" customHeight="1" x14ac:dyDescent="0.25">
      <c r="B561" s="119"/>
      <c r="C561" s="161"/>
      <c r="D561" s="119"/>
      <c r="E561" s="119"/>
      <c r="F561" s="119"/>
      <c r="G561" s="119"/>
      <c r="H561" s="119"/>
      <c r="I561" s="119"/>
      <c r="J561" s="119"/>
      <c r="K561" s="119"/>
      <c r="L561" s="119"/>
    </row>
    <row r="562" spans="2:12" ht="15.75" customHeight="1" x14ac:dyDescent="0.25">
      <c r="B562" s="119"/>
      <c r="C562" s="161"/>
      <c r="D562" s="119"/>
      <c r="E562" s="119"/>
      <c r="F562" s="119"/>
      <c r="G562" s="119"/>
      <c r="H562" s="119"/>
      <c r="I562" s="119"/>
      <c r="J562" s="119"/>
      <c r="K562" s="119"/>
      <c r="L562" s="119"/>
    </row>
    <row r="563" spans="2:12" ht="15.75" customHeight="1" x14ac:dyDescent="0.25">
      <c r="B563" s="119"/>
      <c r="C563" s="161"/>
      <c r="D563" s="119"/>
      <c r="E563" s="119"/>
      <c r="F563" s="119"/>
      <c r="G563" s="119"/>
      <c r="H563" s="119"/>
      <c r="I563" s="119"/>
      <c r="J563" s="119"/>
      <c r="K563" s="119"/>
      <c r="L563" s="119"/>
    </row>
    <row r="564" spans="2:12" ht="15.75" customHeight="1" x14ac:dyDescent="0.25">
      <c r="B564" s="119"/>
      <c r="C564" s="161"/>
      <c r="D564" s="119"/>
      <c r="E564" s="119"/>
      <c r="F564" s="119"/>
      <c r="G564" s="119"/>
      <c r="H564" s="119"/>
      <c r="I564" s="119"/>
      <c r="J564" s="119"/>
      <c r="K564" s="119"/>
      <c r="L564" s="119"/>
    </row>
    <row r="565" spans="2:12" ht="15.75" customHeight="1" x14ac:dyDescent="0.25">
      <c r="B565" s="119"/>
      <c r="C565" s="161"/>
      <c r="D565" s="119"/>
      <c r="E565" s="119"/>
      <c r="F565" s="119"/>
      <c r="G565" s="119"/>
      <c r="H565" s="119"/>
      <c r="I565" s="119"/>
      <c r="J565" s="119"/>
      <c r="K565" s="119"/>
      <c r="L565" s="119"/>
    </row>
    <row r="566" spans="2:12" ht="15.75" customHeight="1" x14ac:dyDescent="0.25">
      <c r="B566" s="119"/>
      <c r="C566" s="161"/>
      <c r="D566" s="119"/>
      <c r="E566" s="119"/>
      <c r="F566" s="119"/>
      <c r="G566" s="119"/>
      <c r="H566" s="119"/>
      <c r="I566" s="119"/>
      <c r="J566" s="119"/>
      <c r="K566" s="119"/>
      <c r="L566" s="119"/>
    </row>
    <row r="567" spans="2:12" ht="15.75" customHeight="1" x14ac:dyDescent="0.25">
      <c r="B567" s="119"/>
      <c r="C567" s="161"/>
      <c r="D567" s="119"/>
      <c r="E567" s="119"/>
      <c r="F567" s="119"/>
      <c r="G567" s="119"/>
      <c r="H567" s="119"/>
      <c r="I567" s="119"/>
      <c r="J567" s="119"/>
      <c r="K567" s="119"/>
      <c r="L567" s="119"/>
    </row>
    <row r="568" spans="2:12" ht="15.75" customHeight="1" x14ac:dyDescent="0.25">
      <c r="B568" s="119"/>
      <c r="C568" s="161"/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2:12" ht="15.75" customHeight="1" x14ac:dyDescent="0.25">
      <c r="B569" s="119"/>
      <c r="C569" s="161"/>
      <c r="D569" s="119"/>
      <c r="E569" s="119"/>
      <c r="F569" s="119"/>
      <c r="G569" s="119"/>
      <c r="H569" s="119"/>
      <c r="I569" s="119"/>
      <c r="J569" s="119"/>
      <c r="K569" s="119"/>
      <c r="L569" s="119"/>
    </row>
    <row r="570" spans="2:12" ht="15.75" customHeight="1" x14ac:dyDescent="0.25">
      <c r="B570" s="119"/>
      <c r="C570" s="161"/>
      <c r="D570" s="119"/>
      <c r="E570" s="119"/>
      <c r="F570" s="119"/>
      <c r="G570" s="119"/>
      <c r="H570" s="119"/>
      <c r="I570" s="119"/>
      <c r="J570" s="119"/>
      <c r="K570" s="119"/>
      <c r="L570" s="119"/>
    </row>
    <row r="571" spans="2:12" ht="15.75" customHeight="1" x14ac:dyDescent="0.25">
      <c r="B571" s="119"/>
      <c r="C571" s="161"/>
      <c r="D571" s="119"/>
      <c r="E571" s="119"/>
      <c r="F571" s="119"/>
      <c r="G571" s="119"/>
      <c r="H571" s="119"/>
      <c r="I571" s="119"/>
      <c r="J571" s="119"/>
      <c r="K571" s="119"/>
      <c r="L571" s="119"/>
    </row>
    <row r="572" spans="2:12" ht="15.75" customHeight="1" x14ac:dyDescent="0.25">
      <c r="B572" s="119"/>
      <c r="C572" s="161"/>
      <c r="D572" s="119"/>
      <c r="E572" s="119"/>
      <c r="F572" s="119"/>
      <c r="G572" s="119"/>
      <c r="H572" s="119"/>
      <c r="I572" s="119"/>
      <c r="J572" s="119"/>
      <c r="K572" s="119"/>
      <c r="L572" s="119"/>
    </row>
    <row r="573" spans="2:12" ht="15.75" customHeight="1" x14ac:dyDescent="0.25">
      <c r="B573" s="119"/>
      <c r="C573" s="161"/>
      <c r="D573" s="119"/>
      <c r="E573" s="119"/>
      <c r="F573" s="119"/>
      <c r="G573" s="119"/>
      <c r="H573" s="119"/>
      <c r="I573" s="119"/>
      <c r="J573" s="119"/>
      <c r="K573" s="119"/>
      <c r="L573" s="119"/>
    </row>
    <row r="574" spans="2:12" ht="15.75" customHeight="1" x14ac:dyDescent="0.25">
      <c r="B574" s="119"/>
      <c r="C574" s="161"/>
      <c r="D574" s="119"/>
      <c r="E574" s="119"/>
      <c r="F574" s="119"/>
      <c r="G574" s="119"/>
      <c r="H574" s="119"/>
      <c r="I574" s="119"/>
      <c r="J574" s="119"/>
      <c r="K574" s="119"/>
      <c r="L574" s="119"/>
    </row>
    <row r="575" spans="2:12" ht="15.75" customHeight="1" x14ac:dyDescent="0.25">
      <c r="B575" s="119"/>
      <c r="C575" s="161"/>
      <c r="D575" s="119"/>
      <c r="E575" s="119"/>
      <c r="F575" s="119"/>
      <c r="G575" s="119"/>
      <c r="H575" s="119"/>
      <c r="I575" s="119"/>
      <c r="J575" s="119"/>
      <c r="K575" s="119"/>
      <c r="L575" s="119"/>
    </row>
    <row r="576" spans="2:12" ht="15.75" customHeight="1" x14ac:dyDescent="0.25">
      <c r="B576" s="119"/>
      <c r="C576" s="161"/>
      <c r="D576" s="119"/>
      <c r="E576" s="119"/>
      <c r="F576" s="119"/>
      <c r="G576" s="119"/>
      <c r="H576" s="119"/>
      <c r="I576" s="119"/>
      <c r="J576" s="119"/>
      <c r="K576" s="119"/>
      <c r="L576" s="119"/>
    </row>
    <row r="577" spans="2:12" ht="15.75" customHeight="1" x14ac:dyDescent="0.25">
      <c r="B577" s="119"/>
      <c r="C577" s="161"/>
      <c r="D577" s="119"/>
      <c r="E577" s="119"/>
      <c r="F577" s="119"/>
      <c r="G577" s="119"/>
      <c r="H577" s="119"/>
      <c r="I577" s="119"/>
      <c r="J577" s="119"/>
      <c r="K577" s="119"/>
      <c r="L577" s="119"/>
    </row>
    <row r="578" spans="2:12" ht="15.75" customHeight="1" x14ac:dyDescent="0.25">
      <c r="B578" s="119"/>
      <c r="C578" s="161"/>
      <c r="D578" s="119"/>
      <c r="E578" s="119"/>
      <c r="F578" s="119"/>
      <c r="G578" s="119"/>
      <c r="H578" s="119"/>
      <c r="I578" s="119"/>
      <c r="J578" s="119"/>
      <c r="K578" s="119"/>
      <c r="L578" s="119"/>
    </row>
    <row r="579" spans="2:12" ht="15.75" customHeight="1" x14ac:dyDescent="0.25">
      <c r="B579" s="119"/>
      <c r="C579" s="161"/>
      <c r="D579" s="119"/>
      <c r="E579" s="119"/>
      <c r="F579" s="119"/>
      <c r="G579" s="119"/>
      <c r="H579" s="119"/>
      <c r="I579" s="119"/>
      <c r="J579" s="119"/>
      <c r="K579" s="119"/>
      <c r="L579" s="119"/>
    </row>
    <row r="580" spans="2:12" ht="15.75" customHeight="1" x14ac:dyDescent="0.25">
      <c r="B580" s="119"/>
      <c r="C580" s="161"/>
      <c r="D580" s="119"/>
      <c r="E580" s="119"/>
      <c r="F580" s="119"/>
      <c r="G580" s="119"/>
      <c r="H580" s="119"/>
      <c r="I580" s="119"/>
      <c r="J580" s="119"/>
      <c r="K580" s="119"/>
      <c r="L580" s="119"/>
    </row>
    <row r="581" spans="2:12" ht="15.75" customHeight="1" x14ac:dyDescent="0.25">
      <c r="B581" s="119"/>
      <c r="C581" s="161"/>
      <c r="D581" s="119"/>
      <c r="E581" s="119"/>
      <c r="F581" s="119"/>
      <c r="G581" s="119"/>
      <c r="H581" s="119"/>
      <c r="I581" s="119"/>
      <c r="J581" s="119"/>
      <c r="K581" s="119"/>
      <c r="L581" s="119"/>
    </row>
    <row r="582" spans="2:12" ht="15.75" customHeight="1" x14ac:dyDescent="0.25">
      <c r="B582" s="119"/>
      <c r="C582" s="161"/>
      <c r="D582" s="119"/>
      <c r="E582" s="119"/>
      <c r="F582" s="119"/>
      <c r="G582" s="119"/>
      <c r="H582" s="119"/>
      <c r="I582" s="119"/>
      <c r="J582" s="119"/>
      <c r="K582" s="119"/>
      <c r="L582" s="119"/>
    </row>
    <row r="583" spans="2:12" ht="15.75" customHeight="1" x14ac:dyDescent="0.25">
      <c r="B583" s="119"/>
      <c r="C583" s="161"/>
      <c r="D583" s="119"/>
      <c r="E583" s="119"/>
      <c r="F583" s="119"/>
      <c r="G583" s="119"/>
      <c r="H583" s="119"/>
      <c r="I583" s="119"/>
      <c r="J583" s="119"/>
      <c r="K583" s="119"/>
      <c r="L583" s="119"/>
    </row>
    <row r="584" spans="2:12" ht="15.75" customHeight="1" x14ac:dyDescent="0.25">
      <c r="B584" s="119"/>
      <c r="C584" s="161"/>
      <c r="D584" s="119"/>
      <c r="E584" s="119"/>
      <c r="F584" s="119"/>
      <c r="G584" s="119"/>
      <c r="H584" s="119"/>
      <c r="I584" s="119"/>
      <c r="J584" s="119"/>
      <c r="K584" s="119"/>
      <c r="L584" s="119"/>
    </row>
    <row r="585" spans="2:12" ht="15.75" customHeight="1" x14ac:dyDescent="0.25">
      <c r="B585" s="119"/>
      <c r="C585" s="161"/>
      <c r="D585" s="119"/>
      <c r="E585" s="119"/>
      <c r="F585" s="119"/>
      <c r="G585" s="119"/>
      <c r="H585" s="119"/>
      <c r="I585" s="119"/>
      <c r="J585" s="119"/>
      <c r="K585" s="119"/>
      <c r="L585" s="119"/>
    </row>
    <row r="586" spans="2:12" ht="15.75" customHeight="1" x14ac:dyDescent="0.25">
      <c r="B586" s="119"/>
      <c r="C586" s="161"/>
      <c r="D586" s="119"/>
      <c r="E586" s="119"/>
      <c r="F586" s="119"/>
      <c r="G586" s="119"/>
      <c r="H586" s="119"/>
      <c r="I586" s="119"/>
      <c r="J586" s="119"/>
      <c r="K586" s="119"/>
      <c r="L586" s="119"/>
    </row>
    <row r="587" spans="2:12" ht="15.75" customHeight="1" x14ac:dyDescent="0.25">
      <c r="B587" s="119"/>
      <c r="C587" s="161"/>
      <c r="D587" s="119"/>
      <c r="E587" s="119"/>
      <c r="F587" s="119"/>
      <c r="G587" s="119"/>
      <c r="H587" s="119"/>
      <c r="I587" s="119"/>
      <c r="J587" s="119"/>
      <c r="K587" s="119"/>
      <c r="L587" s="119"/>
    </row>
    <row r="588" spans="2:12" ht="15.75" customHeight="1" x14ac:dyDescent="0.25">
      <c r="B588" s="119"/>
      <c r="C588" s="161"/>
      <c r="D588" s="119"/>
      <c r="E588" s="119"/>
      <c r="F588" s="119"/>
      <c r="G588" s="119"/>
      <c r="H588" s="119"/>
      <c r="I588" s="119"/>
      <c r="J588" s="119"/>
      <c r="K588" s="119"/>
      <c r="L588" s="119"/>
    </row>
    <row r="589" spans="2:12" ht="15.75" customHeight="1" x14ac:dyDescent="0.25">
      <c r="B589" s="119"/>
      <c r="C589" s="161"/>
      <c r="D589" s="119"/>
      <c r="E589" s="119"/>
      <c r="F589" s="119"/>
      <c r="G589" s="119"/>
      <c r="H589" s="119"/>
      <c r="I589" s="119"/>
      <c r="J589" s="119"/>
      <c r="K589" s="119"/>
      <c r="L589" s="119"/>
    </row>
    <row r="590" spans="2:12" ht="15.75" customHeight="1" x14ac:dyDescent="0.25">
      <c r="B590" s="119"/>
      <c r="C590" s="161"/>
      <c r="D590" s="119"/>
      <c r="E590" s="119"/>
      <c r="F590" s="119"/>
      <c r="G590" s="119"/>
      <c r="H590" s="119"/>
      <c r="I590" s="119"/>
      <c r="J590" s="119"/>
      <c r="K590" s="119"/>
      <c r="L590" s="119"/>
    </row>
    <row r="591" spans="2:12" ht="15.75" customHeight="1" x14ac:dyDescent="0.25">
      <c r="B591" s="119"/>
      <c r="C591" s="161"/>
      <c r="D591" s="119"/>
      <c r="E591" s="119"/>
      <c r="F591" s="119"/>
      <c r="G591" s="119"/>
      <c r="H591" s="119"/>
      <c r="I591" s="119"/>
      <c r="J591" s="119"/>
      <c r="K591" s="119"/>
      <c r="L591" s="119"/>
    </row>
    <row r="592" spans="2:12" ht="15.75" customHeight="1" x14ac:dyDescent="0.25">
      <c r="B592" s="119"/>
      <c r="C592" s="161"/>
      <c r="D592" s="119"/>
      <c r="E592" s="119"/>
      <c r="F592" s="119"/>
      <c r="G592" s="119"/>
      <c r="H592" s="119"/>
      <c r="I592" s="119"/>
      <c r="J592" s="119"/>
      <c r="K592" s="119"/>
      <c r="L592" s="119"/>
    </row>
    <row r="593" spans="2:12" ht="15.75" customHeight="1" x14ac:dyDescent="0.25">
      <c r="B593" s="119"/>
      <c r="C593" s="161"/>
      <c r="D593" s="119"/>
      <c r="E593" s="119"/>
      <c r="F593" s="119"/>
      <c r="G593" s="119"/>
      <c r="H593" s="119"/>
      <c r="I593" s="119"/>
      <c r="J593" s="119"/>
      <c r="K593" s="119"/>
      <c r="L593" s="119"/>
    </row>
    <row r="594" spans="2:12" ht="15.75" customHeight="1" x14ac:dyDescent="0.25">
      <c r="B594" s="119"/>
      <c r="C594" s="161"/>
      <c r="D594" s="119"/>
      <c r="E594" s="119"/>
      <c r="F594" s="119"/>
      <c r="G594" s="119"/>
      <c r="H594" s="119"/>
      <c r="I594" s="119"/>
      <c r="J594" s="119"/>
      <c r="K594" s="119"/>
      <c r="L594" s="119"/>
    </row>
    <row r="595" spans="2:12" ht="15.75" customHeight="1" x14ac:dyDescent="0.25">
      <c r="B595" s="119"/>
      <c r="C595" s="161"/>
      <c r="D595" s="119"/>
      <c r="E595" s="119"/>
      <c r="F595" s="119"/>
      <c r="G595" s="119"/>
      <c r="H595" s="119"/>
      <c r="I595" s="119"/>
      <c r="J595" s="119"/>
      <c r="K595" s="119"/>
      <c r="L595" s="119"/>
    </row>
    <row r="596" spans="2:12" ht="15.75" customHeight="1" x14ac:dyDescent="0.25">
      <c r="B596" s="119"/>
      <c r="C596" s="161"/>
      <c r="D596" s="119"/>
      <c r="E596" s="119"/>
      <c r="F596" s="119"/>
      <c r="G596" s="119"/>
      <c r="H596" s="119"/>
      <c r="I596" s="119"/>
      <c r="J596" s="119"/>
      <c r="K596" s="119"/>
      <c r="L596" s="119"/>
    </row>
    <row r="597" spans="2:12" ht="15.75" customHeight="1" x14ac:dyDescent="0.25">
      <c r="B597" s="119"/>
      <c r="C597" s="161"/>
      <c r="D597" s="119"/>
      <c r="E597" s="119"/>
      <c r="F597" s="119"/>
      <c r="G597" s="119"/>
      <c r="H597" s="119"/>
      <c r="I597" s="119"/>
      <c r="J597" s="119"/>
      <c r="K597" s="119"/>
      <c r="L597" s="119"/>
    </row>
    <row r="598" spans="2:12" ht="15.75" customHeight="1" x14ac:dyDescent="0.25">
      <c r="B598" s="119"/>
      <c r="C598" s="161"/>
      <c r="D598" s="119"/>
      <c r="E598" s="119"/>
      <c r="F598" s="119"/>
      <c r="G598" s="119"/>
      <c r="H598" s="119"/>
      <c r="I598" s="119"/>
      <c r="J598" s="119"/>
      <c r="K598" s="119"/>
      <c r="L598" s="119"/>
    </row>
    <row r="599" spans="2:12" ht="15.75" customHeight="1" x14ac:dyDescent="0.25">
      <c r="B599" s="119"/>
      <c r="C599" s="161"/>
      <c r="D599" s="119"/>
      <c r="E599" s="119"/>
      <c r="F599" s="119"/>
      <c r="G599" s="119"/>
      <c r="H599" s="119"/>
      <c r="I599" s="119"/>
      <c r="J599" s="119"/>
      <c r="K599" s="119"/>
      <c r="L599" s="119"/>
    </row>
    <row r="600" spans="2:12" ht="15.75" customHeight="1" x14ac:dyDescent="0.25">
      <c r="B600" s="119"/>
      <c r="C600" s="161"/>
      <c r="D600" s="119"/>
      <c r="E600" s="119"/>
      <c r="F600" s="119"/>
      <c r="G600" s="119"/>
      <c r="H600" s="119"/>
      <c r="I600" s="119"/>
      <c r="J600" s="119"/>
      <c r="K600" s="119"/>
      <c r="L600" s="119"/>
    </row>
    <row r="601" spans="2:12" ht="15.75" customHeight="1" x14ac:dyDescent="0.25">
      <c r="B601" s="119"/>
      <c r="C601" s="161"/>
      <c r="D601" s="119"/>
      <c r="E601" s="119"/>
      <c r="F601" s="119"/>
      <c r="G601" s="119"/>
      <c r="H601" s="119"/>
      <c r="I601" s="119"/>
      <c r="J601" s="119"/>
      <c r="K601" s="119"/>
      <c r="L601" s="119"/>
    </row>
    <row r="602" spans="2:12" ht="15.75" customHeight="1" x14ac:dyDescent="0.25">
      <c r="B602" s="119"/>
      <c r="C602" s="161"/>
      <c r="D602" s="119"/>
      <c r="E602" s="119"/>
      <c r="F602" s="119"/>
      <c r="G602" s="119"/>
      <c r="H602" s="119"/>
      <c r="I602" s="119"/>
      <c r="J602" s="119"/>
      <c r="K602" s="119"/>
      <c r="L602" s="119"/>
    </row>
    <row r="603" spans="2:12" ht="15.75" customHeight="1" x14ac:dyDescent="0.25">
      <c r="B603" s="119"/>
      <c r="C603" s="161"/>
      <c r="D603" s="119"/>
      <c r="E603" s="119"/>
      <c r="F603" s="119"/>
      <c r="G603" s="119"/>
      <c r="H603" s="119"/>
      <c r="I603" s="119"/>
      <c r="J603" s="119"/>
      <c r="K603" s="119"/>
      <c r="L603" s="119"/>
    </row>
    <row r="604" spans="2:12" ht="15.75" customHeight="1" x14ac:dyDescent="0.25">
      <c r="B604" s="119"/>
      <c r="C604" s="161"/>
      <c r="D604" s="119"/>
      <c r="E604" s="119"/>
      <c r="F604" s="119"/>
      <c r="G604" s="119"/>
      <c r="H604" s="119"/>
      <c r="I604" s="119"/>
      <c r="J604" s="119"/>
      <c r="K604" s="119"/>
      <c r="L604" s="119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Z997"/>
  <sheetViews>
    <sheetView workbookViewId="0">
      <pane ySplit="1" topLeftCell="A279" activePane="bottomLeft" state="frozen"/>
      <selection pane="bottomLeft" activeCell="A311" sqref="A311:XFD333"/>
    </sheetView>
  </sheetViews>
  <sheetFormatPr defaultColWidth="12.625" defaultRowHeight="15" customHeight="1" x14ac:dyDescent="0.2"/>
  <cols>
    <col min="1" max="1" width="17.125" customWidth="1"/>
    <col min="2" max="2" width="6.125" customWidth="1"/>
    <col min="3" max="3" width="8.125" customWidth="1"/>
    <col min="4" max="4" width="6.125" customWidth="1"/>
    <col min="5" max="5" width="9" customWidth="1"/>
    <col min="6" max="6" width="19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6" ht="18.75" x14ac:dyDescent="0.3">
      <c r="A1" s="103" t="s">
        <v>686</v>
      </c>
      <c r="B1" s="132" t="s">
        <v>676</v>
      </c>
      <c r="C1" s="132" t="s">
        <v>677</v>
      </c>
      <c r="D1" s="132" t="s">
        <v>678</v>
      </c>
      <c r="E1" s="132" t="s">
        <v>679</v>
      </c>
      <c r="F1" s="103" t="s">
        <v>1</v>
      </c>
      <c r="G1" s="103" t="s">
        <v>3</v>
      </c>
      <c r="H1" s="103" t="s">
        <v>680</v>
      </c>
      <c r="I1" s="104" t="s">
        <v>2</v>
      </c>
      <c r="J1" s="103" t="s">
        <v>5</v>
      </c>
      <c r="K1" s="103" t="s">
        <v>681</v>
      </c>
      <c r="L1" s="103" t="s">
        <v>682</v>
      </c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62"/>
      <c r="Z1" s="162"/>
    </row>
    <row r="2" spans="1:26" ht="15.75" customHeight="1" x14ac:dyDescent="0.35">
      <c r="A2" s="163" t="s">
        <v>686</v>
      </c>
      <c r="B2" s="108">
        <v>1</v>
      </c>
      <c r="C2" s="108">
        <v>31.96</v>
      </c>
      <c r="D2" s="108">
        <v>2</v>
      </c>
      <c r="E2" s="187">
        <v>576</v>
      </c>
      <c r="F2" s="20" t="str">
        <f>+VLOOKUP(E2,Participants!$A$1:$E$2548,2,FALSE)</f>
        <v>Kennedy Williams</v>
      </c>
      <c r="G2" s="20" t="str">
        <f>+VLOOKUP(E2,Participants!$A$1:$E$2548,4,FALSE)</f>
        <v>STT</v>
      </c>
      <c r="H2" s="20" t="str">
        <f>+VLOOKUP(E2,Participants!$A$1:$E$2548,5,FALSE)</f>
        <v>F</v>
      </c>
      <c r="I2" s="120">
        <f>+VLOOKUP(E2,Participants!$A$1:$E$2548,3,FALSE)</f>
        <v>4</v>
      </c>
      <c r="J2" s="113" t="str">
        <f>+VLOOKUP(E2,Participants!$A$1:$G$2548,7,FALSE)</f>
        <v>DEV GIRLS</v>
      </c>
      <c r="K2" s="111">
        <v>1</v>
      </c>
      <c r="L2" s="111">
        <v>10</v>
      </c>
      <c r="M2" s="23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6" ht="15.75" customHeight="1" x14ac:dyDescent="0.35">
      <c r="A3" s="163" t="s">
        <v>686</v>
      </c>
      <c r="B3" s="108">
        <v>1</v>
      </c>
      <c r="C3" s="108">
        <v>32.79</v>
      </c>
      <c r="D3" s="108">
        <v>4</v>
      </c>
      <c r="E3" s="165">
        <v>581</v>
      </c>
      <c r="F3" s="20" t="str">
        <f>+VLOOKUP(E3,Participants!$A$1:$E$2548,2,FALSE)</f>
        <v>Londyn Tomman</v>
      </c>
      <c r="G3" s="20" t="str">
        <f>+VLOOKUP(E3,Participants!$A$1:$E$2548,4,FALSE)</f>
        <v>STT</v>
      </c>
      <c r="H3" s="20" t="str">
        <f>+VLOOKUP(E3,Participants!$A$1:$E$2548,5,FALSE)</f>
        <v>F</v>
      </c>
      <c r="I3" s="110">
        <f>+VLOOKUP(E3,Participants!$A$1:$E$2548,3,FALSE)</f>
        <v>3</v>
      </c>
      <c r="J3" s="113" t="str">
        <f>+VLOOKUP(E3,Participants!$A$1:$G$2548,7,FALSE)</f>
        <v>DEV GIRLS</v>
      </c>
      <c r="K3" s="111">
        <v>2</v>
      </c>
      <c r="L3" s="111">
        <v>8</v>
      </c>
      <c r="M3" s="119"/>
    </row>
    <row r="4" spans="1:26" ht="15.75" customHeight="1" x14ac:dyDescent="0.35">
      <c r="A4" s="166" t="s">
        <v>686</v>
      </c>
      <c r="B4" s="108">
        <v>1</v>
      </c>
      <c r="C4" s="108">
        <v>32.82</v>
      </c>
      <c r="D4" s="108">
        <v>1</v>
      </c>
      <c r="E4" s="167">
        <v>117</v>
      </c>
      <c r="F4" s="113" t="str">
        <f>+VLOOKUP(E4,Participants!$A$1:$E$2548,2,FALSE)</f>
        <v>Molly McGrath</v>
      </c>
      <c r="G4" s="113" t="str">
        <f>+VLOOKUP(E4,Participants!$A$1:$E$2548,4,FALSE)</f>
        <v>AMA</v>
      </c>
      <c r="H4" s="113" t="str">
        <f>+VLOOKUP(E4,Participants!$A$1:$E$2548,5,FALSE)</f>
        <v>F</v>
      </c>
      <c r="I4" s="135">
        <f>+VLOOKUP(E4,Participants!$A$1:$E$2548,3,FALSE)</f>
        <v>4</v>
      </c>
      <c r="J4" s="113" t="str">
        <f>+VLOOKUP(E4,Participants!$A$1:$G$2548,7,FALSE)</f>
        <v>DEV GIRLS</v>
      </c>
      <c r="K4" s="168">
        <v>3</v>
      </c>
      <c r="L4" s="168">
        <v>6</v>
      </c>
      <c r="N4" s="119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6" ht="15.75" customHeight="1" x14ac:dyDescent="0.35">
      <c r="A5" s="163" t="s">
        <v>686</v>
      </c>
      <c r="B5" s="108">
        <v>1</v>
      </c>
      <c r="C5" s="108">
        <v>33.020000000000003</v>
      </c>
      <c r="D5" s="108">
        <v>3</v>
      </c>
      <c r="E5" s="165">
        <v>444</v>
      </c>
      <c r="F5" s="20" t="str">
        <f>+VLOOKUP(E5,Participants!$A$1:$E$2548,2,FALSE)</f>
        <v>Kate Mulzet</v>
      </c>
      <c r="G5" s="20" t="str">
        <f>+VLOOKUP(E5,Participants!$A$1:$E$2548,4,FALSE)</f>
        <v>PHA</v>
      </c>
      <c r="H5" s="20" t="str">
        <f>+VLOOKUP(E5,Participants!$A$1:$E$2548,5,FALSE)</f>
        <v>F</v>
      </c>
      <c r="I5" s="110">
        <f>+VLOOKUP(E5,Participants!$A$1:$E$2548,3,FALSE)</f>
        <v>4</v>
      </c>
      <c r="J5" s="113" t="str">
        <f>+VLOOKUP(E5,Participants!$A$1:$G$2548,7,FALSE)</f>
        <v>DEV GIRLS</v>
      </c>
      <c r="K5" s="111">
        <v>4</v>
      </c>
      <c r="L5" s="111">
        <v>5</v>
      </c>
    </row>
    <row r="6" spans="1:26" ht="15.75" customHeight="1" x14ac:dyDescent="0.35">
      <c r="A6" s="163" t="s">
        <v>686</v>
      </c>
      <c r="B6" s="122">
        <v>21</v>
      </c>
      <c r="C6" s="122">
        <v>34.24</v>
      </c>
      <c r="D6" s="122">
        <v>2</v>
      </c>
      <c r="E6" s="187">
        <v>375</v>
      </c>
      <c r="F6" s="20" t="str">
        <f>+VLOOKUP(E6,Participants!$A$1:$E$2548,2,FALSE)</f>
        <v>Mia Liscinsky</v>
      </c>
      <c r="G6" s="20" t="str">
        <f>+VLOOKUP(E6,Participants!$A$1:$E$2548,4,FALSE)</f>
        <v>KIL</v>
      </c>
      <c r="H6" s="20" t="str">
        <f>+VLOOKUP(E6,Participants!$A$1:$E$2548,5,FALSE)</f>
        <v>F</v>
      </c>
      <c r="I6" s="110">
        <f>+VLOOKUP(E6,Participants!$A$1:$E$2548,3,FALSE)</f>
        <v>4</v>
      </c>
      <c r="J6" s="113" t="str">
        <f>+VLOOKUP(E6,Participants!$A$1:$G$2548,7,FALSE)</f>
        <v>DEV GIRLS</v>
      </c>
      <c r="K6" s="111">
        <v>5</v>
      </c>
      <c r="L6" s="111">
        <v>4</v>
      </c>
    </row>
    <row r="7" spans="1:26" ht="15.75" customHeight="1" x14ac:dyDescent="0.35">
      <c r="A7" s="166" t="s">
        <v>686</v>
      </c>
      <c r="B7" s="175">
        <v>2</v>
      </c>
      <c r="C7" s="175">
        <v>34.244999999999997</v>
      </c>
      <c r="D7" s="175">
        <v>2</v>
      </c>
      <c r="E7" s="176">
        <v>378</v>
      </c>
      <c r="F7" s="177" t="str">
        <f>+VLOOKUP(E7,Participants!$A$1:$E$2548,2,FALSE)</f>
        <v>Payton McElravy</v>
      </c>
      <c r="G7" s="177" t="str">
        <f>+VLOOKUP(E7,Participants!$A$1:$E$2548,4,FALSE)</f>
        <v>KIL</v>
      </c>
      <c r="H7" s="177" t="str">
        <f>+VLOOKUP(E7,Participants!$A$1:$E$2548,5,FALSE)</f>
        <v>F</v>
      </c>
      <c r="I7" s="178">
        <f>+VLOOKUP(E7,Participants!$A$1:$E$2548,3,FALSE)</f>
        <v>4</v>
      </c>
      <c r="J7" s="177" t="str">
        <f>+VLOOKUP(E7,Participants!$A$1:$G$2548,7,FALSE)</f>
        <v>DEV GIRLS</v>
      </c>
      <c r="K7" s="179">
        <v>6</v>
      </c>
      <c r="L7" s="179">
        <v>3</v>
      </c>
      <c r="M7" s="355" t="s">
        <v>1110</v>
      </c>
    </row>
    <row r="8" spans="1:26" ht="15.75" customHeight="1" x14ac:dyDescent="0.35">
      <c r="A8" s="163" t="s">
        <v>686</v>
      </c>
      <c r="B8" s="122">
        <v>19</v>
      </c>
      <c r="C8" s="122">
        <v>34.39</v>
      </c>
      <c r="D8" s="122">
        <v>1</v>
      </c>
      <c r="E8" s="164">
        <v>16</v>
      </c>
      <c r="F8" s="20" t="str">
        <f>+VLOOKUP(E8,Participants!$A$1:$E$2548,2,FALSE)</f>
        <v>Claire Karsman</v>
      </c>
      <c r="G8" s="20" t="str">
        <f>+VLOOKUP(E8,Participants!$A$1:$E$2548,4,FALSE)</f>
        <v>BFS</v>
      </c>
      <c r="H8" s="20" t="str">
        <f>+VLOOKUP(E8,Participants!$A$1:$E$2548,5,FALSE)</f>
        <v>F</v>
      </c>
      <c r="I8" s="110">
        <f>+VLOOKUP(E8,Participants!$A$1:$E$2548,3,FALSE)</f>
        <v>4</v>
      </c>
      <c r="J8" s="113" t="str">
        <f>+VLOOKUP(E8,Participants!$A$1:$G$2548,7,FALSE)</f>
        <v>DEV GIRLS</v>
      </c>
      <c r="K8" s="111">
        <v>7</v>
      </c>
      <c r="L8" s="111">
        <v>2</v>
      </c>
      <c r="M8" s="326"/>
    </row>
    <row r="9" spans="1:26" ht="15.75" customHeight="1" x14ac:dyDescent="0.35">
      <c r="A9" s="163" t="s">
        <v>686</v>
      </c>
      <c r="B9" s="122">
        <v>21</v>
      </c>
      <c r="C9" s="122">
        <v>34.4</v>
      </c>
      <c r="D9" s="122">
        <v>3</v>
      </c>
      <c r="E9" s="187">
        <v>451</v>
      </c>
      <c r="F9" s="20" t="str">
        <f>+VLOOKUP(E9,Participants!$A$1:$E$2548,2,FALSE)</f>
        <v>Tessa Liberati</v>
      </c>
      <c r="G9" s="20" t="str">
        <f>+VLOOKUP(E9,Participants!$A$1:$E$2548,4,FALSE)</f>
        <v>PHA</v>
      </c>
      <c r="H9" s="20" t="str">
        <f>+VLOOKUP(E9,Participants!$A$1:$E$2548,5,FALSE)</f>
        <v>F</v>
      </c>
      <c r="I9" s="110">
        <f>+VLOOKUP(E9,Participants!$A$1:$E$2548,3,FALSE)</f>
        <v>4</v>
      </c>
      <c r="J9" s="113" t="str">
        <f>+VLOOKUP(E9,Participants!$A$1:$G$2548,7,FALSE)</f>
        <v>DEV GIRLS</v>
      </c>
      <c r="K9" s="111">
        <v>8</v>
      </c>
      <c r="L9" s="111">
        <v>1</v>
      </c>
      <c r="M9" s="174"/>
      <c r="N9" s="23"/>
    </row>
    <row r="10" spans="1:26" ht="15.75" customHeight="1" x14ac:dyDescent="0.35">
      <c r="A10" s="163" t="s">
        <v>686</v>
      </c>
      <c r="B10" s="122">
        <v>19</v>
      </c>
      <c r="C10" s="122">
        <v>34.479999999999997</v>
      </c>
      <c r="D10" s="122">
        <v>8</v>
      </c>
      <c r="E10" s="187">
        <v>508</v>
      </c>
      <c r="F10" s="20" t="str">
        <f>+VLOOKUP(E10,Participants!$A$1:$E$2548,2,FALSE)</f>
        <v>Claire Heller</v>
      </c>
      <c r="G10" s="20" t="str">
        <f>+VLOOKUP(E10,Participants!$A$1:$E$2548,4,FALSE)</f>
        <v>STL</v>
      </c>
      <c r="H10" s="20" t="str">
        <f>+VLOOKUP(E10,Participants!$A$1:$E$2548,5,FALSE)</f>
        <v>F</v>
      </c>
      <c r="I10" s="120">
        <f>+VLOOKUP(E10,Participants!$A$1:$E$2548,3,FALSE)</f>
        <v>4</v>
      </c>
      <c r="J10" s="113" t="str">
        <f>+VLOOKUP(E10,Participants!$A$1:$G$2548,7,FALSE)</f>
        <v>DEV GIRLS</v>
      </c>
      <c r="K10" s="20"/>
      <c r="L10" s="20"/>
      <c r="M10" s="23"/>
    </row>
    <row r="11" spans="1:26" ht="15.75" customHeight="1" x14ac:dyDescent="0.35">
      <c r="A11" s="166" t="s">
        <v>686</v>
      </c>
      <c r="B11" s="121">
        <v>1</v>
      </c>
      <c r="C11" s="121">
        <v>34.53</v>
      </c>
      <c r="D11" s="121">
        <v>7</v>
      </c>
      <c r="E11" s="187">
        <v>516</v>
      </c>
      <c r="F11" s="20" t="str">
        <f>+VLOOKUP(E11,Participants!$A$1:$E$2548,2,FALSE)</f>
        <v>Kelly Hyrb</v>
      </c>
      <c r="G11" s="20" t="str">
        <f>+VLOOKUP(E11,Participants!$A$1:$E$2548,4,FALSE)</f>
        <v>STL</v>
      </c>
      <c r="H11" s="20" t="str">
        <f>+VLOOKUP(E11,Participants!$A$1:$E$2548,5,FALSE)</f>
        <v>F</v>
      </c>
      <c r="I11" s="120">
        <f>+VLOOKUP(E11,Participants!$A$1:$E$2548,3,FALSE)</f>
        <v>4</v>
      </c>
      <c r="J11" s="113" t="str">
        <f>+VLOOKUP(E11,Participants!$A$1:$G$2548,7,FALSE)</f>
        <v>DEV GIRLS</v>
      </c>
      <c r="K11" s="20"/>
      <c r="L11" s="20"/>
      <c r="M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6" ht="15.75" customHeight="1" x14ac:dyDescent="0.35">
      <c r="A12" s="163" t="s">
        <v>686</v>
      </c>
      <c r="B12" s="121">
        <v>1</v>
      </c>
      <c r="C12" s="121">
        <v>34.61</v>
      </c>
      <c r="D12" s="121">
        <v>8</v>
      </c>
      <c r="E12" s="165">
        <v>41</v>
      </c>
      <c r="F12" s="20" t="str">
        <f>+VLOOKUP(E12,Participants!$A$1:$E$2548,2,FALSE)</f>
        <v>Mary Grace Dolan</v>
      </c>
      <c r="G12" s="20" t="str">
        <f>+VLOOKUP(E12,Participants!$A$1:$E$2548,4,FALSE)</f>
        <v>AAC</v>
      </c>
      <c r="H12" s="20" t="str">
        <f>+VLOOKUP(E12,Participants!$A$1:$E$2548,5,FALSE)</f>
        <v>F</v>
      </c>
      <c r="I12" s="120">
        <f>+VLOOKUP(E12,Participants!$A$1:$E$2548,3,FALSE)</f>
        <v>4</v>
      </c>
      <c r="J12" s="113" t="str">
        <f>+VLOOKUP(E12,Participants!$A$1:$G$2548,7,FALSE)</f>
        <v>DEV GIRLS</v>
      </c>
      <c r="K12" s="20"/>
      <c r="L12" s="20"/>
    </row>
    <row r="13" spans="1:26" ht="15.75" customHeight="1" x14ac:dyDescent="0.35">
      <c r="A13" s="166" t="s">
        <v>686</v>
      </c>
      <c r="B13" s="108">
        <v>2</v>
      </c>
      <c r="C13" s="108">
        <v>34.67</v>
      </c>
      <c r="D13" s="108">
        <v>4</v>
      </c>
      <c r="E13" s="165">
        <v>20</v>
      </c>
      <c r="F13" s="20" t="str">
        <f>+VLOOKUP(E13,Participants!$A$1:$E$2548,2,FALSE)</f>
        <v>Kaitlyn Lindenfelser</v>
      </c>
      <c r="G13" s="20" t="str">
        <f>+VLOOKUP(E13,Participants!$A$1:$E$2548,4,FALSE)</f>
        <v>BFS</v>
      </c>
      <c r="H13" s="20" t="str">
        <f>+VLOOKUP(E13,Participants!$A$1:$E$2548,5,FALSE)</f>
        <v>F</v>
      </c>
      <c r="I13" s="110">
        <f>+VLOOKUP(E13,Participants!$A$1:$E$2548,3,FALSE)</f>
        <v>3</v>
      </c>
      <c r="J13" s="113" t="str">
        <f>+VLOOKUP(E13,Participants!$A$1:$G$2548,7,FALSE)</f>
        <v>DEV GIRLS</v>
      </c>
      <c r="K13" s="20"/>
      <c r="L13" s="20"/>
      <c r="M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6" ht="15.75" customHeight="1" x14ac:dyDescent="0.35">
      <c r="A14" s="163" t="s">
        <v>686</v>
      </c>
      <c r="B14" s="121">
        <v>1</v>
      </c>
      <c r="C14" s="121">
        <v>34.89</v>
      </c>
      <c r="D14" s="121">
        <v>6</v>
      </c>
      <c r="E14" s="187">
        <v>402</v>
      </c>
      <c r="F14" s="20" t="str">
        <f>+VLOOKUP(E14,Participants!$A$1:$E$2548,2,FALSE)</f>
        <v>Sophia Dos Santos</v>
      </c>
      <c r="G14" s="20" t="str">
        <f>+VLOOKUP(E14,Participants!$A$1:$E$2548,4,FALSE)</f>
        <v>MOSS</v>
      </c>
      <c r="H14" s="20" t="str">
        <f>+VLOOKUP(E14,Participants!$A$1:$E$2548,5,FALSE)</f>
        <v>F</v>
      </c>
      <c r="I14" s="120">
        <f>+VLOOKUP(E14,Participants!$A$1:$E$2548,3,FALSE)</f>
        <v>3</v>
      </c>
      <c r="J14" s="113" t="str">
        <f>+VLOOKUP(E14,Participants!$A$1:$G$2548,7,FALSE)</f>
        <v>DEV GIRLS</v>
      </c>
      <c r="K14" s="20"/>
      <c r="L14" s="20"/>
    </row>
    <row r="15" spans="1:26" ht="15.75" customHeight="1" x14ac:dyDescent="0.35">
      <c r="A15" s="163" t="s">
        <v>686</v>
      </c>
      <c r="B15" s="108">
        <v>3</v>
      </c>
      <c r="C15" s="108">
        <v>34.92</v>
      </c>
      <c r="D15" s="108">
        <v>4</v>
      </c>
      <c r="E15" s="187">
        <v>265</v>
      </c>
      <c r="F15" s="20" t="str">
        <f>+VLOOKUP(E15,Participants!$A$1:$E$2548,2,FALSE)</f>
        <v>Kayla Deasy</v>
      </c>
      <c r="G15" s="20" t="str">
        <f>+VLOOKUP(E15,Participants!$A$1:$E$2548,4,FALSE)</f>
        <v>GAB</v>
      </c>
      <c r="H15" s="20" t="str">
        <f>+VLOOKUP(E15,Participants!$A$1:$E$2548,5,FALSE)</f>
        <v>F</v>
      </c>
      <c r="I15" s="110">
        <f>+VLOOKUP(E15,Participants!$A$1:$E$2548,3,FALSE)</f>
        <v>4</v>
      </c>
      <c r="J15" s="113" t="str">
        <f>+VLOOKUP(E15,Participants!$A$1:$G$2548,7,FALSE)</f>
        <v>DEV GIRLS</v>
      </c>
      <c r="K15" s="20"/>
      <c r="L15" s="20"/>
    </row>
    <row r="16" spans="1:26" ht="15.75" customHeight="1" x14ac:dyDescent="0.35">
      <c r="A16" s="163" t="s">
        <v>686</v>
      </c>
      <c r="B16" s="108">
        <v>1</v>
      </c>
      <c r="C16" s="108">
        <v>34.94</v>
      </c>
      <c r="D16" s="108">
        <v>5</v>
      </c>
      <c r="E16" s="165">
        <v>370</v>
      </c>
      <c r="F16" s="20" t="str">
        <f>+VLOOKUP(E16,Participants!$A$1:$E$2548,2,FALSE)</f>
        <v>Jillian Kalis</v>
      </c>
      <c r="G16" s="20" t="str">
        <f>+VLOOKUP(E16,Participants!$A$1:$E$2548,4,FALSE)</f>
        <v>KIL</v>
      </c>
      <c r="H16" s="20" t="str">
        <f>+VLOOKUP(E16,Participants!$A$1:$E$2548,5,FALSE)</f>
        <v>F</v>
      </c>
      <c r="I16" s="110">
        <f>+VLOOKUP(E16,Participants!$A$1:$E$2548,3,FALSE)</f>
        <v>4</v>
      </c>
      <c r="J16" s="113" t="str">
        <f>+VLOOKUP(E16,Participants!$A$1:$G$2548,7,FALSE)</f>
        <v>DEV GIRLS</v>
      </c>
      <c r="K16" s="20"/>
      <c r="L16" s="20"/>
    </row>
    <row r="17" spans="1:24" ht="15.75" customHeight="1" x14ac:dyDescent="0.35">
      <c r="A17" s="166" t="s">
        <v>686</v>
      </c>
      <c r="B17" s="108">
        <v>2</v>
      </c>
      <c r="C17" s="108">
        <v>35.049999999999997</v>
      </c>
      <c r="D17" s="108">
        <v>1</v>
      </c>
      <c r="E17" s="187">
        <v>443</v>
      </c>
      <c r="F17" s="20" t="str">
        <f>+VLOOKUP(E17,Participants!$A$1:$E$2548,2,FALSE)</f>
        <v>Eve Wrabley</v>
      </c>
      <c r="G17" s="20" t="str">
        <f>+VLOOKUP(E17,Participants!$A$1:$E$2548,4,FALSE)</f>
        <v>PHA</v>
      </c>
      <c r="H17" s="20" t="str">
        <f>+VLOOKUP(E17,Participants!$A$1:$E$2548,5,FALSE)</f>
        <v>F</v>
      </c>
      <c r="I17" s="110">
        <f>+VLOOKUP(E17,Participants!$A$1:$E$2548,3,FALSE)</f>
        <v>4</v>
      </c>
      <c r="J17" s="113" t="str">
        <f>+VLOOKUP(E17,Participants!$A$1:$G$2548,7,FALSE)</f>
        <v>DEV GIRLS</v>
      </c>
      <c r="K17" s="20"/>
      <c r="L17" s="20"/>
      <c r="M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.75" customHeight="1" x14ac:dyDescent="0.35">
      <c r="A18" s="163" t="s">
        <v>686</v>
      </c>
      <c r="B18" s="108">
        <v>3</v>
      </c>
      <c r="C18" s="108">
        <v>35.840000000000003</v>
      </c>
      <c r="D18" s="108">
        <v>1</v>
      </c>
      <c r="E18" s="165">
        <v>260</v>
      </c>
      <c r="F18" s="20" t="str">
        <f>+VLOOKUP(E18,Participants!$A$1:$E$2548,2,FALSE)</f>
        <v>Adalyn Dears</v>
      </c>
      <c r="G18" s="20" t="str">
        <f>+VLOOKUP(E18,Participants!$A$1:$E$2548,4,FALSE)</f>
        <v>GAB</v>
      </c>
      <c r="H18" s="20" t="str">
        <f>+VLOOKUP(E18,Participants!$A$1:$E$2548,5,FALSE)</f>
        <v>F</v>
      </c>
      <c r="I18" s="110">
        <f>+VLOOKUP(E18,Participants!$A$1:$E$2548,3,FALSE)</f>
        <v>4</v>
      </c>
      <c r="J18" s="113" t="str">
        <f>+VLOOKUP(E18,Participants!$A$1:$G$2548,7,FALSE)</f>
        <v>DEV GIRLS</v>
      </c>
      <c r="K18" s="20"/>
      <c r="L18" s="20"/>
    </row>
    <row r="19" spans="1:24" ht="15.75" customHeight="1" x14ac:dyDescent="0.35">
      <c r="A19" s="166" t="s">
        <v>686</v>
      </c>
      <c r="B19" s="108">
        <v>2</v>
      </c>
      <c r="C19" s="108">
        <v>36</v>
      </c>
      <c r="D19" s="108">
        <v>8</v>
      </c>
      <c r="E19" s="187">
        <v>19</v>
      </c>
      <c r="F19" s="20" t="str">
        <f>+VLOOKUP(E19,Participants!$A$1:$E$2548,2,FALSE)</f>
        <v>Jocelyn Miller</v>
      </c>
      <c r="G19" s="20" t="str">
        <f>+VLOOKUP(E19,Participants!$A$1:$E$2548,4,FALSE)</f>
        <v>BFS</v>
      </c>
      <c r="H19" s="20" t="str">
        <f>+VLOOKUP(E19,Participants!$A$1:$E$2548,5,FALSE)</f>
        <v>F</v>
      </c>
      <c r="I19" s="110">
        <f>+VLOOKUP(E19,Participants!$A$1:$E$2548,3,FALSE)</f>
        <v>3</v>
      </c>
      <c r="J19" s="113" t="str">
        <f>+VLOOKUP(E19,Participants!$A$1:$G$2548,7,FALSE)</f>
        <v>DEV GIRLS</v>
      </c>
      <c r="K19" s="20"/>
      <c r="L19" s="20"/>
      <c r="M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ht="15.75" customHeight="1" x14ac:dyDescent="0.35">
      <c r="A20" s="163" t="s">
        <v>686</v>
      </c>
      <c r="B20" s="122">
        <v>16</v>
      </c>
      <c r="C20" s="122">
        <v>36.14</v>
      </c>
      <c r="D20" s="122">
        <v>7</v>
      </c>
      <c r="E20" s="187">
        <v>334</v>
      </c>
      <c r="F20" s="20" t="str">
        <f>+VLOOKUP(E20,Participants!$A$1:$E$2548,2,FALSE)</f>
        <v>Kamrin Behrens</v>
      </c>
      <c r="G20" s="20" t="str">
        <f>+VLOOKUP(E20,Participants!$A$1:$E$2548,4,FALSE)</f>
        <v>JFK</v>
      </c>
      <c r="H20" s="20" t="str">
        <f>+VLOOKUP(E20,Participants!$A$1:$E$2548,5,FALSE)</f>
        <v>F</v>
      </c>
      <c r="I20" s="110">
        <f>+VLOOKUP(E20,Participants!$A$1:$E$2548,3,FALSE)</f>
        <v>3</v>
      </c>
      <c r="J20" s="113" t="str">
        <f>+VLOOKUP(E20,Participants!$A$1:$G$2548,7,FALSE)</f>
        <v>DEV GIRLS</v>
      </c>
      <c r="K20" s="20"/>
      <c r="L20" s="20"/>
      <c r="M20" s="23"/>
    </row>
    <row r="21" spans="1:24" ht="15.75" customHeight="1" x14ac:dyDescent="0.35">
      <c r="A21" s="163" t="s">
        <v>686</v>
      </c>
      <c r="B21" s="122">
        <v>18</v>
      </c>
      <c r="C21" s="122">
        <v>36.21</v>
      </c>
      <c r="D21" s="122">
        <v>2</v>
      </c>
      <c r="E21" s="187">
        <v>521</v>
      </c>
      <c r="F21" s="20" t="str">
        <f>+VLOOKUP(E21,Participants!$A$1:$E$2548,2,FALSE)</f>
        <v>Megan Richardson</v>
      </c>
      <c r="G21" s="20" t="str">
        <f>+VLOOKUP(E21,Participants!$A$1:$E$2548,4,FALSE)</f>
        <v>STL</v>
      </c>
      <c r="H21" s="20" t="str">
        <f>+VLOOKUP(E21,Participants!$A$1:$E$2548,5,FALSE)</f>
        <v>F</v>
      </c>
      <c r="I21" s="110">
        <f>+VLOOKUP(E21,Participants!$A$1:$E$2548,3,FALSE)</f>
        <v>4</v>
      </c>
      <c r="J21" s="113" t="str">
        <f>+VLOOKUP(E21,Participants!$A$1:$G$2548,7,FALSE)</f>
        <v>DEV GIRLS</v>
      </c>
      <c r="K21" s="20"/>
      <c r="L21" s="20"/>
    </row>
    <row r="22" spans="1:24" ht="15.75" customHeight="1" x14ac:dyDescent="0.35">
      <c r="A22" s="163" t="s">
        <v>686</v>
      </c>
      <c r="B22" s="122">
        <v>22</v>
      </c>
      <c r="C22" s="122">
        <v>36.229999999999997</v>
      </c>
      <c r="D22" s="122">
        <v>3</v>
      </c>
      <c r="E22" s="164">
        <v>36</v>
      </c>
      <c r="F22" s="20" t="str">
        <f>+VLOOKUP(E22,Participants!$A$1:$E$2548,2,FALSE)</f>
        <v>Gabby Keverline</v>
      </c>
      <c r="G22" s="20" t="str">
        <f>+VLOOKUP(E22,Participants!$A$1:$E$2548,4,FALSE)</f>
        <v>AAC</v>
      </c>
      <c r="H22" s="20" t="str">
        <f>+VLOOKUP(E22,Participants!$A$1:$E$2548,5,FALSE)</f>
        <v>F</v>
      </c>
      <c r="I22" s="110">
        <f>+VLOOKUP(E22,Participants!$A$1:$E$2548,3,FALSE)</f>
        <v>4</v>
      </c>
      <c r="J22" s="113" t="str">
        <f>+VLOOKUP(E22,Participants!$A$1:$G$2548,7,FALSE)</f>
        <v>DEV GIRLS</v>
      </c>
      <c r="K22" s="20"/>
      <c r="L22" s="20"/>
    </row>
    <row r="23" spans="1:24" ht="15.75" customHeight="1" x14ac:dyDescent="0.35">
      <c r="A23" s="163" t="s">
        <v>686</v>
      </c>
      <c r="B23" s="108">
        <v>11</v>
      </c>
      <c r="C23" s="108">
        <v>36.46</v>
      </c>
      <c r="D23" s="108">
        <v>2</v>
      </c>
      <c r="E23" s="187">
        <v>447</v>
      </c>
      <c r="F23" s="20" t="str">
        <f>+VLOOKUP(E23,Participants!$A$1:$E$2548,2,FALSE)</f>
        <v>Rosa Yuo</v>
      </c>
      <c r="G23" s="20" t="str">
        <f>+VLOOKUP(E23,Participants!$A$1:$E$2548,4,FALSE)</f>
        <v>PHA</v>
      </c>
      <c r="H23" s="20" t="str">
        <f>+VLOOKUP(E23,Participants!$A$1:$E$2548,5,FALSE)</f>
        <v>F</v>
      </c>
      <c r="I23" s="110">
        <f>+VLOOKUP(E23,Participants!$A$1:$E$2548,3,FALSE)</f>
        <v>2</v>
      </c>
      <c r="J23" s="113" t="str">
        <f>+VLOOKUP(E23,Participants!$A$1:$G$2548,7,FALSE)</f>
        <v>DEV GIRLS</v>
      </c>
      <c r="K23" s="20"/>
      <c r="L23" s="20"/>
      <c r="M23" s="23"/>
    </row>
    <row r="24" spans="1:24" ht="15.75" customHeight="1" x14ac:dyDescent="0.35">
      <c r="A24" s="163" t="s">
        <v>686</v>
      </c>
      <c r="B24" s="122">
        <v>18</v>
      </c>
      <c r="C24" s="122">
        <v>37.08</v>
      </c>
      <c r="D24" s="122">
        <v>3</v>
      </c>
      <c r="E24" s="187">
        <v>197</v>
      </c>
      <c r="F24" s="20" t="str">
        <f>+VLOOKUP(E24,Participants!$A$1:$E$2548,2,FALSE)</f>
        <v>Sara Pomietto</v>
      </c>
      <c r="G24" s="20" t="str">
        <f>+VLOOKUP(E24,Participants!$A$1:$E$2548,4,FALSE)</f>
        <v>BTA</v>
      </c>
      <c r="H24" s="20" t="str">
        <f>+VLOOKUP(E24,Participants!$A$1:$E$2548,5,FALSE)</f>
        <v>F</v>
      </c>
      <c r="I24" s="110">
        <f>+VLOOKUP(E24,Participants!$A$1:$E$2548,3,FALSE)</f>
        <v>4</v>
      </c>
      <c r="J24" s="113" t="str">
        <f>+VLOOKUP(E24,Participants!$A$1:$G$2548,7,FALSE)</f>
        <v>DEV GIRLS</v>
      </c>
      <c r="K24" s="20"/>
      <c r="L24" s="20"/>
    </row>
    <row r="25" spans="1:24" ht="15.75" customHeight="1" x14ac:dyDescent="0.35">
      <c r="A25" s="163" t="s">
        <v>686</v>
      </c>
      <c r="B25" s="122">
        <v>13</v>
      </c>
      <c r="C25" s="122">
        <v>37.58</v>
      </c>
      <c r="D25" s="122">
        <v>5</v>
      </c>
      <c r="E25" s="164">
        <v>192</v>
      </c>
      <c r="F25" s="20" t="str">
        <f>+VLOOKUP(E25,Participants!$A$1:$E$2548,2,FALSE)</f>
        <v>Ashlyn Murray</v>
      </c>
      <c r="G25" s="20" t="str">
        <f>+VLOOKUP(E25,Participants!$A$1:$E$2548,4,FALSE)</f>
        <v>BTA</v>
      </c>
      <c r="H25" s="20" t="str">
        <f>+VLOOKUP(E25,Participants!$A$1:$E$2548,5,FALSE)</f>
        <v>F</v>
      </c>
      <c r="I25" s="110">
        <f>+VLOOKUP(E25,Participants!$A$1:$E$2548,3,FALSE)</f>
        <v>3</v>
      </c>
      <c r="J25" s="113" t="str">
        <f>+VLOOKUP(E25,Participants!$A$1:$G$2548,7,FALSE)</f>
        <v>DEV GIRLS</v>
      </c>
      <c r="K25" s="20"/>
      <c r="L25" s="20"/>
    </row>
    <row r="26" spans="1:24" ht="15.75" customHeight="1" x14ac:dyDescent="0.35">
      <c r="A26" s="163" t="s">
        <v>686</v>
      </c>
      <c r="B26" s="122">
        <v>20</v>
      </c>
      <c r="C26" s="122">
        <v>37.880000000000003</v>
      </c>
      <c r="D26" s="122">
        <v>6</v>
      </c>
      <c r="E26" s="187">
        <v>24</v>
      </c>
      <c r="F26" s="20" t="str">
        <f>+VLOOKUP(E26,Participants!$A$1:$E$2548,2,FALSE)</f>
        <v>Luciana Ganoza</v>
      </c>
      <c r="G26" s="20" t="str">
        <f>+VLOOKUP(E26,Participants!$A$1:$E$2548,4,FALSE)</f>
        <v>BFS</v>
      </c>
      <c r="H26" s="20" t="str">
        <f>+VLOOKUP(E26,Participants!$A$1:$E$2548,5,FALSE)</f>
        <v>F</v>
      </c>
      <c r="I26" s="110">
        <f>+VLOOKUP(E26,Participants!$A$1:$E$2548,3,FALSE)</f>
        <v>4</v>
      </c>
      <c r="J26" s="113" t="str">
        <f>+VLOOKUP(E26,Participants!$A$1:$G$2548,7,FALSE)</f>
        <v>DEV GIRLS</v>
      </c>
      <c r="K26" s="20"/>
      <c r="L26" s="20"/>
    </row>
    <row r="27" spans="1:24" ht="15.75" customHeight="1" x14ac:dyDescent="0.35">
      <c r="A27" s="163" t="s">
        <v>686</v>
      </c>
      <c r="B27" s="122">
        <v>14</v>
      </c>
      <c r="C27" s="122">
        <v>37.96</v>
      </c>
      <c r="D27" s="122">
        <v>8</v>
      </c>
      <c r="E27" s="187">
        <v>57</v>
      </c>
      <c r="F27" s="20" t="str">
        <f>+VLOOKUP(E27,Participants!$A$1:$E$2548,2,FALSE)</f>
        <v>Abigail Williams</v>
      </c>
      <c r="G27" s="20" t="str">
        <f>+VLOOKUP(E27,Participants!$A$1:$E$2548,4,FALSE)</f>
        <v>AGS</v>
      </c>
      <c r="H27" s="20" t="str">
        <f>+VLOOKUP(E27,Participants!$A$1:$E$2548,5,FALSE)</f>
        <v>F</v>
      </c>
      <c r="I27" s="110">
        <f>+VLOOKUP(E27,Participants!$A$1:$E$2548,3,FALSE)</f>
        <v>3</v>
      </c>
      <c r="J27" s="113" t="str">
        <f>+VLOOKUP(E27,Participants!$A$1:$G$2548,7,FALSE)</f>
        <v>DEV GIRLS</v>
      </c>
      <c r="K27" s="20"/>
      <c r="L27" s="20"/>
    </row>
    <row r="28" spans="1:24" ht="15.75" customHeight="1" x14ac:dyDescent="0.35">
      <c r="A28" s="163" t="s">
        <v>686</v>
      </c>
      <c r="B28" s="357">
        <v>2</v>
      </c>
      <c r="C28" s="358">
        <v>38.125</v>
      </c>
      <c r="D28" s="357">
        <v>3</v>
      </c>
      <c r="E28" s="359">
        <v>518</v>
      </c>
      <c r="F28" s="360" t="str">
        <f>+VLOOKUP(E28,Participants!$A$1:$E$2548,2,FALSE)</f>
        <v>Madeline Bannister</v>
      </c>
      <c r="G28" s="360" t="str">
        <f>+VLOOKUP(E28,Participants!$A$1:$E$2548,4,FALSE)</f>
        <v>STL</v>
      </c>
      <c r="H28" s="360" t="str">
        <f>+VLOOKUP(E28,Participants!$A$1:$E$2548,5,FALSE)</f>
        <v>F</v>
      </c>
      <c r="I28" s="361">
        <f>+VLOOKUP(E28,Participants!$A$1:$E$2548,3,FALSE)</f>
        <v>4</v>
      </c>
      <c r="J28" s="360" t="str">
        <f>+VLOOKUP(E28,Participants!$A$1:$G$2548,7,FALSE)</f>
        <v>DEV GIRLS</v>
      </c>
      <c r="K28" s="362"/>
      <c r="L28" s="362"/>
      <c r="M28" s="355" t="s">
        <v>1110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.75" customHeight="1" x14ac:dyDescent="0.35">
      <c r="A29" s="163" t="s">
        <v>686</v>
      </c>
      <c r="B29" s="122">
        <v>18</v>
      </c>
      <c r="C29" s="122">
        <v>38.31</v>
      </c>
      <c r="D29" s="122">
        <v>7</v>
      </c>
      <c r="E29" s="164">
        <v>245</v>
      </c>
      <c r="F29" s="20" t="str">
        <f>+VLOOKUP(E29,Participants!$A$1:$E$2548,2,FALSE)</f>
        <v>Danna Zamarripa</v>
      </c>
      <c r="G29" s="20" t="str">
        <f>+VLOOKUP(E29,Participants!$A$1:$E$2548,4,FALSE)</f>
        <v>ELZ</v>
      </c>
      <c r="H29" s="20" t="str">
        <f>+VLOOKUP(E29,Participants!$A$1:$E$2548,5,FALSE)</f>
        <v>F</v>
      </c>
      <c r="I29" s="110">
        <f>+VLOOKUP(E29,Participants!$A$1:$E$2548,3,FALSE)</f>
        <v>4</v>
      </c>
      <c r="J29" s="113" t="str">
        <f>+VLOOKUP(E29,Participants!$A$1:$G$2548,7,FALSE)</f>
        <v>DEV GIRLS</v>
      </c>
      <c r="K29" s="20"/>
      <c r="L29" s="20"/>
      <c r="N29" s="23"/>
    </row>
    <row r="30" spans="1:24" ht="15.75" customHeight="1" x14ac:dyDescent="0.35">
      <c r="A30" s="163" t="s">
        <v>686</v>
      </c>
      <c r="B30" s="122">
        <v>22</v>
      </c>
      <c r="C30" s="122">
        <v>38.33</v>
      </c>
      <c r="D30" s="122">
        <v>5</v>
      </c>
      <c r="E30" s="187">
        <v>364</v>
      </c>
      <c r="F30" s="20" t="str">
        <f>+VLOOKUP(E30,Participants!$A$1:$E$2548,2,FALSE)</f>
        <v>Audrey Byham</v>
      </c>
      <c r="G30" s="20" t="str">
        <f>+VLOOKUP(E30,Participants!$A$1:$E$2548,4,FALSE)</f>
        <v>KIL</v>
      </c>
      <c r="H30" s="20" t="str">
        <f>+VLOOKUP(E30,Participants!$A$1:$E$2548,5,FALSE)</f>
        <v>F</v>
      </c>
      <c r="I30" s="110">
        <f>+VLOOKUP(E30,Participants!$A$1:$E$2548,3,FALSE)</f>
        <v>4</v>
      </c>
      <c r="J30" s="113" t="str">
        <f>+VLOOKUP(E30,Participants!$A$1:$G$2548,7,FALSE)</f>
        <v>DEV GIRLS</v>
      </c>
      <c r="K30" s="20"/>
      <c r="L30" s="20"/>
    </row>
    <row r="31" spans="1:24" ht="15.75" customHeight="1" x14ac:dyDescent="0.35">
      <c r="A31" s="163" t="s">
        <v>686</v>
      </c>
      <c r="B31" s="122">
        <v>12</v>
      </c>
      <c r="C31" s="122">
        <v>38.4</v>
      </c>
      <c r="D31" s="122">
        <v>7</v>
      </c>
      <c r="E31" s="187">
        <v>210</v>
      </c>
      <c r="F31" s="20" t="str">
        <f>+VLOOKUP(E31,Participants!$A$1:$E$2548,2,FALSE)</f>
        <v>Norah Stiger</v>
      </c>
      <c r="G31" s="20" t="str">
        <f>+VLOOKUP(E31,Participants!$A$1:$E$2548,4,FALSE)</f>
        <v>CDT</v>
      </c>
      <c r="H31" s="20" t="str">
        <f>+VLOOKUP(E31,Participants!$A$1:$E$2548,5,FALSE)</f>
        <v>F</v>
      </c>
      <c r="I31" s="110">
        <f>+VLOOKUP(E31,Participants!$A$1:$E$2548,3,FALSE)</f>
        <v>3</v>
      </c>
      <c r="J31" s="113" t="str">
        <f>+VLOOKUP(E31,Participants!$A$1:$G$2548,7,FALSE)</f>
        <v>DEV GIRLS</v>
      </c>
      <c r="K31" s="20"/>
      <c r="L31" s="20"/>
      <c r="M31" s="23"/>
    </row>
    <row r="32" spans="1:24" ht="15.75" customHeight="1" x14ac:dyDescent="0.35">
      <c r="A32" s="163" t="s">
        <v>686</v>
      </c>
      <c r="B32" s="122">
        <v>21</v>
      </c>
      <c r="C32" s="122">
        <v>38.4</v>
      </c>
      <c r="D32" s="122">
        <v>8</v>
      </c>
      <c r="E32" s="164">
        <v>206</v>
      </c>
      <c r="F32" s="20" t="str">
        <f>+VLOOKUP(E32,Participants!$A$1:$E$2548,2,FALSE)</f>
        <v>McKenzie Grissom</v>
      </c>
      <c r="G32" s="20" t="str">
        <f>+VLOOKUP(E32,Participants!$A$1:$E$2548,4,FALSE)</f>
        <v>CDT</v>
      </c>
      <c r="H32" s="20" t="str">
        <f>+VLOOKUP(E32,Participants!$A$1:$E$2548,5,FALSE)</f>
        <v>F</v>
      </c>
      <c r="I32" s="110">
        <f>+VLOOKUP(E32,Participants!$A$1:$E$2548,3,FALSE)</f>
        <v>4</v>
      </c>
      <c r="J32" s="113" t="str">
        <f>+VLOOKUP(E32,Participants!$A$1:$G$2548,7,FALSE)</f>
        <v>DEV GIRLS</v>
      </c>
      <c r="K32" s="20"/>
      <c r="L32" s="20"/>
    </row>
    <row r="33" spans="1:24" ht="15.75" customHeight="1" x14ac:dyDescent="0.35">
      <c r="A33" s="166" t="s">
        <v>686</v>
      </c>
      <c r="B33" s="108">
        <v>3</v>
      </c>
      <c r="C33" s="108">
        <v>38.619999999999997</v>
      </c>
      <c r="D33" s="108">
        <v>2</v>
      </c>
      <c r="E33" s="187">
        <v>472</v>
      </c>
      <c r="F33" s="20" t="str">
        <f>+VLOOKUP(E33,Participants!$A$1:$E$2548,2,FALSE)</f>
        <v>Juliet Snover</v>
      </c>
      <c r="G33" s="20" t="str">
        <f>+VLOOKUP(E33,Participants!$A$1:$E$2548,4,FALSE)</f>
        <v>SPS</v>
      </c>
      <c r="H33" s="20" t="str">
        <f>+VLOOKUP(E33,Participants!$A$1:$E$2548,5,FALSE)</f>
        <v>F</v>
      </c>
      <c r="I33" s="110">
        <f>+VLOOKUP(E33,Participants!$A$1:$E$2548,3,FALSE)</f>
        <v>4</v>
      </c>
      <c r="J33" s="113" t="str">
        <f>+VLOOKUP(E33,Participants!$A$1:$G$2548,7,FALSE)</f>
        <v>DEV GIRLS</v>
      </c>
      <c r="K33" s="20"/>
      <c r="L33" s="20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4" ht="15.75" customHeight="1" x14ac:dyDescent="0.35">
      <c r="A34" s="163" t="s">
        <v>686</v>
      </c>
      <c r="B34" s="108">
        <v>10</v>
      </c>
      <c r="C34" s="108">
        <v>38.700000000000003</v>
      </c>
      <c r="D34" s="108">
        <v>7</v>
      </c>
      <c r="E34" s="187">
        <v>221</v>
      </c>
      <c r="F34" s="20" t="str">
        <f>+VLOOKUP(E34,Participants!$A$1:$E$2548,2,FALSE)</f>
        <v>aria basoline smith</v>
      </c>
      <c r="G34" s="20" t="str">
        <f>+VLOOKUP(E34,Participants!$A$1:$E$2548,4,FALSE)</f>
        <v>DMA</v>
      </c>
      <c r="H34" s="20" t="str">
        <f>+VLOOKUP(E34,Participants!$A$1:$E$2548,5,FALSE)</f>
        <v>f</v>
      </c>
      <c r="I34" s="110">
        <f>+VLOOKUP(E34,Participants!$A$1:$E$2548,3,FALSE)</f>
        <v>1</v>
      </c>
      <c r="J34" s="113" t="str">
        <f>+VLOOKUP(E34,Participants!$A$1:$G$2548,7,FALSE)</f>
        <v>DEV GIRLS</v>
      </c>
      <c r="K34" s="20"/>
      <c r="L34" s="20"/>
    </row>
    <row r="35" spans="1:24" ht="15.75" customHeight="1" x14ac:dyDescent="0.35">
      <c r="A35" s="163" t="s">
        <v>686</v>
      </c>
      <c r="B35" s="108">
        <v>7</v>
      </c>
      <c r="C35" s="108">
        <v>38.86</v>
      </c>
      <c r="D35" s="108">
        <v>6</v>
      </c>
      <c r="E35" s="187">
        <v>282</v>
      </c>
      <c r="F35" s="20" t="str">
        <f>+VLOOKUP(E35,Participants!$A$1:$E$2548,2,FALSE)</f>
        <v>Evie Pierro</v>
      </c>
      <c r="G35" s="20" t="str">
        <f>+VLOOKUP(E35,Participants!$A$1:$E$2548,4,FALSE)</f>
        <v>GRE</v>
      </c>
      <c r="H35" s="20" t="str">
        <f>+VLOOKUP(E35,Participants!$A$1:$E$2548,5,FALSE)</f>
        <v>F</v>
      </c>
      <c r="I35" s="110">
        <f>+VLOOKUP(E35,Participants!$A$1:$E$2548,3,FALSE)</f>
        <v>2</v>
      </c>
      <c r="J35" s="113" t="str">
        <f>+VLOOKUP(E35,Participants!$A$1:$G$2548,7,FALSE)</f>
        <v>DEV GIRLS</v>
      </c>
      <c r="K35" s="20"/>
      <c r="L35" s="20"/>
    </row>
    <row r="36" spans="1:24" ht="15.75" customHeight="1" x14ac:dyDescent="0.35">
      <c r="A36" s="163" t="s">
        <v>686</v>
      </c>
      <c r="B36" s="108">
        <v>2</v>
      </c>
      <c r="C36" s="108">
        <v>38.880000000000003</v>
      </c>
      <c r="D36" s="108">
        <v>7</v>
      </c>
      <c r="E36" s="187">
        <v>480</v>
      </c>
      <c r="F36" s="20" t="str">
        <f>+VLOOKUP(E36,Participants!$A$1:$E$2548,2,FALSE)</f>
        <v>Serenity Harris</v>
      </c>
      <c r="G36" s="20" t="str">
        <f>+VLOOKUP(E36,Participants!$A$1:$E$2548,4,FALSE)</f>
        <v>SPS</v>
      </c>
      <c r="H36" s="20" t="str">
        <f>+VLOOKUP(E36,Participants!$A$1:$E$2548,5,FALSE)</f>
        <v>F</v>
      </c>
      <c r="I36" s="110">
        <f>+VLOOKUP(E36,Participants!$A$1:$E$2548,3,FALSE)</f>
        <v>3</v>
      </c>
      <c r="J36" s="113" t="str">
        <f>+VLOOKUP(E36,Participants!$A$1:$G$2548,7,FALSE)</f>
        <v>DEV GIRLS</v>
      </c>
      <c r="K36" s="117"/>
      <c r="L36" s="117"/>
      <c r="M36" s="23"/>
    </row>
    <row r="37" spans="1:24" ht="15.75" customHeight="1" x14ac:dyDescent="0.35">
      <c r="A37" s="163" t="s">
        <v>686</v>
      </c>
      <c r="B37" s="122">
        <v>16</v>
      </c>
      <c r="C37" s="122">
        <v>39.08</v>
      </c>
      <c r="D37" s="122">
        <v>2</v>
      </c>
      <c r="E37" s="187">
        <v>397</v>
      </c>
      <c r="F37" s="20" t="str">
        <f>+VLOOKUP(E37,Participants!$A$1:$E$2548,2,FALSE)</f>
        <v>Elle Favela</v>
      </c>
      <c r="G37" s="20" t="str">
        <f>+VLOOKUP(E37,Participants!$A$1:$E$2548,4,FALSE)</f>
        <v>MOSS</v>
      </c>
      <c r="H37" s="20" t="str">
        <f>+VLOOKUP(E37,Participants!$A$1:$E$2548,5,FALSE)</f>
        <v>F</v>
      </c>
      <c r="I37" s="110">
        <f>+VLOOKUP(E37,Participants!$A$1:$E$2548,3,FALSE)</f>
        <v>3</v>
      </c>
      <c r="J37" s="113" t="str">
        <f>+VLOOKUP(E37,Participants!$A$1:$G$2548,7,FALSE)</f>
        <v>DEV GIRLS</v>
      </c>
      <c r="K37" s="20"/>
      <c r="L37" s="20"/>
    </row>
    <row r="38" spans="1:24" ht="15.75" customHeight="1" x14ac:dyDescent="0.35">
      <c r="A38" s="353" t="s">
        <v>686</v>
      </c>
      <c r="B38" s="363">
        <v>12</v>
      </c>
      <c r="C38" s="363">
        <v>39.146999999999998</v>
      </c>
      <c r="D38" s="363">
        <v>2</v>
      </c>
      <c r="E38" s="364">
        <v>103</v>
      </c>
      <c r="F38" s="365" t="str">
        <f>+VLOOKUP(E38,Participants!$A$1:$E$2548,2,FALSE)</f>
        <v>Gemma Silvis</v>
      </c>
      <c r="G38" s="365" t="str">
        <f>+VLOOKUP(E38,Participants!$A$1:$E$2548,4,FALSE)</f>
        <v>AMA</v>
      </c>
      <c r="H38" s="365" t="str">
        <f>+VLOOKUP(E38,Participants!$A$1:$E$2548,5,FALSE)</f>
        <v>F</v>
      </c>
      <c r="I38" s="366">
        <f>+VLOOKUP(E38,Participants!$A$1:$E$2548,3,FALSE)</f>
        <v>2</v>
      </c>
      <c r="J38" s="367" t="str">
        <f>+VLOOKUP(E38,Participants!$A$1:$G$2548,7,FALSE)</f>
        <v>DEV GIRLS</v>
      </c>
      <c r="K38" s="365"/>
      <c r="L38" s="365"/>
      <c r="M38" s="23" t="s">
        <v>1124</v>
      </c>
    </row>
    <row r="39" spans="1:24" ht="15.75" customHeight="1" x14ac:dyDescent="0.35">
      <c r="A39" s="163" t="s">
        <v>686</v>
      </c>
      <c r="B39" s="121">
        <v>2</v>
      </c>
      <c r="C39" s="121">
        <v>39.159999999999997</v>
      </c>
      <c r="D39" s="121">
        <v>5</v>
      </c>
      <c r="E39" s="165">
        <v>65</v>
      </c>
      <c r="F39" s="20" t="str">
        <f>+VLOOKUP(E39,Participants!$A$1:$E$2548,2,FALSE)</f>
        <v>Kaylee Tamburino</v>
      </c>
      <c r="G39" s="20" t="str">
        <f>+VLOOKUP(E39,Participants!$A$1:$E$2548,4,FALSE)</f>
        <v>AGS</v>
      </c>
      <c r="H39" s="20" t="str">
        <f>+VLOOKUP(E39,Participants!$A$1:$E$2548,5,FALSE)</f>
        <v>F</v>
      </c>
      <c r="I39" s="110">
        <f>+VLOOKUP(E39,Participants!$A$1:$E$2548,3,FALSE)</f>
        <v>4</v>
      </c>
      <c r="J39" s="113" t="str">
        <f>+VLOOKUP(E39,Participants!$A$1:$G$2548,7,FALSE)</f>
        <v>DEV GIRLS</v>
      </c>
      <c r="K39" s="20"/>
      <c r="L39" s="20"/>
    </row>
    <row r="40" spans="1:24" ht="15.75" customHeight="1" x14ac:dyDescent="0.35">
      <c r="A40" s="163" t="s">
        <v>686</v>
      </c>
      <c r="B40" s="122">
        <v>13</v>
      </c>
      <c r="C40" s="122">
        <v>39.33</v>
      </c>
      <c r="D40" s="122">
        <v>4</v>
      </c>
      <c r="E40" s="164">
        <v>123</v>
      </c>
      <c r="F40" s="20" t="str">
        <f>+VLOOKUP(E40,Participants!$A$1:$E$2548,2,FALSE)</f>
        <v>Scarlett Sibbet</v>
      </c>
      <c r="G40" s="20" t="str">
        <f>+VLOOKUP(E40,Participants!$A$1:$E$2548,4,FALSE)</f>
        <v>AMA</v>
      </c>
      <c r="H40" s="20" t="str">
        <f>+VLOOKUP(E40,Participants!$A$1:$E$2548,5,FALSE)</f>
        <v>F</v>
      </c>
      <c r="I40" s="110">
        <f>+VLOOKUP(E40,Participants!$A$1:$E$2548,3,FALSE)</f>
        <v>3</v>
      </c>
      <c r="J40" s="113" t="str">
        <f>+VLOOKUP(E40,Participants!$A$1:$G$2548,7,FALSE)</f>
        <v>DEV GIRLS</v>
      </c>
      <c r="K40" s="20"/>
      <c r="L40" s="20"/>
    </row>
    <row r="41" spans="1:24" ht="15.75" customHeight="1" x14ac:dyDescent="0.35">
      <c r="A41" s="163" t="s">
        <v>686</v>
      </c>
      <c r="B41" s="122">
        <v>21</v>
      </c>
      <c r="C41" s="122">
        <v>39.33</v>
      </c>
      <c r="D41" s="122">
        <v>1</v>
      </c>
      <c r="E41" s="187">
        <v>44</v>
      </c>
      <c r="F41" s="20" t="str">
        <f>+VLOOKUP(E41,Participants!$A$1:$E$2548,2,FALSE)</f>
        <v>Teresa Ravotti</v>
      </c>
      <c r="G41" s="20" t="str">
        <f>+VLOOKUP(E41,Participants!$A$1:$E$2548,4,FALSE)</f>
        <v>AAC</v>
      </c>
      <c r="H41" s="20" t="str">
        <f>+VLOOKUP(E41,Participants!$A$1:$E$2548,5,FALSE)</f>
        <v>F</v>
      </c>
      <c r="I41" s="110">
        <f>+VLOOKUP(E41,Participants!$A$1:$E$2548,3,FALSE)</f>
        <v>4</v>
      </c>
      <c r="J41" s="113" t="str">
        <f>+VLOOKUP(E41,Participants!$A$1:$G$2548,7,FALSE)</f>
        <v>DEV GIRLS</v>
      </c>
      <c r="K41" s="20"/>
      <c r="L41" s="20"/>
    </row>
    <row r="42" spans="1:24" ht="15.75" customHeight="1" x14ac:dyDescent="0.35">
      <c r="A42" s="163" t="s">
        <v>686</v>
      </c>
      <c r="B42" s="121">
        <v>2</v>
      </c>
      <c r="C42" s="121">
        <v>39.36</v>
      </c>
      <c r="D42" s="121">
        <v>6</v>
      </c>
      <c r="E42" s="165">
        <v>62</v>
      </c>
      <c r="F42" s="20" t="str">
        <f>+VLOOKUP(E42,Participants!$A$1:$E$2548,2,FALSE)</f>
        <v>Emily Williams</v>
      </c>
      <c r="G42" s="20" t="str">
        <f>+VLOOKUP(E42,Participants!$A$1:$E$2548,4,FALSE)</f>
        <v>AGS</v>
      </c>
      <c r="H42" s="20" t="str">
        <f>+VLOOKUP(E42,Participants!$A$1:$E$2548,5,FALSE)</f>
        <v>F</v>
      </c>
      <c r="I42" s="110">
        <f>+VLOOKUP(E42,Participants!$A$1:$E$2548,3,FALSE)</f>
        <v>3</v>
      </c>
      <c r="J42" s="113" t="str">
        <f>+VLOOKUP(E42,Participants!$A$1:$G$2548,7,FALSE)</f>
        <v>DEV GIRLS</v>
      </c>
      <c r="K42" s="20"/>
      <c r="L42" s="20"/>
    </row>
    <row r="43" spans="1:24" ht="15.75" customHeight="1" x14ac:dyDescent="0.35">
      <c r="A43" s="163" t="s">
        <v>686</v>
      </c>
      <c r="B43" s="122">
        <v>14</v>
      </c>
      <c r="C43" s="122">
        <v>39.36</v>
      </c>
      <c r="D43" s="122">
        <v>5</v>
      </c>
      <c r="E43" s="164">
        <v>205</v>
      </c>
      <c r="F43" s="20" t="str">
        <f>+VLOOKUP(E43,Participants!$A$1:$E$2548,2,FALSE)</f>
        <v>Madison Abbett</v>
      </c>
      <c r="G43" s="20" t="str">
        <f>+VLOOKUP(E43,Participants!$A$1:$E$2548,4,FALSE)</f>
        <v>CDT</v>
      </c>
      <c r="H43" s="20" t="str">
        <f>+VLOOKUP(E43,Participants!$A$1:$E$2548,5,FALSE)</f>
        <v>F</v>
      </c>
      <c r="I43" s="110">
        <f>+VLOOKUP(E43,Participants!$A$1:$E$2548,3,FALSE)</f>
        <v>3</v>
      </c>
      <c r="J43" s="113" t="str">
        <f>+VLOOKUP(E43,Participants!$A$1:$G$2548,7,FALSE)</f>
        <v>DEV GIRLS</v>
      </c>
      <c r="K43" s="20"/>
      <c r="L43" s="20"/>
    </row>
    <row r="44" spans="1:24" ht="15.75" customHeight="1" x14ac:dyDescent="0.35">
      <c r="A44" s="163" t="s">
        <v>686</v>
      </c>
      <c r="B44" s="122">
        <v>17</v>
      </c>
      <c r="C44" s="122">
        <v>39.380000000000003</v>
      </c>
      <c r="D44" s="122">
        <v>8</v>
      </c>
      <c r="E44" s="164">
        <v>392</v>
      </c>
      <c r="F44" s="20" t="str">
        <f>+VLOOKUP(E44,Participants!$A$1:$E$2548,2,FALSE)</f>
        <v>Aleah Kloc</v>
      </c>
      <c r="G44" s="20" t="str">
        <f>+VLOOKUP(E44,Participants!$A$1:$E$2548,4,FALSE)</f>
        <v>MOSS</v>
      </c>
      <c r="H44" s="20" t="str">
        <f>+VLOOKUP(E44,Participants!$A$1:$E$2548,5,FALSE)</f>
        <v>F</v>
      </c>
      <c r="I44" s="110">
        <f>+VLOOKUP(E44,Participants!$A$1:$E$2548,3,FALSE)</f>
        <v>4</v>
      </c>
      <c r="J44" s="113" t="str">
        <f>+VLOOKUP(E44,Participants!$A$1:$G$2548,7,FALSE)</f>
        <v>DEV GIRLS</v>
      </c>
      <c r="K44" s="20"/>
      <c r="L44" s="20"/>
    </row>
    <row r="45" spans="1:24" ht="15.75" customHeight="1" x14ac:dyDescent="0.35">
      <c r="A45" s="163" t="s">
        <v>686</v>
      </c>
      <c r="B45" s="122">
        <v>20</v>
      </c>
      <c r="C45" s="122">
        <v>39.4</v>
      </c>
      <c r="D45" s="122">
        <v>8</v>
      </c>
      <c r="E45" s="187">
        <v>176</v>
      </c>
      <c r="F45" s="20" t="str">
        <f>+VLOOKUP(E45,Participants!$A$1:$E$2548,2,FALSE)</f>
        <v>Gianna Shaffer</v>
      </c>
      <c r="G45" s="20" t="str">
        <f>+VLOOKUP(E45,Participants!$A$1:$E$2548,4,FALSE)</f>
        <v>BCS</v>
      </c>
      <c r="H45" s="20" t="str">
        <f>+VLOOKUP(E45,Participants!$A$1:$E$2548,5,FALSE)</f>
        <v>F</v>
      </c>
      <c r="I45" s="110">
        <f>+VLOOKUP(E45,Participants!$A$1:$E$2548,3,FALSE)</f>
        <v>4</v>
      </c>
      <c r="J45" s="113" t="str">
        <f>+VLOOKUP(E45,Participants!$A$1:$G$2548,7,FALSE)</f>
        <v>DEV GIRLS</v>
      </c>
      <c r="K45" s="20"/>
      <c r="L45" s="20"/>
      <c r="M45" s="23"/>
    </row>
    <row r="46" spans="1:24" ht="15.75" customHeight="1" x14ac:dyDescent="0.35">
      <c r="A46" s="163" t="s">
        <v>686</v>
      </c>
      <c r="B46" s="108">
        <v>7</v>
      </c>
      <c r="C46" s="108">
        <v>39.549999999999997</v>
      </c>
      <c r="D46" s="108">
        <v>7</v>
      </c>
      <c r="E46" s="187">
        <v>503</v>
      </c>
      <c r="F46" s="20" t="str">
        <f>+VLOOKUP(E46,Participants!$A$1:$E$2548,2,FALSE)</f>
        <v>Avery Och</v>
      </c>
      <c r="G46" s="20" t="str">
        <f>+VLOOKUP(E46,Participants!$A$1:$E$2548,4,FALSE)</f>
        <v>STL</v>
      </c>
      <c r="H46" s="20" t="str">
        <f>+VLOOKUP(E46,Participants!$A$1:$E$2548,5,FALSE)</f>
        <v>F</v>
      </c>
      <c r="I46" s="110">
        <f>+VLOOKUP(E46,Participants!$A$1:$E$2548,3,FALSE)</f>
        <v>2</v>
      </c>
      <c r="J46" s="113" t="str">
        <f>+VLOOKUP(E46,Participants!$A$1:$G$2548,7,FALSE)</f>
        <v>DEV GIRLS</v>
      </c>
      <c r="K46" s="117"/>
      <c r="L46" s="117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5.75" customHeight="1" x14ac:dyDescent="0.35">
      <c r="A47" s="166" t="s">
        <v>686</v>
      </c>
      <c r="B47" s="121">
        <v>9</v>
      </c>
      <c r="C47" s="121">
        <v>39.590000000000003</v>
      </c>
      <c r="D47" s="121">
        <v>1</v>
      </c>
      <c r="E47" s="165">
        <v>509</v>
      </c>
      <c r="F47" s="20" t="str">
        <f>+VLOOKUP(E47,Participants!$A$1:$E$2548,2,FALSE)</f>
        <v>Emma Brogan</v>
      </c>
      <c r="G47" s="20" t="str">
        <f>+VLOOKUP(E47,Participants!$A$1:$E$2548,4,FALSE)</f>
        <v>STL</v>
      </c>
      <c r="H47" s="20" t="str">
        <f>+VLOOKUP(E47,Participants!$A$1:$E$2548,5,FALSE)</f>
        <v>F</v>
      </c>
      <c r="I47" s="110">
        <f>+VLOOKUP(E47,Participants!$A$1:$E$2548,3,FALSE)</f>
        <v>2</v>
      </c>
      <c r="J47" s="113" t="str">
        <f>+VLOOKUP(E47,Participants!$A$1:$G$2548,7,FALSE)</f>
        <v>DEV GIRLS</v>
      </c>
      <c r="K47" s="120"/>
      <c r="L47" s="120"/>
    </row>
    <row r="48" spans="1:24" ht="15.75" customHeight="1" x14ac:dyDescent="0.35">
      <c r="A48" s="163" t="s">
        <v>686</v>
      </c>
      <c r="B48" s="122">
        <v>15</v>
      </c>
      <c r="C48" s="122">
        <v>39.65</v>
      </c>
      <c r="D48" s="122">
        <v>3</v>
      </c>
      <c r="E48" s="164">
        <v>476</v>
      </c>
      <c r="F48" s="20" t="str">
        <f>+VLOOKUP(E48,Participants!$A$1:$E$2548,2,FALSE)</f>
        <v>Piper Truan</v>
      </c>
      <c r="G48" s="20" t="str">
        <f>+VLOOKUP(E48,Participants!$A$1:$E$2548,4,FALSE)</f>
        <v>SPS</v>
      </c>
      <c r="H48" s="20" t="str">
        <f>+VLOOKUP(E48,Participants!$A$1:$E$2548,5,FALSE)</f>
        <v>F</v>
      </c>
      <c r="I48" s="110">
        <f>+VLOOKUP(E48,Participants!$A$1:$E$2548,3,FALSE)</f>
        <v>3</v>
      </c>
      <c r="J48" s="113" t="str">
        <f>+VLOOKUP(E48,Participants!$A$1:$G$2548,7,FALSE)</f>
        <v>DEV GIRLS</v>
      </c>
      <c r="K48" s="20"/>
      <c r="L48" s="20"/>
      <c r="M48" s="119"/>
      <c r="N48" s="23"/>
    </row>
    <row r="49" spans="1:24" ht="15.75" customHeight="1" x14ac:dyDescent="0.35">
      <c r="A49" s="163" t="s">
        <v>686</v>
      </c>
      <c r="B49" s="122">
        <v>20</v>
      </c>
      <c r="C49" s="122">
        <v>40.31</v>
      </c>
      <c r="D49" s="122">
        <v>1</v>
      </c>
      <c r="E49" s="187">
        <v>194</v>
      </c>
      <c r="F49" s="20" t="str">
        <f>+VLOOKUP(E49,Participants!$A$1:$E$2548,2,FALSE)</f>
        <v>Claire Bandurski</v>
      </c>
      <c r="G49" s="20" t="str">
        <f>+VLOOKUP(E49,Participants!$A$1:$E$2548,4,FALSE)</f>
        <v>BTA</v>
      </c>
      <c r="H49" s="20" t="str">
        <f>+VLOOKUP(E49,Participants!$A$1:$E$2548,5,FALSE)</f>
        <v>F</v>
      </c>
      <c r="I49" s="110">
        <f>+VLOOKUP(E49,Participants!$A$1:$E$2548,3,FALSE)</f>
        <v>4</v>
      </c>
      <c r="J49" s="113" t="str">
        <f>+VLOOKUP(E49,Participants!$A$1:$G$2548,7,FALSE)</f>
        <v>DEV GIRLS</v>
      </c>
      <c r="K49" s="20"/>
      <c r="L49" s="20"/>
      <c r="M49" s="23"/>
    </row>
    <row r="50" spans="1:24" ht="15.75" customHeight="1" x14ac:dyDescent="0.35">
      <c r="A50" s="163" t="s">
        <v>686</v>
      </c>
      <c r="B50" s="122">
        <v>15</v>
      </c>
      <c r="C50" s="122">
        <v>40.33</v>
      </c>
      <c r="D50" s="122">
        <v>5</v>
      </c>
      <c r="E50" s="187">
        <v>173</v>
      </c>
      <c r="F50" s="20" t="str">
        <f>+VLOOKUP(E50,Participants!$A$1:$E$2548,2,FALSE)</f>
        <v>Emily Graff</v>
      </c>
      <c r="G50" s="20" t="str">
        <f>+VLOOKUP(E50,Participants!$A$1:$E$2548,4,FALSE)</f>
        <v>BCS</v>
      </c>
      <c r="H50" s="20" t="str">
        <f>+VLOOKUP(E50,Participants!$A$1:$E$2548,5,FALSE)</f>
        <v>F</v>
      </c>
      <c r="I50" s="110">
        <f>+VLOOKUP(E50,Participants!$A$1:$E$2548,3,FALSE)</f>
        <v>3</v>
      </c>
      <c r="J50" s="113" t="str">
        <f>+VLOOKUP(E50,Participants!$A$1:$G$2548,7,FALSE)</f>
        <v>DEV GIRLS</v>
      </c>
      <c r="K50" s="20"/>
      <c r="L50" s="20"/>
      <c r="M50" s="23"/>
    </row>
    <row r="51" spans="1:24" ht="15.75" customHeight="1" x14ac:dyDescent="0.35">
      <c r="A51" s="163" t="s">
        <v>686</v>
      </c>
      <c r="B51" s="122">
        <v>13</v>
      </c>
      <c r="C51" s="122">
        <v>40.36</v>
      </c>
      <c r="D51" s="122">
        <v>8</v>
      </c>
      <c r="E51" s="164">
        <v>267</v>
      </c>
      <c r="F51" s="20" t="str">
        <f>+VLOOKUP(E51,Participants!$A$1:$E$2548,2,FALSE)</f>
        <v>Rachel Johnson</v>
      </c>
      <c r="G51" s="20" t="str">
        <f>+VLOOKUP(E51,Participants!$A$1:$E$2548,4,FALSE)</f>
        <v>GAB</v>
      </c>
      <c r="H51" s="20" t="str">
        <f>+VLOOKUP(E51,Participants!$A$1:$E$2548,5,FALSE)</f>
        <v>F</v>
      </c>
      <c r="I51" s="110">
        <f>+VLOOKUP(E51,Participants!$A$1:$E$2548,3,FALSE)</f>
        <v>3</v>
      </c>
      <c r="J51" s="113" t="str">
        <f>+VLOOKUP(E51,Participants!$A$1:$G$2548,7,FALSE)</f>
        <v>DEV GIRLS</v>
      </c>
      <c r="K51" s="20"/>
      <c r="L51" s="20"/>
    </row>
    <row r="52" spans="1:24" ht="15.75" customHeight="1" x14ac:dyDescent="0.35">
      <c r="A52" s="163" t="s">
        <v>686</v>
      </c>
      <c r="B52" s="122">
        <v>14</v>
      </c>
      <c r="C52" s="122">
        <v>40.369999999999997</v>
      </c>
      <c r="D52" s="122">
        <v>2</v>
      </c>
      <c r="E52" s="187">
        <v>459</v>
      </c>
      <c r="F52" s="20" t="str">
        <f>+VLOOKUP(E52,Participants!$A$1:$E$2548,2,FALSE)</f>
        <v>Lily Gaydosz</v>
      </c>
      <c r="G52" s="20" t="str">
        <f>+VLOOKUP(E52,Participants!$A$1:$E$2548,4,FALSE)</f>
        <v>SMCA</v>
      </c>
      <c r="H52" s="20" t="str">
        <f>+VLOOKUP(E52,Participants!$A$1:$E$2548,5,FALSE)</f>
        <v>F</v>
      </c>
      <c r="I52" s="110">
        <f>+VLOOKUP(E52,Participants!$A$1:$E$2548,3,FALSE)</f>
        <v>3</v>
      </c>
      <c r="J52" s="113" t="str">
        <f>+VLOOKUP(E52,Participants!$A$1:$G$2548,7,FALSE)</f>
        <v>DEV GIRLS</v>
      </c>
      <c r="K52" s="20"/>
      <c r="L52" s="20"/>
    </row>
    <row r="53" spans="1:24" ht="15.75" customHeight="1" x14ac:dyDescent="0.35">
      <c r="A53" s="163" t="s">
        <v>686</v>
      </c>
      <c r="B53" s="122">
        <v>16</v>
      </c>
      <c r="C53" s="122">
        <v>40.4</v>
      </c>
      <c r="D53" s="122">
        <v>3</v>
      </c>
      <c r="E53" s="187">
        <v>227</v>
      </c>
      <c r="F53" s="20" t="str">
        <f>+VLOOKUP(E53,Participants!$A$1:$E$2548,2,FALSE)</f>
        <v>katie kessler</v>
      </c>
      <c r="G53" s="20" t="str">
        <f>+VLOOKUP(E53,Participants!$A$1:$E$2548,4,FALSE)</f>
        <v>DMA</v>
      </c>
      <c r="H53" s="20" t="str">
        <f>+VLOOKUP(E53,Participants!$A$1:$E$2548,5,FALSE)</f>
        <v>f</v>
      </c>
      <c r="I53" s="110">
        <f>+VLOOKUP(E53,Participants!$A$1:$E$2548,3,FALSE)</f>
        <v>3</v>
      </c>
      <c r="J53" s="113" t="str">
        <f>+VLOOKUP(E53,Participants!$A$1:$G$2548,7,FALSE)</f>
        <v>DEV GIRLS</v>
      </c>
      <c r="K53" s="20"/>
      <c r="L53" s="20"/>
      <c r="M53" s="23"/>
    </row>
    <row r="54" spans="1:24" ht="15.75" customHeight="1" x14ac:dyDescent="0.35">
      <c r="A54" s="163" t="s">
        <v>686</v>
      </c>
      <c r="B54" s="122">
        <v>20</v>
      </c>
      <c r="C54" s="122">
        <v>40.46</v>
      </c>
      <c r="D54" s="122">
        <v>2</v>
      </c>
      <c r="E54" s="164">
        <v>58</v>
      </c>
      <c r="F54" s="20" t="str">
        <f>+VLOOKUP(E54,Participants!$A$1:$E$2548,2,FALSE)</f>
        <v>Alexandra Sipusic</v>
      </c>
      <c r="G54" s="20" t="str">
        <f>+VLOOKUP(E54,Participants!$A$1:$E$2548,4,FALSE)</f>
        <v>AGS</v>
      </c>
      <c r="H54" s="20" t="str">
        <f>+VLOOKUP(E54,Participants!$A$1:$E$2548,5,FALSE)</f>
        <v>F</v>
      </c>
      <c r="I54" s="110">
        <f>+VLOOKUP(E54,Participants!$A$1:$E$2548,3,FALSE)</f>
        <v>4</v>
      </c>
      <c r="J54" s="113" t="str">
        <f>+VLOOKUP(E54,Participants!$A$1:$G$2548,7,FALSE)</f>
        <v>DEV GIRLS</v>
      </c>
      <c r="K54" s="20"/>
      <c r="L54" s="20"/>
    </row>
    <row r="55" spans="1:24" ht="15.75" customHeight="1" x14ac:dyDescent="0.35">
      <c r="A55" s="163" t="s">
        <v>686</v>
      </c>
      <c r="B55" s="122">
        <v>21</v>
      </c>
      <c r="C55" s="122">
        <v>40.590000000000003</v>
      </c>
      <c r="D55" s="122">
        <v>5</v>
      </c>
      <c r="E55" s="187">
        <v>59</v>
      </c>
      <c r="F55" s="20" t="str">
        <f>+VLOOKUP(E55,Participants!$A$1:$E$2548,2,FALSE)</f>
        <v>Ashlyn Curry</v>
      </c>
      <c r="G55" s="20" t="str">
        <f>+VLOOKUP(E55,Participants!$A$1:$E$2548,4,FALSE)</f>
        <v>AGS</v>
      </c>
      <c r="H55" s="20" t="str">
        <f>+VLOOKUP(E55,Participants!$A$1:$E$2548,5,FALSE)</f>
        <v>F</v>
      </c>
      <c r="I55" s="110">
        <f>+VLOOKUP(E55,Participants!$A$1:$E$2548,3,FALSE)</f>
        <v>4</v>
      </c>
      <c r="J55" s="113" t="str">
        <f>+VLOOKUP(E55,Participants!$A$1:$G$2548,7,FALSE)</f>
        <v>DEV GIRLS</v>
      </c>
      <c r="K55" s="20"/>
      <c r="L55" s="20"/>
      <c r="O55" s="23"/>
      <c r="P55" s="23"/>
      <c r="Q55" s="23"/>
      <c r="R55" s="23"/>
      <c r="S55" s="23"/>
      <c r="T55" s="23"/>
      <c r="U55" s="23"/>
      <c r="V55" s="23"/>
      <c r="W55" s="23"/>
      <c r="X55" s="23"/>
    </row>
    <row r="56" spans="1:24" ht="15.75" customHeight="1" x14ac:dyDescent="0.35">
      <c r="A56" s="166" t="s">
        <v>686</v>
      </c>
      <c r="B56" s="108">
        <v>9</v>
      </c>
      <c r="C56" s="108">
        <v>40.630000000000003</v>
      </c>
      <c r="D56" s="108">
        <v>4</v>
      </c>
      <c r="E56" s="165">
        <v>101</v>
      </c>
      <c r="F56" s="20" t="str">
        <f>+VLOOKUP(E56,Participants!$A$1:$E$2548,2,FALSE)</f>
        <v>Finley Schran</v>
      </c>
      <c r="G56" s="20" t="str">
        <f>+VLOOKUP(E56,Participants!$A$1:$E$2548,4,FALSE)</f>
        <v>AMA</v>
      </c>
      <c r="H56" s="20" t="str">
        <f>+VLOOKUP(E56,Participants!$A$1:$E$2548,5,FALSE)</f>
        <v>F</v>
      </c>
      <c r="I56" s="110">
        <f>+VLOOKUP(E56,Participants!$A$1:$E$2548,3,FALSE)</f>
        <v>2</v>
      </c>
      <c r="J56" s="113" t="str">
        <f>+VLOOKUP(E56,Participants!$A$1:$G$2548,7,FALSE)</f>
        <v>DEV GIRLS</v>
      </c>
      <c r="K56" s="120"/>
      <c r="L56" s="120"/>
    </row>
    <row r="57" spans="1:24" ht="15.75" customHeight="1" x14ac:dyDescent="0.35">
      <c r="A57" s="163" t="s">
        <v>686</v>
      </c>
      <c r="B57" s="108">
        <v>11</v>
      </c>
      <c r="C57" s="108">
        <v>40.700000000000003</v>
      </c>
      <c r="D57" s="108">
        <v>6</v>
      </c>
      <c r="E57" s="164">
        <v>18</v>
      </c>
      <c r="F57" s="20" t="str">
        <f>+VLOOKUP(E57,Participants!$A$1:$E$2548,2,FALSE)</f>
        <v>Harper Lange</v>
      </c>
      <c r="G57" s="20" t="str">
        <f>+VLOOKUP(E57,Participants!$A$1:$E$2548,4,FALSE)</f>
        <v>BFS</v>
      </c>
      <c r="H57" s="20" t="str">
        <f>+VLOOKUP(E57,Participants!$A$1:$E$2548,5,FALSE)</f>
        <v>F</v>
      </c>
      <c r="I57" s="110">
        <f>+VLOOKUP(E57,Participants!$A$1:$E$2548,3,FALSE)</f>
        <v>2</v>
      </c>
      <c r="J57" s="113" t="str">
        <f>+VLOOKUP(E57,Participants!$A$1:$G$2548,7,FALSE)</f>
        <v>DEV GIRLS</v>
      </c>
      <c r="K57" s="117"/>
      <c r="L57" s="117"/>
    </row>
    <row r="58" spans="1:24" ht="15.75" customHeight="1" x14ac:dyDescent="0.35">
      <c r="A58" s="163" t="s">
        <v>686</v>
      </c>
      <c r="B58" s="121">
        <v>11</v>
      </c>
      <c r="C58" s="121">
        <v>40.700000000000003</v>
      </c>
      <c r="D58" s="121">
        <v>7</v>
      </c>
      <c r="E58" s="187">
        <v>114</v>
      </c>
      <c r="F58" s="20" t="str">
        <f>+VLOOKUP(E58,Participants!$A$1:$E$2548,2,FALSE)</f>
        <v>Marie Gasperini</v>
      </c>
      <c r="G58" s="20" t="str">
        <f>+VLOOKUP(E58,Participants!$A$1:$E$2548,4,FALSE)</f>
        <v>AMA</v>
      </c>
      <c r="H58" s="20" t="str">
        <f>+VLOOKUP(E58,Participants!$A$1:$E$2548,5,FALSE)</f>
        <v>F</v>
      </c>
      <c r="I58" s="110">
        <f>+VLOOKUP(E58,Participants!$A$1:$E$2548,3,FALSE)</f>
        <v>2</v>
      </c>
      <c r="J58" s="113" t="str">
        <f>+VLOOKUP(E58,Participants!$A$1:$G$2548,7,FALSE)</f>
        <v>DEV GIRLS</v>
      </c>
      <c r="K58" s="20"/>
      <c r="L58" s="20"/>
      <c r="M58" s="23"/>
    </row>
    <row r="59" spans="1:24" ht="15.75" customHeight="1" x14ac:dyDescent="0.35">
      <c r="A59" s="163" t="s">
        <v>686</v>
      </c>
      <c r="B59" s="122">
        <v>18</v>
      </c>
      <c r="C59" s="122">
        <v>40.729999999999997</v>
      </c>
      <c r="D59" s="122">
        <v>8</v>
      </c>
      <c r="E59" s="164">
        <v>181</v>
      </c>
      <c r="F59" s="20" t="str">
        <f>+VLOOKUP(E59,Participants!$A$1:$E$2548,2,FALSE)</f>
        <v>Isabella Krahe</v>
      </c>
      <c r="G59" s="20" t="str">
        <f>+VLOOKUP(E59,Participants!$A$1:$E$2548,4,FALSE)</f>
        <v>BCS</v>
      </c>
      <c r="H59" s="20" t="str">
        <f>+VLOOKUP(E59,Participants!$A$1:$E$2548,5,FALSE)</f>
        <v>F</v>
      </c>
      <c r="I59" s="110">
        <f>+VLOOKUP(E59,Participants!$A$1:$E$2548,3,FALSE)</f>
        <v>3</v>
      </c>
      <c r="J59" s="113" t="str">
        <f>+VLOOKUP(E59,Participants!$A$1:$G$2548,7,FALSE)</f>
        <v>DEV GIRLS</v>
      </c>
      <c r="K59" s="20"/>
      <c r="L59" s="20"/>
      <c r="M59" s="115"/>
    </row>
    <row r="60" spans="1:24" ht="15.75" customHeight="1" x14ac:dyDescent="0.35">
      <c r="A60" s="163" t="s">
        <v>686</v>
      </c>
      <c r="B60" s="121">
        <v>9</v>
      </c>
      <c r="C60" s="121">
        <v>40.78</v>
      </c>
      <c r="D60" s="121">
        <v>3</v>
      </c>
      <c r="E60" s="187">
        <v>519</v>
      </c>
      <c r="F60" s="20" t="str">
        <f>+VLOOKUP(E60,Participants!$A$1:$E$2548,2,FALSE)</f>
        <v>Madison Thompson</v>
      </c>
      <c r="G60" s="20" t="str">
        <f>+VLOOKUP(E60,Participants!$A$1:$E$2548,4,FALSE)</f>
        <v>STL</v>
      </c>
      <c r="H60" s="20" t="str">
        <f>+VLOOKUP(E60,Participants!$A$1:$E$2548,5,FALSE)</f>
        <v>F</v>
      </c>
      <c r="I60" s="110">
        <f>+VLOOKUP(E60,Participants!$A$1:$E$2548,3,FALSE)</f>
        <v>2</v>
      </c>
      <c r="J60" s="113" t="str">
        <f>+VLOOKUP(E60,Participants!$A$1:$G$2548,7,FALSE)</f>
        <v>DEV GIRLS</v>
      </c>
      <c r="K60" s="117"/>
      <c r="L60" s="117"/>
      <c r="M60" s="23"/>
      <c r="N60" s="23"/>
    </row>
    <row r="61" spans="1:24" ht="15.75" customHeight="1" x14ac:dyDescent="0.35">
      <c r="A61" s="163" t="s">
        <v>686</v>
      </c>
      <c r="B61" s="122">
        <v>20</v>
      </c>
      <c r="C61" s="122">
        <v>40.78</v>
      </c>
      <c r="D61" s="122">
        <v>5</v>
      </c>
      <c r="E61" s="187">
        <v>248</v>
      </c>
      <c r="F61" s="20" t="str">
        <f>+VLOOKUP(E61,Participants!$A$1:$E$2548,2,FALSE)</f>
        <v>Leslie Veltri</v>
      </c>
      <c r="G61" s="20" t="str">
        <f>+VLOOKUP(E61,Participants!$A$1:$E$2548,4,FALSE)</f>
        <v>ELZ</v>
      </c>
      <c r="H61" s="20" t="str">
        <f>+VLOOKUP(E61,Participants!$A$1:$E$2548,5,FALSE)</f>
        <v>F</v>
      </c>
      <c r="I61" s="110">
        <f>+VLOOKUP(E61,Participants!$A$1:$E$2548,3,FALSE)</f>
        <v>4</v>
      </c>
      <c r="J61" s="113" t="str">
        <f>+VLOOKUP(E61,Participants!$A$1:$G$2548,7,FALSE)</f>
        <v>DEV GIRLS</v>
      </c>
      <c r="K61" s="20"/>
      <c r="L61" s="20"/>
      <c r="M61" s="355"/>
    </row>
    <row r="62" spans="1:24" ht="15.75" customHeight="1" x14ac:dyDescent="0.35">
      <c r="A62" s="163" t="s">
        <v>686</v>
      </c>
      <c r="B62" s="122">
        <v>22</v>
      </c>
      <c r="C62" s="122">
        <v>40.83</v>
      </c>
      <c r="D62" s="122">
        <v>2</v>
      </c>
      <c r="E62" s="164">
        <v>180</v>
      </c>
      <c r="F62" s="20" t="str">
        <f>+VLOOKUP(E62,Participants!$A$1:$E$2548,2,FALSE)</f>
        <v>Hannah Simmons</v>
      </c>
      <c r="G62" s="20" t="str">
        <f>+VLOOKUP(E62,Participants!$A$1:$E$2548,4,FALSE)</f>
        <v>BCS</v>
      </c>
      <c r="H62" s="20" t="str">
        <f>+VLOOKUP(E62,Participants!$A$1:$E$2548,5,FALSE)</f>
        <v>F</v>
      </c>
      <c r="I62" s="110">
        <f>+VLOOKUP(E62,Participants!$A$1:$E$2548,3,FALSE)</f>
        <v>4</v>
      </c>
      <c r="J62" s="113" t="str">
        <f>+VLOOKUP(E62,Participants!$A$1:$G$2548,7,FALSE)</f>
        <v>DEV GIRLS</v>
      </c>
      <c r="K62" s="20"/>
      <c r="L62" s="20"/>
    </row>
    <row r="63" spans="1:24" ht="15.75" customHeight="1" x14ac:dyDescent="0.35">
      <c r="A63" s="163" t="s">
        <v>686</v>
      </c>
      <c r="B63" s="121">
        <v>5</v>
      </c>
      <c r="C63" s="121">
        <v>41.06</v>
      </c>
      <c r="D63" s="121">
        <v>4</v>
      </c>
      <c r="E63" s="187">
        <v>475</v>
      </c>
      <c r="F63" s="20" t="str">
        <f>+VLOOKUP(E63,Participants!$A$1:$E$2548,2,FALSE)</f>
        <v>Miley Madden</v>
      </c>
      <c r="G63" s="20" t="str">
        <f>+VLOOKUP(E63,Participants!$A$1:$E$2548,4,FALSE)</f>
        <v>SPS</v>
      </c>
      <c r="H63" s="20" t="str">
        <f>+VLOOKUP(E63,Participants!$A$1:$E$2548,5,FALSE)</f>
        <v>F</v>
      </c>
      <c r="I63" s="110">
        <f>+VLOOKUP(E63,Participants!$A$1:$E$2548,3,FALSE)</f>
        <v>1</v>
      </c>
      <c r="J63" s="113" t="str">
        <f>+VLOOKUP(E63,Participants!$A$1:$G$2548,7,FALSE)</f>
        <v>DEV GIRLS</v>
      </c>
      <c r="K63" s="20"/>
      <c r="L63" s="20"/>
    </row>
    <row r="64" spans="1:24" ht="15.75" customHeight="1" x14ac:dyDescent="0.35">
      <c r="A64" s="163" t="s">
        <v>686</v>
      </c>
      <c r="B64" s="122">
        <v>22</v>
      </c>
      <c r="C64" s="122">
        <v>41.06</v>
      </c>
      <c r="D64" s="122">
        <v>4</v>
      </c>
      <c r="E64" s="187">
        <v>179</v>
      </c>
      <c r="F64" s="20" t="str">
        <f>+VLOOKUP(E64,Participants!$A$1:$E$2548,2,FALSE)</f>
        <v>Grace Johns</v>
      </c>
      <c r="G64" s="20" t="str">
        <f>+VLOOKUP(E64,Participants!$A$1:$E$2548,4,FALSE)</f>
        <v>BCS</v>
      </c>
      <c r="H64" s="20" t="str">
        <f>+VLOOKUP(E64,Participants!$A$1:$E$2548,5,FALSE)</f>
        <v>F</v>
      </c>
      <c r="I64" s="110">
        <f>+VLOOKUP(E64,Participants!$A$1:$E$2548,3,FALSE)</f>
        <v>4</v>
      </c>
      <c r="J64" s="113" t="str">
        <f>+VLOOKUP(E64,Participants!$A$1:$G$2548,7,FALSE)</f>
        <v>DEV GIRLS</v>
      </c>
      <c r="K64" s="20"/>
      <c r="L64" s="20"/>
      <c r="M64" s="23"/>
    </row>
    <row r="65" spans="1:24" ht="15.75" customHeight="1" x14ac:dyDescent="0.35">
      <c r="A65" s="163" t="s">
        <v>686</v>
      </c>
      <c r="B65" s="122">
        <v>21</v>
      </c>
      <c r="C65" s="122">
        <v>41.11</v>
      </c>
      <c r="D65" s="122">
        <v>7</v>
      </c>
      <c r="E65" s="164">
        <v>368</v>
      </c>
      <c r="F65" s="20" t="str">
        <f>+VLOOKUP(E65,Participants!$A$1:$E$2548,2,FALSE)</f>
        <v>Elle Degnan</v>
      </c>
      <c r="G65" s="20" t="str">
        <f>+VLOOKUP(E65,Participants!$A$1:$E$2548,4,FALSE)</f>
        <v>KIL</v>
      </c>
      <c r="H65" s="20" t="str">
        <f>+VLOOKUP(E65,Participants!$A$1:$E$2548,5,FALSE)</f>
        <v>F</v>
      </c>
      <c r="I65" s="110">
        <f>+VLOOKUP(E65,Participants!$A$1:$E$2548,3,FALSE)</f>
        <v>4</v>
      </c>
      <c r="J65" s="113" t="str">
        <f>+VLOOKUP(E65,Participants!$A$1:$G$2548,7,FALSE)</f>
        <v>DEV GIRLS</v>
      </c>
      <c r="K65" s="20"/>
      <c r="L65" s="20"/>
    </row>
    <row r="66" spans="1:24" ht="15.75" customHeight="1" x14ac:dyDescent="0.35">
      <c r="A66" s="163" t="s">
        <v>686</v>
      </c>
      <c r="B66" s="122">
        <v>22</v>
      </c>
      <c r="C66" s="122">
        <v>41.11</v>
      </c>
      <c r="D66" s="122">
        <v>6</v>
      </c>
      <c r="E66" s="187">
        <v>398</v>
      </c>
      <c r="F66" s="20" t="str">
        <f>+VLOOKUP(E66,Participants!$A$1:$E$2548,2,FALSE)</f>
        <v>Krista Denslinger</v>
      </c>
      <c r="G66" s="20" t="str">
        <f>+VLOOKUP(E66,Participants!$A$1:$E$2548,4,FALSE)</f>
        <v>MOSS</v>
      </c>
      <c r="H66" s="20" t="str">
        <f>+VLOOKUP(E66,Participants!$A$1:$E$2548,5,FALSE)</f>
        <v>F</v>
      </c>
      <c r="I66" s="110">
        <f>+VLOOKUP(E66,Participants!$A$1:$E$2548,3,FALSE)</f>
        <v>4</v>
      </c>
      <c r="J66" s="113" t="str">
        <f>+VLOOKUP(E66,Participants!$A$1:$G$2548,7,FALSE)</f>
        <v>DEV GIRLS</v>
      </c>
      <c r="K66" s="20"/>
      <c r="L66" s="20"/>
    </row>
    <row r="67" spans="1:24" ht="15.75" customHeight="1" x14ac:dyDescent="0.35">
      <c r="A67" s="163" t="s">
        <v>686</v>
      </c>
      <c r="B67" s="122">
        <v>14</v>
      </c>
      <c r="C67" s="122">
        <v>41.16</v>
      </c>
      <c r="D67" s="122">
        <v>4</v>
      </c>
      <c r="E67" s="164">
        <v>14</v>
      </c>
      <c r="F67" s="20" t="str">
        <f>+VLOOKUP(E67,Participants!$A$1:$E$2548,2,FALSE)</f>
        <v>Alexandria Polivka</v>
      </c>
      <c r="G67" s="20" t="str">
        <f>+VLOOKUP(E67,Participants!$A$1:$E$2548,4,FALSE)</f>
        <v>BFS</v>
      </c>
      <c r="H67" s="20" t="str">
        <f>+VLOOKUP(E67,Participants!$A$1:$E$2548,5,FALSE)</f>
        <v>F</v>
      </c>
      <c r="I67" s="110">
        <f>+VLOOKUP(E67,Participants!$A$1:$E$2548,3,FALSE)</f>
        <v>3</v>
      </c>
      <c r="J67" s="113" t="str">
        <f>+VLOOKUP(E67,Participants!$A$1:$G$2548,7,FALSE)</f>
        <v>DEV GIRLS</v>
      </c>
      <c r="K67" s="20"/>
      <c r="L67" s="20"/>
    </row>
    <row r="68" spans="1:24" ht="15.75" customHeight="1" x14ac:dyDescent="0.35">
      <c r="A68" s="163" t="s">
        <v>686</v>
      </c>
      <c r="B68" s="122">
        <v>15</v>
      </c>
      <c r="C68" s="122">
        <v>41.24</v>
      </c>
      <c r="D68" s="122">
        <v>2</v>
      </c>
      <c r="E68" s="187">
        <v>263</v>
      </c>
      <c r="F68" s="20" t="str">
        <f>+VLOOKUP(E68,Participants!$A$1:$E$2548,2,FALSE)</f>
        <v>Callie Smith</v>
      </c>
      <c r="G68" s="20" t="str">
        <f>+VLOOKUP(E68,Participants!$A$1:$E$2548,4,FALSE)</f>
        <v>GAB</v>
      </c>
      <c r="H68" s="20" t="str">
        <f>+VLOOKUP(E68,Participants!$A$1:$E$2548,5,FALSE)</f>
        <v>F</v>
      </c>
      <c r="I68" s="110">
        <f>+VLOOKUP(E68,Participants!$A$1:$E$2548,3,FALSE)</f>
        <v>3</v>
      </c>
      <c r="J68" s="113" t="str">
        <f>+VLOOKUP(E68,Participants!$A$1:$G$2548,7,FALSE)</f>
        <v>DEV GIRLS</v>
      </c>
      <c r="K68" s="20"/>
      <c r="L68" s="20"/>
      <c r="M68" s="23"/>
      <c r="N68" s="23"/>
    </row>
    <row r="69" spans="1:24" ht="15.75" customHeight="1" x14ac:dyDescent="0.35">
      <c r="A69" s="163" t="s">
        <v>686</v>
      </c>
      <c r="B69" s="122">
        <v>19</v>
      </c>
      <c r="C69" s="122">
        <v>41.36</v>
      </c>
      <c r="D69" s="122">
        <v>3</v>
      </c>
      <c r="E69" s="187">
        <v>39</v>
      </c>
      <c r="F69" s="20" t="str">
        <f>+VLOOKUP(E69,Participants!$A$1:$E$2548,2,FALSE)</f>
        <v>Lizzie Austin</v>
      </c>
      <c r="G69" s="20" t="str">
        <f>+VLOOKUP(E69,Participants!$A$1:$E$2548,4,FALSE)</f>
        <v>AAC</v>
      </c>
      <c r="H69" s="20" t="str">
        <f>+VLOOKUP(E69,Participants!$A$1:$E$2548,5,FALSE)</f>
        <v>F</v>
      </c>
      <c r="I69" s="110">
        <f>+VLOOKUP(E69,Participants!$A$1:$E$2548,3,FALSE)</f>
        <v>4</v>
      </c>
      <c r="J69" s="113" t="str">
        <f>+VLOOKUP(E69,Participants!$A$1:$G$2548,7,FALSE)</f>
        <v>DEV GIRLS</v>
      </c>
      <c r="K69" s="20"/>
      <c r="L69" s="20"/>
    </row>
    <row r="70" spans="1:24" ht="15.75" customHeight="1" x14ac:dyDescent="0.35">
      <c r="A70" s="163" t="s">
        <v>686</v>
      </c>
      <c r="B70" s="122">
        <v>16</v>
      </c>
      <c r="C70" s="122">
        <v>41.39</v>
      </c>
      <c r="D70" s="122">
        <v>6</v>
      </c>
      <c r="E70" s="187">
        <v>188</v>
      </c>
      <c r="F70" s="20" t="str">
        <f>+VLOOKUP(E70,Participants!$A$1:$E$2548,2,FALSE)</f>
        <v>Sierra Viehmann</v>
      </c>
      <c r="G70" s="20" t="str">
        <f>+VLOOKUP(E70,Participants!$A$1:$E$2548,4,FALSE)</f>
        <v>BCS</v>
      </c>
      <c r="H70" s="20" t="str">
        <f>+VLOOKUP(E70,Participants!$A$1:$E$2548,5,FALSE)</f>
        <v>F</v>
      </c>
      <c r="I70" s="110">
        <f>+VLOOKUP(E70,Participants!$A$1:$E$2548,3,FALSE)</f>
        <v>3</v>
      </c>
      <c r="J70" s="113" t="str">
        <f>+VLOOKUP(E70,Participants!$A$1:$G$2548,7,FALSE)</f>
        <v>DEV GIRLS</v>
      </c>
      <c r="K70" s="20"/>
      <c r="L70" s="20"/>
    </row>
    <row r="71" spans="1:24" ht="15.75" customHeight="1" x14ac:dyDescent="0.35">
      <c r="A71" s="163" t="s">
        <v>686</v>
      </c>
      <c r="B71" s="122">
        <v>22</v>
      </c>
      <c r="C71" s="122">
        <v>41.39</v>
      </c>
      <c r="D71" s="122">
        <v>1</v>
      </c>
      <c r="E71" s="164">
        <v>213</v>
      </c>
      <c r="F71" s="20" t="str">
        <f>+VLOOKUP(E71,Participants!$A$1:$E$2548,2,FALSE)</f>
        <v>Rhodora Redd</v>
      </c>
      <c r="G71" s="20" t="str">
        <f>+VLOOKUP(E71,Participants!$A$1:$E$2548,4,FALSE)</f>
        <v>CDT</v>
      </c>
      <c r="H71" s="20" t="str">
        <f>+VLOOKUP(E71,Participants!$A$1:$E$2548,5,FALSE)</f>
        <v>F</v>
      </c>
      <c r="I71" s="110">
        <f>+VLOOKUP(E71,Participants!$A$1:$E$2548,3,FALSE)</f>
        <v>4</v>
      </c>
      <c r="J71" s="113" t="str">
        <f>+VLOOKUP(E71,Participants!$A$1:$G$2548,7,FALSE)</f>
        <v>DEV GIRLS</v>
      </c>
      <c r="K71" s="20"/>
      <c r="L71" s="20"/>
    </row>
    <row r="72" spans="1:24" ht="15.75" customHeight="1" x14ac:dyDescent="0.35">
      <c r="A72" s="163" t="s">
        <v>686</v>
      </c>
      <c r="B72" s="122">
        <v>17</v>
      </c>
      <c r="C72" s="122">
        <v>41.41</v>
      </c>
      <c r="D72" s="122">
        <v>4</v>
      </c>
      <c r="E72" s="187">
        <v>333</v>
      </c>
      <c r="F72" s="20" t="str">
        <f>+VLOOKUP(E72,Participants!$A$1:$E$2548,2,FALSE)</f>
        <v>Kamille Behrens</v>
      </c>
      <c r="G72" s="20" t="str">
        <f>+VLOOKUP(E72,Participants!$A$1:$E$2548,4,FALSE)</f>
        <v>JFK</v>
      </c>
      <c r="H72" s="20" t="str">
        <f>+VLOOKUP(E72,Participants!$A$1:$E$2548,5,FALSE)</f>
        <v>F</v>
      </c>
      <c r="I72" s="110">
        <f>+VLOOKUP(E72,Participants!$A$1:$E$2548,3,FALSE)</f>
        <v>4</v>
      </c>
      <c r="J72" s="113" t="str">
        <f>+VLOOKUP(E72,Participants!$A$1:$G$2548,7,FALSE)</f>
        <v>DEV GIRLS</v>
      </c>
      <c r="K72" s="20"/>
      <c r="L72" s="20"/>
      <c r="M72" s="23"/>
    </row>
    <row r="73" spans="1:24" ht="15.75" customHeight="1" x14ac:dyDescent="0.35">
      <c r="A73" s="163" t="s">
        <v>686</v>
      </c>
      <c r="B73" s="122">
        <v>14</v>
      </c>
      <c r="C73" s="122">
        <v>41.44</v>
      </c>
      <c r="D73" s="122">
        <v>3</v>
      </c>
      <c r="E73" s="187">
        <v>182</v>
      </c>
      <c r="F73" s="20" t="str">
        <f>+VLOOKUP(E73,Participants!$A$1:$E$2548,2,FALSE)</f>
        <v>Julianne Bzorek</v>
      </c>
      <c r="G73" s="20" t="str">
        <f>+VLOOKUP(E73,Participants!$A$1:$E$2548,4,FALSE)</f>
        <v>BCS</v>
      </c>
      <c r="H73" s="20" t="str">
        <f>+VLOOKUP(E73,Participants!$A$1:$E$2548,5,FALSE)</f>
        <v>F</v>
      </c>
      <c r="I73" s="110">
        <f>+VLOOKUP(E73,Participants!$A$1:$E$2548,3,FALSE)</f>
        <v>3</v>
      </c>
      <c r="J73" s="113" t="str">
        <f>+VLOOKUP(E73,Participants!$A$1:$G$2548,7,FALSE)</f>
        <v>DEV GIRLS</v>
      </c>
      <c r="K73" s="20"/>
      <c r="L73" s="20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5.75" customHeight="1" x14ac:dyDescent="0.35">
      <c r="A74" s="166" t="s">
        <v>686</v>
      </c>
      <c r="B74" s="121">
        <v>9</v>
      </c>
      <c r="C74" s="121">
        <v>41.46</v>
      </c>
      <c r="D74" s="121">
        <v>8</v>
      </c>
      <c r="E74" s="165">
        <v>43</v>
      </c>
      <c r="F74" s="20" t="str">
        <f>+VLOOKUP(E74,Participants!$A$1:$E$2548,2,FALSE)</f>
        <v>Rita Donahue</v>
      </c>
      <c r="G74" s="20" t="str">
        <f>+VLOOKUP(E74,Participants!$A$1:$E$2548,4,FALSE)</f>
        <v>AAC</v>
      </c>
      <c r="H74" s="20" t="str">
        <f>+VLOOKUP(E74,Participants!$A$1:$E$2548,5,FALSE)</f>
        <v>F</v>
      </c>
      <c r="I74" s="110">
        <f>+VLOOKUP(E74,Participants!$A$1:$E$2548,3,FALSE)</f>
        <v>2</v>
      </c>
      <c r="J74" s="113" t="str">
        <f>+VLOOKUP(E74,Participants!$A$1:$G$2548,7,FALSE)</f>
        <v>DEV GIRLS</v>
      </c>
      <c r="K74" s="20"/>
      <c r="L74" s="20"/>
      <c r="M74" s="23"/>
    </row>
    <row r="75" spans="1:24" ht="15.75" customHeight="1" x14ac:dyDescent="0.35">
      <c r="A75" s="163" t="s">
        <v>686</v>
      </c>
      <c r="B75" s="122">
        <v>18</v>
      </c>
      <c r="C75" s="122">
        <v>41.52</v>
      </c>
      <c r="D75" s="122">
        <v>5</v>
      </c>
      <c r="E75" s="164">
        <v>467</v>
      </c>
      <c r="F75" s="20" t="str">
        <f>+VLOOKUP(E75,Participants!$A$1:$E$2548,2,FALSE)</f>
        <v>Eden Franc</v>
      </c>
      <c r="G75" s="20" t="str">
        <f>+VLOOKUP(E75,Participants!$A$1:$E$2548,4,FALSE)</f>
        <v>SPS</v>
      </c>
      <c r="H75" s="20" t="str">
        <f>+VLOOKUP(E75,Participants!$A$1:$E$2548,5,FALSE)</f>
        <v>F</v>
      </c>
      <c r="I75" s="110">
        <f>+VLOOKUP(E75,Participants!$A$1:$E$2548,3,FALSE)</f>
        <v>4</v>
      </c>
      <c r="J75" s="113" t="str">
        <f>+VLOOKUP(E75,Participants!$A$1:$G$2548,7,FALSE)</f>
        <v>DEV GIRLS</v>
      </c>
      <c r="K75" s="20"/>
      <c r="L75" s="20"/>
    </row>
    <row r="76" spans="1:24" ht="15.75" customHeight="1" x14ac:dyDescent="0.35">
      <c r="A76" s="163" t="s">
        <v>686</v>
      </c>
      <c r="B76" s="108">
        <v>10</v>
      </c>
      <c r="C76" s="108">
        <v>41.6</v>
      </c>
      <c r="D76" s="108">
        <v>5</v>
      </c>
      <c r="E76" s="164">
        <v>92</v>
      </c>
      <c r="F76" s="20" t="str">
        <f>+VLOOKUP(E76,Participants!$A$1:$E$2548,2,FALSE)</f>
        <v>Catherine Foster</v>
      </c>
      <c r="G76" s="20" t="str">
        <f>+VLOOKUP(E76,Participants!$A$1:$E$2548,4,FALSE)</f>
        <v>AMA</v>
      </c>
      <c r="H76" s="20" t="str">
        <f>+VLOOKUP(E76,Participants!$A$1:$E$2548,5,FALSE)</f>
        <v>F</v>
      </c>
      <c r="I76" s="110">
        <f>+VLOOKUP(E76,Participants!$A$1:$E$2548,3,FALSE)</f>
        <v>2</v>
      </c>
      <c r="J76" s="113" t="str">
        <f>+VLOOKUP(E76,Participants!$A$1:$G$2548,7,FALSE)</f>
        <v>DEV GIRLS</v>
      </c>
      <c r="K76" s="20"/>
      <c r="L76" s="20"/>
    </row>
    <row r="77" spans="1:24" ht="15.75" customHeight="1" x14ac:dyDescent="0.35">
      <c r="A77" s="163" t="s">
        <v>686</v>
      </c>
      <c r="B77" s="108">
        <v>10</v>
      </c>
      <c r="C77" s="108">
        <v>41.67</v>
      </c>
      <c r="D77" s="108">
        <v>6</v>
      </c>
      <c r="E77" s="164">
        <v>523</v>
      </c>
      <c r="F77" s="20" t="str">
        <f>+VLOOKUP(E77,Participants!$A$1:$E$2548,2,FALSE)</f>
        <v>Olivia Eckenrode</v>
      </c>
      <c r="G77" s="20" t="str">
        <f>+VLOOKUP(E77,Participants!$A$1:$E$2548,4,FALSE)</f>
        <v>STL</v>
      </c>
      <c r="H77" s="20" t="str">
        <f>+VLOOKUP(E77,Participants!$A$1:$E$2548,5,FALSE)</f>
        <v>F</v>
      </c>
      <c r="I77" s="110">
        <f>+VLOOKUP(E77,Participants!$A$1:$E$2548,3,FALSE)</f>
        <v>2</v>
      </c>
      <c r="J77" s="113" t="str">
        <f>+VLOOKUP(E77,Participants!$A$1:$G$2548,7,FALSE)</f>
        <v>DEV GIRLS</v>
      </c>
      <c r="K77" s="20"/>
      <c r="L77" s="20"/>
    </row>
    <row r="78" spans="1:24" ht="15.75" customHeight="1" x14ac:dyDescent="0.35">
      <c r="A78" s="163" t="s">
        <v>686</v>
      </c>
      <c r="B78" s="108">
        <v>6</v>
      </c>
      <c r="C78" s="108">
        <v>41.68</v>
      </c>
      <c r="D78" s="108">
        <v>4</v>
      </c>
      <c r="E78" s="187">
        <v>94</v>
      </c>
      <c r="F78" s="20" t="str">
        <f>+VLOOKUP(E78,Participants!$A$1:$E$2548,2,FALSE)</f>
        <v>Charlotte Massaro</v>
      </c>
      <c r="G78" s="20" t="str">
        <f>+VLOOKUP(E78,Participants!$A$1:$E$2548,4,FALSE)</f>
        <v>AMA</v>
      </c>
      <c r="H78" s="20" t="str">
        <f>+VLOOKUP(E78,Participants!$A$1:$E$2548,5,FALSE)</f>
        <v>F</v>
      </c>
      <c r="I78" s="110">
        <f>+VLOOKUP(E78,Participants!$A$1:$E$2548,3,FALSE)</f>
        <v>1</v>
      </c>
      <c r="J78" s="113" t="str">
        <f>+VLOOKUP(E78,Participants!$A$1:$G$2548,7,FALSE)</f>
        <v>DEV GIRLS</v>
      </c>
      <c r="K78" s="20"/>
      <c r="L78" s="20"/>
    </row>
    <row r="79" spans="1:24" ht="15.75" customHeight="1" x14ac:dyDescent="0.35">
      <c r="A79" s="163" t="s">
        <v>686</v>
      </c>
      <c r="B79" s="121">
        <v>9</v>
      </c>
      <c r="C79" s="121">
        <v>41.71</v>
      </c>
      <c r="D79" s="121">
        <v>7</v>
      </c>
      <c r="E79" s="164">
        <v>276</v>
      </c>
      <c r="F79" s="20" t="str">
        <f>+VLOOKUP(E79,Participants!$A$1:$E$2548,2,FALSE)</f>
        <v>Alexis Birchok</v>
      </c>
      <c r="G79" s="20" t="str">
        <f>+VLOOKUP(E79,Participants!$A$1:$E$2548,4,FALSE)</f>
        <v>GRE</v>
      </c>
      <c r="H79" s="20" t="str">
        <f>+VLOOKUP(E79,Participants!$A$1:$E$2548,5,FALSE)</f>
        <v>F</v>
      </c>
      <c r="I79" s="110">
        <f>+VLOOKUP(E79,Participants!$A$1:$E$2548,3,FALSE)</f>
        <v>2</v>
      </c>
      <c r="J79" s="113" t="str">
        <f>+VLOOKUP(E79,Participants!$A$1:$G$2548,7,FALSE)</f>
        <v>DEV GIRLS</v>
      </c>
      <c r="K79" s="20"/>
      <c r="L79" s="20"/>
    </row>
    <row r="80" spans="1:24" ht="15.75" customHeight="1" x14ac:dyDescent="0.35">
      <c r="A80" s="163" t="s">
        <v>686</v>
      </c>
      <c r="B80" s="122">
        <v>12</v>
      </c>
      <c r="C80" s="122">
        <v>41.71</v>
      </c>
      <c r="D80" s="122">
        <v>5</v>
      </c>
      <c r="E80" s="164">
        <v>469</v>
      </c>
      <c r="F80" s="20" t="str">
        <f>+VLOOKUP(E80,Participants!$A$1:$E$2548,2,FALSE)</f>
        <v>Elsie Gorchak</v>
      </c>
      <c r="G80" s="20" t="str">
        <f>+VLOOKUP(E80,Participants!$A$1:$E$2548,4,FALSE)</f>
        <v>SPS</v>
      </c>
      <c r="H80" s="20" t="str">
        <f>+VLOOKUP(E80,Participants!$A$1:$E$2548,5,FALSE)</f>
        <v>F</v>
      </c>
      <c r="I80" s="110">
        <f>+VLOOKUP(E80,Participants!$A$1:$E$2548,3,FALSE)</f>
        <v>2</v>
      </c>
      <c r="J80" s="113" t="str">
        <f>+VLOOKUP(E80,Participants!$A$1:$G$2548,7,FALSE)</f>
        <v>DEV GIRLS</v>
      </c>
      <c r="K80" s="20"/>
      <c r="L80" s="20"/>
    </row>
    <row r="81" spans="1:24" ht="15.75" customHeight="1" x14ac:dyDescent="0.35">
      <c r="A81" s="163" t="s">
        <v>686</v>
      </c>
      <c r="B81" s="122">
        <v>17</v>
      </c>
      <c r="C81" s="122">
        <v>41.78</v>
      </c>
      <c r="D81" s="122">
        <v>7</v>
      </c>
      <c r="E81" s="187">
        <v>264</v>
      </c>
      <c r="F81" s="20" t="str">
        <f>+VLOOKUP(E81,Participants!$A$1:$E$2548,2,FALSE)</f>
        <v>Christine Kraska</v>
      </c>
      <c r="G81" s="20" t="str">
        <f>+VLOOKUP(E81,Participants!$A$1:$E$2548,4,FALSE)</f>
        <v>GAB</v>
      </c>
      <c r="H81" s="20" t="str">
        <f>+VLOOKUP(E81,Participants!$A$1:$E$2548,5,FALSE)</f>
        <v>F</v>
      </c>
      <c r="I81" s="110">
        <f>+VLOOKUP(E81,Participants!$A$1:$E$2548,3,FALSE)</f>
        <v>4</v>
      </c>
      <c r="J81" s="113" t="str">
        <f>+VLOOKUP(E81,Participants!$A$1:$G$2548,7,FALSE)</f>
        <v>DEV GIRLS</v>
      </c>
      <c r="K81" s="20"/>
      <c r="L81" s="20"/>
    </row>
    <row r="82" spans="1:24" ht="15.75" customHeight="1" x14ac:dyDescent="0.35">
      <c r="A82" s="163" t="s">
        <v>686</v>
      </c>
      <c r="B82" s="122">
        <v>18</v>
      </c>
      <c r="C82" s="122">
        <v>41.81</v>
      </c>
      <c r="D82" s="122">
        <v>1</v>
      </c>
      <c r="E82" s="164">
        <v>570</v>
      </c>
      <c r="F82" s="20" t="str">
        <f>+VLOOKUP(E82,Participants!$A$1:$E$2548,2,FALSE)</f>
        <v>Ellie Moss</v>
      </c>
      <c r="G82" s="20" t="str">
        <f>+VLOOKUP(E82,Participants!$A$1:$E$2548,4,FALSE)</f>
        <v>STT</v>
      </c>
      <c r="H82" s="20" t="str">
        <f>+VLOOKUP(E82,Participants!$A$1:$E$2548,5,FALSE)</f>
        <v>F</v>
      </c>
      <c r="I82" s="110">
        <f>+VLOOKUP(E82,Participants!$A$1:$E$2548,3,FALSE)</f>
        <v>4</v>
      </c>
      <c r="J82" s="113" t="str">
        <f>+VLOOKUP(E82,Participants!$A$1:$G$2548,7,FALSE)</f>
        <v>DEV GIRLS</v>
      </c>
      <c r="K82" s="20"/>
      <c r="L82" s="20"/>
      <c r="N82" s="23"/>
    </row>
    <row r="83" spans="1:24" ht="15.75" customHeight="1" x14ac:dyDescent="0.35">
      <c r="A83" s="163" t="s">
        <v>686</v>
      </c>
      <c r="B83" s="122">
        <v>15</v>
      </c>
      <c r="C83" s="122">
        <v>41.94</v>
      </c>
      <c r="D83" s="122">
        <v>7</v>
      </c>
      <c r="E83" s="187">
        <v>377</v>
      </c>
      <c r="F83" s="20" t="str">
        <f>+VLOOKUP(E83,Participants!$A$1:$E$2548,2,FALSE)</f>
        <v>Olivia Menz</v>
      </c>
      <c r="G83" s="20" t="str">
        <f>+VLOOKUP(E83,Participants!$A$1:$E$2548,4,FALSE)</f>
        <v>KIL</v>
      </c>
      <c r="H83" s="20" t="str">
        <f>+VLOOKUP(E83,Participants!$A$1:$E$2548,5,FALSE)</f>
        <v>F</v>
      </c>
      <c r="I83" s="110">
        <f>+VLOOKUP(E83,Participants!$A$1:$E$2548,3,FALSE)</f>
        <v>3</v>
      </c>
      <c r="J83" s="113" t="str">
        <f>+VLOOKUP(E83,Participants!$A$1:$G$2548,7,FALSE)</f>
        <v>DEV GIRLS</v>
      </c>
      <c r="K83" s="20"/>
      <c r="L83" s="20"/>
      <c r="N83" s="115"/>
    </row>
    <row r="84" spans="1:24" ht="15.75" customHeight="1" x14ac:dyDescent="0.35">
      <c r="A84" s="163" t="s">
        <v>686</v>
      </c>
      <c r="B84" s="122">
        <v>21</v>
      </c>
      <c r="C84" s="122">
        <v>42.02</v>
      </c>
      <c r="D84" s="122">
        <v>4</v>
      </c>
      <c r="E84" s="164">
        <v>395</v>
      </c>
      <c r="F84" s="20" t="str">
        <f>+VLOOKUP(E84,Participants!$A$1:$E$2548,2,FALSE)</f>
        <v>Avani Bhargava</v>
      </c>
      <c r="G84" s="20" t="str">
        <f>+VLOOKUP(E84,Participants!$A$1:$E$2548,4,FALSE)</f>
        <v>MOSS</v>
      </c>
      <c r="H84" s="20" t="str">
        <f>+VLOOKUP(E84,Participants!$A$1:$E$2548,5,FALSE)</f>
        <v>F</v>
      </c>
      <c r="I84" s="110">
        <f>+VLOOKUP(E84,Participants!$A$1:$E$2548,3,FALSE)</f>
        <v>4</v>
      </c>
      <c r="J84" s="113" t="str">
        <f>+VLOOKUP(E84,Participants!$A$1:$G$2548,7,FALSE)</f>
        <v>DEV GIRLS</v>
      </c>
      <c r="K84" s="20"/>
      <c r="L84" s="20"/>
    </row>
    <row r="85" spans="1:24" ht="15.75" customHeight="1" x14ac:dyDescent="0.35">
      <c r="A85" s="163" t="s">
        <v>686</v>
      </c>
      <c r="B85" s="122">
        <v>19</v>
      </c>
      <c r="C85" s="122">
        <v>42.62</v>
      </c>
      <c r="D85" s="122">
        <v>5</v>
      </c>
      <c r="E85" s="164">
        <v>445</v>
      </c>
      <c r="F85" s="20" t="str">
        <f>+VLOOKUP(E85,Participants!$A$1:$E$2548,2,FALSE)</f>
        <v>Leya Wesolowski</v>
      </c>
      <c r="G85" s="20" t="str">
        <f>+VLOOKUP(E85,Participants!$A$1:$E$2548,4,FALSE)</f>
        <v>PHA</v>
      </c>
      <c r="H85" s="20" t="str">
        <f>+VLOOKUP(E85,Participants!$A$1:$E$2548,5,FALSE)</f>
        <v>F</v>
      </c>
      <c r="I85" s="110">
        <f>+VLOOKUP(E85,Participants!$A$1:$E$2548,3,FALSE)</f>
        <v>4</v>
      </c>
      <c r="J85" s="113" t="str">
        <f>+VLOOKUP(E85,Participants!$A$1:$G$2548,7,FALSE)</f>
        <v>DEV GIRLS</v>
      </c>
      <c r="K85" s="20"/>
      <c r="L85" s="20"/>
    </row>
    <row r="86" spans="1:24" ht="15.75" customHeight="1" x14ac:dyDescent="0.35">
      <c r="A86" s="163" t="s">
        <v>686</v>
      </c>
      <c r="B86" s="198">
        <v>10</v>
      </c>
      <c r="C86" s="198">
        <v>42.78</v>
      </c>
      <c r="D86" s="108">
        <v>4</v>
      </c>
      <c r="E86" s="187">
        <v>470</v>
      </c>
      <c r="F86" s="20" t="str">
        <f>+VLOOKUP(E86,Participants!$A$1:$E$2548,2,FALSE)</f>
        <v>Haley Stickman</v>
      </c>
      <c r="G86" s="20" t="str">
        <f>+VLOOKUP(E86,Participants!$A$1:$E$2548,4,FALSE)</f>
        <v>SPS</v>
      </c>
      <c r="H86" s="20" t="str">
        <f>+VLOOKUP(E86,Participants!$A$1:$E$2548,5,FALSE)</f>
        <v>F</v>
      </c>
      <c r="I86" s="110">
        <f>+VLOOKUP(E86,Participants!$A$1:$E$2548,3,FALSE)</f>
        <v>2</v>
      </c>
      <c r="J86" s="113" t="str">
        <f>+VLOOKUP(E86,Participants!$A$1:$G$2548,7,FALSE)</f>
        <v>DEV GIRLS</v>
      </c>
      <c r="K86" s="20"/>
      <c r="L86" s="20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15.75" customHeight="1" x14ac:dyDescent="0.35">
      <c r="A87" s="166" t="s">
        <v>686</v>
      </c>
      <c r="B87" s="121">
        <v>8</v>
      </c>
      <c r="C87" s="121">
        <v>42.87</v>
      </c>
      <c r="D87" s="121">
        <v>7</v>
      </c>
      <c r="E87" s="165">
        <v>479</v>
      </c>
      <c r="F87" s="20" t="str">
        <f>+VLOOKUP(E87,Participants!$A$1:$E$2548,2,FALSE)</f>
        <v>Sarah Stickman</v>
      </c>
      <c r="G87" s="20" t="str">
        <f>+VLOOKUP(E87,Participants!$A$1:$E$2548,4,FALSE)</f>
        <v>SPS</v>
      </c>
      <c r="H87" s="20" t="str">
        <f>+VLOOKUP(E87,Participants!$A$1:$E$2548,5,FALSE)</f>
        <v>F</v>
      </c>
      <c r="I87" s="120">
        <f>+VLOOKUP(E87,Participants!$A$1:$E$2548,3,FALSE)</f>
        <v>2</v>
      </c>
      <c r="J87" s="113" t="str">
        <f>+VLOOKUP(E87,Participants!$A$1:$G$2548,7,FALSE)</f>
        <v>DEV GIRLS</v>
      </c>
      <c r="K87" s="20"/>
      <c r="L87" s="20"/>
      <c r="M87" s="355" t="s">
        <v>1109</v>
      </c>
    </row>
    <row r="88" spans="1:24" ht="15.75" customHeight="1" x14ac:dyDescent="0.35">
      <c r="A88" s="163" t="s">
        <v>686</v>
      </c>
      <c r="B88" s="122">
        <v>12</v>
      </c>
      <c r="C88" s="122">
        <v>42.88</v>
      </c>
      <c r="D88" s="122">
        <v>8</v>
      </c>
      <c r="E88" s="187">
        <v>184</v>
      </c>
      <c r="F88" s="20" t="str">
        <f>+VLOOKUP(E88,Participants!$A$1:$E$2548,2,FALSE)</f>
        <v>Mila Rimer</v>
      </c>
      <c r="G88" s="20" t="str">
        <f>+VLOOKUP(E88,Participants!$A$1:$E$2548,4,FALSE)</f>
        <v>BCS</v>
      </c>
      <c r="H88" s="20" t="str">
        <f>+VLOOKUP(E88,Participants!$A$1:$E$2548,5,FALSE)</f>
        <v>F</v>
      </c>
      <c r="I88" s="120">
        <f>+VLOOKUP(E88,Participants!$A$1:$E$2548,3,FALSE)</f>
        <v>3</v>
      </c>
      <c r="J88" s="113" t="str">
        <f>+VLOOKUP(E88,Participants!$A$1:$G$2548,7,FALSE)</f>
        <v>DEV GIRLS</v>
      </c>
      <c r="K88" s="20"/>
      <c r="L88" s="20"/>
      <c r="M88" s="355" t="s">
        <v>1109</v>
      </c>
    </row>
    <row r="89" spans="1:24" ht="15.75" customHeight="1" x14ac:dyDescent="0.35">
      <c r="A89" s="163" t="s">
        <v>686</v>
      </c>
      <c r="B89" s="122">
        <v>20</v>
      </c>
      <c r="C89" s="122">
        <v>42.96</v>
      </c>
      <c r="D89" s="122">
        <v>7</v>
      </c>
      <c r="E89" s="164">
        <v>207</v>
      </c>
      <c r="F89" s="20" t="str">
        <f>+VLOOKUP(E89,Participants!$A$1:$E$2548,2,FALSE)</f>
        <v>Mia Caligiuri</v>
      </c>
      <c r="G89" s="20" t="str">
        <f>+VLOOKUP(E89,Participants!$A$1:$E$2548,4,FALSE)</f>
        <v>CDT</v>
      </c>
      <c r="H89" s="20" t="str">
        <f>+VLOOKUP(E89,Participants!$A$1:$E$2548,5,FALSE)</f>
        <v>F</v>
      </c>
      <c r="I89" s="110">
        <f>+VLOOKUP(E89,Participants!$A$1:$E$2548,3,FALSE)</f>
        <v>4</v>
      </c>
      <c r="J89" s="113" t="str">
        <f>+VLOOKUP(E89,Participants!$A$1:$G$2548,7,FALSE)</f>
        <v>DEV GIRLS</v>
      </c>
      <c r="K89" s="20"/>
      <c r="L89" s="20"/>
    </row>
    <row r="90" spans="1:24" ht="15.75" customHeight="1" x14ac:dyDescent="0.35">
      <c r="A90" s="163" t="s">
        <v>686</v>
      </c>
      <c r="B90" s="121">
        <v>6</v>
      </c>
      <c r="C90" s="121">
        <v>42.97</v>
      </c>
      <c r="D90" s="121">
        <v>1</v>
      </c>
      <c r="E90" s="164">
        <v>297</v>
      </c>
      <c r="F90" s="20" t="str">
        <f>+VLOOKUP(E90,Participants!$A$1:$E$2548,2,FALSE)</f>
        <v>Giuseppina Iorio</v>
      </c>
      <c r="G90" s="20" t="str">
        <f>+VLOOKUP(E90,Participants!$A$1:$E$2548,4,FALSE)</f>
        <v>HFS</v>
      </c>
      <c r="H90" s="20" t="str">
        <f>+VLOOKUP(E90,Participants!$A$1:$E$2548,5,FALSE)</f>
        <v>F</v>
      </c>
      <c r="I90" s="110">
        <f>+VLOOKUP(E90,Participants!$A$1:$E$2548,3,FALSE)</f>
        <v>1</v>
      </c>
      <c r="J90" s="113" t="str">
        <f>+VLOOKUP(E90,Participants!$A$1:$G$2548,7,FALSE)</f>
        <v>DEV GIRLS</v>
      </c>
      <c r="K90" s="20"/>
      <c r="L90" s="20"/>
      <c r="N90" s="23"/>
    </row>
    <row r="91" spans="1:24" ht="15.75" customHeight="1" x14ac:dyDescent="0.35">
      <c r="A91" s="163" t="s">
        <v>686</v>
      </c>
      <c r="B91" s="121">
        <v>8</v>
      </c>
      <c r="C91" s="121">
        <v>43</v>
      </c>
      <c r="D91" s="121">
        <v>1</v>
      </c>
      <c r="E91" s="187">
        <v>332</v>
      </c>
      <c r="F91" s="20" t="str">
        <f>+VLOOKUP(E91,Participants!$A$1:$E$2548,2,FALSE)</f>
        <v>Gracie Rubenstein</v>
      </c>
      <c r="G91" s="20" t="str">
        <f>+VLOOKUP(E91,Participants!$A$1:$E$2548,4,FALSE)</f>
        <v>JFK</v>
      </c>
      <c r="H91" s="20" t="str">
        <f>+VLOOKUP(E91,Participants!$A$1:$E$2548,5,FALSE)</f>
        <v>F</v>
      </c>
      <c r="I91" s="120">
        <f>+VLOOKUP(E91,Participants!$A$1:$E$2548,3,FALSE)</f>
        <v>2</v>
      </c>
      <c r="J91" s="113" t="str">
        <f>+VLOOKUP(E91,Participants!$A$1:$G$2548,7,FALSE)</f>
        <v>DEV GIRLS</v>
      </c>
      <c r="K91" s="20"/>
      <c r="L91" s="20"/>
    </row>
    <row r="92" spans="1:24" ht="15.75" customHeight="1" x14ac:dyDescent="0.35">
      <c r="A92" s="163" t="s">
        <v>686</v>
      </c>
      <c r="B92" s="109">
        <v>18</v>
      </c>
      <c r="C92" s="109">
        <v>43.07</v>
      </c>
      <c r="D92" s="109">
        <v>6</v>
      </c>
      <c r="E92" s="187">
        <v>91</v>
      </c>
      <c r="F92" s="20" t="str">
        <f>+VLOOKUP(E92,Participants!$A$1:$E$2548,2,FALSE)</f>
        <v>Caroline Howell</v>
      </c>
      <c r="G92" s="20" t="str">
        <f>+VLOOKUP(E92,Participants!$A$1:$E$2548,4,FALSE)</f>
        <v>AMA</v>
      </c>
      <c r="H92" s="20" t="str">
        <f>+VLOOKUP(E92,Participants!$A$1:$E$2548,5,FALSE)</f>
        <v>F</v>
      </c>
      <c r="I92" s="110">
        <f>+VLOOKUP(E92,Participants!$A$1:$E$2548,3,FALSE)</f>
        <v>4</v>
      </c>
      <c r="J92" s="113" t="str">
        <f>+VLOOKUP(E92,Participants!$A$1:$G$2548,7,FALSE)</f>
        <v>DEV GIRLS</v>
      </c>
      <c r="K92" s="20"/>
      <c r="L92" s="20"/>
    </row>
    <row r="93" spans="1:24" ht="15.75" customHeight="1" x14ac:dyDescent="0.35">
      <c r="A93" s="163" t="s">
        <v>686</v>
      </c>
      <c r="B93" s="122">
        <v>13</v>
      </c>
      <c r="C93" s="122">
        <v>43.32</v>
      </c>
      <c r="D93" s="122">
        <v>6</v>
      </c>
      <c r="E93" s="164">
        <v>64</v>
      </c>
      <c r="F93" s="20" t="str">
        <f>+VLOOKUP(E93,Participants!$A$1:$E$2548,2,FALSE)</f>
        <v>Karly Gill</v>
      </c>
      <c r="G93" s="20" t="str">
        <f>+VLOOKUP(E93,Participants!$A$1:$E$2548,4,FALSE)</f>
        <v>AGS</v>
      </c>
      <c r="H93" s="20" t="str">
        <f>+VLOOKUP(E93,Participants!$A$1:$E$2548,5,FALSE)</f>
        <v>F</v>
      </c>
      <c r="I93" s="110">
        <f>+VLOOKUP(E93,Participants!$A$1:$E$2548,3,FALSE)</f>
        <v>3</v>
      </c>
      <c r="J93" s="113" t="str">
        <f>+VLOOKUP(E93,Participants!$A$1:$G$2548,7,FALSE)</f>
        <v>DEV GIRLS</v>
      </c>
      <c r="K93" s="20"/>
      <c r="L93" s="20"/>
    </row>
    <row r="94" spans="1:24" ht="15.75" customHeight="1" x14ac:dyDescent="0.35">
      <c r="A94" s="163" t="s">
        <v>686</v>
      </c>
      <c r="B94" s="121">
        <v>11</v>
      </c>
      <c r="C94" s="121">
        <v>43.58</v>
      </c>
      <c r="D94" s="121">
        <v>1</v>
      </c>
      <c r="E94" s="187">
        <v>226</v>
      </c>
      <c r="F94" s="20" t="str">
        <f>+VLOOKUP(E94,Participants!$A$1:$E$2548,2,FALSE)</f>
        <v>harlyn lorah</v>
      </c>
      <c r="G94" s="20" t="str">
        <f>+VLOOKUP(E94,Participants!$A$1:$E$2548,4,FALSE)</f>
        <v>DMA</v>
      </c>
      <c r="H94" s="20" t="str">
        <f>+VLOOKUP(E94,Participants!$A$1:$E$2548,5,FALSE)</f>
        <v>f</v>
      </c>
      <c r="I94" s="110">
        <f>+VLOOKUP(E94,Participants!$A$1:$E$2548,3,FALSE)</f>
        <v>2</v>
      </c>
      <c r="J94" s="113" t="str">
        <f>+VLOOKUP(E94,Participants!$A$1:$G$2548,7,FALSE)</f>
        <v>DEV GIRLS</v>
      </c>
      <c r="K94" s="117"/>
      <c r="L94" s="117"/>
      <c r="M94" s="355"/>
    </row>
    <row r="95" spans="1:24" ht="15.75" customHeight="1" x14ac:dyDescent="0.35">
      <c r="A95" s="163" t="s">
        <v>686</v>
      </c>
      <c r="B95" s="109">
        <v>19</v>
      </c>
      <c r="C95" s="109">
        <v>43.75</v>
      </c>
      <c r="D95" s="109">
        <v>7</v>
      </c>
      <c r="E95" s="164">
        <v>571</v>
      </c>
      <c r="F95" s="20" t="str">
        <f>+VLOOKUP(E95,Participants!$A$1:$E$2548,2,FALSE)</f>
        <v>Emily Horensky</v>
      </c>
      <c r="G95" s="20" t="str">
        <f>+VLOOKUP(E95,Participants!$A$1:$E$2548,4,FALSE)</f>
        <v>STT</v>
      </c>
      <c r="H95" s="20" t="str">
        <f>+VLOOKUP(E95,Participants!$A$1:$E$2548,5,FALSE)</f>
        <v>F</v>
      </c>
      <c r="I95" s="110">
        <f>+VLOOKUP(E95,Participants!$A$1:$E$2548,3,FALSE)</f>
        <v>4</v>
      </c>
      <c r="J95" s="113" t="str">
        <f>+VLOOKUP(E95,Participants!$A$1:$G$2548,7,FALSE)</f>
        <v>DEV GIRLS</v>
      </c>
      <c r="K95" s="20"/>
      <c r="L95" s="20"/>
      <c r="N95" s="23"/>
    </row>
    <row r="96" spans="1:24" ht="15.75" customHeight="1" x14ac:dyDescent="0.35">
      <c r="A96" s="163" t="s">
        <v>686</v>
      </c>
      <c r="B96" s="109">
        <v>17</v>
      </c>
      <c r="C96" s="109">
        <v>43.9</v>
      </c>
      <c r="D96" s="109">
        <v>3</v>
      </c>
      <c r="E96" s="164">
        <v>174</v>
      </c>
      <c r="F96" s="20" t="str">
        <f>+VLOOKUP(E96,Participants!$A$1:$E$2548,2,FALSE)</f>
        <v>Evelyn Quinn</v>
      </c>
      <c r="G96" s="20" t="str">
        <f>+VLOOKUP(E96,Participants!$A$1:$E$2548,4,FALSE)</f>
        <v>BCS</v>
      </c>
      <c r="H96" s="20" t="str">
        <f>+VLOOKUP(E96,Participants!$A$1:$E$2548,5,FALSE)</f>
        <v>F</v>
      </c>
      <c r="I96" s="110">
        <f>+VLOOKUP(E96,Participants!$A$1:$E$2548,3,FALSE)</f>
        <v>3</v>
      </c>
      <c r="J96" s="113" t="str">
        <f>+VLOOKUP(E96,Participants!$A$1:$G$2548,7,FALSE)</f>
        <v>DEV GIRLS</v>
      </c>
      <c r="K96" s="20"/>
      <c r="L96" s="20"/>
    </row>
    <row r="97" spans="1:24" ht="15.75" customHeight="1" x14ac:dyDescent="0.35">
      <c r="A97" s="163" t="s">
        <v>686</v>
      </c>
      <c r="B97" s="109">
        <v>20</v>
      </c>
      <c r="C97" s="109">
        <v>44.11</v>
      </c>
      <c r="D97" s="109">
        <v>3</v>
      </c>
      <c r="E97" s="164">
        <v>474</v>
      </c>
      <c r="F97" s="20" t="str">
        <f>+VLOOKUP(E97,Participants!$A$1:$E$2548,2,FALSE)</f>
        <v>Maddie Hayes</v>
      </c>
      <c r="G97" s="20" t="str">
        <f>+VLOOKUP(E97,Participants!$A$1:$E$2548,4,FALSE)</f>
        <v>SPS</v>
      </c>
      <c r="H97" s="20" t="str">
        <f>+VLOOKUP(E97,Participants!$A$1:$E$2548,5,FALSE)</f>
        <v>F</v>
      </c>
      <c r="I97" s="110">
        <f>+VLOOKUP(E97,Participants!$A$1:$E$2548,3,FALSE)</f>
        <v>4</v>
      </c>
      <c r="J97" s="113" t="str">
        <f>+VLOOKUP(E97,Participants!$A$1:$G$2548,7,FALSE)</f>
        <v>DEV GIRLS</v>
      </c>
      <c r="K97" s="20"/>
      <c r="L97" s="20"/>
      <c r="N97" s="23"/>
    </row>
    <row r="98" spans="1:24" ht="15.75" customHeight="1" x14ac:dyDescent="0.35">
      <c r="A98" s="163" t="s">
        <v>686</v>
      </c>
      <c r="B98" s="109">
        <v>17</v>
      </c>
      <c r="C98" s="109">
        <v>44.12</v>
      </c>
      <c r="D98" s="109">
        <v>2</v>
      </c>
      <c r="E98" s="164">
        <v>209</v>
      </c>
      <c r="F98" s="20" t="str">
        <f>+VLOOKUP(E98,Participants!$A$1:$E$2548,2,FALSE)</f>
        <v>Nadia Rossey</v>
      </c>
      <c r="G98" s="20" t="str">
        <f>+VLOOKUP(E98,Participants!$A$1:$E$2548,4,FALSE)</f>
        <v>CDT</v>
      </c>
      <c r="H98" s="20" t="str">
        <f>+VLOOKUP(E98,Participants!$A$1:$E$2548,5,FALSE)</f>
        <v>F</v>
      </c>
      <c r="I98" s="110">
        <f>+VLOOKUP(E98,Participants!$A$1:$E$2548,3,FALSE)</f>
        <v>4</v>
      </c>
      <c r="J98" s="113" t="str">
        <f>+VLOOKUP(E98,Participants!$A$1:$G$2548,7,FALSE)</f>
        <v>DEV GIRLS</v>
      </c>
      <c r="K98" s="20"/>
      <c r="L98" s="20"/>
    </row>
    <row r="99" spans="1:24" ht="15.75" customHeight="1" x14ac:dyDescent="0.35">
      <c r="A99" s="163" t="s">
        <v>686</v>
      </c>
      <c r="B99" s="109">
        <v>18</v>
      </c>
      <c r="C99" s="109">
        <v>44.13</v>
      </c>
      <c r="D99" s="109">
        <v>4</v>
      </c>
      <c r="E99" s="164">
        <v>61</v>
      </c>
      <c r="F99" s="20" t="str">
        <f>+VLOOKUP(E99,Participants!$A$1:$E$2548,2,FALSE)</f>
        <v>Eliza Loncar</v>
      </c>
      <c r="G99" s="20" t="str">
        <f>+VLOOKUP(E99,Participants!$A$1:$E$2548,4,FALSE)</f>
        <v>AGS</v>
      </c>
      <c r="H99" s="20" t="str">
        <f>+VLOOKUP(E99,Participants!$A$1:$E$2548,5,FALSE)</f>
        <v>F</v>
      </c>
      <c r="I99" s="110">
        <f>+VLOOKUP(E99,Participants!$A$1:$E$2548,3,FALSE)</f>
        <v>4</v>
      </c>
      <c r="J99" s="113" t="str">
        <f>+VLOOKUP(E99,Participants!$A$1:$G$2548,7,FALSE)</f>
        <v>DEV GIRLS</v>
      </c>
      <c r="K99" s="20"/>
      <c r="L99" s="20"/>
      <c r="N99" s="23"/>
    </row>
    <row r="100" spans="1:24" ht="15.75" customHeight="1" x14ac:dyDescent="0.35">
      <c r="A100" s="163" t="s">
        <v>686</v>
      </c>
      <c r="B100" s="109">
        <v>17</v>
      </c>
      <c r="C100" s="109">
        <v>44.53</v>
      </c>
      <c r="D100" s="109">
        <v>6</v>
      </c>
      <c r="E100" s="164">
        <v>440</v>
      </c>
      <c r="F100" s="20" t="str">
        <f>+VLOOKUP(E100,Participants!$A$1:$E$2548,2,FALSE)</f>
        <v>Avery Evancho</v>
      </c>
      <c r="G100" s="20" t="str">
        <f>+VLOOKUP(E100,Participants!$A$1:$E$2548,4,FALSE)</f>
        <v>PHA</v>
      </c>
      <c r="H100" s="20" t="str">
        <f>+VLOOKUP(E100,Participants!$A$1:$E$2548,5,FALSE)</f>
        <v>F</v>
      </c>
      <c r="I100" s="110">
        <f>+VLOOKUP(E100,Participants!$A$1:$E$2548,3,FALSE)</f>
        <v>4</v>
      </c>
      <c r="J100" s="113" t="str">
        <f>+VLOOKUP(E100,Participants!$A$1:$G$2548,7,FALSE)</f>
        <v>DEV GIRLS</v>
      </c>
      <c r="K100" s="20"/>
      <c r="L100" s="20"/>
    </row>
    <row r="101" spans="1:24" ht="15.75" customHeight="1" x14ac:dyDescent="0.35">
      <c r="A101" s="163" t="s">
        <v>686</v>
      </c>
      <c r="B101" s="121">
        <v>7</v>
      </c>
      <c r="C101" s="121">
        <v>44.56</v>
      </c>
      <c r="D101" s="121">
        <v>2</v>
      </c>
      <c r="E101" s="164">
        <v>478</v>
      </c>
      <c r="F101" s="20" t="str">
        <f>+VLOOKUP(E101,Participants!$A$1:$E$2548,2,FALSE)</f>
        <v>Regan Barry</v>
      </c>
      <c r="G101" s="20" t="str">
        <f>+VLOOKUP(E101,Participants!$A$1:$E$2548,4,FALSE)</f>
        <v>SPS</v>
      </c>
      <c r="H101" s="20" t="str">
        <f>+VLOOKUP(E101,Participants!$A$1:$E$2548,5,FALSE)</f>
        <v>F</v>
      </c>
      <c r="I101" s="110">
        <f>+VLOOKUP(E101,Participants!$A$1:$E$2548,3,FALSE)</f>
        <v>1</v>
      </c>
      <c r="J101" s="113" t="str">
        <f>+VLOOKUP(E101,Participants!$A$1:$G$2548,7,FALSE)</f>
        <v>DEV GIRLS</v>
      </c>
      <c r="K101" s="20"/>
      <c r="L101" s="20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ht="15.75" customHeight="1" x14ac:dyDescent="0.35">
      <c r="A102" s="163" t="s">
        <v>686</v>
      </c>
      <c r="B102" s="121">
        <v>9</v>
      </c>
      <c r="C102" s="121">
        <v>44.6</v>
      </c>
      <c r="D102" s="121">
        <v>5</v>
      </c>
      <c r="E102" s="164">
        <v>224</v>
      </c>
      <c r="F102" s="20" t="str">
        <f>+VLOOKUP(E102,Participants!$A$1:$E$2548,2,FALSE)</f>
        <v>GracE Supancic</v>
      </c>
      <c r="G102" s="20" t="str">
        <f>+VLOOKUP(E102,Participants!$A$1:$E$2548,4,FALSE)</f>
        <v>DMA</v>
      </c>
      <c r="H102" s="20" t="str">
        <f>+VLOOKUP(E102,Participants!$A$1:$E$2548,5,FALSE)</f>
        <v>F</v>
      </c>
      <c r="I102" s="110">
        <f>+VLOOKUP(E102,Participants!$A$1:$E$2548,3,FALSE)</f>
        <v>2</v>
      </c>
      <c r="J102" s="113" t="str">
        <f>+VLOOKUP(E102,Participants!$A$1:$G$2548,7,FALSE)</f>
        <v>DEV GIRLS</v>
      </c>
      <c r="K102" s="117"/>
      <c r="L102" s="117"/>
    </row>
    <row r="103" spans="1:24" ht="15.75" customHeight="1" x14ac:dyDescent="0.35">
      <c r="A103" s="163" t="s">
        <v>686</v>
      </c>
      <c r="B103" s="109">
        <v>13</v>
      </c>
      <c r="C103" s="109">
        <v>44.68</v>
      </c>
      <c r="D103" s="109">
        <v>7</v>
      </c>
      <c r="E103" s="164">
        <v>228</v>
      </c>
      <c r="F103" s="20" t="str">
        <f>+VLOOKUP(E103,Participants!$A$1:$E$2548,2,FALSE)</f>
        <v>kylee willis</v>
      </c>
      <c r="G103" s="20" t="str">
        <f>+VLOOKUP(E103,Participants!$A$1:$E$2548,4,FALSE)</f>
        <v>DMA</v>
      </c>
      <c r="H103" s="20" t="str">
        <f>+VLOOKUP(E103,Participants!$A$1:$E$2548,5,FALSE)</f>
        <v>f</v>
      </c>
      <c r="I103" s="110">
        <f>+VLOOKUP(E103,Participants!$A$1:$E$2548,3,FALSE)</f>
        <v>3</v>
      </c>
      <c r="J103" s="113" t="str">
        <f>+VLOOKUP(E103,Participants!$A$1:$G$2548,7,FALSE)</f>
        <v>DEV GIRLS</v>
      </c>
      <c r="K103" s="20"/>
      <c r="L103" s="20"/>
      <c r="N103" s="119"/>
    </row>
    <row r="104" spans="1:24" ht="15.75" customHeight="1" x14ac:dyDescent="0.35">
      <c r="A104" s="163" t="s">
        <v>686</v>
      </c>
      <c r="B104" s="121">
        <v>7</v>
      </c>
      <c r="C104" s="121">
        <v>44.81</v>
      </c>
      <c r="D104" s="121">
        <v>8</v>
      </c>
      <c r="E104" s="164">
        <v>42</v>
      </c>
      <c r="F104" s="20" t="str">
        <f>+VLOOKUP(E104,Participants!$A$1:$E$2548,2,FALSE)</f>
        <v>Miriam Gruber</v>
      </c>
      <c r="G104" s="20" t="str">
        <f>+VLOOKUP(E104,Participants!$A$1:$E$2548,4,FALSE)</f>
        <v>AAC</v>
      </c>
      <c r="H104" s="20" t="str">
        <f>+VLOOKUP(E104,Participants!$A$1:$E$2548,5,FALSE)</f>
        <v>F</v>
      </c>
      <c r="I104" s="110">
        <f>+VLOOKUP(E104,Participants!$A$1:$E$2548,3,FALSE)</f>
        <v>2</v>
      </c>
      <c r="J104" s="113" t="str">
        <f>+VLOOKUP(E104,Participants!$A$1:$G$2548,7,FALSE)</f>
        <v>DEV GIRLS</v>
      </c>
      <c r="K104" s="20"/>
      <c r="L104" s="20"/>
    </row>
    <row r="105" spans="1:24" ht="15.75" customHeight="1" x14ac:dyDescent="0.35">
      <c r="A105" s="163" t="s">
        <v>686</v>
      </c>
      <c r="B105" s="109">
        <v>20</v>
      </c>
      <c r="C105" s="109">
        <v>44.98</v>
      </c>
      <c r="D105" s="109">
        <v>4</v>
      </c>
      <c r="E105" s="164">
        <v>122</v>
      </c>
      <c r="F105" s="20" t="str">
        <f>+VLOOKUP(E105,Participants!$A$1:$E$2548,2,FALSE)</f>
        <v>Samantha Hinkofer</v>
      </c>
      <c r="G105" s="20" t="str">
        <f>+VLOOKUP(E105,Participants!$A$1:$E$2548,4,FALSE)</f>
        <v>AMA</v>
      </c>
      <c r="H105" s="20" t="str">
        <f>+VLOOKUP(E105,Participants!$A$1:$E$2548,5,FALSE)</f>
        <v>F</v>
      </c>
      <c r="I105" s="110">
        <f>+VLOOKUP(E105,Participants!$A$1:$E$2548,3,FALSE)</f>
        <v>4</v>
      </c>
      <c r="J105" s="113" t="str">
        <f>+VLOOKUP(E105,Participants!$A$1:$G$2548,7,FALSE)</f>
        <v>DEV GIRLS</v>
      </c>
      <c r="K105" s="20"/>
      <c r="L105" s="20"/>
      <c r="M105" s="23"/>
      <c r="N105" s="23"/>
    </row>
    <row r="106" spans="1:24" ht="15.75" customHeight="1" x14ac:dyDescent="0.35">
      <c r="A106" s="163" t="s">
        <v>686</v>
      </c>
      <c r="B106" s="109">
        <v>19</v>
      </c>
      <c r="C106" s="109">
        <v>45.32</v>
      </c>
      <c r="D106" s="109">
        <v>4</v>
      </c>
      <c r="E106" s="164">
        <v>362</v>
      </c>
      <c r="F106" s="20" t="str">
        <f>+VLOOKUP(E106,Participants!$A$1:$E$2548,2,FALSE)</f>
        <v>Anna Wishart</v>
      </c>
      <c r="G106" s="20" t="str">
        <f>+VLOOKUP(E106,Participants!$A$1:$E$2548,4,FALSE)</f>
        <v>KIL</v>
      </c>
      <c r="H106" s="20" t="str">
        <f>+VLOOKUP(E106,Participants!$A$1:$E$2548,5,FALSE)</f>
        <v>F</v>
      </c>
      <c r="I106" s="110">
        <f>+VLOOKUP(E106,Participants!$A$1:$E$2548,3,FALSE)</f>
        <v>4</v>
      </c>
      <c r="J106" s="113" t="str">
        <f>+VLOOKUP(E106,Participants!$A$1:$G$2548,7,FALSE)</f>
        <v>DEV GIRLS</v>
      </c>
      <c r="K106" s="20"/>
      <c r="L106" s="20"/>
    </row>
    <row r="107" spans="1:24" ht="15.75" customHeight="1" x14ac:dyDescent="0.35">
      <c r="A107" s="163" t="s">
        <v>686</v>
      </c>
      <c r="B107" s="109">
        <v>19</v>
      </c>
      <c r="C107" s="109">
        <v>45.38</v>
      </c>
      <c r="D107" s="109">
        <v>6</v>
      </c>
      <c r="E107" s="164">
        <v>281</v>
      </c>
      <c r="F107" s="20" t="str">
        <f>+VLOOKUP(E107,Participants!$A$1:$E$2548,2,FALSE)</f>
        <v>Emily Birchok</v>
      </c>
      <c r="G107" s="20" t="str">
        <f>+VLOOKUP(E107,Participants!$A$1:$E$2548,4,FALSE)</f>
        <v>GRE</v>
      </c>
      <c r="H107" s="20" t="str">
        <f>+VLOOKUP(E107,Participants!$A$1:$E$2548,5,FALSE)</f>
        <v>F</v>
      </c>
      <c r="I107" s="110">
        <f>+VLOOKUP(E107,Participants!$A$1:$E$2548,3,FALSE)</f>
        <v>4</v>
      </c>
      <c r="J107" s="113" t="str">
        <f>+VLOOKUP(E107,Participants!$A$1:$G$2548,7,FALSE)</f>
        <v>DEV GIRLS</v>
      </c>
      <c r="K107" s="20"/>
      <c r="L107" s="20"/>
    </row>
    <row r="108" spans="1:24" ht="15.75" customHeight="1" x14ac:dyDescent="0.35">
      <c r="A108" s="163" t="s">
        <v>686</v>
      </c>
      <c r="B108" s="121">
        <v>10</v>
      </c>
      <c r="C108" s="121">
        <v>45.390999999999998</v>
      </c>
      <c r="D108" s="121">
        <v>1</v>
      </c>
      <c r="E108" s="164">
        <v>525</v>
      </c>
      <c r="F108" s="20" t="str">
        <f>+VLOOKUP(E108,Participants!$A$1:$E$2548,2,FALSE)</f>
        <v>Pennie Balta</v>
      </c>
      <c r="G108" s="20" t="str">
        <f>+VLOOKUP(E108,Participants!$A$1:$E$2548,4,FALSE)</f>
        <v>STL</v>
      </c>
      <c r="H108" s="20" t="str">
        <f>+VLOOKUP(E108,Participants!$A$1:$E$2548,5,FALSE)</f>
        <v>F</v>
      </c>
      <c r="I108" s="110">
        <f>+VLOOKUP(E108,Participants!$A$1:$E$2548,3,FALSE)</f>
        <v>2</v>
      </c>
      <c r="J108" s="113" t="str">
        <f>+VLOOKUP(E108,Participants!$A$1:$G$2548,7,FALSE)</f>
        <v>DEV GIRLS</v>
      </c>
      <c r="K108" s="117"/>
      <c r="L108" s="117"/>
    </row>
    <row r="109" spans="1:24" ht="15.75" customHeight="1" x14ac:dyDescent="0.35">
      <c r="A109" s="163" t="s">
        <v>686</v>
      </c>
      <c r="B109" s="109">
        <v>13</v>
      </c>
      <c r="C109" s="109">
        <v>45.47</v>
      </c>
      <c r="D109" s="109">
        <v>2</v>
      </c>
      <c r="E109" s="164">
        <v>175</v>
      </c>
      <c r="F109" s="20" t="str">
        <f>+VLOOKUP(E109,Participants!$A$1:$E$2548,2,FALSE)</f>
        <v>Gabrielle Weiland</v>
      </c>
      <c r="G109" s="20" t="str">
        <f>+VLOOKUP(E109,Participants!$A$1:$E$2548,4,FALSE)</f>
        <v>BCS</v>
      </c>
      <c r="H109" s="20" t="str">
        <f>+VLOOKUP(E109,Participants!$A$1:$E$2548,5,FALSE)</f>
        <v>F</v>
      </c>
      <c r="I109" s="110">
        <f>+VLOOKUP(E109,Participants!$A$1:$E$2548,3,FALSE)</f>
        <v>3</v>
      </c>
      <c r="J109" s="113" t="str">
        <f>+VLOOKUP(E109,Participants!$A$1:$G$2548,7,FALSE)</f>
        <v>DEV GIRLS</v>
      </c>
      <c r="K109" s="20"/>
      <c r="L109" s="20"/>
    </row>
    <row r="110" spans="1:24" ht="15.75" customHeight="1" x14ac:dyDescent="0.35">
      <c r="A110" s="166" t="s">
        <v>686</v>
      </c>
      <c r="B110" s="121">
        <v>4</v>
      </c>
      <c r="C110" s="121">
        <v>45.51</v>
      </c>
      <c r="D110" s="121">
        <v>1</v>
      </c>
      <c r="E110" s="165">
        <v>95</v>
      </c>
      <c r="F110" s="20" t="str">
        <f>+VLOOKUP(E110,Participants!$A$1:$E$2548,2,FALSE)</f>
        <v>Clara Gasperini</v>
      </c>
      <c r="G110" s="20" t="str">
        <f>+VLOOKUP(E110,Participants!$A$1:$E$2548,4,FALSE)</f>
        <v>AMA</v>
      </c>
      <c r="H110" s="20" t="str">
        <f>+VLOOKUP(E110,Participants!$A$1:$E$2548,5,FALSE)</f>
        <v>F</v>
      </c>
      <c r="I110" s="110" t="str">
        <f>+VLOOKUP(E110,Participants!$A$1:$E$2548,3,FALSE)</f>
        <v>K</v>
      </c>
      <c r="J110" s="113" t="str">
        <f>+VLOOKUP(E110,Participants!$A$1:$G$2548,7,FALSE)</f>
        <v>DEV GIRLS</v>
      </c>
      <c r="K110" s="120"/>
      <c r="L110" s="120"/>
      <c r="O110" s="23"/>
      <c r="P110" s="23"/>
      <c r="Q110" s="23"/>
      <c r="R110" s="23"/>
      <c r="S110" s="23"/>
      <c r="T110" s="23"/>
      <c r="U110" s="23"/>
      <c r="V110" s="23"/>
      <c r="W110" s="23"/>
      <c r="X110" s="23"/>
    </row>
    <row r="111" spans="1:24" ht="15.75" customHeight="1" x14ac:dyDescent="0.35">
      <c r="A111" s="353" t="s">
        <v>686</v>
      </c>
      <c r="B111" s="348">
        <v>12</v>
      </c>
      <c r="C111" s="348">
        <v>45.82</v>
      </c>
      <c r="D111" s="348">
        <v>1</v>
      </c>
      <c r="E111" s="347">
        <v>502</v>
      </c>
      <c r="F111" s="331" t="str">
        <f>+VLOOKUP(E111,Participants!$A$1:$E$2548,2,FALSE)</f>
        <v>Ava Hladek</v>
      </c>
      <c r="G111" s="331" t="str">
        <f>+VLOOKUP(E111,Participants!$A$1:$E$2548,4,FALSE)</f>
        <v>STL</v>
      </c>
      <c r="H111" s="331" t="str">
        <f>+VLOOKUP(E111,Participants!$A$1:$E$2548,5,FALSE)</f>
        <v>F</v>
      </c>
      <c r="I111" s="332">
        <f>+VLOOKUP(E111,Participants!$A$1:$E$2548,3,FALSE)</f>
        <v>2</v>
      </c>
      <c r="J111" s="354" t="str">
        <f>+VLOOKUP(E111,Participants!$A$1:$G$2548,7,FALSE)</f>
        <v>DEV GIRLS</v>
      </c>
      <c r="K111" s="331"/>
      <c r="L111" s="331"/>
    </row>
    <row r="112" spans="1:24" ht="15.75" customHeight="1" x14ac:dyDescent="0.35">
      <c r="A112" s="163" t="s">
        <v>686</v>
      </c>
      <c r="B112" s="121">
        <v>11</v>
      </c>
      <c r="C112" s="121">
        <v>45.98</v>
      </c>
      <c r="D112" s="121">
        <v>3</v>
      </c>
      <c r="E112" s="167">
        <v>279</v>
      </c>
      <c r="F112" s="20" t="str">
        <f>+VLOOKUP(E112,Participants!$A$1:$E$2548,2,FALSE)</f>
        <v>Elizabeth Deem</v>
      </c>
      <c r="G112" s="20" t="str">
        <f>+VLOOKUP(E112,Participants!$A$1:$E$2548,4,FALSE)</f>
        <v>GRE</v>
      </c>
      <c r="H112" s="20" t="str">
        <f>+VLOOKUP(E112,Participants!$A$1:$E$2548,5,FALSE)</f>
        <v>F</v>
      </c>
      <c r="I112" s="110">
        <f>+VLOOKUP(E112,Participants!$A$1:$E$2548,3,FALSE)</f>
        <v>2</v>
      </c>
      <c r="J112" s="113" t="str">
        <f>+VLOOKUP(E112,Participants!$A$1:$G$2548,7,FALSE)</f>
        <v>DEV GIRLS</v>
      </c>
      <c r="K112" s="20"/>
      <c r="L112" s="20"/>
    </row>
    <row r="113" spans="1:24" ht="15.75" customHeight="1" x14ac:dyDescent="0.35">
      <c r="A113" s="163" t="s">
        <v>686</v>
      </c>
      <c r="B113" s="121">
        <v>4</v>
      </c>
      <c r="C113" s="121">
        <v>46.02</v>
      </c>
      <c r="D113" s="121">
        <v>4</v>
      </c>
      <c r="E113" s="165">
        <v>84</v>
      </c>
      <c r="F113" s="20" t="str">
        <f>+VLOOKUP(E113,Participants!$A$1:$E$2548,2,FALSE)</f>
        <v>Alexandra Hinkofer</v>
      </c>
      <c r="G113" s="20" t="str">
        <f>+VLOOKUP(E113,Participants!$A$1:$E$2548,4,FALSE)</f>
        <v>AMA</v>
      </c>
      <c r="H113" s="20" t="str">
        <f>+VLOOKUP(E113,Participants!$A$1:$E$2548,5,FALSE)</f>
        <v>F</v>
      </c>
      <c r="I113" s="110" t="str">
        <f>+VLOOKUP(E113,Participants!$A$1:$E$2548,3,FALSE)</f>
        <v>K</v>
      </c>
      <c r="J113" s="113" t="str">
        <f>+VLOOKUP(E113,Participants!$A$1:$G$2548,7,FALSE)</f>
        <v>DEV GIRLS</v>
      </c>
      <c r="K113" s="20"/>
      <c r="L113" s="20"/>
    </row>
    <row r="114" spans="1:24" ht="15.75" customHeight="1" x14ac:dyDescent="0.35">
      <c r="A114" s="163" t="s">
        <v>686</v>
      </c>
      <c r="B114" s="121">
        <v>5</v>
      </c>
      <c r="C114" s="121">
        <v>46.13</v>
      </c>
      <c r="D114" s="121">
        <v>3</v>
      </c>
      <c r="E114" s="164">
        <v>430</v>
      </c>
      <c r="F114" s="20" t="str">
        <f>+VLOOKUP(E114,Participants!$A$1:$E$2548,2,FALSE)</f>
        <v>Octavia Andree</v>
      </c>
      <c r="G114" s="20" t="str">
        <f>+VLOOKUP(E114,Participants!$A$1:$E$2548,4,FALSE)</f>
        <v>MQA</v>
      </c>
      <c r="H114" s="20" t="str">
        <f>+VLOOKUP(E114,Participants!$A$1:$E$2548,5,FALSE)</f>
        <v>F</v>
      </c>
      <c r="I114" s="110">
        <f>+VLOOKUP(E114,Participants!$A$1:$E$2548,3,FALSE)</f>
        <v>1</v>
      </c>
      <c r="J114" s="113" t="str">
        <f>+VLOOKUP(E114,Participants!$A$1:$G$2548,7,FALSE)</f>
        <v>DEV GIRLS</v>
      </c>
      <c r="K114" s="117"/>
      <c r="L114" s="117"/>
    </row>
    <row r="115" spans="1:24" ht="15.75" customHeight="1" x14ac:dyDescent="0.35">
      <c r="A115" s="163" t="s">
        <v>686</v>
      </c>
      <c r="B115" s="121">
        <v>6</v>
      </c>
      <c r="C115" s="121">
        <v>46.22</v>
      </c>
      <c r="D115" s="121">
        <v>6</v>
      </c>
      <c r="E115" s="164">
        <v>233</v>
      </c>
      <c r="F115" s="20" t="str">
        <f>+VLOOKUP(E115,Participants!$A$1:$E$2548,2,FALSE)</f>
        <v>sabrina perez</v>
      </c>
      <c r="G115" s="20" t="str">
        <f>+VLOOKUP(E115,Participants!$A$1:$E$2548,4,FALSE)</f>
        <v>DMA</v>
      </c>
      <c r="H115" s="20" t="str">
        <f>+VLOOKUP(E115,Participants!$A$1:$E$2548,5,FALSE)</f>
        <v>f</v>
      </c>
      <c r="I115" s="110">
        <f>+VLOOKUP(E115,Participants!$A$1:$E$2548,3,FALSE)</f>
        <v>1</v>
      </c>
      <c r="J115" s="113" t="str">
        <f>+VLOOKUP(E115,Participants!$A$1:$G$2548,7,FALSE)</f>
        <v>DEV GIRLS</v>
      </c>
      <c r="K115" s="20"/>
      <c r="L115" s="20"/>
    </row>
    <row r="116" spans="1:24" ht="15.75" customHeight="1" x14ac:dyDescent="0.35">
      <c r="A116" s="163" t="s">
        <v>686</v>
      </c>
      <c r="B116" s="109">
        <v>14</v>
      </c>
      <c r="C116" s="109">
        <v>46.38</v>
      </c>
      <c r="D116" s="109">
        <v>1</v>
      </c>
      <c r="E116" s="164">
        <v>466</v>
      </c>
      <c r="F116" s="20" t="str">
        <f>+VLOOKUP(E116,Participants!$A$1:$E$2548,2,FALSE)</f>
        <v>Avery Sinicrope</v>
      </c>
      <c r="G116" s="20" t="str">
        <f>+VLOOKUP(E116,Participants!$A$1:$E$2548,4,FALSE)</f>
        <v>SPS</v>
      </c>
      <c r="H116" s="20" t="str">
        <f>+VLOOKUP(E116,Participants!$A$1:$E$2548,5,FALSE)</f>
        <v>F</v>
      </c>
      <c r="I116" s="110">
        <f>+VLOOKUP(E116,Participants!$A$1:$E$2548,3,FALSE)</f>
        <v>3</v>
      </c>
      <c r="J116" s="113" t="str">
        <f>+VLOOKUP(E116,Participants!$A$1:$G$2548,7,FALSE)</f>
        <v>DEV GIRLS</v>
      </c>
      <c r="K116" s="20"/>
      <c r="L116" s="20"/>
    </row>
    <row r="117" spans="1:24" ht="15.75" customHeight="1" x14ac:dyDescent="0.35">
      <c r="A117" s="166" t="s">
        <v>686</v>
      </c>
      <c r="B117" s="121">
        <v>5</v>
      </c>
      <c r="C117" s="121">
        <v>46.82</v>
      </c>
      <c r="D117" s="121">
        <v>6</v>
      </c>
      <c r="E117" s="165">
        <v>587</v>
      </c>
      <c r="F117" s="20" t="str">
        <f>+VLOOKUP(E117,Participants!$A$1:$E$2548,2,FALSE)</f>
        <v>Sarah Geiger</v>
      </c>
      <c r="G117" s="20" t="str">
        <f>+VLOOKUP(E117,Participants!$A$1:$E$2548,4,FALSE)</f>
        <v>STT</v>
      </c>
      <c r="H117" s="20" t="str">
        <f>+VLOOKUP(E117,Participants!$A$1:$E$2548,5,FALSE)</f>
        <v>F</v>
      </c>
      <c r="I117" s="110">
        <f>+VLOOKUP(E117,Participants!$A$1:$E$2548,3,FALSE)</f>
        <v>1</v>
      </c>
      <c r="J117" s="113" t="str">
        <f>+VLOOKUP(E117,Participants!$A$1:$G$2548,7,FALSE)</f>
        <v>DEV GIRLS</v>
      </c>
      <c r="K117" s="20"/>
      <c r="L117" s="20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ht="15.75" customHeight="1" x14ac:dyDescent="0.35">
      <c r="A118" s="163" t="s">
        <v>686</v>
      </c>
      <c r="B118" s="109">
        <v>17</v>
      </c>
      <c r="C118" s="109">
        <v>46.89</v>
      </c>
      <c r="D118" s="109">
        <v>5</v>
      </c>
      <c r="E118" s="164">
        <v>361</v>
      </c>
      <c r="F118" s="20" t="str">
        <f>+VLOOKUP(E118,Participants!$A$1:$E$2548,2,FALSE)</f>
        <v>Anna Terravecchia</v>
      </c>
      <c r="G118" s="20" t="str">
        <f>+VLOOKUP(E118,Participants!$A$1:$E$2548,4,FALSE)</f>
        <v>KIL</v>
      </c>
      <c r="H118" s="20" t="str">
        <f>+VLOOKUP(E118,Participants!$A$1:$E$2548,5,FALSE)</f>
        <v>F</v>
      </c>
      <c r="I118" s="110">
        <f>+VLOOKUP(E118,Participants!$A$1:$E$2548,3,FALSE)</f>
        <v>4</v>
      </c>
      <c r="J118" s="113" t="str">
        <f>+VLOOKUP(E118,Participants!$A$1:$G$2548,7,FALSE)</f>
        <v>DEV GIRLS</v>
      </c>
      <c r="K118" s="20"/>
      <c r="L118" s="20"/>
    </row>
    <row r="119" spans="1:24" ht="15.75" customHeight="1" x14ac:dyDescent="0.35">
      <c r="A119" s="163" t="s">
        <v>686</v>
      </c>
      <c r="B119" s="109">
        <v>14</v>
      </c>
      <c r="C119" s="109">
        <v>47.27</v>
      </c>
      <c r="D119" s="109">
        <v>7</v>
      </c>
      <c r="E119" s="164">
        <v>191</v>
      </c>
      <c r="F119" s="20" t="str">
        <f>+VLOOKUP(E119,Participants!$A$1:$E$2548,2,FALSE)</f>
        <v>Angelina Lukitsch</v>
      </c>
      <c r="G119" s="20" t="str">
        <f>+VLOOKUP(E119,Participants!$A$1:$E$2548,4,FALSE)</f>
        <v>BTA</v>
      </c>
      <c r="H119" s="20" t="str">
        <f>+VLOOKUP(E119,Participants!$A$1:$E$2548,5,FALSE)</f>
        <v>F</v>
      </c>
      <c r="I119" s="110">
        <f>+VLOOKUP(E119,Participants!$A$1:$E$2548,3,FALSE)</f>
        <v>3</v>
      </c>
      <c r="J119" s="113" t="str">
        <f>+VLOOKUP(E119,Participants!$A$1:$G$2548,7,FALSE)</f>
        <v>DEV GIRLS</v>
      </c>
      <c r="K119" s="20"/>
      <c r="L119" s="20"/>
    </row>
    <row r="120" spans="1:24" ht="15.75" customHeight="1" x14ac:dyDescent="0.35">
      <c r="A120" s="163" t="s">
        <v>686</v>
      </c>
      <c r="B120" s="109">
        <v>15</v>
      </c>
      <c r="C120" s="109">
        <v>47.3</v>
      </c>
      <c r="D120" s="109">
        <v>8</v>
      </c>
      <c r="E120" s="164">
        <v>278</v>
      </c>
      <c r="F120" s="20" t="str">
        <f>+VLOOKUP(E120,Participants!$A$1:$E$2548,2,FALSE)</f>
        <v>Chloe Boosel</v>
      </c>
      <c r="G120" s="20" t="str">
        <f>+VLOOKUP(E120,Participants!$A$1:$E$2548,4,FALSE)</f>
        <v>GRE</v>
      </c>
      <c r="H120" s="20" t="str">
        <f>+VLOOKUP(E120,Participants!$A$1:$E$2548,5,FALSE)</f>
        <v>F</v>
      </c>
      <c r="I120" s="110">
        <f>+VLOOKUP(E120,Participants!$A$1:$E$2548,3,FALSE)</f>
        <v>3</v>
      </c>
      <c r="J120" s="113" t="str">
        <f>+VLOOKUP(E120,Participants!$A$1:$G$2548,7,FALSE)</f>
        <v>DEV GIRLS</v>
      </c>
      <c r="K120" s="20"/>
      <c r="L120" s="20"/>
    </row>
    <row r="121" spans="1:24" ht="15.75" customHeight="1" x14ac:dyDescent="0.35">
      <c r="A121" s="163" t="s">
        <v>686</v>
      </c>
      <c r="B121" s="121">
        <v>8</v>
      </c>
      <c r="C121" s="121">
        <v>47.33</v>
      </c>
      <c r="D121" s="121">
        <v>2</v>
      </c>
      <c r="E121" s="164">
        <v>29</v>
      </c>
      <c r="F121" s="20" t="str">
        <f>+VLOOKUP(E121,Participants!$A$1:$E$2548,2,FALSE)</f>
        <v>Molly Begley</v>
      </c>
      <c r="G121" s="20" t="str">
        <f>+VLOOKUP(E121,Participants!$A$1:$E$2548,4,FALSE)</f>
        <v>BFS</v>
      </c>
      <c r="H121" s="20" t="str">
        <f>+VLOOKUP(E121,Participants!$A$1:$E$2548,5,FALSE)</f>
        <v>F</v>
      </c>
      <c r="I121" s="110">
        <f>+VLOOKUP(E121,Participants!$A$1:$E$2548,3,FALSE)</f>
        <v>2</v>
      </c>
      <c r="J121" s="113" t="str">
        <f>+VLOOKUP(E121,Participants!$A$1:$G$2548,7,FALSE)</f>
        <v>DEV GIRLS</v>
      </c>
      <c r="K121" s="20"/>
      <c r="L121" s="20"/>
    </row>
    <row r="122" spans="1:24" ht="15.75" customHeight="1" x14ac:dyDescent="0.35">
      <c r="A122" s="163" t="s">
        <v>686</v>
      </c>
      <c r="B122" s="121">
        <v>10</v>
      </c>
      <c r="C122" s="121">
        <v>47.37</v>
      </c>
      <c r="D122" s="121">
        <v>8</v>
      </c>
      <c r="E122" s="164">
        <v>504</v>
      </c>
      <c r="F122" s="20" t="str">
        <f>+VLOOKUP(E122,Participants!$A$1:$E$2548,2,FALSE)</f>
        <v>Bella Sladack</v>
      </c>
      <c r="G122" s="20" t="str">
        <f>+VLOOKUP(E122,Participants!$A$1:$E$2548,4,FALSE)</f>
        <v>STL</v>
      </c>
      <c r="H122" s="20" t="str">
        <f>+VLOOKUP(E122,Participants!$A$1:$E$2548,5,FALSE)</f>
        <v>F</v>
      </c>
      <c r="I122" s="110">
        <f>+VLOOKUP(E122,Participants!$A$1:$E$2548,3,FALSE)</f>
        <v>2</v>
      </c>
      <c r="J122" s="113" t="str">
        <f>+VLOOKUP(E122,Participants!$A$1:$G$2548,7,FALSE)</f>
        <v>DEV GIRLS</v>
      </c>
      <c r="K122" s="20"/>
      <c r="L122" s="20"/>
    </row>
    <row r="123" spans="1:24" ht="15.75" customHeight="1" x14ac:dyDescent="0.35">
      <c r="A123" s="163" t="s">
        <v>686</v>
      </c>
      <c r="B123" s="121">
        <v>6</v>
      </c>
      <c r="C123" s="121">
        <v>47.49</v>
      </c>
      <c r="D123" s="121">
        <v>2</v>
      </c>
      <c r="E123" s="164">
        <v>400</v>
      </c>
      <c r="F123" s="20" t="str">
        <f>+VLOOKUP(E123,Participants!$A$1:$E$2548,2,FALSE)</f>
        <v>Ryan Nguyen</v>
      </c>
      <c r="G123" s="20" t="str">
        <f>+VLOOKUP(E123,Participants!$A$1:$E$2548,4,FALSE)</f>
        <v>MOSS</v>
      </c>
      <c r="H123" s="20" t="str">
        <f>+VLOOKUP(E123,Participants!$A$1:$E$2548,5,FALSE)</f>
        <v>F</v>
      </c>
      <c r="I123" s="110">
        <f>+VLOOKUP(E123,Participants!$A$1:$E$2548,3,FALSE)</f>
        <v>1</v>
      </c>
      <c r="J123" s="113" t="str">
        <f>+VLOOKUP(E123,Participants!$A$1:$G$2548,7,FALSE)</f>
        <v>DEV GIRLS</v>
      </c>
      <c r="K123" s="20"/>
      <c r="L123" s="20"/>
    </row>
    <row r="124" spans="1:24" ht="15.75" customHeight="1" x14ac:dyDescent="0.35">
      <c r="A124" s="163" t="s">
        <v>686</v>
      </c>
      <c r="B124" s="109">
        <v>15</v>
      </c>
      <c r="C124" s="109">
        <v>47.49</v>
      </c>
      <c r="D124" s="109">
        <v>4</v>
      </c>
      <c r="E124" s="164">
        <v>458</v>
      </c>
      <c r="F124" s="20" t="str">
        <f>+VLOOKUP(E124,Participants!$A$1:$E$2548,2,FALSE)</f>
        <v>Allie Dainton</v>
      </c>
      <c r="G124" s="20" t="str">
        <f>+VLOOKUP(E124,Participants!$A$1:$E$2548,4,FALSE)</f>
        <v>SMCA</v>
      </c>
      <c r="H124" s="20" t="str">
        <f>+VLOOKUP(E124,Participants!$A$1:$E$2548,5,FALSE)</f>
        <v>F</v>
      </c>
      <c r="I124" s="110">
        <f>+VLOOKUP(E124,Participants!$A$1:$E$2548,3,FALSE)</f>
        <v>3</v>
      </c>
      <c r="J124" s="113" t="str">
        <f>+VLOOKUP(E124,Participants!$A$1:$G$2548,7,FALSE)</f>
        <v>DEV GIRLS</v>
      </c>
      <c r="K124" s="20"/>
      <c r="L124" s="20"/>
    </row>
    <row r="125" spans="1:24" ht="15.75" customHeight="1" x14ac:dyDescent="0.35">
      <c r="A125" s="163" t="s">
        <v>686</v>
      </c>
      <c r="B125" s="109">
        <v>15</v>
      </c>
      <c r="C125" s="109">
        <v>47.53</v>
      </c>
      <c r="D125" s="109">
        <v>1</v>
      </c>
      <c r="E125" s="164">
        <v>230</v>
      </c>
      <c r="F125" s="20" t="str">
        <f>+VLOOKUP(E125,Participants!$A$1:$E$2548,2,FALSE)</f>
        <v>livi dagit</v>
      </c>
      <c r="G125" s="20" t="str">
        <f>+VLOOKUP(E125,Participants!$A$1:$E$2548,4,FALSE)</f>
        <v>DMA</v>
      </c>
      <c r="H125" s="20" t="str">
        <f>+VLOOKUP(E125,Participants!$A$1:$E$2548,5,FALSE)</f>
        <v>f</v>
      </c>
      <c r="I125" s="110">
        <f>+VLOOKUP(E125,Participants!$A$1:$E$2548,3,FALSE)</f>
        <v>3</v>
      </c>
      <c r="J125" s="113" t="str">
        <f>+VLOOKUP(E125,Participants!$A$1:$G$2548,7,FALSE)</f>
        <v>DEV GIRLS</v>
      </c>
      <c r="K125" s="20"/>
      <c r="L125" s="20"/>
    </row>
    <row r="126" spans="1:24" ht="15.75" customHeight="1" x14ac:dyDescent="0.35">
      <c r="A126" s="166" t="s">
        <v>686</v>
      </c>
      <c r="B126" s="121">
        <v>4</v>
      </c>
      <c r="C126" s="121">
        <v>47.81</v>
      </c>
      <c r="D126" s="121">
        <v>6</v>
      </c>
      <c r="E126" s="164">
        <v>477</v>
      </c>
      <c r="F126" s="20" t="str">
        <f>+VLOOKUP(E126,Participants!$A$1:$E$2548,2,FALSE)</f>
        <v>Rachel Sites</v>
      </c>
      <c r="G126" s="20" t="str">
        <f>+VLOOKUP(E126,Participants!$A$1:$E$2548,4,FALSE)</f>
        <v>SPS</v>
      </c>
      <c r="H126" s="20" t="str">
        <f>+VLOOKUP(E126,Participants!$A$1:$E$2548,5,FALSE)</f>
        <v>F</v>
      </c>
      <c r="I126" s="110">
        <f>+VLOOKUP(E126,Participants!$A$1:$E$2548,3,FALSE)</f>
        <v>0</v>
      </c>
      <c r="J126" s="113" t="str">
        <f>+VLOOKUP(E126,Participants!$A$1:$G$2548,7,FALSE)</f>
        <v>DEV GIRLS</v>
      </c>
      <c r="K126" s="120"/>
      <c r="L126" s="120"/>
      <c r="O126" s="23"/>
      <c r="P126" s="23"/>
      <c r="Q126" s="23"/>
      <c r="R126" s="23"/>
      <c r="S126" s="23"/>
      <c r="T126" s="23"/>
      <c r="U126" s="23"/>
      <c r="V126" s="23"/>
      <c r="W126" s="23"/>
      <c r="X126" s="23"/>
    </row>
    <row r="127" spans="1:24" ht="15.75" customHeight="1" x14ac:dyDescent="0.35">
      <c r="A127" s="163" t="s">
        <v>686</v>
      </c>
      <c r="B127" s="109">
        <v>17</v>
      </c>
      <c r="C127" s="109">
        <v>47.81</v>
      </c>
      <c r="D127" s="109">
        <v>1</v>
      </c>
      <c r="E127" s="164">
        <v>30</v>
      </c>
      <c r="F127" s="20" t="str">
        <f>+VLOOKUP(E127,Participants!$A$1:$E$2548,2,FALSE)</f>
        <v>Sarah Mlecko</v>
      </c>
      <c r="G127" s="20" t="str">
        <f>+VLOOKUP(E127,Participants!$A$1:$E$2548,4,FALSE)</f>
        <v>BFS</v>
      </c>
      <c r="H127" s="20" t="str">
        <f>+VLOOKUP(E127,Participants!$A$1:$E$2548,5,FALSE)</f>
        <v>F</v>
      </c>
      <c r="I127" s="110">
        <f>+VLOOKUP(E127,Participants!$A$1:$E$2548,3,FALSE)</f>
        <v>4</v>
      </c>
      <c r="J127" s="113" t="str">
        <f>+VLOOKUP(E127,Participants!$A$1:$G$2548,7,FALSE)</f>
        <v>DEV GIRLS</v>
      </c>
      <c r="K127" s="20"/>
      <c r="L127" s="20"/>
    </row>
    <row r="128" spans="1:24" ht="15.75" customHeight="1" x14ac:dyDescent="0.35">
      <c r="A128" s="163" t="s">
        <v>686</v>
      </c>
      <c r="B128" s="121">
        <v>7</v>
      </c>
      <c r="C128" s="121">
        <v>47.84</v>
      </c>
      <c r="D128" s="121">
        <v>1</v>
      </c>
      <c r="E128" s="164">
        <v>295</v>
      </c>
      <c r="F128" s="20" t="str">
        <f>+VLOOKUP(E128,Participants!$A$1:$E$2548,2,FALSE)</f>
        <v>Elena McDonough</v>
      </c>
      <c r="G128" s="20" t="str">
        <f>+VLOOKUP(E128,Participants!$A$1:$E$2548,4,FALSE)</f>
        <v>HFS</v>
      </c>
      <c r="H128" s="20" t="str">
        <f>+VLOOKUP(E128,Participants!$A$1:$E$2548,5,FALSE)</f>
        <v>F</v>
      </c>
      <c r="I128" s="110">
        <f>+VLOOKUP(E128,Participants!$A$1:$E$2548,3,FALSE)</f>
        <v>1</v>
      </c>
      <c r="J128" s="113" t="str">
        <f>+VLOOKUP(E128,Participants!$A$1:$G$2548,7,FALSE)</f>
        <v>DEV GIRLS</v>
      </c>
      <c r="K128" s="20"/>
      <c r="L128" s="20"/>
    </row>
    <row r="129" spans="1:24" ht="15.75" customHeight="1" x14ac:dyDescent="0.35">
      <c r="A129" s="163" t="s">
        <v>686</v>
      </c>
      <c r="B129" s="109">
        <v>15</v>
      </c>
      <c r="C129" s="109">
        <v>47.86</v>
      </c>
      <c r="D129" s="109">
        <v>6</v>
      </c>
      <c r="E129" s="164">
        <v>200</v>
      </c>
      <c r="F129" s="20" t="str">
        <f>+VLOOKUP(E129,Participants!$A$1:$E$2548,2,FALSE)</f>
        <v>Amelia Lopresti</v>
      </c>
      <c r="G129" s="20" t="str">
        <f>+VLOOKUP(E129,Participants!$A$1:$E$2548,4,FALSE)</f>
        <v>CDT</v>
      </c>
      <c r="H129" s="20" t="str">
        <f>+VLOOKUP(E129,Participants!$A$1:$E$2548,5,FALSE)</f>
        <v>F</v>
      </c>
      <c r="I129" s="110">
        <f>+VLOOKUP(E129,Participants!$A$1:$E$2548,3,FALSE)</f>
        <v>3</v>
      </c>
      <c r="J129" s="113" t="str">
        <f>+VLOOKUP(E129,Participants!$A$1:$G$2548,7,FALSE)</f>
        <v>DEV GIRLS</v>
      </c>
      <c r="K129" s="20"/>
      <c r="L129" s="20"/>
    </row>
    <row r="130" spans="1:24" ht="15.75" customHeight="1" x14ac:dyDescent="0.35">
      <c r="A130" s="163" t="s">
        <v>686</v>
      </c>
      <c r="B130" s="109">
        <v>19</v>
      </c>
      <c r="C130" s="109">
        <v>47.86</v>
      </c>
      <c r="D130" s="109">
        <v>2</v>
      </c>
      <c r="E130" s="164">
        <v>211</v>
      </c>
      <c r="F130" s="20" t="str">
        <f>+VLOOKUP(E130,Participants!$A$1:$E$2548,2,FALSE)</f>
        <v>Olivia Schlagel</v>
      </c>
      <c r="G130" s="20" t="str">
        <f>+VLOOKUP(E130,Participants!$A$1:$E$2548,4,FALSE)</f>
        <v>CDT</v>
      </c>
      <c r="H130" s="20" t="str">
        <f>+VLOOKUP(E130,Participants!$A$1:$E$2548,5,FALSE)</f>
        <v>F</v>
      </c>
      <c r="I130" s="110">
        <f>+VLOOKUP(E130,Participants!$A$1:$E$2548,3,FALSE)</f>
        <v>4</v>
      </c>
      <c r="J130" s="113" t="str">
        <f>+VLOOKUP(E130,Participants!$A$1:$G$2548,7,FALSE)</f>
        <v>DEV GIRLS</v>
      </c>
      <c r="K130" s="20"/>
      <c r="L130" s="20"/>
    </row>
    <row r="131" spans="1:24" ht="15.75" customHeight="1" x14ac:dyDescent="0.35">
      <c r="A131" s="163" t="s">
        <v>686</v>
      </c>
      <c r="B131" s="121">
        <v>6</v>
      </c>
      <c r="C131" s="121">
        <v>47.88</v>
      </c>
      <c r="D131" s="121">
        <v>5</v>
      </c>
      <c r="E131" s="164">
        <v>283</v>
      </c>
      <c r="F131" s="20" t="str">
        <f>+VLOOKUP(E131,Participants!$A$1:$E$2548,2,FALSE)</f>
        <v>Mary Lariviere</v>
      </c>
      <c r="G131" s="20" t="str">
        <f>+VLOOKUP(E131,Participants!$A$1:$E$2548,4,FALSE)</f>
        <v>GRE</v>
      </c>
      <c r="H131" s="20" t="str">
        <f>+VLOOKUP(E131,Participants!$A$1:$E$2548,5,FALSE)</f>
        <v>F</v>
      </c>
      <c r="I131" s="110">
        <f>+VLOOKUP(E131,Participants!$A$1:$E$2548,3,FALSE)</f>
        <v>1</v>
      </c>
      <c r="J131" s="113" t="str">
        <f>+VLOOKUP(E131,Participants!$A$1:$G$2548,7,FALSE)</f>
        <v>DEV GIRLS</v>
      </c>
      <c r="K131" s="20"/>
      <c r="L131" s="20"/>
    </row>
    <row r="132" spans="1:24" ht="15.75" customHeight="1" x14ac:dyDescent="0.35">
      <c r="A132" s="163" t="s">
        <v>686</v>
      </c>
      <c r="B132" s="121">
        <v>10</v>
      </c>
      <c r="C132" s="121">
        <v>47.95</v>
      </c>
      <c r="D132" s="121">
        <v>3</v>
      </c>
      <c r="E132" s="164">
        <v>204</v>
      </c>
      <c r="F132" s="20" t="str">
        <f>+VLOOKUP(E132,Participants!$A$1:$E$2548,2,FALSE)</f>
        <v>Katri Burdette</v>
      </c>
      <c r="G132" s="20" t="str">
        <f>+VLOOKUP(E132,Participants!$A$1:$E$2548,4,FALSE)</f>
        <v>CDT</v>
      </c>
      <c r="H132" s="20" t="str">
        <f>+VLOOKUP(E132,Participants!$A$1:$E$2548,5,FALSE)</f>
        <v>F</v>
      </c>
      <c r="I132" s="110">
        <f>+VLOOKUP(E132,Participants!$A$1:$E$2548,3,FALSE)</f>
        <v>2</v>
      </c>
      <c r="J132" s="113" t="str">
        <f>+VLOOKUP(E132,Participants!$A$1:$G$2548,7,FALSE)</f>
        <v>DEV GIRLS</v>
      </c>
      <c r="K132" s="20"/>
      <c r="L132" s="20"/>
      <c r="N132" s="23"/>
    </row>
    <row r="133" spans="1:24" ht="15.75" customHeight="1" x14ac:dyDescent="0.35">
      <c r="A133" s="163" t="s">
        <v>686</v>
      </c>
      <c r="B133" s="121">
        <v>11</v>
      </c>
      <c r="C133" s="121">
        <v>47.98</v>
      </c>
      <c r="D133" s="121">
        <v>4</v>
      </c>
      <c r="E133" s="164">
        <v>522</v>
      </c>
      <c r="F133" s="20" t="str">
        <f>+VLOOKUP(E133,Participants!$A$1:$E$2548,2,FALSE)</f>
        <v>Mila Hricisak</v>
      </c>
      <c r="G133" s="20" t="str">
        <f>+VLOOKUP(E133,Participants!$A$1:$E$2548,4,FALSE)</f>
        <v>STL</v>
      </c>
      <c r="H133" s="20" t="str">
        <f>+VLOOKUP(E133,Participants!$A$1:$E$2548,5,FALSE)</f>
        <v>F</v>
      </c>
      <c r="I133" s="110">
        <f>+VLOOKUP(E133,Participants!$A$1:$E$2548,3,FALSE)</f>
        <v>2</v>
      </c>
      <c r="J133" s="113" t="str">
        <f>+VLOOKUP(E133,Participants!$A$1:$G$2548,7,FALSE)</f>
        <v>DEV GIRLS</v>
      </c>
      <c r="K133" s="117"/>
      <c r="L133" s="117"/>
    </row>
    <row r="134" spans="1:24" ht="15.75" customHeight="1" x14ac:dyDescent="0.35">
      <c r="A134" s="163" t="s">
        <v>686</v>
      </c>
      <c r="B134" s="109">
        <v>21</v>
      </c>
      <c r="C134" s="109">
        <v>48.16</v>
      </c>
      <c r="D134" s="109">
        <v>6</v>
      </c>
      <c r="E134" s="164">
        <v>26</v>
      </c>
      <c r="F134" s="20" t="str">
        <f>+VLOOKUP(E134,Participants!$A$1:$E$2548,2,FALSE)</f>
        <v>Mackenzie Downey</v>
      </c>
      <c r="G134" s="20" t="str">
        <f>+VLOOKUP(E134,Participants!$A$1:$E$2548,4,FALSE)</f>
        <v>BFS</v>
      </c>
      <c r="H134" s="20" t="str">
        <f>+VLOOKUP(E134,Participants!$A$1:$E$2548,5,FALSE)</f>
        <v>F</v>
      </c>
      <c r="I134" s="110">
        <f>+VLOOKUP(E134,Participants!$A$1:$E$2548,3,FALSE)</f>
        <v>4</v>
      </c>
      <c r="J134" s="113" t="str">
        <f>+VLOOKUP(E134,Participants!$A$1:$G$2548,7,FALSE)</f>
        <v>DEV GIRLS</v>
      </c>
      <c r="K134" s="20"/>
      <c r="L134" s="20"/>
    </row>
    <row r="135" spans="1:24" ht="15.75" customHeight="1" x14ac:dyDescent="0.35">
      <c r="A135" s="163" t="s">
        <v>686</v>
      </c>
      <c r="B135" s="121">
        <v>11</v>
      </c>
      <c r="C135" s="121">
        <v>48.24</v>
      </c>
      <c r="D135" s="121">
        <v>8</v>
      </c>
      <c r="E135" s="164">
        <v>203</v>
      </c>
      <c r="F135" s="20" t="str">
        <f>+VLOOKUP(E135,Participants!$A$1:$E$2548,2,FALSE)</f>
        <v>Emma Zampogna</v>
      </c>
      <c r="G135" s="20" t="str">
        <f>+VLOOKUP(E135,Participants!$A$1:$E$2548,4,FALSE)</f>
        <v>CDT</v>
      </c>
      <c r="H135" s="20" t="str">
        <f>+VLOOKUP(E135,Participants!$A$1:$E$2548,5,FALSE)</f>
        <v>F</v>
      </c>
      <c r="I135" s="110">
        <f>+VLOOKUP(E135,Participants!$A$1:$E$2548,3,FALSE)</f>
        <v>2</v>
      </c>
      <c r="J135" s="113" t="str">
        <f>+VLOOKUP(E135,Participants!$A$1:$G$2548,7,FALSE)</f>
        <v>DEV GIRLS</v>
      </c>
      <c r="K135" s="20"/>
      <c r="L135" s="20"/>
      <c r="N135" s="23"/>
    </row>
    <row r="136" spans="1:24" ht="15.75" customHeight="1" x14ac:dyDescent="0.35">
      <c r="A136" s="163" t="s">
        <v>686</v>
      </c>
      <c r="B136" s="121">
        <v>5</v>
      </c>
      <c r="C136" s="121">
        <v>48.38</v>
      </c>
      <c r="D136" s="121">
        <v>5</v>
      </c>
      <c r="E136" s="180">
        <v>111</v>
      </c>
      <c r="F136" s="20" t="str">
        <f>+VLOOKUP(E136,Participants!$A$1:$E$2548,2,FALSE)</f>
        <v>Lila Howell</v>
      </c>
      <c r="G136" s="20" t="str">
        <f>+VLOOKUP(E136,Participants!$A$1:$E$2548,4,FALSE)</f>
        <v>AMA</v>
      </c>
      <c r="H136" s="20" t="str">
        <f>+VLOOKUP(E136,Participants!$A$1:$E$2548,5,FALSE)</f>
        <v>F</v>
      </c>
      <c r="I136" s="110">
        <f>+VLOOKUP(E136,Participants!$A$1:$E$2548,3,FALSE)</f>
        <v>1</v>
      </c>
      <c r="J136" s="113" t="str">
        <f>+VLOOKUP(E136,Participants!$A$1:$G$2548,7,FALSE)</f>
        <v>DEV GIRLS</v>
      </c>
      <c r="K136" s="20"/>
      <c r="L136" s="20"/>
    </row>
    <row r="137" spans="1:24" ht="15.75" customHeight="1" x14ac:dyDescent="0.35">
      <c r="A137" s="163" t="s">
        <v>686</v>
      </c>
      <c r="B137" s="109">
        <v>14</v>
      </c>
      <c r="C137" s="109">
        <v>48.42</v>
      </c>
      <c r="D137" s="109">
        <v>6</v>
      </c>
      <c r="E137" s="164">
        <v>99</v>
      </c>
      <c r="F137" s="20" t="str">
        <f>+VLOOKUP(E137,Participants!$A$1:$E$2548,2,FALSE)</f>
        <v>Esther DeFilippo</v>
      </c>
      <c r="G137" s="20" t="str">
        <f>+VLOOKUP(E137,Participants!$A$1:$E$2548,4,FALSE)</f>
        <v>AMA</v>
      </c>
      <c r="H137" s="20" t="str">
        <f>+VLOOKUP(E137,Participants!$A$1:$E$2548,5,FALSE)</f>
        <v>F</v>
      </c>
      <c r="I137" s="110">
        <f>+VLOOKUP(E137,Participants!$A$1:$E$2548,3,FALSE)</f>
        <v>3</v>
      </c>
      <c r="J137" s="113" t="str">
        <f>+VLOOKUP(E137,Participants!$A$1:$G$2548,7,FALSE)</f>
        <v>DEV GIRLS</v>
      </c>
      <c r="K137" s="20"/>
      <c r="L137" s="20"/>
    </row>
    <row r="138" spans="1:24" ht="15.75" customHeight="1" x14ac:dyDescent="0.35">
      <c r="A138" s="166" t="s">
        <v>686</v>
      </c>
      <c r="B138" s="121">
        <v>9</v>
      </c>
      <c r="C138" s="121">
        <v>48.93</v>
      </c>
      <c r="D138" s="121">
        <v>2</v>
      </c>
      <c r="E138" s="165">
        <v>81</v>
      </c>
      <c r="F138" s="20" t="str">
        <f>+VLOOKUP(E138,Participants!$A$1:$E$2548,2,FALSE)</f>
        <v>Abigail Harris</v>
      </c>
      <c r="G138" s="20" t="str">
        <f>+VLOOKUP(E138,Participants!$A$1:$E$2548,4,FALSE)</f>
        <v>AMA</v>
      </c>
      <c r="H138" s="20" t="str">
        <f>+VLOOKUP(E138,Participants!$A$1:$E$2548,5,FALSE)</f>
        <v>F</v>
      </c>
      <c r="I138" s="110">
        <f>+VLOOKUP(E138,Participants!$A$1:$E$2548,3,FALSE)</f>
        <v>2</v>
      </c>
      <c r="J138" s="113" t="str">
        <f>+VLOOKUP(E138,Participants!$A$1:$G$2548,7,FALSE)</f>
        <v>DEV GIRLS</v>
      </c>
      <c r="K138" s="120"/>
      <c r="L138" s="120"/>
      <c r="O138" s="23"/>
      <c r="P138" s="23"/>
      <c r="Q138" s="23"/>
      <c r="R138" s="23"/>
      <c r="S138" s="23"/>
      <c r="T138" s="23"/>
      <c r="U138" s="23"/>
      <c r="V138" s="23"/>
      <c r="W138" s="23"/>
      <c r="X138" s="23"/>
    </row>
    <row r="139" spans="1:24" ht="15.75" customHeight="1" x14ac:dyDescent="0.35">
      <c r="A139" s="163" t="s">
        <v>686</v>
      </c>
      <c r="B139" s="121">
        <v>6</v>
      </c>
      <c r="C139" s="121">
        <v>49.2</v>
      </c>
      <c r="D139" s="121">
        <v>3</v>
      </c>
      <c r="E139" s="164">
        <v>463</v>
      </c>
      <c r="F139" s="20" t="str">
        <f>+VLOOKUP(E139,Participants!$A$1:$E$2548,2,FALSE)</f>
        <v>Adalyn Simons</v>
      </c>
      <c r="G139" s="20" t="str">
        <f>+VLOOKUP(E139,Participants!$A$1:$E$2548,4,FALSE)</f>
        <v>SPS</v>
      </c>
      <c r="H139" s="20" t="str">
        <f>+VLOOKUP(E139,Participants!$A$1:$E$2548,5,FALSE)</f>
        <v>F</v>
      </c>
      <c r="I139" s="110">
        <f>+VLOOKUP(E139,Participants!$A$1:$E$2548,3,FALSE)</f>
        <v>1</v>
      </c>
      <c r="J139" s="113" t="str">
        <f>+VLOOKUP(E139,Participants!$A$1:$G$2548,7,FALSE)</f>
        <v>DEV GIRLS</v>
      </c>
      <c r="K139" s="20"/>
      <c r="L139" s="20"/>
    </row>
    <row r="140" spans="1:24" ht="15.75" customHeight="1" x14ac:dyDescent="0.35">
      <c r="A140" s="166" t="s">
        <v>686</v>
      </c>
      <c r="B140" s="121">
        <v>3</v>
      </c>
      <c r="C140" s="121">
        <v>49.42</v>
      </c>
      <c r="D140" s="121">
        <v>3</v>
      </c>
      <c r="E140" s="165">
        <v>427</v>
      </c>
      <c r="F140" s="20" t="str">
        <f>+VLOOKUP(E140,Participants!$A$1:$E$2548,2,FALSE)</f>
        <v>Madelyn Skowronski</v>
      </c>
      <c r="G140" s="20" t="str">
        <f>+VLOOKUP(E140,Participants!$A$1:$E$2548,4,FALSE)</f>
        <v>MQA</v>
      </c>
      <c r="H140" s="20" t="str">
        <f>+VLOOKUP(E140,Participants!$A$1:$E$2548,5,FALSE)</f>
        <v>F</v>
      </c>
      <c r="I140" s="110">
        <f>+VLOOKUP(E140,Participants!$A$1:$E$2548,3,FALSE)</f>
        <v>1</v>
      </c>
      <c r="J140" s="113" t="str">
        <f>+VLOOKUP(E140,Participants!$A$1:$G$2548,7,FALSE)</f>
        <v>DEV GIRLS</v>
      </c>
      <c r="K140" s="20"/>
      <c r="L140" s="20"/>
      <c r="O140" s="23"/>
      <c r="P140" s="23"/>
      <c r="Q140" s="23"/>
      <c r="R140" s="23"/>
      <c r="S140" s="23"/>
      <c r="T140" s="23"/>
      <c r="U140" s="23"/>
      <c r="V140" s="23"/>
      <c r="W140" s="23"/>
      <c r="X140" s="23"/>
    </row>
    <row r="141" spans="1:24" ht="15.75" customHeight="1" x14ac:dyDescent="0.35">
      <c r="A141" s="166" t="s">
        <v>686</v>
      </c>
      <c r="B141" s="121">
        <v>8</v>
      </c>
      <c r="C141" s="121">
        <v>49.45</v>
      </c>
      <c r="D141" s="121">
        <v>6</v>
      </c>
      <c r="E141" s="165">
        <v>429</v>
      </c>
      <c r="F141" s="20" t="str">
        <f>+VLOOKUP(E141,Participants!$A$1:$E$2548,2,FALSE)</f>
        <v>Natalie Hulslander</v>
      </c>
      <c r="G141" s="20" t="str">
        <f>+VLOOKUP(E141,Participants!$A$1:$E$2548,4,FALSE)</f>
        <v>MQA</v>
      </c>
      <c r="H141" s="20" t="str">
        <f>+VLOOKUP(E141,Participants!$A$1:$E$2548,5,FALSE)</f>
        <v>F</v>
      </c>
      <c r="I141" s="110">
        <f>+VLOOKUP(E141,Participants!$A$1:$E$2548,3,FALSE)</f>
        <v>2</v>
      </c>
      <c r="J141" s="113" t="str">
        <f>+VLOOKUP(E141,Participants!$A$1:$G$2548,7,FALSE)</f>
        <v>DEV GIRLS</v>
      </c>
      <c r="K141" s="20"/>
      <c r="L141" s="20"/>
      <c r="O141" s="23"/>
      <c r="P141" s="23"/>
      <c r="Q141" s="23"/>
      <c r="R141" s="23"/>
      <c r="S141" s="23"/>
      <c r="T141" s="23"/>
      <c r="U141" s="23"/>
      <c r="V141" s="23"/>
      <c r="W141" s="23"/>
      <c r="X141" s="23"/>
    </row>
    <row r="142" spans="1:24" ht="15.75" customHeight="1" x14ac:dyDescent="0.35">
      <c r="A142" s="163" t="s">
        <v>686</v>
      </c>
      <c r="B142" s="121">
        <v>8</v>
      </c>
      <c r="C142" s="121">
        <v>49.6</v>
      </c>
      <c r="D142" s="121">
        <v>3</v>
      </c>
      <c r="E142" s="164">
        <v>120</v>
      </c>
      <c r="F142" s="20" t="str">
        <f>+VLOOKUP(E142,Participants!$A$1:$E$2548,2,FALSE)</f>
        <v>Olivia Evans</v>
      </c>
      <c r="G142" s="20" t="str">
        <f>+VLOOKUP(E142,Participants!$A$1:$E$2548,4,FALSE)</f>
        <v>AMA</v>
      </c>
      <c r="H142" s="20" t="str">
        <f>+VLOOKUP(E142,Participants!$A$1:$E$2548,5,FALSE)</f>
        <v>F</v>
      </c>
      <c r="I142" s="110">
        <f>+VLOOKUP(E142,Participants!$A$1:$E$2548,3,FALSE)</f>
        <v>2</v>
      </c>
      <c r="J142" s="113" t="str">
        <f>+VLOOKUP(E142,Participants!$A$1:$G$2548,7,FALSE)</f>
        <v>DEV GIRLS</v>
      </c>
      <c r="K142" s="117"/>
      <c r="L142" s="117"/>
    </row>
    <row r="143" spans="1:24" ht="15.75" customHeight="1" x14ac:dyDescent="0.35">
      <c r="A143" s="163" t="s">
        <v>686</v>
      </c>
      <c r="B143" s="121">
        <v>11</v>
      </c>
      <c r="C143" s="121">
        <v>49.83</v>
      </c>
      <c r="D143" s="121">
        <v>5</v>
      </c>
      <c r="E143" s="164">
        <v>336</v>
      </c>
      <c r="F143" s="20" t="str">
        <f>+VLOOKUP(E143,Participants!$A$1:$E$2548,2,FALSE)</f>
        <v>Kennedy Killen</v>
      </c>
      <c r="G143" s="20" t="str">
        <f>+VLOOKUP(E143,Participants!$A$1:$E$2548,4,FALSE)</f>
        <v>JFK</v>
      </c>
      <c r="H143" s="20" t="str">
        <f>+VLOOKUP(E143,Participants!$A$1:$E$2548,5,FALSE)</f>
        <v>F</v>
      </c>
      <c r="I143" s="110">
        <f>+VLOOKUP(E143,Participants!$A$1:$E$2548,3,FALSE)</f>
        <v>2</v>
      </c>
      <c r="J143" s="113" t="str">
        <f>+VLOOKUP(E143,Participants!$A$1:$G$2548,7,FALSE)</f>
        <v>DEV GIRLS</v>
      </c>
      <c r="K143" s="20"/>
      <c r="L143" s="20"/>
    </row>
    <row r="144" spans="1:24" ht="15.75" customHeight="1" x14ac:dyDescent="0.35">
      <c r="A144" s="163" t="s">
        <v>686</v>
      </c>
      <c r="B144" s="109">
        <v>12</v>
      </c>
      <c r="C144" s="109">
        <v>50.26</v>
      </c>
      <c r="D144" s="109">
        <v>3</v>
      </c>
      <c r="E144" s="164">
        <v>471</v>
      </c>
      <c r="F144" s="20" t="str">
        <f>+VLOOKUP(E144,Participants!$A$1:$E$2548,2,FALSE)</f>
        <v>Julia Lane</v>
      </c>
      <c r="G144" s="20" t="str">
        <f>+VLOOKUP(E144,Participants!$A$1:$E$2548,4,FALSE)</f>
        <v>SPS</v>
      </c>
      <c r="H144" s="20" t="str">
        <f>+VLOOKUP(E144,Participants!$A$1:$E$2548,5,FALSE)</f>
        <v>F</v>
      </c>
      <c r="I144" s="110">
        <f>+VLOOKUP(E144,Participants!$A$1:$E$2548,3,FALSE)</f>
        <v>2</v>
      </c>
      <c r="J144" s="113" t="str">
        <f>+VLOOKUP(E144,Participants!$A$1:$G$2548,7,FALSE)</f>
        <v>DEV GIRLS</v>
      </c>
      <c r="K144" s="117"/>
      <c r="L144" s="117"/>
    </row>
    <row r="145" spans="1:24" ht="15.75" customHeight="1" x14ac:dyDescent="0.35">
      <c r="A145" s="166" t="s">
        <v>686</v>
      </c>
      <c r="B145" s="121">
        <v>5</v>
      </c>
      <c r="C145" s="121">
        <v>50.48</v>
      </c>
      <c r="D145" s="121">
        <v>8</v>
      </c>
      <c r="E145" s="165">
        <v>235</v>
      </c>
      <c r="F145" s="20" t="str">
        <f>+VLOOKUP(E145,Participants!$A$1:$E$2548,2,FALSE)</f>
        <v>samantha stough</v>
      </c>
      <c r="G145" s="20" t="str">
        <f>+VLOOKUP(E145,Participants!$A$1:$E$2548,4,FALSE)</f>
        <v>DMA</v>
      </c>
      <c r="H145" s="20" t="str">
        <f>+VLOOKUP(E145,Participants!$A$1:$E$2548,5,FALSE)</f>
        <v>f</v>
      </c>
      <c r="I145" s="110">
        <f>+VLOOKUP(E145,Participants!$A$1:$E$2548,3,FALSE)</f>
        <v>1</v>
      </c>
      <c r="J145" s="113" t="str">
        <f>+VLOOKUP(E145,Participants!$A$1:$G$2548,7,FALSE)</f>
        <v>DEV GIRLS</v>
      </c>
      <c r="K145" s="120"/>
      <c r="L145" s="120"/>
      <c r="O145" s="23"/>
      <c r="P145" s="23"/>
      <c r="Q145" s="23"/>
      <c r="R145" s="23"/>
      <c r="S145" s="23"/>
      <c r="T145" s="23"/>
      <c r="U145" s="23"/>
      <c r="V145" s="23"/>
      <c r="W145" s="23"/>
      <c r="X145" s="23"/>
    </row>
    <row r="146" spans="1:24" ht="15.75" customHeight="1" x14ac:dyDescent="0.35">
      <c r="A146" s="163" t="s">
        <v>686</v>
      </c>
      <c r="B146" s="109">
        <v>16</v>
      </c>
      <c r="C146" s="109">
        <v>50.49</v>
      </c>
      <c r="D146" s="109">
        <v>5</v>
      </c>
      <c r="E146" s="164">
        <v>579</v>
      </c>
      <c r="F146" s="20" t="str">
        <f>+VLOOKUP(E146,Participants!$A$1:$E$2548,2,FALSE)</f>
        <v>Linda Stone</v>
      </c>
      <c r="G146" s="20" t="str">
        <f>+VLOOKUP(E146,Participants!$A$1:$E$2548,4,FALSE)</f>
        <v>STT</v>
      </c>
      <c r="H146" s="20" t="str">
        <f>+VLOOKUP(E146,Participants!$A$1:$E$2548,5,FALSE)</f>
        <v>F</v>
      </c>
      <c r="I146" s="110">
        <f>+VLOOKUP(E146,Participants!$A$1:$E$2548,3,FALSE)</f>
        <v>3</v>
      </c>
      <c r="J146" s="113" t="str">
        <f>+VLOOKUP(E146,Participants!$A$1:$G$2548,7,FALSE)</f>
        <v>DEV GIRLS</v>
      </c>
      <c r="K146" s="20"/>
      <c r="L146" s="20"/>
    </row>
    <row r="147" spans="1:24" ht="15.75" customHeight="1" x14ac:dyDescent="0.35">
      <c r="A147" s="163" t="s">
        <v>686</v>
      </c>
      <c r="B147" s="109">
        <v>12</v>
      </c>
      <c r="C147" s="109">
        <v>51.25</v>
      </c>
      <c r="D147" s="109">
        <v>4</v>
      </c>
      <c r="E147" s="164">
        <v>515</v>
      </c>
      <c r="F147" s="20" t="str">
        <f>+VLOOKUP(E147,Participants!$A$1:$E$2548,2,FALSE)</f>
        <v>Keira McQuiggan</v>
      </c>
      <c r="G147" s="20" t="str">
        <f>+VLOOKUP(E147,Participants!$A$1:$E$2548,4,FALSE)</f>
        <v>STL</v>
      </c>
      <c r="H147" s="20" t="str">
        <f>+VLOOKUP(E147,Participants!$A$1:$E$2548,5,FALSE)</f>
        <v>F</v>
      </c>
      <c r="I147" s="110">
        <f>+VLOOKUP(E147,Participants!$A$1:$E$2548,3,FALSE)</f>
        <v>2</v>
      </c>
      <c r="J147" s="113" t="str">
        <f>+VLOOKUP(E147,Participants!$A$1:$G$2548,7,FALSE)</f>
        <v>DEV GIRLS</v>
      </c>
      <c r="K147" s="117"/>
      <c r="L147" s="117"/>
    </row>
    <row r="148" spans="1:24" ht="15.75" customHeight="1" x14ac:dyDescent="0.35">
      <c r="A148" s="163" t="s">
        <v>686</v>
      </c>
      <c r="B148" s="109">
        <v>16</v>
      </c>
      <c r="C148" s="109">
        <v>51.5</v>
      </c>
      <c r="D148" s="109">
        <v>8</v>
      </c>
      <c r="E148" s="164">
        <v>582</v>
      </c>
      <c r="F148" s="20" t="str">
        <f>+VLOOKUP(E148,Participants!$A$1:$E$2548,2,FALSE)</f>
        <v>Meredith Burgman</v>
      </c>
      <c r="G148" s="20" t="str">
        <f>+VLOOKUP(E148,Participants!$A$1:$E$2548,4,FALSE)</f>
        <v>STT</v>
      </c>
      <c r="H148" s="20" t="str">
        <f>+VLOOKUP(E148,Participants!$A$1:$E$2548,5,FALSE)</f>
        <v>F</v>
      </c>
      <c r="I148" s="110">
        <f>+VLOOKUP(E148,Participants!$A$1:$E$2548,3,FALSE)</f>
        <v>3</v>
      </c>
      <c r="J148" s="113" t="str">
        <f>+VLOOKUP(E148,Participants!$A$1:$G$2548,7,FALSE)</f>
        <v>DEV GIRLS</v>
      </c>
      <c r="K148" s="20"/>
      <c r="L148" s="20"/>
    </row>
    <row r="149" spans="1:24" ht="15.75" customHeight="1" x14ac:dyDescent="0.35">
      <c r="A149" s="166" t="s">
        <v>686</v>
      </c>
      <c r="B149" s="121">
        <v>6</v>
      </c>
      <c r="C149" s="121">
        <v>52.27</v>
      </c>
      <c r="D149" s="121">
        <v>7</v>
      </c>
      <c r="E149" s="165">
        <v>464</v>
      </c>
      <c r="F149" s="20" t="str">
        <f>+VLOOKUP(E149,Participants!$A$1:$E$2548,2,FALSE)</f>
        <v>Alia Trombetta</v>
      </c>
      <c r="G149" s="20" t="str">
        <f>+VLOOKUP(E149,Participants!$A$1:$E$2548,4,FALSE)</f>
        <v>SPS</v>
      </c>
      <c r="H149" s="20" t="str">
        <f>+VLOOKUP(E149,Participants!$A$1:$E$2548,5,FALSE)</f>
        <v>F</v>
      </c>
      <c r="I149" s="110">
        <f>+VLOOKUP(E149,Participants!$A$1:$E$2548,3,FALSE)</f>
        <v>1</v>
      </c>
      <c r="J149" s="113" t="str">
        <f>+VLOOKUP(E149,Participants!$A$1:$G$2548,7,FALSE)</f>
        <v>DEV GIRLS</v>
      </c>
      <c r="K149" s="20"/>
      <c r="L149" s="20"/>
      <c r="O149" s="23"/>
      <c r="P149" s="23"/>
      <c r="Q149" s="23"/>
      <c r="R149" s="23"/>
      <c r="S149" s="23"/>
      <c r="T149" s="23"/>
      <c r="U149" s="23"/>
      <c r="V149" s="23"/>
      <c r="W149" s="23"/>
      <c r="X149" s="23"/>
    </row>
    <row r="150" spans="1:24" ht="15.75" customHeight="1" x14ac:dyDescent="0.35">
      <c r="A150" s="163" t="s">
        <v>686</v>
      </c>
      <c r="B150" s="109">
        <v>16</v>
      </c>
      <c r="C150" s="109">
        <v>53.08</v>
      </c>
      <c r="D150" s="109">
        <v>4</v>
      </c>
      <c r="E150" s="164">
        <v>460</v>
      </c>
      <c r="F150" s="20" t="str">
        <f>+VLOOKUP(E150,Participants!$A$1:$E$2548,2,FALSE)</f>
        <v>Lilyana Izzo</v>
      </c>
      <c r="G150" s="20" t="str">
        <f>+VLOOKUP(E150,Participants!$A$1:$E$2548,4,FALSE)</f>
        <v>SMCA</v>
      </c>
      <c r="H150" s="20" t="str">
        <f>+VLOOKUP(E150,Participants!$A$1:$E$2548,5,FALSE)</f>
        <v>F</v>
      </c>
      <c r="I150" s="110">
        <f>+VLOOKUP(E150,Participants!$A$1:$E$2548,3,FALSE)</f>
        <v>3</v>
      </c>
      <c r="J150" s="113" t="str">
        <f>+VLOOKUP(E150,Participants!$A$1:$G$2548,7,FALSE)</f>
        <v>DEV GIRLS</v>
      </c>
      <c r="K150" s="20"/>
      <c r="L150" s="20"/>
    </row>
    <row r="151" spans="1:24" ht="15.75" customHeight="1" x14ac:dyDescent="0.35">
      <c r="A151" s="166" t="s">
        <v>686</v>
      </c>
      <c r="B151" s="121">
        <v>7</v>
      </c>
      <c r="C151" s="121">
        <v>53.21</v>
      </c>
      <c r="D151" s="121">
        <v>3</v>
      </c>
      <c r="E151" s="165">
        <v>275</v>
      </c>
      <c r="F151" s="20" t="str">
        <f>+VLOOKUP(E151,Participants!$A$1:$E$2548,2,FALSE)</f>
        <v>Adelina Campagna</v>
      </c>
      <c r="G151" s="20" t="str">
        <f>+VLOOKUP(E151,Participants!$A$1:$E$2548,4,FALSE)</f>
        <v>GRE</v>
      </c>
      <c r="H151" s="20" t="str">
        <f>+VLOOKUP(E151,Participants!$A$1:$E$2548,5,FALSE)</f>
        <v>F</v>
      </c>
      <c r="I151" s="110">
        <f>+VLOOKUP(E151,Participants!$A$1:$E$2548,3,FALSE)</f>
        <v>1</v>
      </c>
      <c r="J151" s="113" t="str">
        <f>+VLOOKUP(E151,Participants!$A$1:$G$2548,7,FALSE)</f>
        <v>DEV GIRLS</v>
      </c>
      <c r="K151" s="20"/>
      <c r="L151" s="20"/>
      <c r="O151" s="23"/>
      <c r="P151" s="23"/>
      <c r="Q151" s="23"/>
      <c r="R151" s="23"/>
      <c r="S151" s="23"/>
      <c r="T151" s="23"/>
      <c r="U151" s="23"/>
      <c r="V151" s="23"/>
      <c r="W151" s="23"/>
      <c r="X151" s="23"/>
    </row>
    <row r="152" spans="1:24" ht="15.75" customHeight="1" x14ac:dyDescent="0.35">
      <c r="A152" s="163" t="s">
        <v>686</v>
      </c>
      <c r="B152" s="109">
        <v>13</v>
      </c>
      <c r="C152" s="109">
        <v>53.28</v>
      </c>
      <c r="D152" s="109">
        <v>1</v>
      </c>
      <c r="E152" s="164">
        <v>17</v>
      </c>
      <c r="F152" s="20" t="str">
        <f>+VLOOKUP(E152,Participants!$A$1:$E$2548,2,FALSE)</f>
        <v>Daniella Julian</v>
      </c>
      <c r="G152" s="20" t="str">
        <f>+VLOOKUP(E152,Participants!$A$1:$E$2548,4,FALSE)</f>
        <v>BFS</v>
      </c>
      <c r="H152" s="20" t="str">
        <f>+VLOOKUP(E152,Participants!$A$1:$E$2548,5,FALSE)</f>
        <v>F</v>
      </c>
      <c r="I152" s="110">
        <f>+VLOOKUP(E152,Participants!$A$1:$E$2548,3,FALSE)</f>
        <v>3</v>
      </c>
      <c r="J152" s="113" t="str">
        <f>+VLOOKUP(E152,Participants!$A$1:$G$2548,7,FALSE)</f>
        <v>DEV GIRLS</v>
      </c>
      <c r="K152" s="20"/>
      <c r="L152" s="20"/>
    </row>
    <row r="153" spans="1:24" ht="15.75" customHeight="1" x14ac:dyDescent="0.35">
      <c r="A153" s="166" t="s">
        <v>686</v>
      </c>
      <c r="B153" s="121">
        <v>7</v>
      </c>
      <c r="C153" s="121">
        <v>53.5</v>
      </c>
      <c r="D153" s="121">
        <v>4</v>
      </c>
      <c r="E153" s="165">
        <v>220</v>
      </c>
      <c r="F153" s="20" t="str">
        <f>+VLOOKUP(E153,Participants!$A$1:$E$2548,2,FALSE)</f>
        <v>alia winter</v>
      </c>
      <c r="G153" s="20" t="str">
        <f>+VLOOKUP(E153,Participants!$A$1:$E$2548,4,FALSE)</f>
        <v>DMA</v>
      </c>
      <c r="H153" s="20" t="str">
        <f>+VLOOKUP(E153,Participants!$A$1:$E$2548,5,FALSE)</f>
        <v>f</v>
      </c>
      <c r="I153" s="110">
        <f>+VLOOKUP(E153,Participants!$A$1:$E$2548,3,FALSE)</f>
        <v>2</v>
      </c>
      <c r="J153" s="113" t="str">
        <f>+VLOOKUP(E153,Participants!$A$1:$G$2548,7,FALSE)</f>
        <v>DEV GIRLS</v>
      </c>
      <c r="K153" s="120"/>
      <c r="L153" s="120"/>
      <c r="O153" s="23"/>
      <c r="P153" s="23"/>
      <c r="Q153" s="23"/>
      <c r="R153" s="23"/>
      <c r="S153" s="23"/>
      <c r="T153" s="23"/>
      <c r="U153" s="23"/>
      <c r="V153" s="23"/>
      <c r="W153" s="23"/>
      <c r="X153" s="23"/>
    </row>
    <row r="154" spans="1:24" ht="15.75" customHeight="1" x14ac:dyDescent="0.35">
      <c r="A154" s="166" t="s">
        <v>686</v>
      </c>
      <c r="B154" s="121">
        <v>8</v>
      </c>
      <c r="C154" s="121">
        <v>53.61</v>
      </c>
      <c r="D154" s="121">
        <v>4</v>
      </c>
      <c r="E154" s="165">
        <v>214</v>
      </c>
      <c r="F154" s="20" t="str">
        <f>+VLOOKUP(E154,Participants!$A$1:$E$2548,2,FALSE)</f>
        <v>Sofia Weaver</v>
      </c>
      <c r="G154" s="20" t="str">
        <f>+VLOOKUP(E154,Participants!$A$1:$E$2548,4,FALSE)</f>
        <v>CDT</v>
      </c>
      <c r="H154" s="20" t="str">
        <f>+VLOOKUP(E154,Participants!$A$1:$E$2548,5,FALSE)</f>
        <v>F</v>
      </c>
      <c r="I154" s="110">
        <f>+VLOOKUP(E154,Participants!$A$1:$E$2548,3,FALSE)</f>
        <v>2</v>
      </c>
      <c r="J154" s="113" t="str">
        <f>+VLOOKUP(E154,Participants!$A$1:$G$2548,7,FALSE)</f>
        <v>DEV GIRLS</v>
      </c>
      <c r="K154" s="20"/>
      <c r="L154" s="20"/>
      <c r="O154" s="23"/>
      <c r="P154" s="23"/>
      <c r="Q154" s="23"/>
      <c r="R154" s="23"/>
      <c r="S154" s="23"/>
      <c r="T154" s="23"/>
      <c r="U154" s="23"/>
      <c r="V154" s="23"/>
      <c r="W154" s="23"/>
      <c r="X154" s="23"/>
    </row>
    <row r="155" spans="1:24" ht="15.75" customHeight="1" x14ac:dyDescent="0.35">
      <c r="A155" s="166" t="s">
        <v>686</v>
      </c>
      <c r="B155" s="121">
        <v>10</v>
      </c>
      <c r="C155" s="121">
        <v>53.61</v>
      </c>
      <c r="D155" s="121">
        <v>2</v>
      </c>
      <c r="E155" s="165">
        <v>450</v>
      </c>
      <c r="F155" s="20" t="str">
        <f>+VLOOKUP(E155,Participants!$A$1:$E$2548,2,FALSE)</f>
        <v>Scarlet Day</v>
      </c>
      <c r="G155" s="20" t="str">
        <f>+VLOOKUP(E155,Participants!$A$1:$E$2548,4,FALSE)</f>
        <v>PHA</v>
      </c>
      <c r="H155" s="20" t="str">
        <f>+VLOOKUP(E155,Participants!$A$1:$E$2548,5,FALSE)</f>
        <v>F</v>
      </c>
      <c r="I155" s="110">
        <f>+VLOOKUP(E155,Participants!$A$1:$E$2548,3,FALSE)</f>
        <v>2</v>
      </c>
      <c r="J155" s="113" t="str">
        <f>+VLOOKUP(E155,Participants!$A$1:$G$2548,7,FALSE)</f>
        <v>DEV GIRLS</v>
      </c>
      <c r="K155" s="20"/>
      <c r="L155" s="20"/>
      <c r="O155" s="23"/>
      <c r="P155" s="23"/>
      <c r="Q155" s="23"/>
      <c r="R155" s="23"/>
      <c r="S155" s="23"/>
      <c r="T155" s="23"/>
      <c r="U155" s="23"/>
      <c r="V155" s="23"/>
      <c r="W155" s="23"/>
      <c r="X155" s="23"/>
    </row>
    <row r="156" spans="1:24" ht="15.75" customHeight="1" x14ac:dyDescent="0.35">
      <c r="A156" s="163" t="s">
        <v>686</v>
      </c>
      <c r="B156" s="109">
        <v>16</v>
      </c>
      <c r="C156" s="109">
        <v>53.73</v>
      </c>
      <c r="D156" s="109">
        <v>1</v>
      </c>
      <c r="E156" s="164">
        <v>584</v>
      </c>
      <c r="F156" s="20" t="str">
        <f>+VLOOKUP(E156,Participants!$A$1:$E$2548,2,FALSE)</f>
        <v>Mollie Fenk</v>
      </c>
      <c r="G156" s="20" t="str">
        <f>+VLOOKUP(E156,Participants!$A$1:$E$2548,4,FALSE)</f>
        <v>STT</v>
      </c>
      <c r="H156" s="20" t="str">
        <f>+VLOOKUP(E156,Participants!$A$1:$E$2548,5,FALSE)</f>
        <v>F</v>
      </c>
      <c r="I156" s="110">
        <f>+VLOOKUP(E156,Participants!$A$1:$E$2548,3,FALSE)</f>
        <v>3</v>
      </c>
      <c r="J156" s="113" t="str">
        <f>+VLOOKUP(E156,Participants!$A$1:$G$2548,7,FALSE)</f>
        <v>DEV GIRLS</v>
      </c>
      <c r="K156" s="20"/>
      <c r="L156" s="20"/>
    </row>
    <row r="157" spans="1:24" ht="15.75" customHeight="1" x14ac:dyDescent="0.35">
      <c r="A157" s="163" t="s">
        <v>686</v>
      </c>
      <c r="B157" s="121">
        <v>5</v>
      </c>
      <c r="C157" s="121">
        <v>54.28</v>
      </c>
      <c r="D157" s="121">
        <v>2</v>
      </c>
      <c r="E157" s="164">
        <v>394</v>
      </c>
      <c r="F157" s="20" t="str">
        <f>+VLOOKUP(E157,Participants!$A$1:$E$2548,2,FALSE)</f>
        <v>Ava Nguyen</v>
      </c>
      <c r="G157" s="20" t="str">
        <f>+VLOOKUP(E157,Participants!$A$1:$E$2548,4,FALSE)</f>
        <v>MOSS</v>
      </c>
      <c r="H157" s="20" t="str">
        <f>+VLOOKUP(E157,Participants!$A$1:$E$2548,5,FALSE)</f>
        <v>F</v>
      </c>
      <c r="I157" s="110">
        <f>+VLOOKUP(E157,Participants!$A$1:$E$2548,3,FALSE)</f>
        <v>1</v>
      </c>
      <c r="J157" s="113" t="str">
        <f>+VLOOKUP(E157,Participants!$A$1:$G$2548,7,FALSE)</f>
        <v>DEV GIRLS</v>
      </c>
      <c r="K157" s="117"/>
      <c r="L157" s="117"/>
    </row>
    <row r="158" spans="1:24" ht="15.75" customHeight="1" x14ac:dyDescent="0.35">
      <c r="A158" s="163" t="s">
        <v>686</v>
      </c>
      <c r="B158" s="121">
        <v>6</v>
      </c>
      <c r="C158" s="121">
        <v>54.47</v>
      </c>
      <c r="D158" s="121">
        <v>8</v>
      </c>
      <c r="E158" s="164">
        <v>277</v>
      </c>
      <c r="F158" s="20" t="str">
        <f>+VLOOKUP(E158,Participants!$A$1:$E$2548,2,FALSE)</f>
        <v>Brigi Boosel</v>
      </c>
      <c r="G158" s="20" t="str">
        <f>+VLOOKUP(E158,Participants!$A$1:$E$2548,4,FALSE)</f>
        <v>GRE</v>
      </c>
      <c r="H158" s="20" t="str">
        <f>+VLOOKUP(E158,Participants!$A$1:$E$2548,5,FALSE)</f>
        <v>F</v>
      </c>
      <c r="I158" s="110">
        <f>+VLOOKUP(E158,Participants!$A$1:$E$2548,3,FALSE)</f>
        <v>1</v>
      </c>
      <c r="J158" s="113" t="str">
        <f>+VLOOKUP(E158,Participants!$A$1:$G$2548,7,FALSE)</f>
        <v>DEV GIRLS</v>
      </c>
      <c r="K158" s="20"/>
      <c r="L158" s="20"/>
      <c r="N158" s="23"/>
    </row>
    <row r="159" spans="1:24" ht="15.75" customHeight="1" x14ac:dyDescent="0.35">
      <c r="A159" s="163" t="s">
        <v>686</v>
      </c>
      <c r="B159" s="121">
        <v>7</v>
      </c>
      <c r="C159" s="121">
        <v>54.82</v>
      </c>
      <c r="D159" s="121">
        <v>5</v>
      </c>
      <c r="E159" s="164">
        <v>396</v>
      </c>
      <c r="F159" s="20" t="str">
        <f>+VLOOKUP(E159,Participants!$A$1:$E$2548,2,FALSE)</f>
        <v>Chelsea Denslinger</v>
      </c>
      <c r="G159" s="20" t="str">
        <f>+VLOOKUP(E159,Participants!$A$1:$E$2548,4,FALSE)</f>
        <v>MOSS</v>
      </c>
      <c r="H159" s="20" t="str">
        <f>+VLOOKUP(E159,Participants!$A$1:$E$2548,5,FALSE)</f>
        <v>F</v>
      </c>
      <c r="I159" s="110">
        <f>+VLOOKUP(E159,Participants!$A$1:$E$2548,3,FALSE)</f>
        <v>2</v>
      </c>
      <c r="J159" s="113" t="str">
        <f>+VLOOKUP(E159,Participants!$A$1:$G$2548,7,FALSE)</f>
        <v>DEV GIRLS</v>
      </c>
      <c r="K159" s="20"/>
      <c r="L159" s="20"/>
    </row>
    <row r="160" spans="1:24" ht="15.75" customHeight="1" x14ac:dyDescent="0.35">
      <c r="A160" s="163" t="s">
        <v>686</v>
      </c>
      <c r="B160" s="121">
        <v>8</v>
      </c>
      <c r="C160" s="121">
        <v>55.25</v>
      </c>
      <c r="D160" s="121">
        <v>8</v>
      </c>
      <c r="E160" s="164">
        <v>448</v>
      </c>
      <c r="F160" s="20" t="str">
        <f>+VLOOKUP(E160,Participants!$A$1:$E$2548,2,FALSE)</f>
        <v>Sage Liberati</v>
      </c>
      <c r="G160" s="20" t="str">
        <f>+VLOOKUP(E160,Participants!$A$1:$E$2548,4,FALSE)</f>
        <v>PHA</v>
      </c>
      <c r="H160" s="20" t="str">
        <f>+VLOOKUP(E160,Participants!$A$1:$E$2548,5,FALSE)</f>
        <v>F</v>
      </c>
      <c r="I160" s="110">
        <f>+VLOOKUP(E160,Participants!$A$1:$E$2548,3,FALSE)</f>
        <v>2</v>
      </c>
      <c r="J160" s="113" t="str">
        <f>+VLOOKUP(E160,Participants!$A$1:$G$2548,7,FALSE)</f>
        <v>DEV GIRLS</v>
      </c>
      <c r="K160" s="117"/>
      <c r="L160" s="117"/>
    </row>
    <row r="161" spans="1:24" ht="15.75" customHeight="1" x14ac:dyDescent="0.35">
      <c r="A161" s="166" t="s">
        <v>686</v>
      </c>
      <c r="B161" s="198">
        <v>9</v>
      </c>
      <c r="C161" s="198">
        <v>56</v>
      </c>
      <c r="D161" s="198">
        <v>6</v>
      </c>
      <c r="E161" s="165">
        <v>247</v>
      </c>
      <c r="F161" s="20" t="str">
        <f>+VLOOKUP(E161,Participants!$A$1:$E$2548,2,FALSE)</f>
        <v>Erin Hirsh</v>
      </c>
      <c r="G161" s="20" t="str">
        <f>+VLOOKUP(E161,Participants!$A$1:$E$2548,4,FALSE)</f>
        <v>ELZ</v>
      </c>
      <c r="H161" s="20" t="str">
        <f>+VLOOKUP(E161,Participants!$A$1:$E$2548,5,FALSE)</f>
        <v>F</v>
      </c>
      <c r="I161" s="110">
        <f>+VLOOKUP(E161,Participants!$A$1:$E$2548,3,FALSE)</f>
        <v>2</v>
      </c>
      <c r="J161" s="113" t="str">
        <f>+VLOOKUP(E161,Participants!$A$1:$G$2548,7,FALSE)</f>
        <v>DEV GIRLS</v>
      </c>
      <c r="K161" s="120"/>
      <c r="L161" s="120"/>
      <c r="O161" s="23"/>
      <c r="P161" s="23"/>
      <c r="Q161" s="23"/>
      <c r="R161" s="23"/>
      <c r="S161" s="23"/>
      <c r="T161" s="23"/>
      <c r="U161" s="23"/>
      <c r="V161" s="23"/>
      <c r="W161" s="23"/>
      <c r="X161" s="23"/>
    </row>
    <row r="162" spans="1:24" ht="15.75" customHeight="1" x14ac:dyDescent="0.35">
      <c r="A162" s="181" t="s">
        <v>686</v>
      </c>
      <c r="B162" s="121">
        <v>8</v>
      </c>
      <c r="C162" s="121">
        <v>56.21</v>
      </c>
      <c r="D162" s="121">
        <v>5</v>
      </c>
      <c r="E162" s="164">
        <v>580</v>
      </c>
      <c r="F162" s="20" t="str">
        <f>+VLOOKUP(E162,Participants!$A$1:$E$2548,2,FALSE)</f>
        <v>Loie Kross</v>
      </c>
      <c r="G162" s="20" t="str">
        <f>+VLOOKUP(E162,Participants!$A$1:$E$2548,4,FALSE)</f>
        <v>STT</v>
      </c>
      <c r="H162" s="20" t="str">
        <f>+VLOOKUP(E162,Participants!$A$1:$E$2548,5,FALSE)</f>
        <v>F</v>
      </c>
      <c r="I162" s="110">
        <f>+VLOOKUP(E162,Participants!$A$1:$E$2548,3,FALSE)</f>
        <v>2</v>
      </c>
      <c r="J162" s="113" t="str">
        <f>+VLOOKUP(E162,Participants!$A$1:$G$2548,7,FALSE)</f>
        <v>DEV GIRLS</v>
      </c>
      <c r="K162" s="117"/>
      <c r="L162" s="117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ht="15.75" customHeight="1" x14ac:dyDescent="0.35">
      <c r="A163" s="166" t="s">
        <v>686</v>
      </c>
      <c r="B163" s="121">
        <v>5</v>
      </c>
      <c r="C163" s="121">
        <v>57.05</v>
      </c>
      <c r="D163" s="121">
        <v>1</v>
      </c>
      <c r="E163" s="165">
        <v>291</v>
      </c>
      <c r="F163" s="20" t="str">
        <f>+VLOOKUP(E163,Participants!$A$1:$E$2548,2,FALSE)</f>
        <v>Adriana Martin</v>
      </c>
      <c r="G163" s="20" t="str">
        <f>+VLOOKUP(E163,Participants!$A$1:$E$2548,4,FALSE)</f>
        <v>HFS</v>
      </c>
      <c r="H163" s="20" t="str">
        <f>+VLOOKUP(E163,Participants!$A$1:$E$2548,5,FALSE)</f>
        <v>F</v>
      </c>
      <c r="I163" s="110">
        <f>+VLOOKUP(E163,Participants!$A$1:$E$2548,3,FALSE)</f>
        <v>1</v>
      </c>
      <c r="J163" s="113" t="str">
        <f>+VLOOKUP(E163,Participants!$A$1:$G$2548,7,FALSE)</f>
        <v>DEV GIRLS</v>
      </c>
      <c r="K163" s="20"/>
      <c r="L163" s="20"/>
      <c r="M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spans="1:24" ht="15.75" customHeight="1" x14ac:dyDescent="0.35">
      <c r="A164" s="163" t="s">
        <v>686</v>
      </c>
      <c r="B164" s="121">
        <v>3</v>
      </c>
      <c r="C164" s="121">
        <v>57.1</v>
      </c>
      <c r="D164" s="121">
        <v>5</v>
      </c>
      <c r="E164" s="164">
        <v>422</v>
      </c>
      <c r="F164" s="20" t="str">
        <f>+VLOOKUP(E164,Participants!$A$1:$E$2548,2,FALSE)</f>
        <v>Elizabeth Klaes</v>
      </c>
      <c r="G164" s="20" t="str">
        <f>+VLOOKUP(E164,Participants!$A$1:$E$2548,4,FALSE)</f>
        <v>MQA</v>
      </c>
      <c r="H164" s="20" t="str">
        <f>+VLOOKUP(E164,Participants!$A$1:$E$2548,5,FALSE)</f>
        <v>F</v>
      </c>
      <c r="I164" s="110">
        <f>+VLOOKUP(E164,Participants!$A$1:$E$2548,3,FALSE)</f>
        <v>1</v>
      </c>
      <c r="J164" s="113" t="str">
        <f>+VLOOKUP(E164,Participants!$A$1:$G$2548,7,FALSE)</f>
        <v>DEV GIRLS</v>
      </c>
      <c r="K164" s="20"/>
      <c r="L164" s="20"/>
    </row>
    <row r="165" spans="1:24" ht="15.75" customHeight="1" x14ac:dyDescent="0.35">
      <c r="A165" s="163" t="s">
        <v>686</v>
      </c>
      <c r="B165" s="121">
        <v>4</v>
      </c>
      <c r="C165" s="121">
        <v>57.44</v>
      </c>
      <c r="D165" s="121">
        <v>8</v>
      </c>
      <c r="E165" s="165">
        <v>126</v>
      </c>
      <c r="F165" s="20" t="str">
        <f>+VLOOKUP(E165,Participants!$A$1:$E$2548,2,FALSE)</f>
        <v>Vienna Mauro</v>
      </c>
      <c r="G165" s="20" t="str">
        <f>+VLOOKUP(E165,Participants!$A$1:$E$2548,4,FALSE)</f>
        <v>AMA</v>
      </c>
      <c r="H165" s="20" t="str">
        <f>+VLOOKUP(E165,Participants!$A$1:$E$2548,5,FALSE)</f>
        <v>F</v>
      </c>
      <c r="I165" s="110">
        <f>+VLOOKUP(E165,Participants!$A$1:$E$2548,3,FALSE)</f>
        <v>0</v>
      </c>
      <c r="J165" s="113" t="str">
        <f>+VLOOKUP(E165,Participants!$A$1:$G$2548,7,FALSE)</f>
        <v>DEV GIRLS</v>
      </c>
      <c r="K165" s="20"/>
      <c r="L165" s="20"/>
    </row>
    <row r="166" spans="1:24" ht="15.75" customHeight="1" x14ac:dyDescent="0.35">
      <c r="A166" s="163" t="s">
        <v>686</v>
      </c>
      <c r="B166" s="109">
        <v>13</v>
      </c>
      <c r="C166" s="109">
        <v>58.62</v>
      </c>
      <c r="D166" s="109">
        <v>3</v>
      </c>
      <c r="E166" s="164">
        <v>212</v>
      </c>
      <c r="F166" s="20" t="str">
        <f>+VLOOKUP(E166,Participants!$A$1:$E$2548,2,FALSE)</f>
        <v>Rainey Redd</v>
      </c>
      <c r="G166" s="20" t="str">
        <f>+VLOOKUP(E166,Participants!$A$1:$E$2548,4,FALSE)</f>
        <v>CDT</v>
      </c>
      <c r="H166" s="20" t="str">
        <f>+VLOOKUP(E166,Participants!$A$1:$E$2548,5,FALSE)</f>
        <v>F</v>
      </c>
      <c r="I166" s="110">
        <f>+VLOOKUP(E166,Participants!$A$1:$E$2548,3,FALSE)</f>
        <v>3</v>
      </c>
      <c r="J166" s="113" t="str">
        <f>+VLOOKUP(E166,Participants!$A$1:$G$2548,7,FALSE)</f>
        <v>DEV GIRLS</v>
      </c>
      <c r="K166" s="20"/>
      <c r="L166" s="20"/>
    </row>
    <row r="167" spans="1:24" ht="15.75" customHeight="1" x14ac:dyDescent="0.35">
      <c r="A167" s="163" t="s">
        <v>686</v>
      </c>
      <c r="B167" s="109">
        <v>12</v>
      </c>
      <c r="C167" s="109">
        <v>58.8</v>
      </c>
      <c r="D167" s="109">
        <v>6</v>
      </c>
      <c r="E167" s="180">
        <v>178</v>
      </c>
      <c r="F167" s="20" t="str">
        <f>+VLOOKUP(E167,Participants!$A$1:$E$2548,2,FALSE)</f>
        <v>GRACE Bresnahan</v>
      </c>
      <c r="G167" s="20" t="str">
        <f>+VLOOKUP(E167,Participants!$A$1:$E$2548,4,FALSE)</f>
        <v>BCS</v>
      </c>
      <c r="H167" s="20" t="str">
        <f>+VLOOKUP(E167,Participants!$A$1:$E$2548,5,FALSE)</f>
        <v>F</v>
      </c>
      <c r="I167" s="110">
        <f>+VLOOKUP(E167,Participants!$A$1:$E$2548,3,FALSE)</f>
        <v>3</v>
      </c>
      <c r="J167" s="113" t="str">
        <f>+VLOOKUP(E167,Participants!$A$1:$G$2548,7,FALSE)</f>
        <v>DEV GIRLS</v>
      </c>
      <c r="K167" s="117"/>
      <c r="L167" s="117"/>
    </row>
    <row r="168" spans="1:24" ht="15.75" customHeight="1" x14ac:dyDescent="0.35">
      <c r="A168" s="163" t="s">
        <v>686</v>
      </c>
      <c r="B168" s="121">
        <v>4</v>
      </c>
      <c r="C168" s="121">
        <v>59.08</v>
      </c>
      <c r="D168" s="121">
        <v>7</v>
      </c>
      <c r="E168" s="164">
        <v>528</v>
      </c>
      <c r="F168" s="20" t="str">
        <f>+VLOOKUP(E168,Participants!$A$1:$E$2548,2,FALSE)</f>
        <v>Violet Eckenrode</v>
      </c>
      <c r="G168" s="20" t="str">
        <f>+VLOOKUP(E168,Participants!$A$1:$E$2548,4,FALSE)</f>
        <v>STL</v>
      </c>
      <c r="H168" s="20" t="str">
        <f>+VLOOKUP(E168,Participants!$A$1:$E$2548,5,FALSE)</f>
        <v>F</v>
      </c>
      <c r="I168" s="110">
        <f>+VLOOKUP(E168,Participants!$A$1:$E$2548,3,FALSE)</f>
        <v>0</v>
      </c>
      <c r="J168" s="113" t="str">
        <f>+VLOOKUP(E168,Participants!$A$1:$G$2548,7,FALSE)</f>
        <v>DEV GIRLS</v>
      </c>
      <c r="K168" s="117"/>
      <c r="L168" s="117"/>
    </row>
    <row r="169" spans="1:24" ht="15.75" customHeight="1" x14ac:dyDescent="0.35">
      <c r="A169" s="163" t="s">
        <v>686</v>
      </c>
      <c r="B169" s="121">
        <v>5</v>
      </c>
      <c r="C169" s="121" t="s">
        <v>687</v>
      </c>
      <c r="D169" s="121">
        <v>7</v>
      </c>
      <c r="E169" s="164">
        <v>280</v>
      </c>
      <c r="F169" s="20" t="str">
        <f>+VLOOKUP(E169,Participants!$A$1:$E$2548,2,FALSE)</f>
        <v>Elizabeth Moulton</v>
      </c>
      <c r="G169" s="20" t="str">
        <f>+VLOOKUP(E169,Participants!$A$1:$E$2548,4,FALSE)</f>
        <v>GRE</v>
      </c>
      <c r="H169" s="20" t="str">
        <f>+VLOOKUP(E169,Participants!$A$1:$E$2548,5,FALSE)</f>
        <v>F</v>
      </c>
      <c r="I169" s="110">
        <f>+VLOOKUP(E169,Participants!$A$1:$E$2548,3,FALSE)</f>
        <v>1</v>
      </c>
      <c r="J169" s="113" t="str">
        <f>+VLOOKUP(E169,Participants!$A$1:$G$2548,7,FALSE)</f>
        <v>DEV GIRLS</v>
      </c>
      <c r="K169" s="20"/>
      <c r="L169" s="20"/>
    </row>
    <row r="170" spans="1:24" ht="15.75" customHeight="1" x14ac:dyDescent="0.35">
      <c r="A170" s="163" t="s">
        <v>686</v>
      </c>
      <c r="B170" s="121">
        <v>4</v>
      </c>
      <c r="C170" s="121" t="s">
        <v>688</v>
      </c>
      <c r="D170" s="121">
        <v>5</v>
      </c>
      <c r="E170" s="165">
        <v>208</v>
      </c>
      <c r="F170" s="20" t="str">
        <f>+VLOOKUP(E170,Participants!$A$1:$E$2548,2,FALSE)</f>
        <v>Muiriel Tunno</v>
      </c>
      <c r="G170" s="20" t="str">
        <f>+VLOOKUP(E170,Participants!$A$1:$E$2548,4,FALSE)</f>
        <v>CDT</v>
      </c>
      <c r="H170" s="20" t="str">
        <f>+VLOOKUP(E170,Participants!$A$1:$E$2548,5,FALSE)</f>
        <v>F</v>
      </c>
      <c r="I170" s="110">
        <f>+VLOOKUP(E170,Participants!$A$1:$E$2548,3,FALSE)</f>
        <v>0</v>
      </c>
      <c r="J170" s="113" t="str">
        <f>+VLOOKUP(E170,Participants!$A$1:$G$2548,7,FALSE)</f>
        <v>DEV GIRLS</v>
      </c>
      <c r="K170" s="117"/>
      <c r="L170" s="117"/>
    </row>
    <row r="171" spans="1:24" ht="15.75" customHeight="1" x14ac:dyDescent="0.35">
      <c r="A171" s="163" t="s">
        <v>686</v>
      </c>
      <c r="B171" s="121">
        <v>4</v>
      </c>
      <c r="C171" s="121" t="s">
        <v>689</v>
      </c>
      <c r="D171" s="121">
        <v>3</v>
      </c>
      <c r="E171" s="164">
        <v>31</v>
      </c>
      <c r="F171" s="20" t="str">
        <f>+VLOOKUP(E171,Participants!$A$1:$E$2548,2,FALSE)</f>
        <v>London Lange</v>
      </c>
      <c r="G171" s="20" t="str">
        <f>+VLOOKUP(E171,Participants!$A$1:$E$2548,4,FALSE)</f>
        <v>BFS</v>
      </c>
      <c r="H171" s="20" t="str">
        <f>+VLOOKUP(E171,Participants!$A$1:$E$2548,5,FALSE)</f>
        <v>F</v>
      </c>
      <c r="I171" s="110">
        <f>+VLOOKUP(E171,Participants!$A$1:$E$2548,3,FALSE)</f>
        <v>0</v>
      </c>
      <c r="J171" s="113" t="str">
        <f>+VLOOKUP(E171,Participants!$A$1:$G$2548,7,FALSE)</f>
        <v>DEV GIRLS</v>
      </c>
      <c r="K171" s="117"/>
      <c r="L171" s="117"/>
    </row>
    <row r="172" spans="1:24" ht="15.75" customHeight="1" x14ac:dyDescent="0.35">
      <c r="A172" s="163" t="s">
        <v>686</v>
      </c>
      <c r="B172" s="121">
        <v>4</v>
      </c>
      <c r="C172" s="121" t="s">
        <v>690</v>
      </c>
      <c r="D172" s="121">
        <v>2</v>
      </c>
      <c r="E172" s="164">
        <v>300</v>
      </c>
      <c r="F172" s="20" t="str">
        <f>+VLOOKUP(E172,Participants!$A$1:$E$2548,2,FALSE)</f>
        <v>Kennedy Collins</v>
      </c>
      <c r="G172" s="20" t="str">
        <f>+VLOOKUP(E172,Participants!$A$1:$E$2548,4,FALSE)</f>
        <v>HFS</v>
      </c>
      <c r="H172" s="20" t="str">
        <f>+VLOOKUP(E172,Participants!$A$1:$E$2548,5,FALSE)</f>
        <v>F</v>
      </c>
      <c r="I172" s="110">
        <f>+VLOOKUP(E172,Participants!$A$1:$E$2548,3,FALSE)</f>
        <v>1</v>
      </c>
      <c r="J172" s="113" t="str">
        <f>+VLOOKUP(E172,Participants!$A$1:$G$2548,7,FALSE)</f>
        <v>DEV GIRLS</v>
      </c>
      <c r="K172" s="20"/>
      <c r="L172" s="20"/>
    </row>
    <row r="173" spans="1:24" ht="15.75" customHeight="1" x14ac:dyDescent="0.35">
      <c r="A173" s="182" t="s">
        <v>686</v>
      </c>
      <c r="B173" s="126"/>
      <c r="C173" s="126"/>
      <c r="D173" s="126"/>
      <c r="E173" s="183"/>
      <c r="F173" s="127" t="e">
        <f>+VLOOKUP(E173,Participants!$A$1:$E$2548,2,FALSE)</f>
        <v>#N/A</v>
      </c>
      <c r="G173" s="127" t="e">
        <f>+VLOOKUP(E173,Participants!$A$1:$E$2548,4,FALSE)</f>
        <v>#N/A</v>
      </c>
      <c r="H173" s="127" t="e">
        <f>+VLOOKUP(E173,Participants!$A$1:$E$2548,5,FALSE)</f>
        <v>#N/A</v>
      </c>
      <c r="I173" s="128" t="e">
        <f>+VLOOKUP(E173,Participants!$A$1:$E$2548,3,FALSE)</f>
        <v>#N/A</v>
      </c>
      <c r="J173" s="127" t="e">
        <f>+VLOOKUP(E173,Participants!$A$1:$G$2548,7,FALSE)</f>
        <v>#N/A</v>
      </c>
      <c r="K173" s="127"/>
      <c r="L173" s="127"/>
    </row>
    <row r="174" spans="1:24" ht="15.75" customHeight="1" x14ac:dyDescent="0.35">
      <c r="A174" s="163" t="s">
        <v>686</v>
      </c>
      <c r="B174" s="108">
        <v>1</v>
      </c>
      <c r="C174" s="108">
        <v>31.4</v>
      </c>
      <c r="D174" s="108">
        <v>1</v>
      </c>
      <c r="E174" s="164">
        <v>131</v>
      </c>
      <c r="F174" s="20" t="str">
        <f>+VLOOKUP(E174,Participants!$A$1:$E$2548,2,FALSE)</f>
        <v>Charles Morris</v>
      </c>
      <c r="G174" s="20" t="str">
        <f>+VLOOKUP(E174,Participants!$A$1:$E$2548,4,FALSE)</f>
        <v>AMA</v>
      </c>
      <c r="H174" s="20" t="str">
        <f>+VLOOKUP(E174,Participants!$A$1:$E$2548,5,FALSE)</f>
        <v>M</v>
      </c>
      <c r="I174" s="110">
        <f>+VLOOKUP(E174,Participants!$A$1:$E$2548,3,FALSE)</f>
        <v>3</v>
      </c>
      <c r="J174" s="113" t="str">
        <f>+VLOOKUP(E174,Participants!$A$1:$G$2548,7,FALSE)</f>
        <v>DEV BOYS</v>
      </c>
      <c r="K174" s="184">
        <v>1</v>
      </c>
      <c r="L174" s="184">
        <v>10</v>
      </c>
    </row>
    <row r="175" spans="1:24" ht="15.75" customHeight="1" x14ac:dyDescent="0.35">
      <c r="A175" s="163" t="s">
        <v>686</v>
      </c>
      <c r="B175" s="108">
        <v>1</v>
      </c>
      <c r="C175" s="108">
        <v>32.299999999999997</v>
      </c>
      <c r="D175" s="108">
        <v>2</v>
      </c>
      <c r="E175" s="164">
        <v>317</v>
      </c>
      <c r="F175" s="20" t="str">
        <f>+VLOOKUP(E175,Participants!$A$1:$E$2548,2,FALSE)</f>
        <v>Declan McCullough</v>
      </c>
      <c r="G175" s="20" t="str">
        <f>+VLOOKUP(E175,Participants!$A$1:$E$2548,4,FALSE)</f>
        <v>JAM</v>
      </c>
      <c r="H175" s="20" t="str">
        <f>+VLOOKUP(E175,Participants!$A$1:$E$2548,5,FALSE)</f>
        <v>M</v>
      </c>
      <c r="I175" s="110">
        <f>+VLOOKUP(E175,Participants!$A$1:$E$2548,3,FALSE)</f>
        <v>4</v>
      </c>
      <c r="J175" s="113" t="str">
        <f>+VLOOKUP(E175,Participants!$A$1:$G$2548,7,FALSE)</f>
        <v>DEV BOYS</v>
      </c>
      <c r="K175" s="111">
        <v>2</v>
      </c>
      <c r="L175" s="111">
        <v>8</v>
      </c>
    </row>
    <row r="176" spans="1:24" ht="15.75" customHeight="1" x14ac:dyDescent="0.35">
      <c r="A176" s="163" t="s">
        <v>686</v>
      </c>
      <c r="B176" s="108">
        <v>1</v>
      </c>
      <c r="C176" s="108">
        <v>32.840000000000003</v>
      </c>
      <c r="D176" s="108">
        <v>3</v>
      </c>
      <c r="E176" s="164">
        <v>529</v>
      </c>
      <c r="F176" s="20" t="str">
        <f>+VLOOKUP(E176,Participants!$A$1:$E$2548,2,FALSE)</f>
        <v>Baron Siewe</v>
      </c>
      <c r="G176" s="20" t="str">
        <f>+VLOOKUP(E176,Participants!$A$1:$E$2548,4,FALSE)</f>
        <v>STL</v>
      </c>
      <c r="H176" s="20" t="str">
        <f>+VLOOKUP(E176,Participants!$A$1:$E$2548,5,FALSE)</f>
        <v>M</v>
      </c>
      <c r="I176" s="110">
        <f>+VLOOKUP(E176,Participants!$A$1:$E$2548,3,FALSE)</f>
        <v>4</v>
      </c>
      <c r="J176" s="113" t="str">
        <f>+VLOOKUP(E176,Participants!$A$1:$G$2548,7,FALSE)</f>
        <v>DEV BOYS</v>
      </c>
      <c r="K176" s="111">
        <v>3</v>
      </c>
      <c r="L176" s="111">
        <v>6</v>
      </c>
    </row>
    <row r="177" spans="1:12" ht="15.75" customHeight="1" x14ac:dyDescent="0.35">
      <c r="A177" s="163" t="s">
        <v>686</v>
      </c>
      <c r="B177" s="108">
        <v>1</v>
      </c>
      <c r="C177" s="108">
        <v>33.53</v>
      </c>
      <c r="D177" s="108">
        <v>4</v>
      </c>
      <c r="E177" s="164">
        <v>252</v>
      </c>
      <c r="F177" s="20" t="str">
        <f>+VLOOKUP(E177,Participants!$A$1:$E$2548,2,FALSE)</f>
        <v>Garin Goob</v>
      </c>
      <c r="G177" s="20" t="str">
        <f>+VLOOKUP(E177,Participants!$A$1:$E$2548,4,FALSE)</f>
        <v>ELZ</v>
      </c>
      <c r="H177" s="20" t="str">
        <f>+VLOOKUP(E177,Participants!$A$1:$E$2548,5,FALSE)</f>
        <v>M</v>
      </c>
      <c r="I177" s="110">
        <f>+VLOOKUP(E177,Participants!$A$1:$E$2548,3,FALSE)</f>
        <v>4</v>
      </c>
      <c r="J177" s="113" t="str">
        <f>+VLOOKUP(E177,Participants!$A$1:$G$2548,7,FALSE)</f>
        <v>DEV BOYS</v>
      </c>
      <c r="K177" s="111">
        <v>4</v>
      </c>
      <c r="L177" s="111">
        <v>5</v>
      </c>
    </row>
    <row r="178" spans="1:12" ht="15.75" customHeight="1" x14ac:dyDescent="0.35">
      <c r="A178" s="163" t="s">
        <v>686</v>
      </c>
      <c r="B178" s="109">
        <v>18</v>
      </c>
      <c r="C178" s="109">
        <v>33.6</v>
      </c>
      <c r="D178" s="109">
        <v>7</v>
      </c>
      <c r="E178" s="165">
        <v>544</v>
      </c>
      <c r="F178" s="20" t="str">
        <f>+VLOOKUP(E178,Participants!$A$1:$E$2548,2,FALSE)</f>
        <v>Griffin Betz</v>
      </c>
      <c r="G178" s="20" t="str">
        <f>+VLOOKUP(E178,Participants!$A$1:$E$2548,4,FALSE)</f>
        <v>STL</v>
      </c>
      <c r="H178" s="20" t="str">
        <f>+VLOOKUP(E178,Participants!$A$1:$E$2548,5,FALSE)</f>
        <v>M</v>
      </c>
      <c r="I178" s="110">
        <f>+VLOOKUP(E178,Participants!$A$1:$E$2548,3,FALSE)</f>
        <v>4</v>
      </c>
      <c r="J178" s="113" t="str">
        <f>+VLOOKUP(E178,Participants!$A$1:$G$2548,7,FALSE)</f>
        <v>DEV BOYS</v>
      </c>
      <c r="K178" s="111">
        <v>5</v>
      </c>
      <c r="L178" s="111">
        <v>4</v>
      </c>
    </row>
    <row r="179" spans="1:12" ht="15.75" customHeight="1" x14ac:dyDescent="0.35">
      <c r="A179" s="163" t="s">
        <v>686</v>
      </c>
      <c r="B179" s="109">
        <v>18</v>
      </c>
      <c r="C179" s="109">
        <v>33.950000000000003</v>
      </c>
      <c r="D179" s="109">
        <v>6</v>
      </c>
      <c r="E179" s="165">
        <v>359</v>
      </c>
      <c r="F179" s="20" t="str">
        <f>+VLOOKUP(E179,Participants!$A$1:$E$2548,2,FALSE)</f>
        <v>Thomas McVey</v>
      </c>
      <c r="G179" s="20" t="str">
        <f>+VLOOKUP(E179,Participants!$A$1:$E$2548,4,FALSE)</f>
        <v>JFK</v>
      </c>
      <c r="H179" s="20" t="str">
        <f>+VLOOKUP(E179,Participants!$A$1:$E$2548,5,FALSE)</f>
        <v>M</v>
      </c>
      <c r="I179" s="110">
        <f>+VLOOKUP(E179,Participants!$A$1:$E$2548,3,FALSE)</f>
        <v>4</v>
      </c>
      <c r="J179" s="113" t="str">
        <f>+VLOOKUP(E179,Participants!$A$1:$G$2548,7,FALSE)</f>
        <v>DEV BOYS</v>
      </c>
      <c r="K179" s="111">
        <v>6</v>
      </c>
      <c r="L179" s="111">
        <v>3</v>
      </c>
    </row>
    <row r="180" spans="1:12" ht="15.75" customHeight="1" x14ac:dyDescent="0.35">
      <c r="A180" s="163" t="s">
        <v>686</v>
      </c>
      <c r="B180" s="108">
        <v>1</v>
      </c>
      <c r="C180" s="108">
        <v>33.99</v>
      </c>
      <c r="D180" s="108">
        <v>5</v>
      </c>
      <c r="E180" s="164">
        <v>161</v>
      </c>
      <c r="F180" s="20" t="str">
        <f>+VLOOKUP(E180,Participants!$A$1:$E$2548,2,FALSE)</f>
        <v>Noah Latouf</v>
      </c>
      <c r="G180" s="20" t="str">
        <f>+VLOOKUP(E180,Participants!$A$1:$E$2548,4,FALSE)</f>
        <v>AMA</v>
      </c>
      <c r="H180" s="20" t="str">
        <f>+VLOOKUP(E180,Participants!$A$1:$E$2548,5,FALSE)</f>
        <v>M</v>
      </c>
      <c r="I180" s="110">
        <f>+VLOOKUP(E180,Participants!$A$1:$E$2548,3,FALSE)</f>
        <v>4</v>
      </c>
      <c r="J180" s="113" t="str">
        <f>+VLOOKUP(E180,Participants!$A$1:$G$2548,7,FALSE)</f>
        <v>DEV BOYS</v>
      </c>
      <c r="K180" s="111">
        <v>7</v>
      </c>
      <c r="L180" s="111">
        <v>2</v>
      </c>
    </row>
    <row r="181" spans="1:12" ht="15.75" customHeight="1" x14ac:dyDescent="0.35">
      <c r="A181" s="163" t="s">
        <v>686</v>
      </c>
      <c r="B181" s="109">
        <v>16</v>
      </c>
      <c r="C181" s="109">
        <v>34.090000000000003</v>
      </c>
      <c r="D181" s="109">
        <v>6</v>
      </c>
      <c r="E181" s="165">
        <v>550</v>
      </c>
      <c r="F181" s="20" t="str">
        <f>+VLOOKUP(E181,Participants!$A$1:$E$2548,2,FALSE)</f>
        <v>Jackson Kollar</v>
      </c>
      <c r="G181" s="20" t="str">
        <f>+VLOOKUP(E181,Participants!$A$1:$E$2548,4,FALSE)</f>
        <v>STL</v>
      </c>
      <c r="H181" s="20" t="str">
        <f>+VLOOKUP(E181,Participants!$A$1:$E$2548,5,FALSE)</f>
        <v>M</v>
      </c>
      <c r="I181" s="110">
        <f>+VLOOKUP(E181,Participants!$A$1:$E$2548,3,FALSE)</f>
        <v>3</v>
      </c>
      <c r="J181" s="113" t="str">
        <f>+VLOOKUP(E181,Participants!$A$1:$G$2548,7,FALSE)</f>
        <v>DEV BOYS</v>
      </c>
      <c r="K181" s="111">
        <v>8</v>
      </c>
      <c r="L181" s="111">
        <v>1</v>
      </c>
    </row>
    <row r="182" spans="1:12" ht="15.75" customHeight="1" x14ac:dyDescent="0.35">
      <c r="A182" s="163" t="s">
        <v>686</v>
      </c>
      <c r="B182" s="109">
        <v>16</v>
      </c>
      <c r="C182" s="109">
        <v>34.119999999999997</v>
      </c>
      <c r="D182" s="109">
        <v>7</v>
      </c>
      <c r="E182" s="165">
        <v>47</v>
      </c>
      <c r="F182" s="20" t="str">
        <f>+VLOOKUP(E182,Participants!$A$1:$E$2548,2,FALSE)</f>
        <v>D.J.Word</v>
      </c>
      <c r="G182" s="20" t="str">
        <f>+VLOOKUP(E182,Participants!$A$1:$E$2548,4,FALSE)</f>
        <v>AAC</v>
      </c>
      <c r="H182" s="20" t="str">
        <f>+VLOOKUP(E182,Participants!$A$1:$E$2548,5,FALSE)</f>
        <v>M</v>
      </c>
      <c r="I182" s="110">
        <f>+VLOOKUP(E182,Participants!$A$1:$E$2548,3,FALSE)</f>
        <v>4</v>
      </c>
      <c r="J182" s="113" t="str">
        <f>+VLOOKUP(E182,Participants!$A$1:$G$2548,7,FALSE)</f>
        <v>Dev BOYS</v>
      </c>
      <c r="K182" s="20"/>
      <c r="L182" s="20"/>
    </row>
    <row r="183" spans="1:12" ht="15.75" customHeight="1" x14ac:dyDescent="0.35">
      <c r="A183" s="163" t="s">
        <v>686</v>
      </c>
      <c r="B183" s="108">
        <v>3</v>
      </c>
      <c r="C183" s="108">
        <v>34.24</v>
      </c>
      <c r="D183" s="108">
        <v>5</v>
      </c>
      <c r="E183" s="164">
        <v>284</v>
      </c>
      <c r="F183" s="20" t="str">
        <f>+VLOOKUP(E183,Participants!$A$1:$E$2548,2,FALSE)</f>
        <v>Andrew Deem</v>
      </c>
      <c r="G183" s="20" t="str">
        <f>+VLOOKUP(E183,Participants!$A$1:$E$2548,4,FALSE)</f>
        <v>GRE</v>
      </c>
      <c r="H183" s="20" t="str">
        <f>+VLOOKUP(E183,Participants!$A$1:$E$2548,5,FALSE)</f>
        <v>M</v>
      </c>
      <c r="I183" s="110">
        <f>+VLOOKUP(E183,Participants!$A$1:$E$2548,3,FALSE)</f>
        <v>4</v>
      </c>
      <c r="J183" s="113" t="str">
        <f>+VLOOKUP(E183,Participants!$A$1:$G$2548,7,FALSE)</f>
        <v>DEV BOYS</v>
      </c>
      <c r="K183" s="20"/>
      <c r="L183" s="20"/>
    </row>
    <row r="184" spans="1:12" ht="15.75" customHeight="1" x14ac:dyDescent="0.35">
      <c r="A184" s="163" t="s">
        <v>686</v>
      </c>
      <c r="B184" s="108">
        <v>1</v>
      </c>
      <c r="C184" s="108">
        <v>34.44</v>
      </c>
      <c r="D184" s="108">
        <v>7</v>
      </c>
      <c r="E184" s="164">
        <v>388</v>
      </c>
      <c r="F184" s="20" t="str">
        <f>+VLOOKUP(E184,Participants!$A$1:$E$2548,2,FALSE)</f>
        <v>Thomas Baier</v>
      </c>
      <c r="G184" s="20" t="str">
        <f>+VLOOKUP(E184,Participants!$A$1:$E$2548,4,FALSE)</f>
        <v>KIL</v>
      </c>
      <c r="H184" s="20" t="str">
        <f>+VLOOKUP(E184,Participants!$A$1:$E$2548,5,FALSE)</f>
        <v>M</v>
      </c>
      <c r="I184" s="110">
        <f>+VLOOKUP(E184,Participants!$A$1:$E$2548,3,FALSE)</f>
        <v>4</v>
      </c>
      <c r="J184" s="113" t="str">
        <f>+VLOOKUP(E184,Participants!$A$1:$G$2548,7,FALSE)</f>
        <v>DEV BOYS</v>
      </c>
      <c r="K184" s="20"/>
      <c r="L184" s="20"/>
    </row>
    <row r="185" spans="1:12" ht="15.75" customHeight="1" x14ac:dyDescent="0.35">
      <c r="A185" s="163" t="s">
        <v>686</v>
      </c>
      <c r="B185" s="108">
        <v>2</v>
      </c>
      <c r="C185" s="108">
        <v>34.46</v>
      </c>
      <c r="D185" s="108">
        <v>1</v>
      </c>
      <c r="E185" s="164">
        <v>320</v>
      </c>
      <c r="F185" s="20" t="str">
        <f>+VLOOKUP(E185,Participants!$A$1:$E$2548,2,FALSE)</f>
        <v>Ian Hamilton</v>
      </c>
      <c r="G185" s="20" t="str">
        <f>+VLOOKUP(E185,Participants!$A$1:$E$2548,4,FALSE)</f>
        <v>JAM</v>
      </c>
      <c r="H185" s="20" t="str">
        <f>+VLOOKUP(E185,Participants!$A$1:$E$2548,5,FALSE)</f>
        <v>M</v>
      </c>
      <c r="I185" s="110">
        <f>+VLOOKUP(E185,Participants!$A$1:$E$2548,3,FALSE)</f>
        <v>2</v>
      </c>
      <c r="J185" s="113" t="str">
        <f>+VLOOKUP(E185,Participants!$A$1:$G$2548,7,FALSE)</f>
        <v>DEV BOYS</v>
      </c>
      <c r="K185" s="20"/>
      <c r="L185" s="20"/>
    </row>
    <row r="186" spans="1:12" ht="15.75" customHeight="1" x14ac:dyDescent="0.35">
      <c r="A186" s="163" t="s">
        <v>686</v>
      </c>
      <c r="B186" s="109">
        <v>18</v>
      </c>
      <c r="C186" s="109">
        <v>34.479999999999997</v>
      </c>
      <c r="D186" s="109">
        <v>3</v>
      </c>
      <c r="E186" s="165">
        <v>590</v>
      </c>
      <c r="F186" s="20" t="str">
        <f>+VLOOKUP(E186,Participants!$A$1:$E$2548,2,FALSE)</f>
        <v>Beau Peterson</v>
      </c>
      <c r="G186" s="20" t="str">
        <f>+VLOOKUP(E186,Participants!$A$1:$E$2548,4,FALSE)</f>
        <v>STT</v>
      </c>
      <c r="H186" s="20" t="str">
        <f>+VLOOKUP(E186,Participants!$A$1:$E$2548,5,FALSE)</f>
        <v>M</v>
      </c>
      <c r="I186" s="110">
        <f>+VLOOKUP(E186,Participants!$A$1:$E$2548,3,FALSE)</f>
        <v>4</v>
      </c>
      <c r="J186" s="113" t="str">
        <f>+VLOOKUP(E186,Participants!$A$1:$G$2548,7,FALSE)</f>
        <v>DEV BOYS</v>
      </c>
      <c r="K186" s="20"/>
      <c r="L186" s="20"/>
    </row>
    <row r="187" spans="1:12" ht="15.75" customHeight="1" x14ac:dyDescent="0.35">
      <c r="A187" s="163" t="s">
        <v>686</v>
      </c>
      <c r="B187" s="109">
        <v>15</v>
      </c>
      <c r="C187" s="109">
        <v>34.799999999999997</v>
      </c>
      <c r="D187" s="109">
        <v>6</v>
      </c>
      <c r="E187" s="165">
        <v>346</v>
      </c>
      <c r="F187" s="20" t="str">
        <f>+VLOOKUP(E187,Participants!$A$1:$E$2548,2,FALSE)</f>
        <v>Brock Morgan</v>
      </c>
      <c r="G187" s="20" t="str">
        <f>+VLOOKUP(E187,Participants!$A$1:$E$2548,4,FALSE)</f>
        <v>JFK</v>
      </c>
      <c r="H187" s="20" t="str">
        <f>+VLOOKUP(E187,Participants!$A$1:$E$2548,5,FALSE)</f>
        <v>M</v>
      </c>
      <c r="I187" s="110">
        <f>+VLOOKUP(E187,Participants!$A$1:$E$2548,3,FALSE)</f>
        <v>3</v>
      </c>
      <c r="J187" s="113" t="str">
        <f>+VLOOKUP(E187,Participants!$A$1:$G$2548,7,FALSE)</f>
        <v>DEV BOYS</v>
      </c>
      <c r="K187" s="20"/>
      <c r="L187" s="20"/>
    </row>
    <row r="188" spans="1:12" ht="15.75" customHeight="1" x14ac:dyDescent="0.35">
      <c r="A188" s="163" t="s">
        <v>686</v>
      </c>
      <c r="B188" s="109">
        <v>17</v>
      </c>
      <c r="C188" s="109">
        <v>35.08</v>
      </c>
      <c r="D188" s="109">
        <v>2</v>
      </c>
      <c r="E188" s="165">
        <v>341</v>
      </c>
      <c r="F188" s="20" t="str">
        <f>+VLOOKUP(E188,Participants!$A$1:$E$2548,2,FALSE)</f>
        <v>Alex Startare</v>
      </c>
      <c r="G188" s="20" t="str">
        <f>+VLOOKUP(E188,Participants!$A$1:$E$2548,4,FALSE)</f>
        <v>JFK</v>
      </c>
      <c r="H188" s="20" t="str">
        <f>+VLOOKUP(E188,Participants!$A$1:$E$2548,5,FALSE)</f>
        <v>M</v>
      </c>
      <c r="I188" s="110">
        <f>+VLOOKUP(E188,Participants!$A$1:$E$2548,3,FALSE)</f>
        <v>4</v>
      </c>
      <c r="J188" s="113" t="str">
        <f>+VLOOKUP(E188,Participants!$A$1:$G$2548,7,FALSE)</f>
        <v>DEV BOYS</v>
      </c>
      <c r="K188" s="20"/>
      <c r="L188" s="20"/>
    </row>
    <row r="189" spans="1:12" ht="15.75" customHeight="1" x14ac:dyDescent="0.35">
      <c r="A189" s="163" t="s">
        <v>686</v>
      </c>
      <c r="B189" s="108">
        <v>2</v>
      </c>
      <c r="C189" s="108">
        <v>35.200000000000003</v>
      </c>
      <c r="D189" s="108">
        <v>2</v>
      </c>
      <c r="E189" s="164">
        <v>562</v>
      </c>
      <c r="F189" s="20" t="str">
        <f>+VLOOKUP(E189,Participants!$A$1:$E$2548,2,FALSE)</f>
        <v>Ryder Hawkins</v>
      </c>
      <c r="G189" s="20" t="str">
        <f>+VLOOKUP(E189,Participants!$A$1:$E$2548,4,FALSE)</f>
        <v>STL</v>
      </c>
      <c r="H189" s="20" t="str">
        <f>+VLOOKUP(E189,Participants!$A$1:$E$2548,5,FALSE)</f>
        <v>M</v>
      </c>
      <c r="I189" s="110">
        <f>+VLOOKUP(E189,Participants!$A$1:$E$2548,3,FALSE)</f>
        <v>2</v>
      </c>
      <c r="J189" s="113" t="str">
        <f>+VLOOKUP(E189,Participants!$A$1:$G$2548,7,FALSE)</f>
        <v>DEV BOYS</v>
      </c>
      <c r="K189" s="20"/>
      <c r="L189" s="20"/>
    </row>
    <row r="190" spans="1:12" ht="15.75" customHeight="1" x14ac:dyDescent="0.35">
      <c r="A190" s="163" t="s">
        <v>686</v>
      </c>
      <c r="B190" s="108">
        <v>9</v>
      </c>
      <c r="C190" s="108">
        <v>35.340000000000003</v>
      </c>
      <c r="D190" s="108">
        <v>8</v>
      </c>
      <c r="E190" s="164">
        <v>560</v>
      </c>
      <c r="F190" s="20" t="str">
        <f>+VLOOKUP(E190,Participants!$A$1:$E$2548,2,FALSE)</f>
        <v>Reece Anderson</v>
      </c>
      <c r="G190" s="20" t="str">
        <f>+VLOOKUP(E190,Participants!$A$1:$E$2548,4,FALSE)</f>
        <v>STL</v>
      </c>
      <c r="H190" s="20" t="str">
        <f>+VLOOKUP(E190,Participants!$A$1:$E$2548,5,FALSE)</f>
        <v>M</v>
      </c>
      <c r="I190" s="110">
        <f>+VLOOKUP(E190,Participants!$A$1:$E$2548,3,FALSE)</f>
        <v>2</v>
      </c>
      <c r="J190" s="113" t="str">
        <f>+VLOOKUP(E190,Participants!$A$1:$G$2548,7,FALSE)</f>
        <v>DEV BOYS</v>
      </c>
      <c r="K190" s="20"/>
      <c r="L190" s="20"/>
    </row>
    <row r="191" spans="1:12" ht="15.75" customHeight="1" x14ac:dyDescent="0.35">
      <c r="A191" s="163" t="s">
        <v>686</v>
      </c>
      <c r="B191" s="108">
        <v>1</v>
      </c>
      <c r="C191" s="108">
        <v>35.5</v>
      </c>
      <c r="D191" s="108">
        <v>6</v>
      </c>
      <c r="E191" s="164">
        <v>597</v>
      </c>
      <c r="F191" s="20" t="str">
        <f>+VLOOKUP(E191,Participants!$A$1:$E$2548,2,FALSE)</f>
        <v>Liam Lawson</v>
      </c>
      <c r="G191" s="20" t="str">
        <f>+VLOOKUP(E191,Participants!$A$1:$E$2548,4,FALSE)</f>
        <v>STT</v>
      </c>
      <c r="H191" s="20" t="str">
        <f>+VLOOKUP(E191,Participants!$A$1:$E$2548,5,FALSE)</f>
        <v>M</v>
      </c>
      <c r="I191" s="110">
        <f>+VLOOKUP(E191,Participants!$A$1:$E$2548,3,FALSE)</f>
        <v>4</v>
      </c>
      <c r="J191" s="113" t="str">
        <f>+VLOOKUP(E191,Participants!$A$1:$G$2548,7,FALSE)</f>
        <v>DEV BOYS</v>
      </c>
      <c r="K191" s="20"/>
      <c r="L191" s="20"/>
    </row>
    <row r="192" spans="1:12" ht="15.75" customHeight="1" x14ac:dyDescent="0.35">
      <c r="A192" s="163" t="s">
        <v>686</v>
      </c>
      <c r="B192" s="108">
        <v>2</v>
      </c>
      <c r="C192" s="108">
        <v>36.07</v>
      </c>
      <c r="D192" s="108">
        <v>6</v>
      </c>
      <c r="E192" s="164">
        <v>250</v>
      </c>
      <c r="F192" s="20" t="str">
        <f>+VLOOKUP(E192,Participants!$A$1:$E$2548,2,FALSE)</f>
        <v>Cole Donnelly</v>
      </c>
      <c r="G192" s="20" t="str">
        <f>+VLOOKUP(E192,Participants!$A$1:$E$2548,4,FALSE)</f>
        <v>ELZ</v>
      </c>
      <c r="H192" s="20" t="str">
        <f>+VLOOKUP(E192,Participants!$A$1:$E$2548,5,FALSE)</f>
        <v>M</v>
      </c>
      <c r="I192" s="110">
        <f>+VLOOKUP(E192,Participants!$A$1:$E$2548,3,FALSE)</f>
        <v>4</v>
      </c>
      <c r="J192" s="113" t="str">
        <f>+VLOOKUP(E192,Participants!$A$1:$G$2548,7,FALSE)</f>
        <v>DEV BOYS</v>
      </c>
      <c r="K192" s="20"/>
      <c r="L192" s="20"/>
    </row>
    <row r="193" spans="1:24" ht="15.75" customHeight="1" x14ac:dyDescent="0.35">
      <c r="A193" s="163" t="s">
        <v>686</v>
      </c>
      <c r="B193" s="109">
        <v>18</v>
      </c>
      <c r="C193" s="109">
        <v>36.21</v>
      </c>
      <c r="D193" s="109">
        <v>5</v>
      </c>
      <c r="E193" s="165">
        <v>256</v>
      </c>
      <c r="F193" s="20" t="str">
        <f>+VLOOKUP(E193,Participants!$A$1:$E$2548,2,FALSE)</f>
        <v>Max Lorentz</v>
      </c>
      <c r="G193" s="20" t="str">
        <f>+VLOOKUP(E193,Participants!$A$1:$E$2548,4,FALSE)</f>
        <v>ELZ</v>
      </c>
      <c r="H193" s="20" t="str">
        <f>+VLOOKUP(E193,Participants!$A$1:$E$2548,5,FALSE)</f>
        <v>M</v>
      </c>
      <c r="I193" s="110">
        <f>+VLOOKUP(E193,Participants!$A$1:$E$2548,3,FALSE)</f>
        <v>4</v>
      </c>
      <c r="J193" s="113" t="str">
        <f>+VLOOKUP(E193,Participants!$A$1:$G$2548,7,FALSE)</f>
        <v>DEV BOYS</v>
      </c>
      <c r="K193" s="20"/>
      <c r="L193" s="20"/>
    </row>
    <row r="194" spans="1:24" ht="15.75" customHeight="1" x14ac:dyDescent="0.35">
      <c r="A194" s="166" t="s">
        <v>686</v>
      </c>
      <c r="B194" s="109">
        <v>14</v>
      </c>
      <c r="C194" s="109">
        <v>36.29</v>
      </c>
      <c r="D194" s="109">
        <v>5</v>
      </c>
      <c r="E194" s="165">
        <v>46</v>
      </c>
      <c r="F194" s="20" t="str">
        <f>+VLOOKUP(E194,Participants!$A$1:$E$2548,2,FALSE)</f>
        <v>Connor Donahue</v>
      </c>
      <c r="G194" s="20" t="str">
        <f>+VLOOKUP(E194,Participants!$A$1:$E$2548,4,FALSE)</f>
        <v>AAC</v>
      </c>
      <c r="H194" s="20" t="str">
        <f>+VLOOKUP(E194,Participants!$A$1:$E$2548,5,FALSE)</f>
        <v>M</v>
      </c>
      <c r="I194" s="110">
        <f>+VLOOKUP(E194,Participants!$A$1:$E$2548,3,FALSE)</f>
        <v>3</v>
      </c>
      <c r="J194" s="113" t="str">
        <f>+VLOOKUP(E194,Participants!$A$1:$G$2548,7,FALSE)</f>
        <v>DEV BOYS</v>
      </c>
      <c r="K194" s="20"/>
      <c r="L194" s="20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</row>
    <row r="195" spans="1:24" ht="15.75" customHeight="1" x14ac:dyDescent="0.35">
      <c r="A195" s="163" t="s">
        <v>686</v>
      </c>
      <c r="B195" s="109">
        <v>14</v>
      </c>
      <c r="C195" s="109">
        <v>36.369999999999997</v>
      </c>
      <c r="D195" s="109">
        <v>4</v>
      </c>
      <c r="E195" s="164">
        <v>547</v>
      </c>
      <c r="F195" s="20" t="str">
        <f>+VLOOKUP(E195,Participants!$A$1:$E$2548,2,FALSE)</f>
        <v>Ilya Belldina</v>
      </c>
      <c r="G195" s="20" t="str">
        <f>+VLOOKUP(E195,Participants!$A$1:$E$2548,4,FALSE)</f>
        <v>STL</v>
      </c>
      <c r="H195" s="20" t="str">
        <f>+VLOOKUP(E195,Participants!$A$1:$E$2548,5,FALSE)</f>
        <v>M</v>
      </c>
      <c r="I195" s="110">
        <f>+VLOOKUP(E195,Participants!$A$1:$E$2548,3,FALSE)</f>
        <v>3</v>
      </c>
      <c r="J195" s="113" t="str">
        <f>+VLOOKUP(E195,Participants!$A$1:$G$2548,7,FALSE)</f>
        <v>DEV BOYS</v>
      </c>
      <c r="K195" s="20"/>
      <c r="L195" s="20"/>
    </row>
    <row r="196" spans="1:24" ht="15.75" customHeight="1" x14ac:dyDescent="0.35">
      <c r="A196" s="163" t="s">
        <v>686</v>
      </c>
      <c r="B196" s="109">
        <v>18</v>
      </c>
      <c r="C196" s="109">
        <v>36.4</v>
      </c>
      <c r="D196" s="109">
        <v>1</v>
      </c>
      <c r="E196" s="165">
        <v>342</v>
      </c>
      <c r="F196" s="20" t="str">
        <f>+VLOOKUP(E196,Participants!$A$1:$E$2548,2,FALSE)</f>
        <v>Alex Weaver</v>
      </c>
      <c r="G196" s="20" t="str">
        <f>+VLOOKUP(E196,Participants!$A$1:$E$2548,4,FALSE)</f>
        <v>JFK</v>
      </c>
      <c r="H196" s="20" t="str">
        <f>+VLOOKUP(E196,Participants!$A$1:$E$2548,5,FALSE)</f>
        <v>M</v>
      </c>
      <c r="I196" s="110">
        <f>+VLOOKUP(E196,Participants!$A$1:$E$2548,3,FALSE)</f>
        <v>4</v>
      </c>
      <c r="J196" s="113" t="str">
        <f>+VLOOKUP(E196,Participants!$A$1:$G$2548,7,FALSE)</f>
        <v>DEV BOYS</v>
      </c>
      <c r="K196" s="20"/>
      <c r="L196" s="20"/>
    </row>
    <row r="197" spans="1:24" ht="15.75" customHeight="1" x14ac:dyDescent="0.35">
      <c r="A197" s="163" t="s">
        <v>686</v>
      </c>
      <c r="B197" s="109">
        <v>13</v>
      </c>
      <c r="C197" s="109">
        <v>36.549999999999997</v>
      </c>
      <c r="D197" s="109">
        <v>4</v>
      </c>
      <c r="E197" s="164">
        <v>348</v>
      </c>
      <c r="F197" s="20" t="str">
        <f>+VLOOKUP(E197,Participants!$A$1:$E$2548,2,FALSE)</f>
        <v>Easton Dalnoky</v>
      </c>
      <c r="G197" s="20" t="str">
        <f>+VLOOKUP(E197,Participants!$A$1:$E$2548,4,FALSE)</f>
        <v>JFK</v>
      </c>
      <c r="H197" s="20" t="str">
        <f>+VLOOKUP(E197,Participants!$A$1:$E$2548,5,FALSE)</f>
        <v>M</v>
      </c>
      <c r="I197" s="110">
        <f>+VLOOKUP(E197,Participants!$A$1:$E$2548,3,FALSE)</f>
        <v>3</v>
      </c>
      <c r="J197" s="113" t="str">
        <f>+VLOOKUP(E197,Participants!$A$1:$G$2548,7,FALSE)</f>
        <v>DEV BOYS</v>
      </c>
      <c r="K197" s="20"/>
      <c r="L197" s="20"/>
    </row>
    <row r="198" spans="1:24" ht="15.75" customHeight="1" x14ac:dyDescent="0.35">
      <c r="A198" s="163" t="s">
        <v>686</v>
      </c>
      <c r="B198" s="109">
        <v>17</v>
      </c>
      <c r="C198" s="109">
        <v>36.58</v>
      </c>
      <c r="D198" s="109">
        <v>7</v>
      </c>
      <c r="E198" s="165">
        <v>541</v>
      </c>
      <c r="F198" s="20" t="str">
        <f>+VLOOKUP(E198,Participants!$A$1:$E$2548,2,FALSE)</f>
        <v>Gabriel Peretin</v>
      </c>
      <c r="G198" s="20" t="str">
        <f>+VLOOKUP(E198,Participants!$A$1:$E$2548,4,FALSE)</f>
        <v>STL</v>
      </c>
      <c r="H198" s="20" t="str">
        <f>+VLOOKUP(E198,Participants!$A$1:$E$2548,5,FALSE)</f>
        <v>M</v>
      </c>
      <c r="I198" s="110">
        <f>+VLOOKUP(E198,Participants!$A$1:$E$2548,3,FALSE)</f>
        <v>4</v>
      </c>
      <c r="J198" s="113" t="str">
        <f>+VLOOKUP(E198,Participants!$A$1:$G$2548,7,FALSE)</f>
        <v>DEV BOYS</v>
      </c>
      <c r="K198" s="20"/>
      <c r="L198" s="20"/>
    </row>
    <row r="199" spans="1:24" ht="15.75" customHeight="1" x14ac:dyDescent="0.35">
      <c r="A199" s="166" t="s">
        <v>686</v>
      </c>
      <c r="B199" s="109">
        <v>12</v>
      </c>
      <c r="C199" s="109">
        <v>36.619999999999997</v>
      </c>
      <c r="D199" s="109">
        <v>5</v>
      </c>
      <c r="E199" s="165">
        <v>237</v>
      </c>
      <c r="F199" s="20" t="str">
        <f>+VLOOKUP(E199,Participants!$A$1:$E$2548,2,FALSE)</f>
        <v>dakota jablon</v>
      </c>
      <c r="G199" s="20" t="str">
        <f>+VLOOKUP(E199,Participants!$A$1:$E$2548,4,FALSE)</f>
        <v>DMA</v>
      </c>
      <c r="H199" s="20" t="str">
        <f>+VLOOKUP(E199,Participants!$A$1:$E$2548,5,FALSE)</f>
        <v>m</v>
      </c>
      <c r="I199" s="110">
        <f>+VLOOKUP(E199,Participants!$A$1:$E$2548,3,FALSE)</f>
        <v>4</v>
      </c>
      <c r="J199" s="113" t="str">
        <f>+VLOOKUP(E199,Participants!$A$1:$G$2548,7,FALSE)</f>
        <v>DEV BOYS</v>
      </c>
      <c r="K199" s="20"/>
      <c r="L199" s="20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</row>
    <row r="200" spans="1:24" ht="15.75" customHeight="1" x14ac:dyDescent="0.35">
      <c r="A200" s="163" t="s">
        <v>686</v>
      </c>
      <c r="B200" s="108">
        <v>11</v>
      </c>
      <c r="C200" s="108">
        <v>36.76</v>
      </c>
      <c r="D200" s="108">
        <v>8</v>
      </c>
      <c r="E200" s="165">
        <v>546</v>
      </c>
      <c r="F200" s="20" t="str">
        <f>+VLOOKUP(E200,Participants!$A$1:$E$2548,2,FALSE)</f>
        <v>Ian Maentz</v>
      </c>
      <c r="G200" s="20" t="str">
        <f>+VLOOKUP(E200,Participants!$A$1:$E$2548,4,FALSE)</f>
        <v>STL</v>
      </c>
      <c r="H200" s="20" t="str">
        <f>+VLOOKUP(E200,Participants!$A$1:$E$2548,5,FALSE)</f>
        <v>M</v>
      </c>
      <c r="I200" s="110">
        <f>+VLOOKUP(E200,Participants!$A$1:$E$2548,3,FALSE)</f>
        <v>3</v>
      </c>
      <c r="J200" s="113" t="str">
        <f>+VLOOKUP(E200,Participants!$A$1:$G$2548,7,FALSE)</f>
        <v>DEV BOYS</v>
      </c>
      <c r="K200" s="20"/>
      <c r="L200" s="20"/>
    </row>
    <row r="201" spans="1:24" ht="15.75" customHeight="1" x14ac:dyDescent="0.35">
      <c r="A201" s="163" t="s">
        <v>686</v>
      </c>
      <c r="B201" s="108">
        <v>9</v>
      </c>
      <c r="C201" s="108">
        <v>36.78</v>
      </c>
      <c r="D201" s="108">
        <v>1</v>
      </c>
      <c r="E201" s="164">
        <v>539</v>
      </c>
      <c r="F201" s="20" t="str">
        <f>+VLOOKUP(E201,Participants!$A$1:$E$2548,2,FALSE)</f>
        <v>Duke Siewe</v>
      </c>
      <c r="G201" s="20" t="str">
        <f>+VLOOKUP(E201,Participants!$A$1:$E$2548,4,FALSE)</f>
        <v>STL</v>
      </c>
      <c r="H201" s="20" t="str">
        <f>+VLOOKUP(E201,Participants!$A$1:$E$2548,5,FALSE)</f>
        <v>M</v>
      </c>
      <c r="I201" s="110">
        <f>+VLOOKUP(E201,Participants!$A$1:$E$2548,3,FALSE)</f>
        <v>2</v>
      </c>
      <c r="J201" s="113" t="str">
        <f>+VLOOKUP(E201,Participants!$A$1:$G$2548,7,FALSE)</f>
        <v>DEV BOYS</v>
      </c>
      <c r="K201" s="117"/>
      <c r="L201" s="117"/>
    </row>
    <row r="202" spans="1:24" ht="15.75" customHeight="1" x14ac:dyDescent="0.35">
      <c r="A202" s="163" t="s">
        <v>686</v>
      </c>
      <c r="B202" s="108">
        <v>2</v>
      </c>
      <c r="C202" s="108">
        <v>36.86</v>
      </c>
      <c r="D202" s="108">
        <v>4</v>
      </c>
      <c r="E202" s="164">
        <v>190</v>
      </c>
      <c r="F202" s="20" t="str">
        <f>+VLOOKUP(E202,Participants!$A$1:$E$2548,2,FALSE)</f>
        <v>Simeon Rhodaberger</v>
      </c>
      <c r="G202" s="20" t="str">
        <f>+VLOOKUP(E202,Participants!$A$1:$E$2548,4,FALSE)</f>
        <v>BCS</v>
      </c>
      <c r="H202" s="20" t="str">
        <f>+VLOOKUP(E202,Participants!$A$1:$E$2548,5,FALSE)</f>
        <v>M</v>
      </c>
      <c r="I202" s="110">
        <f>+VLOOKUP(E202,Participants!$A$1:$E$2548,3,FALSE)</f>
        <v>3</v>
      </c>
      <c r="J202" s="113" t="str">
        <f>+VLOOKUP(E202,Participants!$A$1:$G$2548,7,FALSE)</f>
        <v>DEV BOYS</v>
      </c>
      <c r="K202" s="20"/>
      <c r="L202" s="20"/>
    </row>
    <row r="203" spans="1:24" ht="15.75" customHeight="1" x14ac:dyDescent="0.35">
      <c r="A203" s="163" t="s">
        <v>686</v>
      </c>
      <c r="B203" s="108">
        <v>9</v>
      </c>
      <c r="C203" s="108">
        <v>37.08</v>
      </c>
      <c r="D203" s="108">
        <v>3</v>
      </c>
      <c r="E203" s="164">
        <v>269</v>
      </c>
      <c r="F203" s="20" t="str">
        <f>+VLOOKUP(E203,Participants!$A$1:$E$2548,2,FALSE)</f>
        <v>Cade Smith</v>
      </c>
      <c r="G203" s="20" t="str">
        <f>+VLOOKUP(E203,Participants!$A$1:$E$2548,4,FALSE)</f>
        <v>GAB</v>
      </c>
      <c r="H203" s="20" t="str">
        <f>+VLOOKUP(E203,Participants!$A$1:$E$2548,5,FALSE)</f>
        <v>M</v>
      </c>
      <c r="I203" s="110">
        <f>+VLOOKUP(E203,Participants!$A$1:$E$2548,3,FALSE)</f>
        <v>2</v>
      </c>
      <c r="J203" s="113" t="str">
        <f>+VLOOKUP(E203,Participants!$A$1:$G$2548,7,FALSE)</f>
        <v>DEV BOYS</v>
      </c>
      <c r="K203" s="117"/>
      <c r="L203" s="117"/>
    </row>
    <row r="204" spans="1:24" ht="15.75" customHeight="1" x14ac:dyDescent="0.35">
      <c r="A204" s="163" t="s">
        <v>686</v>
      </c>
      <c r="B204" s="108">
        <v>3</v>
      </c>
      <c r="C204" s="108">
        <v>37.32</v>
      </c>
      <c r="D204" s="108">
        <v>1</v>
      </c>
      <c r="E204" s="164">
        <v>79</v>
      </c>
      <c r="F204" s="20" t="str">
        <f>+VLOOKUP(E204,Participants!$A$1:$E$2548,2,FALSE)</f>
        <v>Walker Hankinson</v>
      </c>
      <c r="G204" s="20" t="str">
        <f>+VLOOKUP(E204,Participants!$A$1:$E$2548,4,FALSE)</f>
        <v>AGS</v>
      </c>
      <c r="H204" s="20" t="str">
        <f>+VLOOKUP(E204,Participants!$A$1:$E$2548,5,FALSE)</f>
        <v>M</v>
      </c>
      <c r="I204" s="110">
        <f>+VLOOKUP(E204,Participants!$A$1:$E$2548,3,FALSE)</f>
        <v>3</v>
      </c>
      <c r="J204" s="113" t="str">
        <f>+VLOOKUP(E204,Participants!$A$1:$G$2548,7,FALSE)</f>
        <v>DEV BOYS</v>
      </c>
      <c r="K204" s="20"/>
      <c r="L204" s="20"/>
    </row>
    <row r="205" spans="1:24" ht="15.75" customHeight="1" x14ac:dyDescent="0.35">
      <c r="A205" s="163" t="s">
        <v>686</v>
      </c>
      <c r="B205" s="108">
        <v>10</v>
      </c>
      <c r="C205" s="108">
        <v>37.36</v>
      </c>
      <c r="D205" s="108">
        <v>5</v>
      </c>
      <c r="E205" s="164">
        <v>51</v>
      </c>
      <c r="F205" s="20" t="str">
        <f>+VLOOKUP(E205,Participants!$A$1:$E$2548,2,FALSE)</f>
        <v>John Paul Farah</v>
      </c>
      <c r="G205" s="20" t="str">
        <f>+VLOOKUP(E205,Participants!$A$1:$E$2548,4,FALSE)</f>
        <v>AAC</v>
      </c>
      <c r="H205" s="20" t="str">
        <f>+VLOOKUP(E205,Participants!$A$1:$E$2548,5,FALSE)</f>
        <v>M</v>
      </c>
      <c r="I205" s="110">
        <f>+VLOOKUP(E205,Participants!$A$1:$E$2548,3,FALSE)</f>
        <v>2</v>
      </c>
      <c r="J205" s="113" t="str">
        <f>+VLOOKUP(E205,Participants!$A$1:$G$2548,7,FALSE)</f>
        <v>DEV BOYS</v>
      </c>
      <c r="K205" s="117"/>
      <c r="L205" s="117"/>
    </row>
    <row r="206" spans="1:24" ht="15.75" customHeight="1" x14ac:dyDescent="0.35">
      <c r="A206" s="163" t="s">
        <v>686</v>
      </c>
      <c r="B206" s="109">
        <v>18</v>
      </c>
      <c r="C206" s="109">
        <v>37.409999999999997</v>
      </c>
      <c r="D206" s="109">
        <v>4</v>
      </c>
      <c r="E206" s="165">
        <v>563</v>
      </c>
      <c r="F206" s="20" t="str">
        <f>+VLOOKUP(E206,Participants!$A$1:$E$2548,2,FALSE)</f>
        <v>Sam Mozes</v>
      </c>
      <c r="G206" s="20" t="str">
        <f>+VLOOKUP(E206,Participants!$A$1:$E$2548,4,FALSE)</f>
        <v>STL</v>
      </c>
      <c r="H206" s="20" t="str">
        <f>+VLOOKUP(E206,Participants!$A$1:$E$2548,5,FALSE)</f>
        <v>M</v>
      </c>
      <c r="I206" s="110">
        <f>+VLOOKUP(E206,Participants!$A$1:$E$2548,3,FALSE)</f>
        <v>4</v>
      </c>
      <c r="J206" s="113" t="str">
        <f>+VLOOKUP(E206,Participants!$A$1:$G$2548,7,FALSE)</f>
        <v>DEV BOYS</v>
      </c>
      <c r="K206" s="20"/>
      <c r="L206" s="20"/>
    </row>
    <row r="207" spans="1:24" ht="15.75" customHeight="1" x14ac:dyDescent="0.35">
      <c r="A207" s="163" t="s">
        <v>686</v>
      </c>
      <c r="B207" s="108">
        <v>7</v>
      </c>
      <c r="C207" s="108">
        <v>37.56</v>
      </c>
      <c r="D207" s="108">
        <v>3</v>
      </c>
      <c r="E207" s="164">
        <v>155</v>
      </c>
      <c r="F207" s="20" t="str">
        <f>+VLOOKUP(E207,Participants!$A$1:$E$2548,2,FALSE)</f>
        <v>Matthew Smith</v>
      </c>
      <c r="G207" s="20" t="str">
        <f>+VLOOKUP(E207,Participants!$A$1:$E$2548,4,FALSE)</f>
        <v>AMA</v>
      </c>
      <c r="H207" s="20" t="str">
        <f>+VLOOKUP(E207,Participants!$A$1:$E$2548,5,FALSE)</f>
        <v>M</v>
      </c>
      <c r="I207" s="110">
        <f>+VLOOKUP(E207,Participants!$A$1:$E$2548,3,FALSE)</f>
        <v>1</v>
      </c>
      <c r="J207" s="113" t="str">
        <f>+VLOOKUP(E207,Participants!$A$1:$G$2548,7,FALSE)</f>
        <v>DEV BOYS</v>
      </c>
      <c r="K207" s="117"/>
      <c r="L207" s="117"/>
    </row>
    <row r="208" spans="1:24" ht="15.75" customHeight="1" x14ac:dyDescent="0.35">
      <c r="A208" s="163" t="s">
        <v>686</v>
      </c>
      <c r="B208" s="108">
        <v>11</v>
      </c>
      <c r="C208" s="108">
        <v>37.6</v>
      </c>
      <c r="D208" s="108">
        <v>2</v>
      </c>
      <c r="E208" s="164">
        <v>271</v>
      </c>
      <c r="F208" s="20" t="str">
        <f>+VLOOKUP(E208,Participants!$A$1:$E$2548,2,FALSE)</f>
        <v>Connor Cizauskas</v>
      </c>
      <c r="G208" s="20" t="str">
        <f>+VLOOKUP(E208,Participants!$A$1:$E$2548,4,FALSE)</f>
        <v>GAB</v>
      </c>
      <c r="H208" s="20" t="str">
        <f>+VLOOKUP(E208,Participants!$A$1:$E$2548,5,FALSE)</f>
        <v>M</v>
      </c>
      <c r="I208" s="110">
        <f>+VLOOKUP(E208,Participants!$A$1:$E$2548,3,FALSE)</f>
        <v>3</v>
      </c>
      <c r="J208" s="113" t="str">
        <f>+VLOOKUP(E208,Participants!$A$1:$G$2548,7,FALSE)</f>
        <v>DEV BOYS</v>
      </c>
      <c r="K208" s="20"/>
      <c r="L208" s="20"/>
    </row>
    <row r="209" spans="1:24" ht="15.75" customHeight="1" x14ac:dyDescent="0.35">
      <c r="A209" s="163" t="s">
        <v>686</v>
      </c>
      <c r="B209" s="108">
        <v>2</v>
      </c>
      <c r="C209" s="108">
        <v>37.67</v>
      </c>
      <c r="D209" s="108">
        <v>7</v>
      </c>
      <c r="E209" s="164">
        <v>456</v>
      </c>
      <c r="F209" s="20" t="str">
        <f>+VLOOKUP(E209,Participants!$A$1:$E$2548,2,FALSE)</f>
        <v>Eric Wheeler</v>
      </c>
      <c r="G209" s="20" t="str">
        <f>+VLOOKUP(E209,Participants!$A$1:$E$2548,4,FALSE)</f>
        <v>PHA</v>
      </c>
      <c r="H209" s="20" t="str">
        <f>+VLOOKUP(E209,Participants!$A$1:$E$2548,5,FALSE)</f>
        <v>M</v>
      </c>
      <c r="I209" s="110">
        <f>+VLOOKUP(E209,Participants!$A$1:$E$2548,3,FALSE)</f>
        <v>4</v>
      </c>
      <c r="J209" s="113" t="str">
        <f>+VLOOKUP(E209,Participants!$A$1:$G$2548,7,FALSE)</f>
        <v>DEV BOYS</v>
      </c>
      <c r="K209" s="117"/>
      <c r="L209" s="117"/>
    </row>
    <row r="210" spans="1:24" ht="15.75" customHeight="1" x14ac:dyDescent="0.35">
      <c r="A210" s="166" t="s">
        <v>686</v>
      </c>
      <c r="B210" s="109">
        <v>13</v>
      </c>
      <c r="C210" s="109">
        <v>37.67</v>
      </c>
      <c r="D210" s="109">
        <v>2</v>
      </c>
      <c r="E210" s="165">
        <v>543</v>
      </c>
      <c r="F210" s="20" t="str">
        <f>+VLOOKUP(E210,Participants!$A$1:$E$2548,2,FALSE)</f>
        <v>Giovanni Bellicini</v>
      </c>
      <c r="G210" s="20" t="str">
        <f>+VLOOKUP(E210,Participants!$A$1:$E$2548,4,FALSE)</f>
        <v>STL</v>
      </c>
      <c r="H210" s="20" t="str">
        <f>+VLOOKUP(E210,Participants!$A$1:$E$2548,5,FALSE)</f>
        <v>M</v>
      </c>
      <c r="I210" s="110">
        <f>+VLOOKUP(E210,Participants!$A$1:$E$2548,3,FALSE)</f>
        <v>3</v>
      </c>
      <c r="J210" s="113" t="str">
        <f>+VLOOKUP(E210,Participants!$A$1:$G$2548,7,FALSE)</f>
        <v>DEV BOYS</v>
      </c>
      <c r="K210" s="20"/>
      <c r="L210" s="20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  <row r="211" spans="1:24" ht="15.75" customHeight="1" x14ac:dyDescent="0.35">
      <c r="A211" s="163" t="s">
        <v>686</v>
      </c>
      <c r="B211" s="109">
        <v>12</v>
      </c>
      <c r="C211" s="109">
        <v>37.81</v>
      </c>
      <c r="D211" s="109">
        <v>1</v>
      </c>
      <c r="E211" s="165">
        <v>49</v>
      </c>
      <c r="F211" s="20" t="str">
        <f>+VLOOKUP(E211,Participants!$A$1:$E$2548,2,FALSE)</f>
        <v>Eddie DeWitt</v>
      </c>
      <c r="G211" s="20" t="str">
        <f>+VLOOKUP(E211,Participants!$A$1:$E$2548,4,FALSE)</f>
        <v>AAC</v>
      </c>
      <c r="H211" s="20" t="str">
        <f>+VLOOKUP(E211,Participants!$A$1:$E$2548,5,FALSE)</f>
        <v>M</v>
      </c>
      <c r="I211" s="110">
        <f>+VLOOKUP(E211,Participants!$A$1:$E$2548,3,FALSE)</f>
        <v>2</v>
      </c>
      <c r="J211" s="113" t="str">
        <f>+VLOOKUP(E211,Participants!$A$1:$G$2548,7,FALSE)</f>
        <v>DEV BOYS</v>
      </c>
      <c r="K211" s="20"/>
      <c r="L211" s="20"/>
    </row>
    <row r="212" spans="1:24" ht="15.75" customHeight="1" x14ac:dyDescent="0.35">
      <c r="A212" s="163" t="s">
        <v>686</v>
      </c>
      <c r="B212" s="109">
        <v>16</v>
      </c>
      <c r="C212" s="109">
        <v>38.020000000000003</v>
      </c>
      <c r="D212" s="109">
        <v>1</v>
      </c>
      <c r="E212" s="165">
        <v>357</v>
      </c>
      <c r="F212" s="20" t="str">
        <f>+VLOOKUP(E212,Participants!$A$1:$E$2548,2,FALSE)</f>
        <v>Matthew Chaido</v>
      </c>
      <c r="G212" s="20" t="str">
        <f>+VLOOKUP(E212,Participants!$A$1:$E$2548,4,FALSE)</f>
        <v>JFK</v>
      </c>
      <c r="H212" s="20" t="str">
        <f>+VLOOKUP(E212,Participants!$A$1:$E$2548,5,FALSE)</f>
        <v>M</v>
      </c>
      <c r="I212" s="110">
        <f>+VLOOKUP(E212,Participants!$A$1:$E$2548,3,FALSE)</f>
        <v>4</v>
      </c>
      <c r="J212" s="113" t="str">
        <f>+VLOOKUP(E212,Participants!$A$1:$G$2548,7,FALSE)</f>
        <v>DEV BOYS</v>
      </c>
      <c r="K212" s="20"/>
      <c r="L212" s="20"/>
    </row>
    <row r="213" spans="1:24" ht="15.75" customHeight="1" x14ac:dyDescent="0.35">
      <c r="A213" s="163" t="s">
        <v>686</v>
      </c>
      <c r="B213" s="109">
        <v>13</v>
      </c>
      <c r="C213" s="109">
        <v>38.049999999999997</v>
      </c>
      <c r="D213" s="109">
        <v>8</v>
      </c>
      <c r="E213" s="165">
        <v>594</v>
      </c>
      <c r="F213" s="20" t="str">
        <f>+VLOOKUP(E213,Participants!$A$1:$E$2548,2,FALSE)</f>
        <v>Hunter Peterson</v>
      </c>
      <c r="G213" s="20" t="str">
        <f>+VLOOKUP(E213,Participants!$A$1:$E$2548,4,FALSE)</f>
        <v>STT</v>
      </c>
      <c r="H213" s="20" t="str">
        <f>+VLOOKUP(E213,Participants!$A$1:$E$2548,5,FALSE)</f>
        <v>M</v>
      </c>
      <c r="I213" s="110">
        <f>+VLOOKUP(E213,Participants!$A$1:$E$2548,3,FALSE)</f>
        <v>3</v>
      </c>
      <c r="J213" s="113" t="str">
        <f>+VLOOKUP(E213,Participants!$A$1:$G$2548,7,FALSE)</f>
        <v>DEV BOYS</v>
      </c>
      <c r="K213" s="20"/>
      <c r="L213" s="20"/>
    </row>
    <row r="214" spans="1:24" ht="15.75" customHeight="1" x14ac:dyDescent="0.35">
      <c r="A214" s="163" t="s">
        <v>686</v>
      </c>
      <c r="B214" s="108">
        <v>6</v>
      </c>
      <c r="C214" s="108">
        <v>38.06</v>
      </c>
      <c r="D214" s="108">
        <v>7</v>
      </c>
      <c r="E214" s="164">
        <v>288</v>
      </c>
      <c r="F214" s="20" t="str">
        <f>+VLOOKUP(E214,Participants!$A$1:$E$2548,2,FALSE)</f>
        <v>James Urban</v>
      </c>
      <c r="G214" s="20" t="str">
        <f>+VLOOKUP(E214,Participants!$A$1:$E$2548,4,FALSE)</f>
        <v>GRE</v>
      </c>
      <c r="H214" s="20" t="str">
        <f>+VLOOKUP(E214,Participants!$A$1:$E$2548,5,FALSE)</f>
        <v>M</v>
      </c>
      <c r="I214" s="110">
        <f>+VLOOKUP(E214,Participants!$A$1:$E$2548,3,FALSE)</f>
        <v>1</v>
      </c>
      <c r="J214" s="113" t="str">
        <f>+VLOOKUP(E214,Participants!$A$1:$G$2548,7,FALSE)</f>
        <v>DEV BOYS</v>
      </c>
      <c r="K214" s="117"/>
      <c r="L214" s="117"/>
    </row>
    <row r="215" spans="1:24" ht="15.75" customHeight="1" x14ac:dyDescent="0.35">
      <c r="A215" s="163" t="s">
        <v>686</v>
      </c>
      <c r="B215" s="109">
        <v>12</v>
      </c>
      <c r="C215" s="109">
        <v>38.090000000000003</v>
      </c>
      <c r="D215" s="109">
        <v>3</v>
      </c>
      <c r="E215" s="165">
        <v>340</v>
      </c>
      <c r="F215" s="20" t="str">
        <f>+VLOOKUP(E215,Participants!$A$1:$E$2548,2,FALSE)</f>
        <v>Alex Schneider</v>
      </c>
      <c r="G215" s="20" t="str">
        <f>+VLOOKUP(E215,Participants!$A$1:$E$2548,4,FALSE)</f>
        <v>JFK</v>
      </c>
      <c r="H215" s="20" t="str">
        <f>+VLOOKUP(E215,Participants!$A$1:$E$2548,5,FALSE)</f>
        <v>M</v>
      </c>
      <c r="I215" s="110">
        <f>+VLOOKUP(E215,Participants!$A$1:$E$2548,3,FALSE)</f>
        <v>3</v>
      </c>
      <c r="J215" s="113" t="str">
        <f>+VLOOKUP(E215,Participants!$A$1:$G$2548,7,FALSE)</f>
        <v>DEV BOYS</v>
      </c>
      <c r="K215" s="20"/>
      <c r="L215" s="20"/>
    </row>
    <row r="216" spans="1:24" ht="15.75" customHeight="1" x14ac:dyDescent="0.35">
      <c r="A216" s="166" t="s">
        <v>686</v>
      </c>
      <c r="B216" s="109">
        <v>13</v>
      </c>
      <c r="C216" s="109">
        <v>38.340000000000003</v>
      </c>
      <c r="D216" s="109">
        <v>5</v>
      </c>
      <c r="E216" s="165">
        <v>73</v>
      </c>
      <c r="F216" s="20" t="str">
        <f>+VLOOKUP(E216,Participants!$A$1:$E$2548,2,FALSE)</f>
        <v>Jacob II Walsh</v>
      </c>
      <c r="G216" s="20" t="str">
        <f>+VLOOKUP(E216,Participants!$A$1:$E$2548,4,FALSE)</f>
        <v>AGS</v>
      </c>
      <c r="H216" s="20" t="str">
        <f>+VLOOKUP(E216,Participants!$A$1:$E$2548,5,FALSE)</f>
        <v>M</v>
      </c>
      <c r="I216" s="110">
        <f>+VLOOKUP(E216,Participants!$A$1:$E$2548,3,FALSE)</f>
        <v>3</v>
      </c>
      <c r="J216" s="113" t="str">
        <f>+VLOOKUP(E216,Participants!$A$1:$G$2548,7,FALSE)</f>
        <v>DEV BOYS</v>
      </c>
      <c r="K216" s="110"/>
      <c r="L216" s="110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</row>
    <row r="217" spans="1:24" ht="15.75" customHeight="1" x14ac:dyDescent="0.35">
      <c r="A217" s="163" t="s">
        <v>686</v>
      </c>
      <c r="B217" s="109">
        <v>15</v>
      </c>
      <c r="C217" s="109">
        <v>38.49</v>
      </c>
      <c r="D217" s="109">
        <v>1</v>
      </c>
      <c r="E217" s="165">
        <v>347</v>
      </c>
      <c r="F217" s="20" t="str">
        <f>+VLOOKUP(E217,Participants!$A$1:$E$2548,2,FALSE)</f>
        <v>Caleb Rubenstein</v>
      </c>
      <c r="G217" s="20" t="str">
        <f>+VLOOKUP(E217,Participants!$A$1:$E$2548,4,FALSE)</f>
        <v>JFK</v>
      </c>
      <c r="H217" s="20" t="str">
        <f>+VLOOKUP(E217,Participants!$A$1:$E$2548,5,FALSE)</f>
        <v>M</v>
      </c>
      <c r="I217" s="110">
        <f>+VLOOKUP(E217,Participants!$A$1:$E$2548,3,FALSE)</f>
        <v>3</v>
      </c>
      <c r="J217" s="113" t="str">
        <f>+VLOOKUP(E217,Participants!$A$1:$G$2548,7,FALSE)</f>
        <v>DEV BOYS</v>
      </c>
      <c r="K217" s="20"/>
      <c r="L217" s="20"/>
    </row>
    <row r="218" spans="1:24" ht="15.75" customHeight="1" x14ac:dyDescent="0.35">
      <c r="A218" s="163" t="s">
        <v>686</v>
      </c>
      <c r="B218" s="108">
        <v>6</v>
      </c>
      <c r="C218" s="108">
        <v>38.520000000000003</v>
      </c>
      <c r="D218" s="108">
        <v>1</v>
      </c>
      <c r="E218" s="164">
        <v>345</v>
      </c>
      <c r="F218" s="20" t="str">
        <f>+VLOOKUP(E218,Participants!$A$1:$E$2548,2,FALSE)</f>
        <v>Brandon Behrens</v>
      </c>
      <c r="G218" s="20" t="str">
        <f>+VLOOKUP(E218,Participants!$A$1:$E$2548,4,FALSE)</f>
        <v>JFK</v>
      </c>
      <c r="H218" s="20" t="str">
        <f>+VLOOKUP(E218,Participants!$A$1:$E$2548,5,FALSE)</f>
        <v>M</v>
      </c>
      <c r="I218" s="110">
        <f>+VLOOKUP(E218,Participants!$A$1:$E$2548,3,FALSE)</f>
        <v>1</v>
      </c>
      <c r="J218" s="113" t="str">
        <f>+VLOOKUP(E218,Participants!$A$1:$G$2548,7,FALSE)</f>
        <v>DEV BOYS</v>
      </c>
      <c r="K218" s="20"/>
      <c r="L218" s="20"/>
    </row>
    <row r="219" spans="1:24" ht="15.75" customHeight="1" x14ac:dyDescent="0.35">
      <c r="A219" s="163" t="s">
        <v>686</v>
      </c>
      <c r="B219" s="109">
        <v>17</v>
      </c>
      <c r="C219" s="109">
        <v>38.57</v>
      </c>
      <c r="D219" s="109">
        <v>6</v>
      </c>
      <c r="E219" s="165">
        <v>258</v>
      </c>
      <c r="F219" s="20" t="str">
        <f>+VLOOKUP(E219,Participants!$A$1:$E$2548,2,FALSE)</f>
        <v>Troy Rebish</v>
      </c>
      <c r="G219" s="20" t="str">
        <f>+VLOOKUP(E219,Participants!$A$1:$E$2548,4,FALSE)</f>
        <v>ELZ</v>
      </c>
      <c r="H219" s="20" t="str">
        <f>+VLOOKUP(E219,Participants!$A$1:$E$2548,5,FALSE)</f>
        <v>M</v>
      </c>
      <c r="I219" s="110">
        <f>+VLOOKUP(E219,Participants!$A$1:$E$2548,3,FALSE)</f>
        <v>3</v>
      </c>
      <c r="J219" s="113" t="str">
        <f>+VLOOKUP(E219,Participants!$A$1:$G$2548,7,FALSE)</f>
        <v>DEV BOYS</v>
      </c>
      <c r="K219" s="20"/>
      <c r="L219" s="20"/>
    </row>
    <row r="220" spans="1:24" ht="15.75" customHeight="1" x14ac:dyDescent="0.35">
      <c r="A220" s="163" t="s">
        <v>686</v>
      </c>
      <c r="B220" s="108">
        <v>3</v>
      </c>
      <c r="C220" s="108">
        <v>38.61</v>
      </c>
      <c r="D220" s="108">
        <v>4</v>
      </c>
      <c r="E220" s="164">
        <v>69</v>
      </c>
      <c r="F220" s="20" t="str">
        <f>+VLOOKUP(E220,Participants!$A$1:$E$2548,2,FALSE)</f>
        <v>Camden Douglass</v>
      </c>
      <c r="G220" s="20" t="str">
        <f>+VLOOKUP(E220,Participants!$A$1:$E$2548,4,FALSE)</f>
        <v>AGS</v>
      </c>
      <c r="H220" s="20" t="str">
        <f>+VLOOKUP(E220,Participants!$A$1:$E$2548,5,FALSE)</f>
        <v>M</v>
      </c>
      <c r="I220" s="110">
        <f>+VLOOKUP(E220,Participants!$A$1:$E$2548,3,FALSE)</f>
        <v>3</v>
      </c>
      <c r="J220" s="113" t="str">
        <f>+VLOOKUP(E220,Participants!$A$1:$G$2548,7,FALSE)</f>
        <v>DEV BOYS</v>
      </c>
      <c r="K220" s="20"/>
      <c r="L220" s="20"/>
    </row>
    <row r="221" spans="1:24" ht="15.75" customHeight="1" x14ac:dyDescent="0.35">
      <c r="A221" s="163" t="s">
        <v>686</v>
      </c>
      <c r="B221" s="109">
        <v>18</v>
      </c>
      <c r="C221" s="109">
        <v>38.75</v>
      </c>
      <c r="D221" s="109">
        <v>2</v>
      </c>
      <c r="E221" s="165">
        <v>70</v>
      </c>
      <c r="F221" s="20" t="str">
        <f>+VLOOKUP(E221,Participants!$A$1:$E$2548,2,FALSE)</f>
        <v>David DelFiandra</v>
      </c>
      <c r="G221" s="20" t="str">
        <f>+VLOOKUP(E221,Participants!$A$1:$E$2548,4,FALSE)</f>
        <v>AGS</v>
      </c>
      <c r="H221" s="20" t="str">
        <f>+VLOOKUP(E221,Participants!$A$1:$E$2548,5,FALSE)</f>
        <v>M</v>
      </c>
      <c r="I221" s="110">
        <f>+VLOOKUP(E221,Participants!$A$1:$E$2548,3,FALSE)</f>
        <v>4</v>
      </c>
      <c r="J221" s="113" t="str">
        <f>+VLOOKUP(E221,Participants!$A$1:$G$2548,7,FALSE)</f>
        <v>DEV BOYS</v>
      </c>
      <c r="K221" s="20"/>
      <c r="L221" s="20"/>
    </row>
    <row r="222" spans="1:24" ht="15.75" customHeight="1" x14ac:dyDescent="0.35">
      <c r="A222" s="163" t="s">
        <v>686</v>
      </c>
      <c r="B222" s="108">
        <v>3</v>
      </c>
      <c r="C222" s="108">
        <v>38.79</v>
      </c>
      <c r="D222" s="108">
        <v>3</v>
      </c>
      <c r="E222" s="164">
        <v>385</v>
      </c>
      <c r="F222" s="20" t="str">
        <f>+VLOOKUP(E222,Participants!$A$1:$E$2548,2,FALSE)</f>
        <v>Peter Baker</v>
      </c>
      <c r="G222" s="20" t="str">
        <f>+VLOOKUP(E222,Participants!$A$1:$E$2548,4,FALSE)</f>
        <v>KIL</v>
      </c>
      <c r="H222" s="20" t="str">
        <f>+VLOOKUP(E222,Participants!$A$1:$E$2548,5,FALSE)</f>
        <v>M</v>
      </c>
      <c r="I222" s="110">
        <f>+VLOOKUP(E222,Participants!$A$1:$E$2548,3,FALSE)</f>
        <v>4</v>
      </c>
      <c r="J222" s="113" t="str">
        <f>+VLOOKUP(E222,Participants!$A$1:$G$2548,7,FALSE)</f>
        <v>DEV BOYS</v>
      </c>
      <c r="K222" s="20"/>
      <c r="L222" s="20"/>
    </row>
    <row r="223" spans="1:24" ht="15.75" customHeight="1" x14ac:dyDescent="0.35">
      <c r="A223" s="163" t="s">
        <v>686</v>
      </c>
      <c r="B223" s="108">
        <v>2</v>
      </c>
      <c r="C223" s="108">
        <v>39.03</v>
      </c>
      <c r="D223" s="108">
        <v>5</v>
      </c>
      <c r="E223" s="164">
        <v>485</v>
      </c>
      <c r="F223" s="20" t="str">
        <f>+VLOOKUP(E223,Participants!$A$1:$E$2548,2,FALSE)</f>
        <v>Dylan Ford</v>
      </c>
      <c r="G223" s="20" t="str">
        <f>+VLOOKUP(E223,Participants!$A$1:$E$2548,4,FALSE)</f>
        <v>SPS</v>
      </c>
      <c r="H223" s="20" t="str">
        <f>+VLOOKUP(E223,Participants!$A$1:$E$2548,5,FALSE)</f>
        <v>M</v>
      </c>
      <c r="I223" s="110">
        <f>+VLOOKUP(E223,Participants!$A$1:$E$2548,3,FALSE)</f>
        <v>4</v>
      </c>
      <c r="J223" s="113" t="str">
        <f>+VLOOKUP(E223,Participants!$A$1:$G$2548,7,FALSE)</f>
        <v>DEV BOYS</v>
      </c>
      <c r="K223" s="20"/>
      <c r="L223" s="20"/>
    </row>
    <row r="224" spans="1:24" ht="15.75" customHeight="1" x14ac:dyDescent="0.35">
      <c r="A224" s="163" t="s">
        <v>686</v>
      </c>
      <c r="B224" s="108">
        <v>9</v>
      </c>
      <c r="C224" s="108">
        <v>39.15</v>
      </c>
      <c r="D224" s="108">
        <v>5</v>
      </c>
      <c r="E224" s="164">
        <v>318</v>
      </c>
      <c r="F224" s="20" t="str">
        <f>+VLOOKUP(E224,Participants!$A$1:$E$2548,2,FALSE)</f>
        <v>Dominic Gauntner</v>
      </c>
      <c r="G224" s="20" t="str">
        <f>+VLOOKUP(E224,Participants!$A$1:$E$2548,4,FALSE)</f>
        <v>JAM</v>
      </c>
      <c r="H224" s="20" t="str">
        <f>+VLOOKUP(E224,Participants!$A$1:$E$2548,5,FALSE)</f>
        <v>M</v>
      </c>
      <c r="I224" s="110">
        <f>+VLOOKUP(E224,Participants!$A$1:$E$2548,3,FALSE)</f>
        <v>2</v>
      </c>
      <c r="J224" s="113" t="str">
        <f>+VLOOKUP(E224,Participants!$A$1:$G$2548,7,FALSE)</f>
        <v>DEV BOYS</v>
      </c>
      <c r="K224" s="117"/>
      <c r="L224" s="117"/>
    </row>
    <row r="225" spans="1:24" ht="15.75" customHeight="1" x14ac:dyDescent="0.35">
      <c r="A225" s="163" t="s">
        <v>686</v>
      </c>
      <c r="B225" s="109">
        <v>17</v>
      </c>
      <c r="C225" s="109">
        <v>39.22</v>
      </c>
      <c r="D225" s="109">
        <v>5</v>
      </c>
      <c r="E225" s="165">
        <v>601</v>
      </c>
      <c r="F225" s="20" t="str">
        <f>+VLOOKUP(E225,Participants!$A$1:$E$2548,2,FALSE)</f>
        <v>Sam Dumblosky</v>
      </c>
      <c r="G225" s="20" t="str">
        <f>+VLOOKUP(E225,Participants!$A$1:$E$2548,4,FALSE)</f>
        <v>STT</v>
      </c>
      <c r="H225" s="20" t="str">
        <f>+VLOOKUP(E225,Participants!$A$1:$E$2548,5,FALSE)</f>
        <v>M</v>
      </c>
      <c r="I225" s="110">
        <f>+VLOOKUP(E225,Participants!$A$1:$E$2548,3,FALSE)</f>
        <v>4</v>
      </c>
      <c r="J225" s="113" t="str">
        <f>+VLOOKUP(E225,Participants!$A$1:$G$2548,7,FALSE)</f>
        <v>DEV BOYS</v>
      </c>
      <c r="K225" s="20"/>
      <c r="L225" s="20"/>
    </row>
    <row r="226" spans="1:24" ht="15.75" customHeight="1" x14ac:dyDescent="0.35">
      <c r="A226" s="163" t="s">
        <v>686</v>
      </c>
      <c r="B226" s="109">
        <v>15</v>
      </c>
      <c r="C226" s="109">
        <v>39.29</v>
      </c>
      <c r="D226" s="109">
        <v>5</v>
      </c>
      <c r="E226" s="165">
        <v>253</v>
      </c>
      <c r="F226" s="20" t="str">
        <f>+VLOOKUP(E226,Participants!$A$1:$E$2548,2,FALSE)</f>
        <v>Igor Sokolov</v>
      </c>
      <c r="G226" s="20" t="str">
        <f>+VLOOKUP(E226,Participants!$A$1:$E$2548,4,FALSE)</f>
        <v>ELZ</v>
      </c>
      <c r="H226" s="20" t="str">
        <f>+VLOOKUP(E226,Participants!$A$1:$E$2548,5,FALSE)</f>
        <v>M</v>
      </c>
      <c r="I226" s="110">
        <f>+VLOOKUP(E226,Participants!$A$1:$E$2548,3,FALSE)</f>
        <v>3</v>
      </c>
      <c r="J226" s="113" t="str">
        <f>+VLOOKUP(E226,Participants!$A$1:$G$2548,7,FALSE)</f>
        <v>DEV BOYS</v>
      </c>
      <c r="K226" s="20"/>
      <c r="L226" s="20"/>
    </row>
    <row r="227" spans="1:24" ht="15.75" customHeight="1" x14ac:dyDescent="0.35">
      <c r="A227" s="163" t="s">
        <v>686</v>
      </c>
      <c r="B227" s="109">
        <v>15</v>
      </c>
      <c r="C227" s="109">
        <v>39.4</v>
      </c>
      <c r="D227" s="109">
        <v>7</v>
      </c>
      <c r="E227" s="165">
        <v>530</v>
      </c>
      <c r="F227" s="20" t="str">
        <f>+VLOOKUP(E227,Participants!$A$1:$E$2548,2,FALSE)</f>
        <v>Barrett Schilling</v>
      </c>
      <c r="G227" s="20" t="str">
        <f>+VLOOKUP(E227,Participants!$A$1:$E$2548,4,FALSE)</f>
        <v>STL</v>
      </c>
      <c r="H227" s="20" t="str">
        <f>+VLOOKUP(E227,Participants!$A$1:$E$2548,5,FALSE)</f>
        <v>M</v>
      </c>
      <c r="I227" s="110">
        <f>+VLOOKUP(E227,Participants!$A$1:$E$2548,3,FALSE)</f>
        <v>3</v>
      </c>
      <c r="J227" s="113" t="str">
        <f>+VLOOKUP(E227,Participants!$A$1:$G$2548,7,FALSE)</f>
        <v>DEV BOYS</v>
      </c>
      <c r="K227" s="20"/>
      <c r="L227" s="20"/>
    </row>
    <row r="228" spans="1:24" ht="15.75" customHeight="1" x14ac:dyDescent="0.35">
      <c r="A228" s="163" t="s">
        <v>686</v>
      </c>
      <c r="B228" s="108">
        <v>7</v>
      </c>
      <c r="C228" s="108">
        <v>39.520000000000003</v>
      </c>
      <c r="D228" s="108">
        <v>8</v>
      </c>
      <c r="E228" s="164">
        <v>589</v>
      </c>
      <c r="F228" s="20" t="str">
        <f>+VLOOKUP(E228,Participants!$A$1:$E$2548,2,FALSE)</f>
        <v>Anthony Williams</v>
      </c>
      <c r="G228" s="20" t="str">
        <f>+VLOOKUP(E228,Participants!$A$1:$E$2548,4,FALSE)</f>
        <v>STT</v>
      </c>
      <c r="H228" s="20" t="str">
        <f>+VLOOKUP(E228,Participants!$A$1:$E$2548,5,FALSE)</f>
        <v>M</v>
      </c>
      <c r="I228" s="110">
        <f>+VLOOKUP(E228,Participants!$A$1:$E$2548,3,FALSE)</f>
        <v>1</v>
      </c>
      <c r="J228" s="113" t="str">
        <f>+VLOOKUP(E228,Participants!$A$1:$G$2548,7,FALSE)</f>
        <v>DEV BOYS</v>
      </c>
      <c r="K228" s="20"/>
      <c r="L228" s="20"/>
    </row>
    <row r="229" spans="1:24" ht="15.75" customHeight="1" x14ac:dyDescent="0.35">
      <c r="A229" s="166" t="s">
        <v>686</v>
      </c>
      <c r="B229" s="109">
        <v>14</v>
      </c>
      <c r="C229" s="109">
        <v>39.549999999999997</v>
      </c>
      <c r="D229" s="109">
        <v>7</v>
      </c>
      <c r="E229" s="165">
        <v>77</v>
      </c>
      <c r="F229" s="20" t="str">
        <f>+VLOOKUP(E229,Participants!$A$1:$E$2548,2,FALSE)</f>
        <v>Lucas Wertelet</v>
      </c>
      <c r="G229" s="20" t="str">
        <f>+VLOOKUP(E229,Participants!$A$1:$E$2548,4,FALSE)</f>
        <v>AGS</v>
      </c>
      <c r="H229" s="20" t="str">
        <f>+VLOOKUP(E229,Participants!$A$1:$E$2548,5,FALSE)</f>
        <v>M</v>
      </c>
      <c r="I229" s="110">
        <f>+VLOOKUP(E229,Participants!$A$1:$E$2548,3,FALSE)</f>
        <v>3</v>
      </c>
      <c r="J229" s="113" t="str">
        <f>+VLOOKUP(E229,Participants!$A$1:$G$2548,7,FALSE)</f>
        <v>DEV BOYS</v>
      </c>
      <c r="K229" s="20"/>
      <c r="L229" s="20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</row>
    <row r="230" spans="1:24" ht="15.75" customHeight="1" x14ac:dyDescent="0.35">
      <c r="A230" s="163" t="s">
        <v>686</v>
      </c>
      <c r="B230" s="109">
        <v>13</v>
      </c>
      <c r="C230" s="109">
        <v>40.29</v>
      </c>
      <c r="D230" s="109">
        <v>3</v>
      </c>
      <c r="E230" s="164">
        <v>48</v>
      </c>
      <c r="F230" s="20" t="str">
        <f>+VLOOKUP(E230,Participants!$A$1:$E$2548,2,FALSE)</f>
        <v>Dylan Falcon</v>
      </c>
      <c r="G230" s="20" t="str">
        <f>+VLOOKUP(E230,Participants!$A$1:$E$2548,4,FALSE)</f>
        <v>AAC</v>
      </c>
      <c r="H230" s="20" t="str">
        <f>+VLOOKUP(E230,Participants!$A$1:$E$2548,5,FALSE)</f>
        <v>M</v>
      </c>
      <c r="I230" s="110">
        <f>+VLOOKUP(E230,Participants!$A$1:$E$2548,3,FALSE)</f>
        <v>3</v>
      </c>
      <c r="J230" s="113" t="str">
        <f>+VLOOKUP(E230,Participants!$A$1:$G$2548,7,FALSE)</f>
        <v>DEV BOYS</v>
      </c>
      <c r="K230" s="20"/>
      <c r="L230" s="20"/>
    </row>
    <row r="231" spans="1:24" ht="15.75" customHeight="1" x14ac:dyDescent="0.35">
      <c r="A231" s="163" t="s">
        <v>686</v>
      </c>
      <c r="B231" s="108">
        <v>9</v>
      </c>
      <c r="C231" s="108">
        <v>40.520000000000003</v>
      </c>
      <c r="D231" s="108">
        <v>4</v>
      </c>
      <c r="E231" s="164">
        <v>257</v>
      </c>
      <c r="F231" s="20" t="str">
        <f>+VLOOKUP(E231,Participants!$A$1:$E$2548,2,FALSE)</f>
        <v>Peter Kokanos</v>
      </c>
      <c r="G231" s="20" t="str">
        <f>+VLOOKUP(E231,Participants!$A$1:$E$2548,4,FALSE)</f>
        <v>ELZ</v>
      </c>
      <c r="H231" s="20" t="str">
        <f>+VLOOKUP(E231,Participants!$A$1:$E$2548,5,FALSE)</f>
        <v>M</v>
      </c>
      <c r="I231" s="110">
        <f>+VLOOKUP(E231,Participants!$A$1:$E$2548,3,FALSE)</f>
        <v>2</v>
      </c>
      <c r="J231" s="113" t="str">
        <f>+VLOOKUP(E231,Participants!$A$1:$G$2548,7,FALSE)</f>
        <v>DEV BOYS</v>
      </c>
      <c r="K231" s="20"/>
      <c r="L231" s="20"/>
    </row>
    <row r="232" spans="1:24" ht="15.75" customHeight="1" x14ac:dyDescent="0.35">
      <c r="A232" s="163" t="s">
        <v>686</v>
      </c>
      <c r="B232" s="109">
        <v>17</v>
      </c>
      <c r="C232" s="109">
        <v>40.64</v>
      </c>
      <c r="D232" s="109">
        <v>3</v>
      </c>
      <c r="E232" s="165">
        <v>76</v>
      </c>
      <c r="F232" s="20" t="str">
        <f>+VLOOKUP(E232,Participants!$A$1:$E$2548,2,FALSE)</f>
        <v>Liam Blatt</v>
      </c>
      <c r="G232" s="20" t="str">
        <f>+VLOOKUP(E232,Participants!$A$1:$E$2548,4,FALSE)</f>
        <v>AGS</v>
      </c>
      <c r="H232" s="20" t="str">
        <f>+VLOOKUP(E232,Participants!$A$1:$E$2548,5,FALSE)</f>
        <v>M</v>
      </c>
      <c r="I232" s="110">
        <f>+VLOOKUP(E232,Participants!$A$1:$E$2548,3,FALSE)</f>
        <v>3</v>
      </c>
      <c r="J232" s="113" t="str">
        <f>+VLOOKUP(E232,Participants!$A$1:$G$2548,7,FALSE)</f>
        <v>DEV BOYS</v>
      </c>
      <c r="K232" s="20"/>
      <c r="L232" s="20"/>
    </row>
    <row r="233" spans="1:24" ht="15.75" customHeight="1" x14ac:dyDescent="0.35">
      <c r="A233" s="163" t="s">
        <v>686</v>
      </c>
      <c r="B233" s="109">
        <v>18</v>
      </c>
      <c r="C233" s="109">
        <v>40.68</v>
      </c>
      <c r="D233" s="109">
        <v>8</v>
      </c>
      <c r="E233" s="165">
        <v>78</v>
      </c>
      <c r="F233" s="20" t="str">
        <f>+VLOOKUP(E233,Participants!$A$1:$E$2548,2,FALSE)</f>
        <v>Nolan Meyer</v>
      </c>
      <c r="G233" s="20" t="str">
        <f>+VLOOKUP(E233,Participants!$A$1:$E$2548,4,FALSE)</f>
        <v>AGS</v>
      </c>
      <c r="H233" s="20" t="str">
        <f>+VLOOKUP(E233,Participants!$A$1:$E$2548,5,FALSE)</f>
        <v>M</v>
      </c>
      <c r="I233" s="110">
        <f>+VLOOKUP(E233,Participants!$A$1:$E$2548,3,FALSE)</f>
        <v>4</v>
      </c>
      <c r="J233" s="113" t="str">
        <f>+VLOOKUP(E233,Participants!$A$1:$G$2548,7,FALSE)</f>
        <v>DEV BOYS</v>
      </c>
      <c r="K233" s="20"/>
      <c r="L233" s="20"/>
    </row>
    <row r="234" spans="1:24" ht="15.75" customHeight="1" x14ac:dyDescent="0.35">
      <c r="A234" s="163" t="s">
        <v>686</v>
      </c>
      <c r="B234" s="108">
        <v>2</v>
      </c>
      <c r="C234" s="108">
        <v>40.700000000000003</v>
      </c>
      <c r="D234" s="108">
        <v>3</v>
      </c>
      <c r="E234" s="164">
        <v>5</v>
      </c>
      <c r="F234" s="20" t="str">
        <f>+VLOOKUP(E234,Participants!$A$1:$E$2548,2,FALSE)</f>
        <v>Isaiah Thomas</v>
      </c>
      <c r="G234" s="20" t="str">
        <f>+VLOOKUP(E234,Participants!$A$1:$E$2548,4,FALSE)</f>
        <v>BFS</v>
      </c>
      <c r="H234" s="20" t="str">
        <f>+VLOOKUP(E234,Participants!$A$1:$E$2548,5,FALSE)</f>
        <v>M</v>
      </c>
      <c r="I234" s="110">
        <f>+VLOOKUP(E234,Participants!$A$1:$E$2548,3,FALSE)</f>
        <v>4</v>
      </c>
      <c r="J234" s="113" t="str">
        <f>+VLOOKUP(E234,Participants!$A$1:$G$2548,7,FALSE)</f>
        <v>DEV BOYS</v>
      </c>
      <c r="K234" s="20"/>
      <c r="L234" s="20"/>
    </row>
    <row r="235" spans="1:24" ht="15.75" customHeight="1" x14ac:dyDescent="0.35">
      <c r="A235" s="166" t="s">
        <v>686</v>
      </c>
      <c r="B235" s="109">
        <v>14</v>
      </c>
      <c r="C235" s="109">
        <v>40.75</v>
      </c>
      <c r="D235" s="109">
        <v>8</v>
      </c>
      <c r="E235" s="165">
        <v>355</v>
      </c>
      <c r="F235" s="20" t="str">
        <f>+VLOOKUP(E235,Participants!$A$1:$E$2548,2,FALSE)</f>
        <v>Mario Stiehler</v>
      </c>
      <c r="G235" s="20" t="str">
        <f>+VLOOKUP(E235,Participants!$A$1:$E$2548,4,FALSE)</f>
        <v>JFK</v>
      </c>
      <c r="H235" s="20" t="str">
        <f>+VLOOKUP(E235,Participants!$A$1:$E$2548,5,FALSE)</f>
        <v>M</v>
      </c>
      <c r="I235" s="110">
        <f>+VLOOKUP(E235,Participants!$A$1:$E$2548,3,FALSE)</f>
        <v>3</v>
      </c>
      <c r="J235" s="113" t="str">
        <f>+VLOOKUP(E235,Participants!$A$1:$G$2548,7,FALSE)</f>
        <v>DEV BOYS</v>
      </c>
      <c r="K235" s="20"/>
      <c r="L235" s="20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</row>
    <row r="236" spans="1:24" ht="15.75" customHeight="1" x14ac:dyDescent="0.35">
      <c r="A236" s="163" t="s">
        <v>686</v>
      </c>
      <c r="B236" s="109">
        <v>16</v>
      </c>
      <c r="C236" s="109">
        <v>40.909999999999997</v>
      </c>
      <c r="D236" s="109">
        <v>2</v>
      </c>
      <c r="E236" s="165">
        <v>75</v>
      </c>
      <c r="F236" s="20" t="str">
        <f>+VLOOKUP(E236,Participants!$A$1:$E$2548,2,FALSE)</f>
        <v>Joseph Davoli</v>
      </c>
      <c r="G236" s="20" t="str">
        <f>+VLOOKUP(E236,Participants!$A$1:$E$2548,4,FALSE)</f>
        <v>AGS</v>
      </c>
      <c r="H236" s="20" t="str">
        <f>+VLOOKUP(E236,Participants!$A$1:$E$2548,5,FALSE)</f>
        <v>M</v>
      </c>
      <c r="I236" s="110">
        <f>+VLOOKUP(E236,Participants!$A$1:$E$2548,3,FALSE)</f>
        <v>3</v>
      </c>
      <c r="J236" s="113" t="str">
        <f>+VLOOKUP(E236,Participants!$A$1:$G$2548,7,FALSE)</f>
        <v>DEV BOYS</v>
      </c>
      <c r="K236" s="20"/>
      <c r="L236" s="20"/>
    </row>
    <row r="237" spans="1:24" ht="15.75" customHeight="1" x14ac:dyDescent="0.35">
      <c r="A237" s="163" t="s">
        <v>686</v>
      </c>
      <c r="B237" s="109">
        <v>15</v>
      </c>
      <c r="C237" s="109">
        <v>41.06</v>
      </c>
      <c r="D237" s="109">
        <v>2</v>
      </c>
      <c r="E237" s="165">
        <v>72</v>
      </c>
      <c r="F237" s="20" t="str">
        <f>+VLOOKUP(E237,Participants!$A$1:$E$2548,2,FALSE)</f>
        <v>Declan Ireland</v>
      </c>
      <c r="G237" s="20" t="str">
        <f>+VLOOKUP(E237,Participants!$A$1:$E$2548,4,FALSE)</f>
        <v>AGS</v>
      </c>
      <c r="H237" s="20" t="str">
        <f>+VLOOKUP(E237,Participants!$A$1:$E$2548,5,FALSE)</f>
        <v>M</v>
      </c>
      <c r="I237" s="110">
        <f>+VLOOKUP(E237,Participants!$A$1:$E$2548,3,FALSE)</f>
        <v>3</v>
      </c>
      <c r="J237" s="113" t="str">
        <f>+VLOOKUP(E237,Participants!$A$1:$G$2548,7,FALSE)</f>
        <v>DEV BOYS</v>
      </c>
      <c r="K237" s="20"/>
      <c r="L237" s="20"/>
    </row>
    <row r="238" spans="1:24" ht="15.75" customHeight="1" x14ac:dyDescent="0.35">
      <c r="A238" s="163" t="s">
        <v>686</v>
      </c>
      <c r="B238" s="108">
        <v>5</v>
      </c>
      <c r="C238" s="108">
        <v>41.24</v>
      </c>
      <c r="D238" s="108">
        <v>6</v>
      </c>
      <c r="E238" s="164">
        <v>238</v>
      </c>
      <c r="F238" s="20" t="str">
        <f>+VLOOKUP(E238,Participants!$A$1:$E$2548,2,FALSE)</f>
        <v>decklan onderick</v>
      </c>
      <c r="G238" s="20" t="str">
        <f>+VLOOKUP(E238,Participants!$A$1:$E$2548,4,FALSE)</f>
        <v>DMA</v>
      </c>
      <c r="H238" s="20" t="str">
        <f>+VLOOKUP(E238,Participants!$A$1:$E$2548,5,FALSE)</f>
        <v>m</v>
      </c>
      <c r="I238" s="110">
        <f>+VLOOKUP(E238,Participants!$A$1:$E$2548,3,FALSE)</f>
        <v>1</v>
      </c>
      <c r="J238" s="113" t="str">
        <f>+VLOOKUP(E238,Participants!$A$1:$G$2548,7,FALSE)</f>
        <v>DEV BOYS</v>
      </c>
      <c r="K238" s="20"/>
      <c r="L238" s="20"/>
    </row>
    <row r="239" spans="1:24" ht="15.75" customHeight="1" x14ac:dyDescent="0.35">
      <c r="A239" s="166" t="s">
        <v>686</v>
      </c>
      <c r="B239" s="109">
        <v>13</v>
      </c>
      <c r="C239" s="109">
        <v>41.51</v>
      </c>
      <c r="D239" s="109">
        <v>7</v>
      </c>
      <c r="E239" s="165">
        <v>273</v>
      </c>
      <c r="F239" s="20" t="str">
        <f>+VLOOKUP(E239,Participants!$A$1:$E$2548,2,FALSE)</f>
        <v>Jacob Fate</v>
      </c>
      <c r="G239" s="20" t="str">
        <f>+VLOOKUP(E239,Participants!$A$1:$E$2548,4,FALSE)</f>
        <v>GAB</v>
      </c>
      <c r="H239" s="20" t="str">
        <f>+VLOOKUP(E239,Participants!$A$1:$E$2548,5,FALSE)</f>
        <v>M</v>
      </c>
      <c r="I239" s="110">
        <f>+VLOOKUP(E239,Participants!$A$1:$E$2548,3,FALSE)</f>
        <v>4</v>
      </c>
      <c r="J239" s="113" t="str">
        <f>+VLOOKUP(E239,Participants!$A$1:$G$2548,7,FALSE)</f>
        <v>DEV BOYS</v>
      </c>
      <c r="K239" s="110"/>
      <c r="L239" s="110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</row>
    <row r="240" spans="1:24" ht="15.75" customHeight="1" x14ac:dyDescent="0.35">
      <c r="A240" s="163" t="s">
        <v>686</v>
      </c>
      <c r="B240" s="108">
        <v>8</v>
      </c>
      <c r="C240" s="108">
        <v>41.62</v>
      </c>
      <c r="D240" s="108">
        <v>6</v>
      </c>
      <c r="E240" s="164">
        <v>598</v>
      </c>
      <c r="F240" s="20" t="str">
        <f>+VLOOKUP(E240,Participants!$A$1:$E$2548,2,FALSE)</f>
        <v>Nate Richardson</v>
      </c>
      <c r="G240" s="20" t="str">
        <f>+VLOOKUP(E240,Participants!$A$1:$E$2548,4,FALSE)</f>
        <v>STT</v>
      </c>
      <c r="H240" s="20" t="str">
        <f>+VLOOKUP(E240,Participants!$A$1:$E$2548,5,FALSE)</f>
        <v>M</v>
      </c>
      <c r="I240" s="110">
        <f>+VLOOKUP(E240,Participants!$A$1:$E$2548,3,FALSE)</f>
        <v>2</v>
      </c>
      <c r="J240" s="113" t="str">
        <f>+VLOOKUP(E240,Participants!$A$1:$G$2548,7,FALSE)</f>
        <v>DEV BOYS</v>
      </c>
      <c r="K240" s="20"/>
      <c r="L240" s="20"/>
    </row>
    <row r="241" spans="1:24" ht="15.75" customHeight="1" x14ac:dyDescent="0.35">
      <c r="A241" s="166" t="s">
        <v>686</v>
      </c>
      <c r="B241" s="109">
        <v>14</v>
      </c>
      <c r="C241" s="109">
        <v>41.66</v>
      </c>
      <c r="D241" s="109">
        <v>6</v>
      </c>
      <c r="E241" s="165">
        <v>561</v>
      </c>
      <c r="F241" s="20" t="str">
        <f>+VLOOKUP(E241,Participants!$A$1:$E$2548,2,FALSE)</f>
        <v>Ronan Koch</v>
      </c>
      <c r="G241" s="20" t="str">
        <f>+VLOOKUP(E241,Participants!$A$1:$E$2548,4,FALSE)</f>
        <v>STL</v>
      </c>
      <c r="H241" s="20" t="str">
        <f>+VLOOKUP(E241,Participants!$A$1:$E$2548,5,FALSE)</f>
        <v>M</v>
      </c>
      <c r="I241" s="110">
        <f>+VLOOKUP(E241,Participants!$A$1:$E$2548,3,FALSE)</f>
        <v>3</v>
      </c>
      <c r="J241" s="113" t="str">
        <f>+VLOOKUP(E241,Participants!$A$1:$G$2548,7,FALSE)</f>
        <v>DEV BOYS</v>
      </c>
      <c r="K241" s="20"/>
      <c r="L241" s="20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</row>
    <row r="242" spans="1:24" ht="15.75" customHeight="1" x14ac:dyDescent="0.35">
      <c r="A242" s="163" t="s">
        <v>686</v>
      </c>
      <c r="B242" s="116">
        <v>10</v>
      </c>
      <c r="C242" s="116">
        <v>41.74</v>
      </c>
      <c r="D242" s="108">
        <v>4</v>
      </c>
      <c r="E242" s="164">
        <v>493</v>
      </c>
      <c r="F242" s="20" t="str">
        <f>+VLOOKUP(E242,Participants!$A$1:$E$2548,2,FALSE)</f>
        <v>Peter Stickman</v>
      </c>
      <c r="G242" s="20" t="str">
        <f>+VLOOKUP(E242,Participants!$A$1:$E$2548,4,FALSE)</f>
        <v>SPS</v>
      </c>
      <c r="H242" s="20" t="str">
        <f>+VLOOKUP(E242,Participants!$A$1:$E$2548,5,FALSE)</f>
        <v>M</v>
      </c>
      <c r="I242" s="110">
        <f>+VLOOKUP(E242,Participants!$A$1:$E$2548,3,FALSE)</f>
        <v>2</v>
      </c>
      <c r="J242" s="113" t="str">
        <f>+VLOOKUP(E242,Participants!$A$1:$G$2548,7,FALSE)</f>
        <v>DEV BOYS</v>
      </c>
      <c r="K242" s="117"/>
      <c r="L242" s="117"/>
    </row>
    <row r="243" spans="1:24" ht="15.75" customHeight="1" x14ac:dyDescent="0.35">
      <c r="A243" s="163" t="s">
        <v>686</v>
      </c>
      <c r="B243" s="108">
        <v>9</v>
      </c>
      <c r="C243" s="108">
        <v>41.76</v>
      </c>
      <c r="D243" s="108">
        <v>2</v>
      </c>
      <c r="E243" s="164">
        <v>351</v>
      </c>
      <c r="F243" s="20" t="str">
        <f>+VLOOKUP(E243,Participants!$A$1:$E$2548,2,FALSE)</f>
        <v>John Startare</v>
      </c>
      <c r="G243" s="20" t="str">
        <f>+VLOOKUP(E243,Participants!$A$1:$E$2548,4,FALSE)</f>
        <v>JFK</v>
      </c>
      <c r="H243" s="20" t="str">
        <f>+VLOOKUP(E243,Participants!$A$1:$E$2548,5,FALSE)</f>
        <v>M</v>
      </c>
      <c r="I243" s="110">
        <f>+VLOOKUP(E243,Participants!$A$1:$E$2548,3,FALSE)</f>
        <v>2</v>
      </c>
      <c r="J243" s="113" t="str">
        <f>+VLOOKUP(E243,Participants!$A$1:$G$2548,7,FALSE)</f>
        <v>DEV BOYS</v>
      </c>
      <c r="K243" s="20"/>
      <c r="L243" s="20"/>
    </row>
    <row r="244" spans="1:24" ht="15.75" customHeight="1" x14ac:dyDescent="0.35">
      <c r="A244" s="163" t="s">
        <v>686</v>
      </c>
      <c r="B244" s="109">
        <v>15</v>
      </c>
      <c r="C244" s="109">
        <v>41.9</v>
      </c>
      <c r="D244" s="109">
        <v>3</v>
      </c>
      <c r="E244" s="165">
        <v>593</v>
      </c>
      <c r="F244" s="20" t="str">
        <f>+VLOOKUP(E244,Participants!$A$1:$E$2548,2,FALSE)</f>
        <v>Danny Pegher</v>
      </c>
      <c r="G244" s="20" t="str">
        <f>+VLOOKUP(E244,Participants!$A$1:$E$2548,4,FALSE)</f>
        <v>STT</v>
      </c>
      <c r="H244" s="20" t="str">
        <f>+VLOOKUP(E244,Participants!$A$1:$E$2548,5,FALSE)</f>
        <v>M</v>
      </c>
      <c r="I244" s="110">
        <f>+VLOOKUP(E244,Participants!$A$1:$E$2548,3,FALSE)</f>
        <v>4</v>
      </c>
      <c r="J244" s="113" t="str">
        <f>+VLOOKUP(E244,Participants!$A$1:$G$2548,7,FALSE)</f>
        <v>DEV BOYS</v>
      </c>
      <c r="K244" s="20"/>
      <c r="L244" s="20"/>
    </row>
    <row r="245" spans="1:24" ht="15.75" customHeight="1" x14ac:dyDescent="0.35">
      <c r="A245" s="163" t="s">
        <v>686</v>
      </c>
      <c r="B245" s="109">
        <v>16</v>
      </c>
      <c r="C245" s="109">
        <v>41.98</v>
      </c>
      <c r="D245" s="109">
        <v>4</v>
      </c>
      <c r="E245" s="165">
        <v>591</v>
      </c>
      <c r="F245" s="20" t="str">
        <f>+VLOOKUP(E245,Participants!$A$1:$E$2548,2,FALSE)</f>
        <v>Billy Pegher</v>
      </c>
      <c r="G245" s="20" t="str">
        <f>+VLOOKUP(E245,Participants!$A$1:$E$2548,4,FALSE)</f>
        <v>STT</v>
      </c>
      <c r="H245" s="20" t="str">
        <f>+VLOOKUP(E245,Participants!$A$1:$E$2548,5,FALSE)</f>
        <v>M</v>
      </c>
      <c r="I245" s="110">
        <f>+VLOOKUP(E245,Participants!$A$1:$E$2548,3,FALSE)</f>
        <v>4</v>
      </c>
      <c r="J245" s="113" t="str">
        <f>+VLOOKUP(E245,Participants!$A$1:$G$2548,7,FALSE)</f>
        <v>DEV BOYS</v>
      </c>
      <c r="K245" s="20"/>
      <c r="L245" s="20"/>
    </row>
    <row r="246" spans="1:24" ht="15.75" customHeight="1" x14ac:dyDescent="0.35">
      <c r="A246" s="163" t="s">
        <v>686</v>
      </c>
      <c r="B246" s="109">
        <v>16</v>
      </c>
      <c r="C246" s="109">
        <v>42.11</v>
      </c>
      <c r="D246" s="109">
        <v>3</v>
      </c>
      <c r="E246" s="165">
        <v>389</v>
      </c>
      <c r="F246" s="20" t="str">
        <f>+VLOOKUP(E246,Participants!$A$1:$E$2548,2,FALSE)</f>
        <v>Xander Schott</v>
      </c>
      <c r="G246" s="20" t="str">
        <f>+VLOOKUP(E246,Participants!$A$1:$E$2548,4,FALSE)</f>
        <v>KIL</v>
      </c>
      <c r="H246" s="20" t="str">
        <f>+VLOOKUP(E246,Participants!$A$1:$E$2548,5,FALSE)</f>
        <v>M</v>
      </c>
      <c r="I246" s="110">
        <f>+VLOOKUP(E246,Participants!$A$1:$E$2548,3,FALSE)</f>
        <v>4</v>
      </c>
      <c r="J246" s="113" t="str">
        <f>+VLOOKUP(E246,Participants!$A$1:$G$2548,7,FALSE)</f>
        <v>DEV BOYS</v>
      </c>
      <c r="K246" s="20"/>
      <c r="L246" s="20"/>
    </row>
    <row r="247" spans="1:24" ht="15.75" customHeight="1" x14ac:dyDescent="0.35">
      <c r="A247" s="163" t="s">
        <v>686</v>
      </c>
      <c r="B247" s="108">
        <v>5</v>
      </c>
      <c r="C247" s="108">
        <v>42.54</v>
      </c>
      <c r="D247" s="108">
        <v>2</v>
      </c>
      <c r="E247" s="164">
        <v>143</v>
      </c>
      <c r="F247" s="20" t="str">
        <f>+VLOOKUP(E247,Participants!$A$1:$E$2548,2,FALSE)</f>
        <v>Isaac DeFilippo</v>
      </c>
      <c r="G247" s="20" t="str">
        <f>+VLOOKUP(E247,Participants!$A$1:$E$2548,4,FALSE)</f>
        <v>AMA</v>
      </c>
      <c r="H247" s="20" t="str">
        <f>+VLOOKUP(E247,Participants!$A$1:$E$2548,5,FALSE)</f>
        <v>M</v>
      </c>
      <c r="I247" s="110">
        <f>+VLOOKUP(E247,Participants!$A$1:$E$2548,3,FALSE)</f>
        <v>0</v>
      </c>
      <c r="J247" s="113" t="str">
        <f>+VLOOKUP(E247,Participants!$A$1:$G$2548,7,FALSE)</f>
        <v>DEV BOYS</v>
      </c>
      <c r="K247" s="117"/>
      <c r="L247" s="117"/>
    </row>
    <row r="248" spans="1:24" ht="15.75" customHeight="1" x14ac:dyDescent="0.35">
      <c r="A248" s="163" t="s">
        <v>686</v>
      </c>
      <c r="B248" s="108">
        <v>10</v>
      </c>
      <c r="C248" s="108">
        <v>42.84</v>
      </c>
      <c r="D248" s="108">
        <v>7</v>
      </c>
      <c r="E248" s="164">
        <v>239</v>
      </c>
      <c r="F248" s="20" t="str">
        <f>+VLOOKUP(E248,Participants!$A$1:$E$2548,2,FALSE)</f>
        <v>jose aracena</v>
      </c>
      <c r="G248" s="20" t="str">
        <f>+VLOOKUP(E248,Participants!$A$1:$E$2548,4,FALSE)</f>
        <v>DMA</v>
      </c>
      <c r="H248" s="20" t="str">
        <f>+VLOOKUP(E248,Participants!$A$1:$E$2548,5,FALSE)</f>
        <v>m</v>
      </c>
      <c r="I248" s="110">
        <f>+VLOOKUP(E248,Participants!$A$1:$E$2548,3,FALSE)</f>
        <v>3</v>
      </c>
      <c r="J248" s="113" t="str">
        <f>+VLOOKUP(E248,Participants!$A$1:$G$2548,7,FALSE)</f>
        <v>DEV BOYS</v>
      </c>
      <c r="K248" s="117"/>
      <c r="L248" s="117"/>
    </row>
    <row r="249" spans="1:24" ht="15.75" customHeight="1" x14ac:dyDescent="0.35">
      <c r="A249" s="163" t="s">
        <v>686</v>
      </c>
      <c r="B249" s="108">
        <v>7</v>
      </c>
      <c r="C249" s="108">
        <v>42.88</v>
      </c>
      <c r="D249" s="108">
        <v>5</v>
      </c>
      <c r="E249" s="164">
        <v>531</v>
      </c>
      <c r="F249" s="20" t="str">
        <f>+VLOOKUP(E249,Participants!$A$1:$E$2548,2,FALSE)</f>
        <v>Brady Hyrb</v>
      </c>
      <c r="G249" s="20" t="str">
        <f>+VLOOKUP(E249,Participants!$A$1:$E$2548,4,FALSE)</f>
        <v>STL</v>
      </c>
      <c r="H249" s="20" t="str">
        <f>+VLOOKUP(E249,Participants!$A$1:$E$2548,5,FALSE)</f>
        <v>M</v>
      </c>
      <c r="I249" s="110">
        <f>+VLOOKUP(E249,Participants!$A$1:$E$2548,3,FALSE)</f>
        <v>2</v>
      </c>
      <c r="J249" s="113" t="str">
        <f>+VLOOKUP(E249,Participants!$A$1:$G$2548,7,FALSE)</f>
        <v>DEV BOYS</v>
      </c>
      <c r="K249" s="117"/>
      <c r="L249" s="117"/>
    </row>
    <row r="250" spans="1:24" ht="15.75" customHeight="1" x14ac:dyDescent="0.35">
      <c r="A250" s="163" t="s">
        <v>686</v>
      </c>
      <c r="B250" s="109">
        <v>12</v>
      </c>
      <c r="C250" s="109">
        <v>42.93</v>
      </c>
      <c r="D250" s="109">
        <v>2</v>
      </c>
      <c r="E250" s="165">
        <v>285</v>
      </c>
      <c r="F250" s="20" t="str">
        <f>+VLOOKUP(E250,Participants!$A$1:$E$2548,2,FALSE)</f>
        <v>Blaise Karlovik</v>
      </c>
      <c r="G250" s="20" t="str">
        <f>+VLOOKUP(E250,Participants!$A$1:$E$2548,4,FALSE)</f>
        <v>GRE</v>
      </c>
      <c r="H250" s="20" t="str">
        <f>+VLOOKUP(E250,Participants!$A$1:$E$2548,5,FALSE)</f>
        <v>M</v>
      </c>
      <c r="I250" s="110">
        <f>+VLOOKUP(E250,Participants!$A$1:$E$2548,3,FALSE)</f>
        <v>3</v>
      </c>
      <c r="J250" s="113" t="str">
        <f>+VLOOKUP(E250,Participants!$A$1:$G$2548,7,FALSE)</f>
        <v>DEV BOYS</v>
      </c>
      <c r="K250" s="20"/>
      <c r="L250" s="20"/>
    </row>
    <row r="251" spans="1:24" ht="15.75" customHeight="1" x14ac:dyDescent="0.35">
      <c r="A251" s="163" t="s">
        <v>686</v>
      </c>
      <c r="B251" s="108">
        <v>10</v>
      </c>
      <c r="C251" s="108">
        <v>43.02</v>
      </c>
      <c r="D251" s="108">
        <v>6</v>
      </c>
      <c r="E251" s="164">
        <v>413</v>
      </c>
      <c r="F251" s="20" t="str">
        <f>+VLOOKUP(E251,Participants!$A$1:$E$2548,2,FALSE)</f>
        <v>Jacob Nguyen</v>
      </c>
      <c r="G251" s="20" t="str">
        <f>+VLOOKUP(E251,Participants!$A$1:$E$2548,4,FALSE)</f>
        <v>MOSS</v>
      </c>
      <c r="H251" s="20" t="str">
        <f>+VLOOKUP(E251,Participants!$A$1:$E$2548,5,FALSE)</f>
        <v>M</v>
      </c>
      <c r="I251" s="110">
        <f>+VLOOKUP(E251,Participants!$A$1:$E$2548,3,FALSE)</f>
        <v>3</v>
      </c>
      <c r="J251" s="113" t="str">
        <f>+VLOOKUP(E251,Participants!$A$1:$G$2548,7,FALSE)</f>
        <v>DEV BOYS</v>
      </c>
      <c r="K251" s="117"/>
      <c r="L251" s="117"/>
    </row>
    <row r="252" spans="1:24" ht="15.75" customHeight="1" x14ac:dyDescent="0.35">
      <c r="A252" s="163" t="s">
        <v>686</v>
      </c>
      <c r="B252" s="108">
        <v>11</v>
      </c>
      <c r="C252" s="108">
        <v>43.04</v>
      </c>
      <c r="D252" s="108">
        <v>3</v>
      </c>
      <c r="E252" s="164">
        <v>128</v>
      </c>
      <c r="F252" s="20" t="str">
        <f>+VLOOKUP(E252,Participants!$A$1:$E$2548,2,FALSE)</f>
        <v>Alex Petterson</v>
      </c>
      <c r="G252" s="20" t="str">
        <f>+VLOOKUP(E252,Participants!$A$1:$E$2548,4,FALSE)</f>
        <v>AMA</v>
      </c>
      <c r="H252" s="20" t="str">
        <f>+VLOOKUP(E252,Participants!$A$1:$E$2548,5,FALSE)</f>
        <v>M</v>
      </c>
      <c r="I252" s="110">
        <f>+VLOOKUP(E252,Participants!$A$1:$E$2548,3,FALSE)</f>
        <v>3</v>
      </c>
      <c r="J252" s="113" t="str">
        <f>+VLOOKUP(E252,Participants!$A$1:$G$2548,7,FALSE)</f>
        <v>DEV BOYS</v>
      </c>
      <c r="K252" s="20"/>
      <c r="L252" s="20"/>
    </row>
    <row r="253" spans="1:24" ht="15.75" customHeight="1" x14ac:dyDescent="0.35">
      <c r="A253" s="163" t="s">
        <v>686</v>
      </c>
      <c r="B253" s="109">
        <v>14</v>
      </c>
      <c r="C253" s="109">
        <v>43.31</v>
      </c>
      <c r="D253" s="109">
        <v>1</v>
      </c>
      <c r="E253" s="165">
        <v>484</v>
      </c>
      <c r="F253" s="20" t="str">
        <f>+VLOOKUP(E253,Participants!$A$1:$E$2548,2,FALSE)</f>
        <v>Daniel Talerico</v>
      </c>
      <c r="G253" s="20" t="str">
        <f>+VLOOKUP(E253,Participants!$A$1:$E$2548,4,FALSE)</f>
        <v>SPS</v>
      </c>
      <c r="H253" s="20" t="str">
        <f>+VLOOKUP(E253,Participants!$A$1:$E$2548,5,FALSE)</f>
        <v>M</v>
      </c>
      <c r="I253" s="110">
        <f>+VLOOKUP(E253,Participants!$A$1:$E$2548,3,FALSE)</f>
        <v>4</v>
      </c>
      <c r="J253" s="113" t="str">
        <f>+VLOOKUP(E253,Participants!$A$1:$G$2548,7,FALSE)</f>
        <v>DEV BOYS</v>
      </c>
      <c r="K253" s="20"/>
      <c r="L253" s="20"/>
    </row>
    <row r="254" spans="1:24" ht="15.75" customHeight="1" x14ac:dyDescent="0.35">
      <c r="A254" s="163" t="s">
        <v>686</v>
      </c>
      <c r="B254" s="108">
        <v>8</v>
      </c>
      <c r="C254" s="108">
        <v>43.36</v>
      </c>
      <c r="D254" s="108">
        <v>3</v>
      </c>
      <c r="E254" s="164">
        <v>343</v>
      </c>
      <c r="F254" s="20" t="str">
        <f>+VLOOKUP(E254,Participants!$A$1:$E$2548,2,FALSE)</f>
        <v>Andrew Chaido</v>
      </c>
      <c r="G254" s="20" t="str">
        <f>+VLOOKUP(E254,Participants!$A$1:$E$2548,4,FALSE)</f>
        <v>JFK</v>
      </c>
      <c r="H254" s="20" t="str">
        <f>+VLOOKUP(E254,Participants!$A$1:$E$2548,5,FALSE)</f>
        <v>M</v>
      </c>
      <c r="I254" s="110">
        <f>+VLOOKUP(E254,Participants!$A$1:$E$2548,3,FALSE)</f>
        <v>2</v>
      </c>
      <c r="J254" s="113" t="str">
        <f>+VLOOKUP(E254,Participants!$A$1:$G$2548,7,FALSE)</f>
        <v>DEV BOYS</v>
      </c>
      <c r="K254" s="20"/>
      <c r="L254" s="20"/>
    </row>
    <row r="255" spans="1:24" ht="15.75" customHeight="1" x14ac:dyDescent="0.35">
      <c r="A255" s="163" t="s">
        <v>686</v>
      </c>
      <c r="B255" s="108">
        <v>10</v>
      </c>
      <c r="C255" s="108">
        <v>43.67</v>
      </c>
      <c r="D255" s="108">
        <v>1</v>
      </c>
      <c r="E255" s="164">
        <v>419</v>
      </c>
      <c r="F255" s="20" t="str">
        <f>+VLOOKUP(E255,Participants!$A$1:$E$2548,2,FALSE)</f>
        <v>Simon Elomba-Mutombo</v>
      </c>
      <c r="G255" s="20" t="str">
        <f>+VLOOKUP(E255,Participants!$A$1:$E$2548,4,FALSE)</f>
        <v>MOSS</v>
      </c>
      <c r="H255" s="20" t="str">
        <f>+VLOOKUP(E255,Participants!$A$1:$E$2548,5,FALSE)</f>
        <v>M</v>
      </c>
      <c r="I255" s="110">
        <f>+VLOOKUP(E255,Participants!$A$1:$E$2548,3,FALSE)</f>
        <v>2</v>
      </c>
      <c r="J255" s="113" t="str">
        <f>+VLOOKUP(E255,Participants!$A$1:$G$2548,7,FALSE)</f>
        <v>DEV BOYS</v>
      </c>
      <c r="K255" s="20"/>
      <c r="L255" s="20"/>
    </row>
    <row r="256" spans="1:24" ht="15.75" customHeight="1" x14ac:dyDescent="0.35">
      <c r="A256" s="163" t="s">
        <v>686</v>
      </c>
      <c r="B256" s="109">
        <v>17</v>
      </c>
      <c r="C256" s="109">
        <v>43.75</v>
      </c>
      <c r="D256" s="109">
        <v>1</v>
      </c>
      <c r="E256" s="165">
        <v>535</v>
      </c>
      <c r="F256" s="20" t="str">
        <f>+VLOOKUP(E256,Participants!$A$1:$E$2548,2,FALSE)</f>
        <v>David Hricisak</v>
      </c>
      <c r="G256" s="20" t="str">
        <f>+VLOOKUP(E256,Participants!$A$1:$E$2548,4,FALSE)</f>
        <v>STL</v>
      </c>
      <c r="H256" s="20" t="str">
        <f>+VLOOKUP(E256,Participants!$A$1:$E$2548,5,FALSE)</f>
        <v>M</v>
      </c>
      <c r="I256" s="110">
        <f>+VLOOKUP(E256,Participants!$A$1:$E$2548,3,FALSE)</f>
        <v>4</v>
      </c>
      <c r="J256" s="113" t="str">
        <f>+VLOOKUP(E256,Participants!$A$1:$G$2548,7,FALSE)</f>
        <v>DEV BOYS</v>
      </c>
      <c r="K256" s="20"/>
      <c r="L256" s="20"/>
    </row>
    <row r="257" spans="1:24" ht="15.75" customHeight="1" x14ac:dyDescent="0.35">
      <c r="A257" s="163" t="s">
        <v>686</v>
      </c>
      <c r="B257" s="108">
        <v>4</v>
      </c>
      <c r="C257" s="108">
        <v>43.8</v>
      </c>
      <c r="D257" s="108">
        <v>6</v>
      </c>
      <c r="E257" s="164">
        <v>290</v>
      </c>
      <c r="F257" s="20" t="str">
        <f>+VLOOKUP(E257,Participants!$A$1:$E$2548,2,FALSE)</f>
        <v>Luke Lariviere</v>
      </c>
      <c r="G257" s="20" t="str">
        <f>+VLOOKUP(E257,Participants!$A$1:$E$2548,4,FALSE)</f>
        <v>GRE</v>
      </c>
      <c r="H257" s="20" t="str">
        <f>+VLOOKUP(E257,Participants!$A$1:$E$2548,5,FALSE)</f>
        <v>M</v>
      </c>
      <c r="I257" s="110">
        <f>+VLOOKUP(E257,Participants!$A$1:$E$2548,3,FALSE)</f>
        <v>1</v>
      </c>
      <c r="J257" s="113" t="str">
        <f>+VLOOKUP(E257,Participants!$A$1:$G$2548,7,FALSE)</f>
        <v>DEV BOYS</v>
      </c>
      <c r="K257" s="20"/>
      <c r="L257" s="20"/>
    </row>
    <row r="258" spans="1:24" ht="15.75" customHeight="1" x14ac:dyDescent="0.35">
      <c r="A258" s="163" t="s">
        <v>686</v>
      </c>
      <c r="B258" s="108">
        <v>4</v>
      </c>
      <c r="C258" s="108">
        <v>43.87</v>
      </c>
      <c r="D258" s="108">
        <v>7</v>
      </c>
      <c r="E258" s="164">
        <v>244</v>
      </c>
      <c r="F258" s="20" t="str">
        <f>+VLOOKUP(E258,Participants!$A$1:$E$2548,2,FALSE)</f>
        <v>Fletcher Dagit</v>
      </c>
      <c r="G258" s="20" t="str">
        <f>+VLOOKUP(E258,Participants!$A$1:$E$2548,4,FALSE)</f>
        <v>DMA</v>
      </c>
      <c r="H258" s="20" t="str">
        <f>+VLOOKUP(E258,Participants!$A$1:$E$2548,5,FALSE)</f>
        <v>M</v>
      </c>
      <c r="I258" s="110" t="str">
        <f>+VLOOKUP(E258,Participants!$A$1:$E$2548,3,FALSE)</f>
        <v>k</v>
      </c>
      <c r="J258" s="113" t="str">
        <f>+VLOOKUP(E258,Participants!$A$1:$G$2548,7,FALSE)</f>
        <v>DEV BOYS</v>
      </c>
      <c r="K258" s="20"/>
      <c r="L258" s="20"/>
    </row>
    <row r="259" spans="1:24" ht="15.75" customHeight="1" x14ac:dyDescent="0.35">
      <c r="A259" s="163" t="s">
        <v>686</v>
      </c>
      <c r="B259" s="109">
        <v>17</v>
      </c>
      <c r="C259" s="109">
        <v>44.58</v>
      </c>
      <c r="D259" s="109">
        <v>4</v>
      </c>
      <c r="E259" s="165">
        <v>384</v>
      </c>
      <c r="F259" s="20" t="str">
        <f>+VLOOKUP(E259,Participants!$A$1:$E$2548,2,FALSE)</f>
        <v>Nathan David</v>
      </c>
      <c r="G259" s="20" t="str">
        <f>+VLOOKUP(E259,Participants!$A$1:$E$2548,4,FALSE)</f>
        <v>KIL</v>
      </c>
      <c r="H259" s="20" t="str">
        <f>+VLOOKUP(E259,Participants!$A$1:$E$2548,5,FALSE)</f>
        <v>M</v>
      </c>
      <c r="I259" s="110">
        <f>+VLOOKUP(E259,Participants!$A$1:$E$2548,3,FALSE)</f>
        <v>4</v>
      </c>
      <c r="J259" s="113" t="str">
        <f>+VLOOKUP(E259,Participants!$A$1:$G$2548,7,FALSE)</f>
        <v>DEV BOYS</v>
      </c>
      <c r="K259" s="20"/>
      <c r="L259" s="20"/>
    </row>
    <row r="260" spans="1:24" ht="15.75" customHeight="1" x14ac:dyDescent="0.35">
      <c r="A260" s="163" t="s">
        <v>686</v>
      </c>
      <c r="B260" s="108">
        <v>7</v>
      </c>
      <c r="C260" s="108">
        <v>44.59</v>
      </c>
      <c r="D260" s="108">
        <v>7</v>
      </c>
      <c r="E260" s="164">
        <v>483</v>
      </c>
      <c r="F260" s="20" t="str">
        <f>+VLOOKUP(E260,Participants!$A$1:$E$2548,2,FALSE)</f>
        <v>Brian Sites</v>
      </c>
      <c r="G260" s="20" t="str">
        <f>+VLOOKUP(E260,Participants!$A$1:$E$2548,4,FALSE)</f>
        <v>SPS</v>
      </c>
      <c r="H260" s="20" t="str">
        <f>+VLOOKUP(E260,Participants!$A$1:$E$2548,5,FALSE)</f>
        <v>M</v>
      </c>
      <c r="I260" s="110">
        <f>+VLOOKUP(E260,Participants!$A$1:$E$2548,3,FALSE)</f>
        <v>1</v>
      </c>
      <c r="J260" s="113" t="str">
        <f>+VLOOKUP(E260,Participants!$A$1:$G$2548,7,FALSE)</f>
        <v>DEV BOYS</v>
      </c>
      <c r="K260" s="20"/>
      <c r="L260" s="20"/>
    </row>
    <row r="261" spans="1:24" ht="15.75" customHeight="1" x14ac:dyDescent="0.35">
      <c r="A261" s="163" t="s">
        <v>686</v>
      </c>
      <c r="B261" s="108">
        <v>11</v>
      </c>
      <c r="C261" s="108">
        <v>44.6</v>
      </c>
      <c r="D261" s="108">
        <v>4</v>
      </c>
      <c r="E261" s="164">
        <v>491</v>
      </c>
      <c r="F261" s="20" t="str">
        <f>+VLOOKUP(E261,Participants!$A$1:$E$2548,2,FALSE)</f>
        <v>Jude Franc</v>
      </c>
      <c r="G261" s="20" t="str">
        <f>+VLOOKUP(E261,Participants!$A$1:$E$2548,4,FALSE)</f>
        <v>SPS</v>
      </c>
      <c r="H261" s="20" t="str">
        <f>+VLOOKUP(E261,Participants!$A$1:$E$2548,5,FALSE)</f>
        <v>M</v>
      </c>
      <c r="I261" s="110">
        <f>+VLOOKUP(E261,Participants!$A$1:$E$2548,3,FALSE)</f>
        <v>3</v>
      </c>
      <c r="J261" s="113" t="str">
        <f>+VLOOKUP(E261,Participants!$A$1:$G$2548,7,FALSE)</f>
        <v>DEV BOYS</v>
      </c>
      <c r="K261" s="20"/>
      <c r="L261" s="20"/>
    </row>
    <row r="262" spans="1:24" ht="15.75" customHeight="1" x14ac:dyDescent="0.35">
      <c r="A262" s="163" t="s">
        <v>686</v>
      </c>
      <c r="B262" s="108">
        <v>6</v>
      </c>
      <c r="C262" s="108">
        <v>44.81</v>
      </c>
      <c r="D262" s="108">
        <v>8</v>
      </c>
      <c r="E262" s="164">
        <v>309</v>
      </c>
      <c r="F262" s="20" t="str">
        <f>+VLOOKUP(E262,Participants!$A$1:$E$2548,2,FALSE)</f>
        <v>Jacob Gluvna</v>
      </c>
      <c r="G262" s="20" t="str">
        <f>+VLOOKUP(E262,Participants!$A$1:$E$2548,4,FALSE)</f>
        <v>HFS</v>
      </c>
      <c r="H262" s="20" t="str">
        <f>+VLOOKUP(E262,Participants!$A$1:$E$2548,5,FALSE)</f>
        <v>M</v>
      </c>
      <c r="I262" s="110">
        <f>+VLOOKUP(E262,Participants!$A$1:$E$2548,3,FALSE)</f>
        <v>1</v>
      </c>
      <c r="J262" s="113" t="str">
        <f>+VLOOKUP(E262,Participants!$A$1:$G$2548,7,FALSE)</f>
        <v>DEV BOYS</v>
      </c>
      <c r="K262" s="20"/>
      <c r="L262" s="20"/>
    </row>
    <row r="263" spans="1:24" ht="15.75" customHeight="1" x14ac:dyDescent="0.35">
      <c r="A263" s="166" t="s">
        <v>686</v>
      </c>
      <c r="B263" s="109">
        <v>13</v>
      </c>
      <c r="C263" s="109">
        <v>45.17</v>
      </c>
      <c r="D263" s="109">
        <v>6</v>
      </c>
      <c r="E263" s="165">
        <v>381</v>
      </c>
      <c r="F263" s="20" t="str">
        <f>+VLOOKUP(E263,Participants!$A$1:$E$2548,2,FALSE)</f>
        <v>Clint Elliott</v>
      </c>
      <c r="G263" s="20" t="str">
        <f>+VLOOKUP(E263,Participants!$A$1:$E$2548,4,FALSE)</f>
        <v>KIL</v>
      </c>
      <c r="H263" s="20" t="str">
        <f>+VLOOKUP(E263,Participants!$A$1:$E$2548,5,FALSE)</f>
        <v>M</v>
      </c>
      <c r="I263" s="110">
        <f>+VLOOKUP(E263,Participants!$A$1:$E$2548,3,FALSE)</f>
        <v>4</v>
      </c>
      <c r="J263" s="113" t="str">
        <f>+VLOOKUP(E263,Participants!$A$1:$G$2548,7,FALSE)</f>
        <v>DEV BOYS</v>
      </c>
      <c r="K263" s="110"/>
      <c r="L263" s="110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</row>
    <row r="264" spans="1:24" ht="15.75" customHeight="1" x14ac:dyDescent="0.35">
      <c r="A264" s="163" t="s">
        <v>686</v>
      </c>
      <c r="B264" s="109">
        <v>15</v>
      </c>
      <c r="C264" s="109">
        <v>45.42</v>
      </c>
      <c r="D264" s="109">
        <v>8</v>
      </c>
      <c r="E264" s="165">
        <v>556</v>
      </c>
      <c r="F264" s="20" t="str">
        <f>+VLOOKUP(E264,Participants!$A$1:$E$2548,2,FALSE)</f>
        <v>Michael Peters</v>
      </c>
      <c r="G264" s="20" t="str">
        <f>+VLOOKUP(E264,Participants!$A$1:$E$2548,4,FALSE)</f>
        <v>STL</v>
      </c>
      <c r="H264" s="20" t="str">
        <f>+VLOOKUP(E264,Participants!$A$1:$E$2548,5,FALSE)</f>
        <v>M</v>
      </c>
      <c r="I264" s="110">
        <f>+VLOOKUP(E264,Participants!$A$1:$E$2548,3,FALSE)</f>
        <v>3</v>
      </c>
      <c r="J264" s="113" t="str">
        <f>+VLOOKUP(E264,Participants!$A$1:$G$2548,7,FALSE)</f>
        <v>DEV BOYS</v>
      </c>
      <c r="K264" s="20"/>
      <c r="L264" s="20"/>
    </row>
    <row r="265" spans="1:24" ht="15.75" customHeight="1" x14ac:dyDescent="0.35">
      <c r="A265" s="163" t="s">
        <v>686</v>
      </c>
      <c r="B265" s="108">
        <v>3</v>
      </c>
      <c r="C265" s="108">
        <v>45.6</v>
      </c>
      <c r="D265" s="108">
        <v>2</v>
      </c>
      <c r="E265" s="164">
        <v>487</v>
      </c>
      <c r="F265" s="20" t="str">
        <f>+VLOOKUP(E265,Participants!$A$1:$E$2548,2,FALSE)</f>
        <v>Gavin Lenigan</v>
      </c>
      <c r="G265" s="20" t="str">
        <f>+VLOOKUP(E265,Participants!$A$1:$E$2548,4,FALSE)</f>
        <v>SPS</v>
      </c>
      <c r="H265" s="20" t="str">
        <f>+VLOOKUP(E265,Participants!$A$1:$E$2548,5,FALSE)</f>
        <v>M</v>
      </c>
      <c r="I265" s="110">
        <f>+VLOOKUP(E265,Participants!$A$1:$E$2548,3,FALSE)</f>
        <v>3</v>
      </c>
      <c r="J265" s="113" t="str">
        <f>+VLOOKUP(E265,Participants!$A$1:$G$2548,7,FALSE)</f>
        <v>DEV BOYS</v>
      </c>
      <c r="K265" s="20"/>
      <c r="L265" s="20"/>
    </row>
    <row r="266" spans="1:24" ht="15.75" customHeight="1" x14ac:dyDescent="0.35">
      <c r="A266" s="163" t="s">
        <v>686</v>
      </c>
      <c r="B266" s="109">
        <v>12</v>
      </c>
      <c r="C266" s="109">
        <v>45.68</v>
      </c>
      <c r="D266" s="109">
        <v>6</v>
      </c>
      <c r="E266" s="164">
        <v>140</v>
      </c>
      <c r="F266" s="20" t="str">
        <f>+VLOOKUP(E266,Participants!$A$1:$E$2548,2,FALSE)</f>
        <v>Gavin Shaffer</v>
      </c>
      <c r="G266" s="20" t="str">
        <f>+VLOOKUP(E266,Participants!$A$1:$E$2548,4,FALSE)</f>
        <v>AMA</v>
      </c>
      <c r="H266" s="20" t="str">
        <f>+VLOOKUP(E266,Participants!$A$1:$E$2548,5,FALSE)</f>
        <v>M</v>
      </c>
      <c r="I266" s="110">
        <f>+VLOOKUP(E266,Participants!$A$1:$E$2548,3,FALSE)</f>
        <v>4</v>
      </c>
      <c r="J266" s="113" t="str">
        <f>+VLOOKUP(E266,Participants!$A$1:$G$2548,7,FALSE)</f>
        <v>DEV BOYS</v>
      </c>
      <c r="K266" s="20"/>
      <c r="L266" s="20"/>
    </row>
    <row r="267" spans="1:24" ht="15.75" customHeight="1" x14ac:dyDescent="0.35">
      <c r="A267" s="163" t="s">
        <v>686</v>
      </c>
      <c r="B267" s="109">
        <v>15</v>
      </c>
      <c r="C267" s="109">
        <v>45.7</v>
      </c>
      <c r="D267" s="109">
        <v>4</v>
      </c>
      <c r="E267" s="165">
        <v>537</v>
      </c>
      <c r="F267" s="20" t="str">
        <f>+VLOOKUP(E267,Participants!$A$1:$E$2548,2,FALSE)</f>
        <v>Declan O’Meara</v>
      </c>
      <c r="G267" s="20" t="str">
        <f>+VLOOKUP(E267,Participants!$A$1:$E$2548,4,FALSE)</f>
        <v>STL</v>
      </c>
      <c r="H267" s="20" t="str">
        <f>+VLOOKUP(E267,Participants!$A$1:$E$2548,5,FALSE)</f>
        <v>M</v>
      </c>
      <c r="I267" s="110">
        <f>+VLOOKUP(E267,Participants!$A$1:$E$2548,3,FALSE)</f>
        <v>3</v>
      </c>
      <c r="J267" s="113" t="str">
        <f>+VLOOKUP(E267,Participants!$A$1:$G$2548,7,FALSE)</f>
        <v>DEV BOYS</v>
      </c>
      <c r="K267" s="20"/>
      <c r="L267" s="20"/>
    </row>
    <row r="268" spans="1:24" ht="15.75" customHeight="1" x14ac:dyDescent="0.35">
      <c r="A268" s="185" t="s">
        <v>686</v>
      </c>
      <c r="B268" s="109">
        <v>13</v>
      </c>
      <c r="C268" s="109">
        <v>45.79</v>
      </c>
      <c r="D268" s="109">
        <v>1</v>
      </c>
      <c r="E268" s="164">
        <v>10</v>
      </c>
      <c r="F268" s="20" t="str">
        <f>+VLOOKUP(E268,Participants!$A$1:$E$2548,2,FALSE)</f>
        <v>Matthew Kennedy</v>
      </c>
      <c r="G268" s="20" t="str">
        <f>+VLOOKUP(E268,Participants!$A$1:$E$2548,4,FALSE)</f>
        <v>BFS</v>
      </c>
      <c r="H268" s="20" t="str">
        <f>+VLOOKUP(E268,Participants!$A$1:$E$2548,5,FALSE)</f>
        <v>M</v>
      </c>
      <c r="I268" s="110">
        <f>+VLOOKUP(E268,Participants!$A$1:$E$2548,3,FALSE)</f>
        <v>3</v>
      </c>
      <c r="J268" s="113" t="str">
        <f>+VLOOKUP(E268,Participants!$A$1:$G$2548,7,FALSE)</f>
        <v>DEV BOYS</v>
      </c>
      <c r="K268" s="20"/>
      <c r="L268" s="20"/>
    </row>
    <row r="269" spans="1:24" ht="15.75" customHeight="1" x14ac:dyDescent="0.35">
      <c r="A269" s="163" t="s">
        <v>686</v>
      </c>
      <c r="B269" s="109">
        <v>14</v>
      </c>
      <c r="C269" s="109">
        <v>45.86</v>
      </c>
      <c r="D269" s="109">
        <v>2</v>
      </c>
      <c r="E269" s="186">
        <v>255</v>
      </c>
      <c r="F269" s="20" t="str">
        <f>+VLOOKUP(E269,Participants!$A$1:$E$2548,2,FALSE)</f>
        <v>Mario Aziz Garcia</v>
      </c>
      <c r="G269" s="20" t="str">
        <f>+VLOOKUP(E269,Participants!$A$1:$E$2548,4,FALSE)</f>
        <v>ELZ</v>
      </c>
      <c r="H269" s="20" t="str">
        <f>+VLOOKUP(E269,Participants!$A$1:$E$2548,5,FALSE)</f>
        <v>M</v>
      </c>
      <c r="I269" s="110">
        <f>+VLOOKUP(E269,Participants!$A$1:$E$2548,3,FALSE)</f>
        <v>4</v>
      </c>
      <c r="J269" s="113" t="str">
        <f>+VLOOKUP(E269,Participants!$A$1:$G$2548,7,FALSE)</f>
        <v>DEV BOYS</v>
      </c>
      <c r="K269" s="20"/>
      <c r="L269" s="20"/>
    </row>
    <row r="270" spans="1:24" ht="15.75" customHeight="1" x14ac:dyDescent="0.35">
      <c r="A270" s="163" t="s">
        <v>686</v>
      </c>
      <c r="B270" s="108">
        <v>11</v>
      </c>
      <c r="C270" s="108">
        <v>46.16</v>
      </c>
      <c r="D270" s="108">
        <v>5</v>
      </c>
      <c r="E270" s="164">
        <v>323</v>
      </c>
      <c r="F270" s="20" t="str">
        <f>+VLOOKUP(E270,Participants!$A$1:$E$2548,2,FALSE)</f>
        <v>Nate Tottenham</v>
      </c>
      <c r="G270" s="20" t="str">
        <f>+VLOOKUP(E270,Participants!$A$1:$E$2548,4,FALSE)</f>
        <v>JAM</v>
      </c>
      <c r="H270" s="20" t="str">
        <f>+VLOOKUP(E270,Participants!$A$1:$E$2548,5,FALSE)</f>
        <v>M</v>
      </c>
      <c r="I270" s="110">
        <f>+VLOOKUP(E270,Participants!$A$1:$E$2548,3,FALSE)</f>
        <v>3</v>
      </c>
      <c r="J270" s="113" t="str">
        <f>+VLOOKUP(E270,Participants!$A$1:$G$2548,7,FALSE)</f>
        <v>DEV BOYS</v>
      </c>
      <c r="K270" s="20"/>
      <c r="L270" s="20"/>
    </row>
    <row r="271" spans="1:24" ht="15.75" customHeight="1" x14ac:dyDescent="0.35">
      <c r="A271" s="163" t="s">
        <v>686</v>
      </c>
      <c r="B271" s="108">
        <v>7</v>
      </c>
      <c r="C271" s="108">
        <v>46.19</v>
      </c>
      <c r="D271" s="108">
        <v>1</v>
      </c>
      <c r="E271" s="164">
        <v>492</v>
      </c>
      <c r="F271" s="20" t="str">
        <f>+VLOOKUP(E271,Participants!$A$1:$E$2548,2,FALSE)</f>
        <v>Nicholas Pawlos</v>
      </c>
      <c r="G271" s="20" t="str">
        <f>+VLOOKUP(E271,Participants!$A$1:$E$2548,4,FALSE)</f>
        <v>SPS</v>
      </c>
      <c r="H271" s="20" t="str">
        <f>+VLOOKUP(E271,Participants!$A$1:$E$2548,5,FALSE)</f>
        <v>M</v>
      </c>
      <c r="I271" s="110">
        <f>+VLOOKUP(E271,Participants!$A$1:$E$2548,3,FALSE)</f>
        <v>1</v>
      </c>
      <c r="J271" s="113" t="str">
        <f>+VLOOKUP(E271,Participants!$A$1:$G$2548,7,FALSE)</f>
        <v>DEV BOYS</v>
      </c>
      <c r="K271" s="117"/>
      <c r="L271" s="117"/>
    </row>
    <row r="272" spans="1:24" ht="15.75" customHeight="1" x14ac:dyDescent="0.35">
      <c r="A272" s="163" t="s">
        <v>686</v>
      </c>
      <c r="B272" s="108">
        <v>7</v>
      </c>
      <c r="C272" s="108">
        <v>46.23</v>
      </c>
      <c r="D272" s="108">
        <v>2</v>
      </c>
      <c r="E272" s="164">
        <v>455</v>
      </c>
      <c r="F272" s="20" t="str">
        <f>+VLOOKUP(E272,Participants!$A$1:$E$2548,2,FALSE)</f>
        <v>Drew Frederick</v>
      </c>
      <c r="G272" s="20" t="str">
        <f>+VLOOKUP(E272,Participants!$A$1:$E$2548,4,FALSE)</f>
        <v>PHA</v>
      </c>
      <c r="H272" s="20" t="str">
        <f>+VLOOKUP(E272,Participants!$A$1:$E$2548,5,FALSE)</f>
        <v>M</v>
      </c>
      <c r="I272" s="110">
        <f>+VLOOKUP(E272,Participants!$A$1:$E$2548,3,FALSE)</f>
        <v>1</v>
      </c>
      <c r="J272" s="113" t="str">
        <f>+VLOOKUP(E272,Participants!$A$1:$G$2548,7,FALSE)</f>
        <v>DEV BOYS</v>
      </c>
      <c r="K272" s="117"/>
      <c r="L272" s="117"/>
    </row>
    <row r="273" spans="1:12" ht="15.75" customHeight="1" x14ac:dyDescent="0.35">
      <c r="A273" s="163" t="s">
        <v>686</v>
      </c>
      <c r="B273" s="108">
        <v>9</v>
      </c>
      <c r="C273" s="108">
        <v>46.92</v>
      </c>
      <c r="D273" s="108">
        <v>7</v>
      </c>
      <c r="E273" s="164">
        <v>495</v>
      </c>
      <c r="F273" s="20" t="str">
        <f>+VLOOKUP(E273,Participants!$A$1:$E$2548,2,FALSE)</f>
        <v>Ryan Stickman</v>
      </c>
      <c r="G273" s="20" t="str">
        <f>+VLOOKUP(E273,Participants!$A$1:$E$2548,4,FALSE)</f>
        <v>SPS</v>
      </c>
      <c r="H273" s="20" t="str">
        <f>+VLOOKUP(E273,Participants!$A$1:$E$2548,5,FALSE)</f>
        <v>M</v>
      </c>
      <c r="I273" s="110">
        <f>+VLOOKUP(E273,Participants!$A$1:$E$2548,3,FALSE)</f>
        <v>2</v>
      </c>
      <c r="J273" s="113" t="str">
        <f>+VLOOKUP(E273,Participants!$A$1:$G$2548,7,FALSE)</f>
        <v>DEV BOYS</v>
      </c>
      <c r="K273" s="20"/>
      <c r="L273" s="20"/>
    </row>
    <row r="274" spans="1:12" ht="15.75" customHeight="1" x14ac:dyDescent="0.35">
      <c r="A274" s="163" t="s">
        <v>686</v>
      </c>
      <c r="B274" s="108">
        <v>5</v>
      </c>
      <c r="C274" s="108">
        <v>47.03</v>
      </c>
      <c r="D274" s="108">
        <v>3</v>
      </c>
      <c r="E274" s="164">
        <v>536</v>
      </c>
      <c r="F274" s="20" t="str">
        <f>+VLOOKUP(E274,Participants!$A$1:$E$2548,2,FALSE)</f>
        <v>Dax Hawkins</v>
      </c>
      <c r="G274" s="20" t="str">
        <f>+VLOOKUP(E274,Participants!$A$1:$E$2548,4,FALSE)</f>
        <v>STL</v>
      </c>
      <c r="H274" s="20" t="str">
        <f>+VLOOKUP(E274,Participants!$A$1:$E$2548,5,FALSE)</f>
        <v>M</v>
      </c>
      <c r="I274" s="110">
        <f>+VLOOKUP(E274,Participants!$A$1:$E$2548,3,FALSE)</f>
        <v>0</v>
      </c>
      <c r="J274" s="113" t="str">
        <f>+VLOOKUP(E274,Participants!$A$1:$G$2548,7,FALSE)</f>
        <v>DEV BOYS</v>
      </c>
      <c r="K274" s="117"/>
      <c r="L274" s="117"/>
    </row>
    <row r="275" spans="1:12" ht="15.75" customHeight="1" x14ac:dyDescent="0.35">
      <c r="A275" s="163" t="s">
        <v>686</v>
      </c>
      <c r="B275" s="108">
        <v>10</v>
      </c>
      <c r="C275" s="108">
        <v>47.11</v>
      </c>
      <c r="D275" s="108">
        <v>3</v>
      </c>
      <c r="E275" s="164">
        <v>322</v>
      </c>
      <c r="F275" s="20" t="str">
        <f>+VLOOKUP(E275,Participants!$A$1:$E$2548,2,FALSE)</f>
        <v>Leyland Grimsley</v>
      </c>
      <c r="G275" s="20" t="str">
        <f>+VLOOKUP(E275,Participants!$A$1:$E$2548,4,FALSE)</f>
        <v>JAM</v>
      </c>
      <c r="H275" s="20" t="str">
        <f>+VLOOKUP(E275,Participants!$A$1:$E$2548,5,FALSE)</f>
        <v>M</v>
      </c>
      <c r="I275" s="110">
        <f>+VLOOKUP(E275,Participants!$A$1:$E$2548,3,FALSE)</f>
        <v>2</v>
      </c>
      <c r="J275" s="113" t="str">
        <f>+VLOOKUP(E275,Participants!$A$1:$G$2548,7,FALSE)</f>
        <v>DEV BOYS</v>
      </c>
      <c r="K275" s="20"/>
      <c r="L275" s="20"/>
    </row>
    <row r="276" spans="1:12" ht="15.75" customHeight="1" x14ac:dyDescent="0.35">
      <c r="A276" s="163" t="s">
        <v>686</v>
      </c>
      <c r="B276" s="108">
        <v>11</v>
      </c>
      <c r="C276" s="108">
        <v>47.21</v>
      </c>
      <c r="D276" s="108">
        <v>1</v>
      </c>
      <c r="E276" s="164">
        <v>386</v>
      </c>
      <c r="F276" s="20" t="str">
        <f>+VLOOKUP(E276,Participants!$A$1:$E$2548,2,FALSE)</f>
        <v>Samuel Stall</v>
      </c>
      <c r="G276" s="20" t="str">
        <f>+VLOOKUP(E276,Participants!$A$1:$E$2548,4,FALSE)</f>
        <v>KIL</v>
      </c>
      <c r="H276" s="20" t="str">
        <f>+VLOOKUP(E276,Participants!$A$1:$E$2548,5,FALSE)</f>
        <v>M</v>
      </c>
      <c r="I276" s="110">
        <f>+VLOOKUP(E276,Participants!$A$1:$E$2548,3,FALSE)</f>
        <v>3</v>
      </c>
      <c r="J276" s="113" t="str">
        <f>+VLOOKUP(E276,Participants!$A$1:$G$2548,7,FALSE)</f>
        <v>DEV BOYS</v>
      </c>
      <c r="K276" s="20"/>
      <c r="L276" s="20"/>
    </row>
    <row r="277" spans="1:12" ht="15.75" customHeight="1" x14ac:dyDescent="0.35">
      <c r="A277" s="163" t="s">
        <v>686</v>
      </c>
      <c r="B277" s="108">
        <v>7</v>
      </c>
      <c r="C277" s="108">
        <v>47.33</v>
      </c>
      <c r="D277" s="108">
        <v>4</v>
      </c>
      <c r="E277" s="164">
        <v>600</v>
      </c>
      <c r="F277" s="20" t="str">
        <f>+VLOOKUP(E277,Participants!$A$1:$E$2548,2,FALSE)</f>
        <v>Patrick Lloyd</v>
      </c>
      <c r="G277" s="20" t="str">
        <f>+VLOOKUP(E277,Participants!$A$1:$E$2548,4,FALSE)</f>
        <v>STT</v>
      </c>
      <c r="H277" s="20" t="str">
        <f>+VLOOKUP(E277,Participants!$A$1:$E$2548,5,FALSE)</f>
        <v>M</v>
      </c>
      <c r="I277" s="110">
        <f>+VLOOKUP(E277,Participants!$A$1:$E$2548,3,FALSE)</f>
        <v>1</v>
      </c>
      <c r="J277" s="113" t="str">
        <f>+VLOOKUP(E277,Participants!$A$1:$G$2548,7,FALSE)</f>
        <v>DEV BOYS</v>
      </c>
      <c r="K277" s="117"/>
      <c r="L277" s="117"/>
    </row>
    <row r="278" spans="1:12" ht="15.75" customHeight="1" x14ac:dyDescent="0.35">
      <c r="A278" s="163" t="s">
        <v>686</v>
      </c>
      <c r="B278" s="108">
        <v>11</v>
      </c>
      <c r="C278" s="108">
        <v>47.58</v>
      </c>
      <c r="D278" s="108">
        <v>6</v>
      </c>
      <c r="E278" s="164">
        <v>218</v>
      </c>
      <c r="F278" s="20" t="str">
        <f>+VLOOKUP(E278,Participants!$A$1:$E$2548,2,FALSE)</f>
        <v>Sam Ivory</v>
      </c>
      <c r="G278" s="20" t="str">
        <f>+VLOOKUP(E278,Participants!$A$1:$E$2548,4,FALSE)</f>
        <v>CDT</v>
      </c>
      <c r="H278" s="20" t="str">
        <f>+VLOOKUP(E278,Participants!$A$1:$E$2548,5,FALSE)</f>
        <v>M</v>
      </c>
      <c r="I278" s="110">
        <f>+VLOOKUP(E278,Participants!$A$1:$E$2548,3,FALSE)</f>
        <v>3</v>
      </c>
      <c r="J278" s="113" t="str">
        <f>+VLOOKUP(E278,Participants!$A$1:$G$2548,7,FALSE)</f>
        <v>DEV BOYS</v>
      </c>
      <c r="K278" s="20"/>
      <c r="L278" s="20"/>
    </row>
    <row r="279" spans="1:12" ht="15.75" customHeight="1" x14ac:dyDescent="0.35">
      <c r="A279" s="163" t="s">
        <v>686</v>
      </c>
      <c r="B279" s="108">
        <v>6</v>
      </c>
      <c r="C279" s="108">
        <v>47.61</v>
      </c>
      <c r="D279" s="108">
        <v>6</v>
      </c>
      <c r="E279" s="164">
        <v>219</v>
      </c>
      <c r="F279" s="20" t="str">
        <f>+VLOOKUP(E279,Participants!$A$1:$E$2548,2,FALSE)</f>
        <v>William Redd</v>
      </c>
      <c r="G279" s="20" t="str">
        <f>+VLOOKUP(E279,Participants!$A$1:$E$2548,4,FALSE)</f>
        <v>CDT</v>
      </c>
      <c r="H279" s="20" t="str">
        <f>+VLOOKUP(E279,Participants!$A$1:$E$2548,5,FALSE)</f>
        <v>M</v>
      </c>
      <c r="I279" s="110">
        <f>+VLOOKUP(E279,Participants!$A$1:$E$2548,3,FALSE)</f>
        <v>1</v>
      </c>
      <c r="J279" s="113" t="str">
        <f>+VLOOKUP(E279,Participants!$A$1:$G$2548,7,FALSE)</f>
        <v>DEV BOYS</v>
      </c>
      <c r="K279" s="117"/>
      <c r="L279" s="117"/>
    </row>
    <row r="280" spans="1:12" ht="15.75" customHeight="1" x14ac:dyDescent="0.35">
      <c r="A280" s="163" t="s">
        <v>686</v>
      </c>
      <c r="B280" s="108">
        <v>11</v>
      </c>
      <c r="C280" s="108">
        <v>47.76</v>
      </c>
      <c r="D280" s="108">
        <v>7</v>
      </c>
      <c r="E280" s="164">
        <v>2</v>
      </c>
      <c r="F280" s="20" t="str">
        <f>+VLOOKUP(E280,Participants!$A$1:$E$2548,2,FALSE)</f>
        <v>Enzo Urso</v>
      </c>
      <c r="G280" s="20" t="str">
        <f>+VLOOKUP(E280,Participants!$A$1:$E$2548,4,FALSE)</f>
        <v>BFS</v>
      </c>
      <c r="H280" s="20" t="str">
        <f>+VLOOKUP(E280,Participants!$A$1:$E$2548,5,FALSE)</f>
        <v>M</v>
      </c>
      <c r="I280" s="110">
        <f>+VLOOKUP(E280,Participants!$A$1:$E$2548,3,FALSE)</f>
        <v>3</v>
      </c>
      <c r="J280" s="113" t="str">
        <f>+VLOOKUP(E280,Participants!$A$1:$G$2548,7,FALSE)</f>
        <v>DEV BOYS</v>
      </c>
      <c r="K280" s="20"/>
      <c r="L280" s="20"/>
    </row>
    <row r="281" spans="1:12" ht="15.75" customHeight="1" x14ac:dyDescent="0.35">
      <c r="A281" s="163" t="s">
        <v>686</v>
      </c>
      <c r="B281" s="108">
        <v>8</v>
      </c>
      <c r="C281" s="108">
        <v>48</v>
      </c>
      <c r="D281" s="108">
        <v>1</v>
      </c>
      <c r="E281" s="164">
        <v>414</v>
      </c>
      <c r="F281" s="20" t="str">
        <f>+VLOOKUP(E281,Participants!$A$1:$E$2548,2,FALSE)</f>
        <v>James Jordan</v>
      </c>
      <c r="G281" s="20" t="str">
        <f>+VLOOKUP(E281,Participants!$A$1:$E$2548,4,FALSE)</f>
        <v>MOSS</v>
      </c>
      <c r="H281" s="20" t="str">
        <f>+VLOOKUP(E281,Participants!$A$1:$E$2548,5,FALSE)</f>
        <v>M</v>
      </c>
      <c r="I281" s="110">
        <f>+VLOOKUP(E281,Participants!$A$1:$E$2548,3,FALSE)</f>
        <v>2</v>
      </c>
      <c r="J281" s="113" t="str">
        <f>+VLOOKUP(E281,Participants!$A$1:$G$2548,7,FALSE)</f>
        <v>DEV BOYS</v>
      </c>
      <c r="K281" s="20"/>
      <c r="L281" s="20"/>
    </row>
    <row r="282" spans="1:12" ht="15.75" customHeight="1" x14ac:dyDescent="0.35">
      <c r="A282" s="163" t="s">
        <v>686</v>
      </c>
      <c r="B282" s="108">
        <v>5</v>
      </c>
      <c r="C282" s="108">
        <v>48.16</v>
      </c>
      <c r="D282" s="108">
        <v>1</v>
      </c>
      <c r="E282" s="164">
        <v>254</v>
      </c>
      <c r="F282" s="20" t="str">
        <f>+VLOOKUP(E282,Participants!$A$1:$E$2548,2,FALSE)</f>
        <v>Killian Bachner</v>
      </c>
      <c r="G282" s="20" t="str">
        <f>+VLOOKUP(E282,Participants!$A$1:$E$2548,4,FALSE)</f>
        <v>ELZ</v>
      </c>
      <c r="H282" s="20" t="str">
        <f>+VLOOKUP(E282,Participants!$A$1:$E$2548,5,FALSE)</f>
        <v>M</v>
      </c>
      <c r="I282" s="110">
        <f>+VLOOKUP(E282,Participants!$A$1:$E$2548,3,FALSE)</f>
        <v>0</v>
      </c>
      <c r="J282" s="113" t="str">
        <f>+VLOOKUP(E282,Participants!$A$1:$G$2548,7,FALSE)</f>
        <v>DEV BOYS</v>
      </c>
      <c r="K282" s="117"/>
      <c r="L282" s="117"/>
    </row>
    <row r="283" spans="1:12" ht="15.75" customHeight="1" x14ac:dyDescent="0.35">
      <c r="A283" s="163" t="s">
        <v>686</v>
      </c>
      <c r="B283" s="109">
        <v>12</v>
      </c>
      <c r="C283" s="109">
        <v>48.68</v>
      </c>
      <c r="D283" s="109">
        <v>8</v>
      </c>
      <c r="E283" s="164">
        <v>216</v>
      </c>
      <c r="F283" s="20" t="str">
        <f>+VLOOKUP(E283,Participants!$A$1:$E$2548,2,FALSE)</f>
        <v>Avery McKoy</v>
      </c>
      <c r="G283" s="20" t="str">
        <f>+VLOOKUP(E283,Participants!$A$1:$E$2548,4,FALSE)</f>
        <v>CDT</v>
      </c>
      <c r="H283" s="20" t="str">
        <f>+VLOOKUP(E283,Participants!$A$1:$E$2548,5,FALSE)</f>
        <v>M</v>
      </c>
      <c r="I283" s="110">
        <f>+VLOOKUP(E283,Participants!$A$1:$E$2548,3,FALSE)</f>
        <v>4</v>
      </c>
      <c r="J283" s="113" t="str">
        <f>+VLOOKUP(E283,Participants!$A$1:$G$2548,7,FALSE)</f>
        <v>DEV BOYS</v>
      </c>
      <c r="K283" s="20"/>
      <c r="L283" s="20"/>
    </row>
    <row r="284" spans="1:12" ht="15.75" customHeight="1" x14ac:dyDescent="0.35">
      <c r="A284" s="163" t="s">
        <v>686</v>
      </c>
      <c r="B284" s="108">
        <v>7</v>
      </c>
      <c r="C284" s="108">
        <v>48.87</v>
      </c>
      <c r="D284" s="108">
        <v>6</v>
      </c>
      <c r="E284" s="164">
        <v>311</v>
      </c>
      <c r="F284" s="20" t="str">
        <f>+VLOOKUP(E284,Participants!$A$1:$E$2548,2,FALSE)</f>
        <v>James Jackson</v>
      </c>
      <c r="G284" s="20" t="str">
        <f>+VLOOKUP(E284,Participants!$A$1:$E$2548,4,FALSE)</f>
        <v>HFS</v>
      </c>
      <c r="H284" s="20" t="str">
        <f>+VLOOKUP(E284,Participants!$A$1:$E$2548,5,FALSE)</f>
        <v>M</v>
      </c>
      <c r="I284" s="110">
        <f>+VLOOKUP(E284,Participants!$A$1:$E$2548,3,FALSE)</f>
        <v>1</v>
      </c>
      <c r="J284" s="113" t="str">
        <f>+VLOOKUP(E284,Participants!$A$1:$G$2548,7,FALSE)</f>
        <v>DEV BOYS</v>
      </c>
      <c r="K284" s="20"/>
      <c r="L284" s="20"/>
    </row>
    <row r="285" spans="1:12" ht="15.75" customHeight="1" x14ac:dyDescent="0.35">
      <c r="A285" s="163" t="s">
        <v>686</v>
      </c>
      <c r="B285" s="109">
        <v>16</v>
      </c>
      <c r="C285" s="109">
        <v>49.07</v>
      </c>
      <c r="D285" s="109">
        <v>8</v>
      </c>
      <c r="E285" s="165">
        <v>314</v>
      </c>
      <c r="F285" s="20" t="str">
        <f>+VLOOKUP(E285,Participants!$A$1:$E$2548,2,FALSE)</f>
        <v>Rizalino Domasig</v>
      </c>
      <c r="G285" s="20" t="str">
        <f>+VLOOKUP(E285,Participants!$A$1:$E$2548,4,FALSE)</f>
        <v>HFS</v>
      </c>
      <c r="H285" s="20" t="str">
        <f>+VLOOKUP(E285,Participants!$A$1:$E$2548,5,FALSE)</f>
        <v>M</v>
      </c>
      <c r="I285" s="110">
        <f>+VLOOKUP(E285,Participants!$A$1:$E$2548,3,FALSE)</f>
        <v>4</v>
      </c>
      <c r="J285" s="113" t="str">
        <f>+VLOOKUP(E285,Participants!$A$1:$G$2548,7,FALSE)</f>
        <v>DEV BOYS</v>
      </c>
      <c r="K285" s="20"/>
      <c r="L285" s="20"/>
    </row>
    <row r="286" spans="1:12" ht="15.75" customHeight="1" x14ac:dyDescent="0.35">
      <c r="A286" s="163" t="s">
        <v>686</v>
      </c>
      <c r="B286" s="108">
        <v>6</v>
      </c>
      <c r="C286" s="108">
        <v>49.09</v>
      </c>
      <c r="D286" s="108">
        <v>3</v>
      </c>
      <c r="E286" s="164">
        <v>454</v>
      </c>
      <c r="F286" s="20" t="str">
        <f>+VLOOKUP(E286,Participants!$A$1:$E$2548,2,FALSE)</f>
        <v>Connor Allen</v>
      </c>
      <c r="G286" s="20" t="str">
        <f>+VLOOKUP(E286,Participants!$A$1:$E$2548,4,FALSE)</f>
        <v>PHA</v>
      </c>
      <c r="H286" s="20" t="str">
        <f>+VLOOKUP(E286,Participants!$A$1:$E$2548,5,FALSE)</f>
        <v>M</v>
      </c>
      <c r="I286" s="110">
        <f>+VLOOKUP(E286,Participants!$A$1:$E$2548,3,FALSE)</f>
        <v>1</v>
      </c>
      <c r="J286" s="113" t="str">
        <f>+VLOOKUP(E286,Participants!$A$1:$G$2548,7,FALSE)</f>
        <v>DEV BOYS</v>
      </c>
      <c r="K286" s="20"/>
      <c r="L286" s="20"/>
    </row>
    <row r="287" spans="1:12" ht="15.75" customHeight="1" x14ac:dyDescent="0.35">
      <c r="A287" s="163" t="s">
        <v>686</v>
      </c>
      <c r="B287" s="108">
        <v>8</v>
      </c>
      <c r="C287" s="108">
        <v>49.38</v>
      </c>
      <c r="D287" s="108">
        <v>4</v>
      </c>
      <c r="E287" s="164">
        <v>457</v>
      </c>
      <c r="F287" s="20" t="str">
        <f>+VLOOKUP(E287,Participants!$A$1:$E$2548,2,FALSE)</f>
        <v>Jacob Bahm</v>
      </c>
      <c r="G287" s="20" t="str">
        <f>+VLOOKUP(E287,Participants!$A$1:$E$2548,4,FALSE)</f>
        <v>PHA</v>
      </c>
      <c r="H287" s="20" t="str">
        <f>+VLOOKUP(E287,Participants!$A$1:$E$2548,5,FALSE)</f>
        <v>M</v>
      </c>
      <c r="I287" s="110">
        <f>+VLOOKUP(E287,Participants!$A$1:$E$2548,3,FALSE)</f>
        <v>2</v>
      </c>
      <c r="J287" s="113" t="str">
        <f>+VLOOKUP(E287,Participants!$A$1:$G$2548,7,FALSE)</f>
        <v>DEV BOYS</v>
      </c>
      <c r="K287" s="20"/>
      <c r="L287" s="20"/>
    </row>
    <row r="288" spans="1:12" ht="15.75" customHeight="1" x14ac:dyDescent="0.35">
      <c r="A288" s="163" t="s">
        <v>686</v>
      </c>
      <c r="B288" s="108">
        <v>5</v>
      </c>
      <c r="C288" s="108">
        <v>49.62</v>
      </c>
      <c r="D288" s="108">
        <v>7</v>
      </c>
      <c r="E288" s="164">
        <v>498</v>
      </c>
      <c r="F288" s="20" t="str">
        <f>+VLOOKUP(E288,Participants!$A$1:$E$2548,2,FALSE)</f>
        <v>Will Batts</v>
      </c>
      <c r="G288" s="20" t="str">
        <f>+VLOOKUP(E288,Participants!$A$1:$E$2548,4,FALSE)</f>
        <v>SPS</v>
      </c>
      <c r="H288" s="20" t="str">
        <f>+VLOOKUP(E288,Participants!$A$1:$E$2548,5,FALSE)</f>
        <v>M</v>
      </c>
      <c r="I288" s="110">
        <f>+VLOOKUP(E288,Participants!$A$1:$E$2548,3,FALSE)</f>
        <v>1</v>
      </c>
      <c r="J288" s="113" t="str">
        <f>+VLOOKUP(E288,Participants!$A$1:$G$2548,7,FALSE)</f>
        <v>DEV BOYS</v>
      </c>
      <c r="K288" s="20"/>
      <c r="L288" s="20"/>
    </row>
    <row r="289" spans="1:12" ht="15.75" customHeight="1" x14ac:dyDescent="0.35">
      <c r="A289" s="163" t="s">
        <v>686</v>
      </c>
      <c r="B289" s="116">
        <v>9</v>
      </c>
      <c r="C289" s="116">
        <v>49.62</v>
      </c>
      <c r="D289" s="116">
        <v>6</v>
      </c>
      <c r="E289" s="164">
        <v>549</v>
      </c>
      <c r="F289" s="20" t="str">
        <f>+VLOOKUP(E289,Participants!$A$1:$E$2548,2,FALSE)</f>
        <v>Jackson Buczynski</v>
      </c>
      <c r="G289" s="20" t="str">
        <f>+VLOOKUP(E289,Participants!$A$1:$E$2548,4,FALSE)</f>
        <v>STL</v>
      </c>
      <c r="H289" s="20" t="str">
        <f>+VLOOKUP(E289,Participants!$A$1:$E$2548,5,FALSE)</f>
        <v>M</v>
      </c>
      <c r="I289" s="110">
        <f>+VLOOKUP(E289,Participants!$A$1:$E$2548,3,FALSE)</f>
        <v>2</v>
      </c>
      <c r="J289" s="113" t="str">
        <f>+VLOOKUP(E289,Participants!$A$1:$G$2548,7,FALSE)</f>
        <v>DEV BOYS</v>
      </c>
      <c r="K289" s="20"/>
      <c r="L289" s="20"/>
    </row>
    <row r="290" spans="1:12" ht="15.75" customHeight="1" x14ac:dyDescent="0.35">
      <c r="A290" s="163" t="s">
        <v>686</v>
      </c>
      <c r="B290" s="109">
        <v>12</v>
      </c>
      <c r="C290" s="109">
        <v>50.22</v>
      </c>
      <c r="D290" s="109">
        <v>7</v>
      </c>
      <c r="E290" s="164">
        <v>496</v>
      </c>
      <c r="F290" s="20" t="str">
        <f>+VLOOKUP(E290,Participants!$A$1:$E$2548,2,FALSE)</f>
        <v>Tiernan Magee</v>
      </c>
      <c r="G290" s="20" t="str">
        <f>+VLOOKUP(E290,Participants!$A$1:$E$2548,4,FALSE)</f>
        <v>SPS</v>
      </c>
      <c r="H290" s="20" t="str">
        <f>+VLOOKUP(E290,Participants!$A$1:$E$2548,5,FALSE)</f>
        <v>M</v>
      </c>
      <c r="I290" s="110">
        <f>+VLOOKUP(E290,Participants!$A$1:$E$2548,3,FALSE)</f>
        <v>3</v>
      </c>
      <c r="J290" s="113" t="str">
        <f>+VLOOKUP(E290,Participants!$A$1:$G$2548,7,FALSE)</f>
        <v>DEV BOYS</v>
      </c>
      <c r="K290" s="20"/>
      <c r="L290" s="20"/>
    </row>
    <row r="291" spans="1:12" ht="15.75" customHeight="1" x14ac:dyDescent="0.35">
      <c r="A291" s="163" t="s">
        <v>686</v>
      </c>
      <c r="B291" s="108">
        <v>4</v>
      </c>
      <c r="C291" s="108">
        <v>50.78</v>
      </c>
      <c r="D291" s="108">
        <v>8</v>
      </c>
      <c r="E291" s="164">
        <v>488</v>
      </c>
      <c r="F291" s="20" t="str">
        <f>+VLOOKUP(E291,Participants!$A$1:$E$2548,2,FALSE)</f>
        <v>Gerritt Austrawski</v>
      </c>
      <c r="G291" s="20" t="str">
        <f>+VLOOKUP(E291,Participants!$A$1:$E$2548,4,FALSE)</f>
        <v>SPS</v>
      </c>
      <c r="H291" s="20" t="str">
        <f>+VLOOKUP(E291,Participants!$A$1:$E$2548,5,FALSE)</f>
        <v>M</v>
      </c>
      <c r="I291" s="110">
        <f>+VLOOKUP(E291,Participants!$A$1:$E$2548,3,FALSE)</f>
        <v>0</v>
      </c>
      <c r="J291" s="113" t="str">
        <f>+VLOOKUP(E291,Participants!$A$1:$G$2548,7,FALSE)</f>
        <v>DEV BOYS</v>
      </c>
      <c r="K291" s="117"/>
      <c r="L291" s="117"/>
    </row>
    <row r="292" spans="1:12" ht="15.75" customHeight="1" x14ac:dyDescent="0.35">
      <c r="A292" s="163" t="s">
        <v>686</v>
      </c>
      <c r="B292" s="108">
        <v>8</v>
      </c>
      <c r="C292" s="108">
        <v>50.78</v>
      </c>
      <c r="D292" s="108">
        <v>5</v>
      </c>
      <c r="E292" s="164">
        <v>152</v>
      </c>
      <c r="F292" s="20" t="str">
        <f>+VLOOKUP(E292,Participants!$A$1:$E$2548,2,FALSE)</f>
        <v>Luke Swierczek</v>
      </c>
      <c r="G292" s="20" t="str">
        <f>+VLOOKUP(E292,Participants!$A$1:$E$2548,4,FALSE)</f>
        <v>AMA</v>
      </c>
      <c r="H292" s="20" t="str">
        <f>+VLOOKUP(E292,Participants!$A$1:$E$2548,5,FALSE)</f>
        <v>M</v>
      </c>
      <c r="I292" s="110">
        <f>+VLOOKUP(E292,Participants!$A$1:$E$2548,3,FALSE)</f>
        <v>2</v>
      </c>
      <c r="J292" s="113" t="str">
        <f>+VLOOKUP(E292,Participants!$A$1:$G$2548,7,FALSE)</f>
        <v>DEV BOYS</v>
      </c>
      <c r="K292" s="20"/>
      <c r="L292" s="20"/>
    </row>
    <row r="293" spans="1:12" ht="15.75" customHeight="1" x14ac:dyDescent="0.35">
      <c r="A293" s="163" t="s">
        <v>686</v>
      </c>
      <c r="B293" s="108">
        <v>4</v>
      </c>
      <c r="C293" s="108">
        <v>50.86</v>
      </c>
      <c r="D293" s="108">
        <v>4</v>
      </c>
      <c r="E293" s="164">
        <v>4</v>
      </c>
      <c r="F293" s="20" t="str">
        <f>+VLOOKUP(E293,Participants!$A$1:$E$2548,2,FALSE)</f>
        <v>Isaac White</v>
      </c>
      <c r="G293" s="20" t="str">
        <f>+VLOOKUP(E293,Participants!$A$1:$E$2548,4,FALSE)</f>
        <v>BFS</v>
      </c>
      <c r="H293" s="20" t="str">
        <f>+VLOOKUP(E293,Participants!$A$1:$E$2548,5,FALSE)</f>
        <v>M</v>
      </c>
      <c r="I293" s="110">
        <f>+VLOOKUP(E293,Participants!$A$1:$E$2548,3,FALSE)</f>
        <v>0</v>
      </c>
      <c r="J293" s="113" t="str">
        <f>+VLOOKUP(E293,Participants!$A$1:$G$2548,7,FALSE)</f>
        <v>DEV BOYS</v>
      </c>
      <c r="K293" s="20"/>
      <c r="L293" s="20"/>
    </row>
    <row r="294" spans="1:12" ht="15.75" customHeight="1" x14ac:dyDescent="0.35">
      <c r="A294" s="163" t="s">
        <v>686</v>
      </c>
      <c r="B294" s="108">
        <v>8</v>
      </c>
      <c r="C294" s="108">
        <v>50.96</v>
      </c>
      <c r="D294" s="108">
        <v>7</v>
      </c>
      <c r="E294" s="164">
        <v>6</v>
      </c>
      <c r="F294" s="20" t="str">
        <f>+VLOOKUP(E294,Participants!$A$1:$E$2548,2,FALSE)</f>
        <v>Jack Ries</v>
      </c>
      <c r="G294" s="20" t="str">
        <f>+VLOOKUP(E294,Participants!$A$1:$E$2548,4,FALSE)</f>
        <v>BFS</v>
      </c>
      <c r="H294" s="20" t="str">
        <f>+VLOOKUP(E294,Participants!$A$1:$E$2548,5,FALSE)</f>
        <v>M</v>
      </c>
      <c r="I294" s="110">
        <f>+VLOOKUP(E294,Participants!$A$1:$E$2548,3,FALSE)</f>
        <v>2</v>
      </c>
      <c r="J294" s="113" t="str">
        <f>+VLOOKUP(E294,Participants!$A$1:$G$2548,7,FALSE)</f>
        <v>DEV BOYS</v>
      </c>
      <c r="K294" s="117"/>
      <c r="L294" s="117"/>
    </row>
    <row r="295" spans="1:12" ht="15.75" customHeight="1" x14ac:dyDescent="0.35">
      <c r="A295" s="163" t="s">
        <v>686</v>
      </c>
      <c r="B295" s="108">
        <v>6</v>
      </c>
      <c r="C295" s="108">
        <v>51.05</v>
      </c>
      <c r="D295" s="108">
        <v>5</v>
      </c>
      <c r="E295" s="164">
        <v>548</v>
      </c>
      <c r="F295" s="20" t="str">
        <f>+VLOOKUP(E295,Participants!$A$1:$E$2548,2,FALSE)</f>
        <v>Jackson Bobeck</v>
      </c>
      <c r="G295" s="20" t="str">
        <f>+VLOOKUP(E295,Participants!$A$1:$E$2548,4,FALSE)</f>
        <v>STL</v>
      </c>
      <c r="H295" s="20" t="str">
        <f>+VLOOKUP(E295,Participants!$A$1:$E$2548,5,FALSE)</f>
        <v>M</v>
      </c>
      <c r="I295" s="110">
        <f>+VLOOKUP(E295,Participants!$A$1:$E$2548,3,FALSE)</f>
        <v>1</v>
      </c>
      <c r="J295" s="113" t="str">
        <f>+VLOOKUP(E295,Participants!$A$1:$G$2548,7,FALSE)</f>
        <v>DEV BOYS</v>
      </c>
      <c r="K295" s="117"/>
      <c r="L295" s="117"/>
    </row>
    <row r="296" spans="1:12" ht="15.75" customHeight="1" x14ac:dyDescent="0.35">
      <c r="A296" s="163" t="s">
        <v>686</v>
      </c>
      <c r="B296" s="108">
        <v>5</v>
      </c>
      <c r="C296" s="108">
        <v>51.1</v>
      </c>
      <c r="D296" s="108">
        <v>8</v>
      </c>
      <c r="E296" s="164">
        <v>494</v>
      </c>
      <c r="F296" s="20" t="str">
        <f>+VLOOKUP(E296,Participants!$A$1:$E$2548,2,FALSE)</f>
        <v>Quincy Harris</v>
      </c>
      <c r="G296" s="20" t="str">
        <f>+VLOOKUP(E296,Participants!$A$1:$E$2548,4,FALSE)</f>
        <v>SPS</v>
      </c>
      <c r="H296" s="20" t="str">
        <f>+VLOOKUP(E296,Participants!$A$1:$E$2548,5,FALSE)</f>
        <v>M</v>
      </c>
      <c r="I296" s="110">
        <f>+VLOOKUP(E296,Participants!$A$1:$E$2548,3,FALSE)</f>
        <v>0</v>
      </c>
      <c r="J296" s="113" t="str">
        <f>+VLOOKUP(E296,Participants!$A$1:$G$2548,7,FALSE)</f>
        <v>DEV BOYS</v>
      </c>
      <c r="K296" s="20"/>
      <c r="L296" s="20"/>
    </row>
    <row r="297" spans="1:12" ht="15.75" customHeight="1" x14ac:dyDescent="0.35">
      <c r="A297" s="163" t="s">
        <v>686</v>
      </c>
      <c r="B297" s="108">
        <v>8</v>
      </c>
      <c r="C297" s="108">
        <v>51.89</v>
      </c>
      <c r="D297" s="108">
        <v>2</v>
      </c>
      <c r="E297" s="164">
        <v>482</v>
      </c>
      <c r="F297" s="20" t="str">
        <f>+VLOOKUP(E297,Participants!$A$1:$E$2548,2,FALSE)</f>
        <v>Alex Stickman</v>
      </c>
      <c r="G297" s="20" t="str">
        <f>+VLOOKUP(E297,Participants!$A$1:$E$2548,4,FALSE)</f>
        <v>SPS</v>
      </c>
      <c r="H297" s="20" t="str">
        <f>+VLOOKUP(E297,Participants!$A$1:$E$2548,5,FALSE)</f>
        <v>M</v>
      </c>
      <c r="I297" s="110">
        <f>+VLOOKUP(E297,Participants!$A$1:$E$2548,3,FALSE)</f>
        <v>2</v>
      </c>
      <c r="J297" s="113" t="str">
        <f>+VLOOKUP(E297,Participants!$A$1:$G$2548,7,FALSE)</f>
        <v>DEV BOYS</v>
      </c>
      <c r="K297" s="20"/>
      <c r="L297" s="20"/>
    </row>
    <row r="298" spans="1:12" ht="15.75" customHeight="1" x14ac:dyDescent="0.35">
      <c r="A298" s="163" t="s">
        <v>686</v>
      </c>
      <c r="B298" s="109">
        <v>16</v>
      </c>
      <c r="C298" s="109">
        <v>52.1</v>
      </c>
      <c r="D298" s="109">
        <v>5</v>
      </c>
      <c r="E298" s="165">
        <v>13</v>
      </c>
      <c r="F298" s="20" t="str">
        <f>+VLOOKUP(E298,Participants!$A$1:$E$2548,2,FALSE)</f>
        <v>Wes Sachar</v>
      </c>
      <c r="G298" s="20" t="str">
        <f>+VLOOKUP(E298,Participants!$A$1:$E$2548,4,FALSE)</f>
        <v>BFS</v>
      </c>
      <c r="H298" s="20" t="str">
        <f>+VLOOKUP(E298,Participants!$A$1:$E$2548,5,FALSE)</f>
        <v>M</v>
      </c>
      <c r="I298" s="110">
        <f>+VLOOKUP(E298,Participants!$A$1:$E$2548,3,FALSE)</f>
        <v>4</v>
      </c>
      <c r="J298" s="113" t="str">
        <f>+VLOOKUP(E298,Participants!$A$1:$G$2548,7,FALSE)</f>
        <v>DEV BOYS</v>
      </c>
      <c r="K298" s="20"/>
      <c r="L298" s="20"/>
    </row>
    <row r="299" spans="1:12" ht="15.75" customHeight="1" x14ac:dyDescent="0.35">
      <c r="A299" s="163" t="s">
        <v>686</v>
      </c>
      <c r="B299" s="108">
        <v>10</v>
      </c>
      <c r="C299" s="108">
        <v>54.37</v>
      </c>
      <c r="D299" s="108">
        <v>8</v>
      </c>
      <c r="E299" s="164">
        <v>452</v>
      </c>
      <c r="F299" s="20" t="str">
        <f>+VLOOKUP(E299,Participants!$A$1:$E$2548,2,FALSE)</f>
        <v>Andrew Beaman</v>
      </c>
      <c r="G299" s="20" t="str">
        <f>+VLOOKUP(E299,Participants!$A$1:$E$2548,4,FALSE)</f>
        <v>PHA</v>
      </c>
      <c r="H299" s="20" t="str">
        <f>+VLOOKUP(E299,Participants!$A$1:$E$2548,5,FALSE)</f>
        <v>M</v>
      </c>
      <c r="I299" s="110">
        <f>+VLOOKUP(E299,Participants!$A$1:$E$2548,3,FALSE)</f>
        <v>3</v>
      </c>
      <c r="J299" s="113" t="str">
        <f>+VLOOKUP(E299,Participants!$A$1:$G$2548,7,FALSE)</f>
        <v>DEV BOYS</v>
      </c>
      <c r="K299" s="20"/>
      <c r="L299" s="20"/>
    </row>
    <row r="300" spans="1:12" ht="15.75" customHeight="1" x14ac:dyDescent="0.35">
      <c r="A300" s="163" t="s">
        <v>686</v>
      </c>
      <c r="B300" s="109">
        <v>12</v>
      </c>
      <c r="C300" s="109">
        <v>54.59</v>
      </c>
      <c r="D300" s="109">
        <v>4</v>
      </c>
      <c r="E300" s="165">
        <v>74</v>
      </c>
      <c r="F300" s="20" t="str">
        <f>+VLOOKUP(E300,Participants!$A$1:$E$2548,2,FALSE)</f>
        <v>Jed Watson</v>
      </c>
      <c r="G300" s="20" t="str">
        <f>+VLOOKUP(E300,Participants!$A$1:$E$2548,4,FALSE)</f>
        <v>AGS</v>
      </c>
      <c r="H300" s="20" t="str">
        <f>+VLOOKUP(E300,Participants!$A$1:$E$2548,5,FALSE)</f>
        <v>M</v>
      </c>
      <c r="I300" s="110">
        <f>+VLOOKUP(E300,Participants!$A$1:$E$2548,3,FALSE)</f>
        <v>3</v>
      </c>
      <c r="J300" s="113" t="str">
        <f>+VLOOKUP(E300,Participants!$A$1:$G$2548,7,FALSE)</f>
        <v>DEV BOYS</v>
      </c>
      <c r="K300" s="20"/>
      <c r="L300" s="20"/>
    </row>
    <row r="301" spans="1:12" ht="15.75" customHeight="1" x14ac:dyDescent="0.35">
      <c r="A301" s="163" t="s">
        <v>686</v>
      </c>
      <c r="B301" s="109">
        <v>14</v>
      </c>
      <c r="C301" s="109">
        <v>55.31</v>
      </c>
      <c r="D301" s="109">
        <v>3</v>
      </c>
      <c r="E301" s="164">
        <v>11</v>
      </c>
      <c r="F301" s="20" t="str">
        <f>+VLOOKUP(E301,Participants!$A$1:$E$2548,2,FALSE)</f>
        <v>Parker Skrastins</v>
      </c>
      <c r="G301" s="20" t="str">
        <f>+VLOOKUP(E301,Participants!$A$1:$E$2548,4,FALSE)</f>
        <v>BFS</v>
      </c>
      <c r="H301" s="20" t="str">
        <f>+VLOOKUP(E301,Participants!$A$1:$E$2548,5,FALSE)</f>
        <v>M</v>
      </c>
      <c r="I301" s="110">
        <f>+VLOOKUP(E301,Participants!$A$1:$E$2548,3,FALSE)</f>
        <v>3</v>
      </c>
      <c r="J301" s="113" t="str">
        <f>+VLOOKUP(E301,Participants!$A$1:$G$2548,7,FALSE)</f>
        <v>DEV BOYS</v>
      </c>
      <c r="K301" s="20"/>
      <c r="L301" s="20"/>
    </row>
    <row r="302" spans="1:12" ht="15.75" customHeight="1" x14ac:dyDescent="0.35">
      <c r="A302" s="163" t="s">
        <v>686</v>
      </c>
      <c r="B302" s="108">
        <v>5</v>
      </c>
      <c r="C302" s="108">
        <v>56.09</v>
      </c>
      <c r="D302" s="108">
        <v>4</v>
      </c>
      <c r="E302" s="164">
        <v>545</v>
      </c>
      <c r="F302" s="20" t="str">
        <f>+VLOOKUP(E302,Participants!$A$1:$E$2548,2,FALSE)</f>
        <v>Ian Heller</v>
      </c>
      <c r="G302" s="20" t="str">
        <f>+VLOOKUP(E302,Participants!$A$1:$E$2548,4,FALSE)</f>
        <v>STL</v>
      </c>
      <c r="H302" s="20" t="str">
        <f>+VLOOKUP(E302,Participants!$A$1:$E$2548,5,FALSE)</f>
        <v>M</v>
      </c>
      <c r="I302" s="110">
        <f>+VLOOKUP(E302,Participants!$A$1:$E$2548,3,FALSE)</f>
        <v>0</v>
      </c>
      <c r="J302" s="113" t="str">
        <f>+VLOOKUP(E302,Participants!$A$1:$G$2548,7,FALSE)</f>
        <v>DEV BOYS</v>
      </c>
      <c r="K302" s="20"/>
      <c r="L302" s="20"/>
    </row>
    <row r="303" spans="1:12" ht="15.75" customHeight="1" x14ac:dyDescent="0.35">
      <c r="A303" s="163" t="s">
        <v>686</v>
      </c>
      <c r="B303" s="108">
        <v>10</v>
      </c>
      <c r="C303" s="108">
        <v>57.34</v>
      </c>
      <c r="D303" s="108">
        <v>2</v>
      </c>
      <c r="E303" s="164">
        <v>497</v>
      </c>
      <c r="F303" s="20" t="str">
        <f>+VLOOKUP(E303,Participants!$A$1:$E$2548,2,FALSE)</f>
        <v>Wilder Sargent</v>
      </c>
      <c r="G303" s="20" t="str">
        <f>+VLOOKUP(E303,Participants!$A$1:$E$2548,4,FALSE)</f>
        <v>SPS</v>
      </c>
      <c r="H303" s="20" t="str">
        <f>+VLOOKUP(E303,Participants!$A$1:$E$2548,5,FALSE)</f>
        <v>M</v>
      </c>
      <c r="I303" s="110">
        <f>+VLOOKUP(E303,Participants!$A$1:$E$2548,3,FALSE)</f>
        <v>2</v>
      </c>
      <c r="J303" s="113" t="str">
        <f>+VLOOKUP(E303,Participants!$A$1:$G$2548,7,FALSE)</f>
        <v>DEV BOYS</v>
      </c>
      <c r="K303" s="20"/>
      <c r="L303" s="20"/>
    </row>
    <row r="304" spans="1:12" ht="15.75" customHeight="1" x14ac:dyDescent="0.35">
      <c r="A304" s="163" t="s">
        <v>686</v>
      </c>
      <c r="B304" s="108">
        <v>4</v>
      </c>
      <c r="C304" s="108" t="s">
        <v>691</v>
      </c>
      <c r="D304" s="108">
        <v>5</v>
      </c>
      <c r="E304" s="164">
        <v>559</v>
      </c>
      <c r="F304" s="20" t="str">
        <f>+VLOOKUP(E304,Participants!$A$1:$E$2548,2,FALSE)</f>
        <v>Peter Hrisiak</v>
      </c>
      <c r="G304" s="20" t="str">
        <f>+VLOOKUP(E304,Participants!$A$1:$E$2548,4,FALSE)</f>
        <v>STL</v>
      </c>
      <c r="H304" s="20" t="str">
        <f>+VLOOKUP(E304,Participants!$A$1:$E$2548,5,FALSE)</f>
        <v>M</v>
      </c>
      <c r="I304" s="110">
        <f>+VLOOKUP(E304,Participants!$A$1:$E$2548,3,FALSE)</f>
        <v>0</v>
      </c>
      <c r="J304" s="113" t="str">
        <f>+VLOOKUP(E304,Participants!$A$1:$G$2548,7,FALSE)</f>
        <v>DEV BOYS</v>
      </c>
      <c r="K304" s="20"/>
      <c r="L304" s="20"/>
    </row>
    <row r="305" spans="1:12" ht="15.75" customHeight="1" x14ac:dyDescent="0.35">
      <c r="A305" s="163" t="s">
        <v>686</v>
      </c>
      <c r="B305" s="108">
        <v>4</v>
      </c>
      <c r="C305" s="108" t="s">
        <v>692</v>
      </c>
      <c r="D305" s="108">
        <v>3</v>
      </c>
      <c r="E305" s="164">
        <v>157</v>
      </c>
      <c r="F305" s="20" t="str">
        <f>+VLOOKUP(E305,Participants!$A$1:$E$2548,2,FALSE)</f>
        <v>Mckayden Nguyen</v>
      </c>
      <c r="G305" s="20" t="str">
        <f>+VLOOKUP(E305,Participants!$A$1:$E$2548,4,FALSE)</f>
        <v>AMA</v>
      </c>
      <c r="H305" s="20" t="str">
        <f>+VLOOKUP(E305,Participants!$A$1:$E$2548,5,FALSE)</f>
        <v>M</v>
      </c>
      <c r="I305" s="110">
        <f>+VLOOKUP(E305,Participants!$A$1:$E$2548,3,FALSE)</f>
        <v>0</v>
      </c>
      <c r="J305" s="113" t="str">
        <f>+VLOOKUP(E305,Participants!$A$1:$G$2548,7,FALSE)</f>
        <v>DEV BOYS</v>
      </c>
      <c r="K305" s="117"/>
      <c r="L305" s="117"/>
    </row>
    <row r="306" spans="1:12" ht="15.75" customHeight="1" x14ac:dyDescent="0.35">
      <c r="A306" s="163" t="s">
        <v>686</v>
      </c>
      <c r="B306" s="108">
        <v>5</v>
      </c>
      <c r="C306" s="108" t="s">
        <v>693</v>
      </c>
      <c r="D306" s="108">
        <v>5</v>
      </c>
      <c r="E306" s="164">
        <v>411</v>
      </c>
      <c r="F306" s="20" t="str">
        <f>+VLOOKUP(E306,Participants!$A$1:$E$2548,2,FALSE)</f>
        <v>Isaac Wagner</v>
      </c>
      <c r="G306" s="20" t="str">
        <f>+VLOOKUP(E306,Participants!$A$1:$E$2548,4,FALSE)</f>
        <v>MOSS</v>
      </c>
      <c r="H306" s="20" t="str">
        <f>+VLOOKUP(E306,Participants!$A$1:$E$2548,5,FALSE)</f>
        <v>M</v>
      </c>
      <c r="I306" s="110">
        <f>+VLOOKUP(E306,Participants!$A$1:$E$2548,3,FALSE)</f>
        <v>1</v>
      </c>
      <c r="J306" s="113" t="str">
        <f>+VLOOKUP(E306,Participants!$A$1:$G$2548,7,FALSE)</f>
        <v>DEV BOYS</v>
      </c>
      <c r="K306" s="20"/>
      <c r="L306" s="20"/>
    </row>
    <row r="307" spans="1:12" ht="15.75" customHeight="1" x14ac:dyDescent="0.35">
      <c r="A307" s="163" t="s">
        <v>686</v>
      </c>
      <c r="B307" s="108">
        <v>4</v>
      </c>
      <c r="C307" s="108" t="s">
        <v>694</v>
      </c>
      <c r="D307" s="108">
        <v>2</v>
      </c>
      <c r="E307" s="164">
        <v>416</v>
      </c>
      <c r="F307" s="20" t="str">
        <f>+VLOOKUP(E307,Participants!$A$1:$E$2548,2,FALSE)</f>
        <v>Jude Walker</v>
      </c>
      <c r="G307" s="20" t="str">
        <f>+VLOOKUP(E307,Participants!$A$1:$E$2548,4,FALSE)</f>
        <v>MOSS</v>
      </c>
      <c r="H307" s="20" t="str">
        <f>+VLOOKUP(E307,Participants!$A$1:$E$2548,5,FALSE)</f>
        <v>M</v>
      </c>
      <c r="I307" s="110">
        <f>+VLOOKUP(E307,Participants!$A$1:$E$2548,3,FALSE)</f>
        <v>0</v>
      </c>
      <c r="J307" s="113" t="str">
        <f>+VLOOKUP(E307,Participants!$A$1:$G$2548,7,FALSE)</f>
        <v>DEV BOYS</v>
      </c>
      <c r="K307" s="20"/>
      <c r="L307" s="20"/>
    </row>
    <row r="308" spans="1:12" ht="15.75" customHeight="1" x14ac:dyDescent="0.35">
      <c r="A308" s="163" t="s">
        <v>686</v>
      </c>
      <c r="B308" s="108">
        <v>4</v>
      </c>
      <c r="C308" s="108" t="s">
        <v>695</v>
      </c>
      <c r="D308" s="108">
        <v>1</v>
      </c>
      <c r="E308" s="164">
        <v>499</v>
      </c>
      <c r="F308" s="20" t="str">
        <f>+VLOOKUP(E308,Participants!$A$1:$E$2548,2,FALSE)</f>
        <v>Zeke Harris</v>
      </c>
      <c r="G308" s="20" t="str">
        <f>+VLOOKUP(E308,Participants!$A$1:$E$2548,4,FALSE)</f>
        <v>SPS</v>
      </c>
      <c r="H308" s="20" t="str">
        <f>+VLOOKUP(E308,Participants!$A$1:$E$2548,5,FALSE)</f>
        <v>M</v>
      </c>
      <c r="I308" s="110">
        <f>+VLOOKUP(E308,Participants!$A$1:$E$2548,3,FALSE)</f>
        <v>0</v>
      </c>
      <c r="J308" s="113" t="str">
        <f>+VLOOKUP(E308,Participants!$A$1:$G$2548,7,FALSE)</f>
        <v>DEV BOYS</v>
      </c>
      <c r="K308" s="117"/>
      <c r="L308" s="117"/>
    </row>
    <row r="309" spans="1:12" ht="15.75" customHeight="1" x14ac:dyDescent="0.35">
      <c r="A309" s="163" t="s">
        <v>686</v>
      </c>
      <c r="B309" s="108">
        <v>8</v>
      </c>
      <c r="C309" s="108" t="s">
        <v>696</v>
      </c>
      <c r="D309" s="108">
        <v>8</v>
      </c>
      <c r="E309" s="164">
        <v>217</v>
      </c>
      <c r="F309" s="20" t="str">
        <f>+VLOOKUP(E309,Participants!$A$1:$E$2548,2,FALSE)</f>
        <v>Lincoln McAllister</v>
      </c>
      <c r="G309" s="20" t="str">
        <f>+VLOOKUP(E309,Participants!$A$1:$E$2548,4,FALSE)</f>
        <v>CDT</v>
      </c>
      <c r="H309" s="20" t="str">
        <f>+VLOOKUP(E309,Participants!$A$1:$E$2548,5,FALSE)</f>
        <v>M</v>
      </c>
      <c r="I309" s="110">
        <f>+VLOOKUP(E309,Participants!$A$1:$E$2548,3,FALSE)</f>
        <v>2</v>
      </c>
      <c r="J309" s="113" t="str">
        <f>+VLOOKUP(E309,Participants!$A$1:$G$2548,7,FALSE)</f>
        <v>DEV BOYS</v>
      </c>
      <c r="K309" s="20"/>
      <c r="L309" s="20"/>
    </row>
    <row r="310" spans="1:12" ht="15.75" customHeight="1" x14ac:dyDescent="0.35">
      <c r="A310" s="163" t="s">
        <v>686</v>
      </c>
      <c r="B310" s="108">
        <v>6</v>
      </c>
      <c r="C310" s="108" t="s">
        <v>697</v>
      </c>
      <c r="D310" s="108">
        <v>4</v>
      </c>
      <c r="E310" s="164">
        <v>596</v>
      </c>
      <c r="F310" s="20" t="str">
        <f>+VLOOKUP(E310,Participants!$A$1:$E$2548,2,FALSE)</f>
        <v>Leo Magenis</v>
      </c>
      <c r="G310" s="20" t="str">
        <f>+VLOOKUP(E310,Participants!$A$1:$E$2548,4,FALSE)</f>
        <v>STT</v>
      </c>
      <c r="H310" s="20" t="str">
        <f>+VLOOKUP(E310,Participants!$A$1:$E$2548,5,FALSE)</f>
        <v>M</v>
      </c>
      <c r="I310" s="110">
        <f>+VLOOKUP(E310,Participants!$A$1:$E$2548,3,FALSE)</f>
        <v>1</v>
      </c>
      <c r="J310" s="113" t="str">
        <f>+VLOOKUP(E310,Participants!$A$1:$G$2548,7,FALSE)</f>
        <v>DEV BOYS</v>
      </c>
      <c r="K310" s="20"/>
      <c r="L310" s="20"/>
    </row>
    <row r="311" spans="1:12" ht="15.75" customHeight="1" x14ac:dyDescent="0.25">
      <c r="B311" s="188"/>
      <c r="C311" s="188"/>
      <c r="D311" s="188"/>
      <c r="E311" s="188"/>
      <c r="F311" s="23"/>
      <c r="G311" s="23"/>
      <c r="H311" s="23"/>
      <c r="I311" s="129"/>
      <c r="J311" s="23"/>
      <c r="K311" s="23"/>
      <c r="L311" s="23"/>
    </row>
    <row r="312" spans="1:12" ht="15.75" customHeight="1" x14ac:dyDescent="0.25">
      <c r="B312" s="188"/>
      <c r="C312" s="188"/>
      <c r="D312" s="188"/>
      <c r="E312" s="188"/>
      <c r="F312" s="23"/>
      <c r="G312" s="23"/>
      <c r="H312" s="23"/>
      <c r="I312" s="129"/>
      <c r="J312" s="23"/>
      <c r="K312" s="23"/>
      <c r="L312" s="23"/>
    </row>
    <row r="313" spans="1:12" ht="15.75" customHeight="1" x14ac:dyDescent="0.25">
      <c r="B313" s="188"/>
      <c r="C313" s="188"/>
      <c r="D313" s="188"/>
      <c r="E313" s="188"/>
      <c r="F313" s="23"/>
      <c r="G313" s="23"/>
      <c r="H313" s="23"/>
      <c r="I313" s="129"/>
      <c r="J313" s="23"/>
      <c r="K313" s="23"/>
      <c r="L313" s="23"/>
    </row>
    <row r="314" spans="1:12" ht="15.75" customHeight="1" x14ac:dyDescent="0.25">
      <c r="B314" s="188"/>
      <c r="C314" s="188"/>
      <c r="D314" s="188"/>
      <c r="E314" s="188"/>
      <c r="F314" s="23"/>
      <c r="G314" s="23"/>
      <c r="H314" s="23"/>
      <c r="I314" s="129"/>
      <c r="J314" s="23"/>
      <c r="K314" s="23"/>
      <c r="L314" s="23"/>
    </row>
    <row r="315" spans="1:12" ht="15.75" customHeight="1" x14ac:dyDescent="0.25">
      <c r="B315" s="188"/>
      <c r="C315" s="188"/>
      <c r="D315" s="188"/>
      <c r="E315" s="188"/>
      <c r="F315" s="23"/>
      <c r="G315" s="23"/>
      <c r="H315" s="23"/>
      <c r="I315" s="129"/>
      <c r="J315" s="23"/>
      <c r="K315" s="23"/>
      <c r="L315" s="23"/>
    </row>
    <row r="316" spans="1:12" ht="15.75" customHeight="1" x14ac:dyDescent="0.25">
      <c r="B316" s="188"/>
      <c r="C316" s="188"/>
      <c r="D316" s="188"/>
      <c r="E316" s="188"/>
      <c r="F316" s="23"/>
      <c r="G316" s="23"/>
      <c r="H316" s="23"/>
      <c r="I316" s="129"/>
      <c r="J316" s="23"/>
      <c r="K316" s="23"/>
      <c r="L316" s="23"/>
    </row>
    <row r="317" spans="1:12" ht="15.75" customHeight="1" x14ac:dyDescent="0.25">
      <c r="B317" s="188"/>
      <c r="C317" s="188"/>
      <c r="D317" s="188"/>
      <c r="E317" s="188"/>
      <c r="F317" s="23"/>
      <c r="G317" s="23"/>
      <c r="H317" s="23"/>
      <c r="I317" s="129"/>
      <c r="J317" s="23"/>
      <c r="K317" s="23"/>
      <c r="L317" s="23"/>
    </row>
    <row r="318" spans="1:12" ht="15.75" customHeight="1" x14ac:dyDescent="0.25">
      <c r="B318" s="188"/>
      <c r="C318" s="188"/>
      <c r="D318" s="188"/>
      <c r="E318" s="188"/>
      <c r="F318" s="23"/>
      <c r="G318" s="23"/>
      <c r="H318" s="23"/>
      <c r="I318" s="129"/>
      <c r="J318" s="23"/>
      <c r="K318" s="23"/>
      <c r="L318" s="23"/>
    </row>
    <row r="319" spans="1:12" ht="15.75" customHeight="1" x14ac:dyDescent="0.25">
      <c r="B319" s="188"/>
      <c r="C319" s="188"/>
      <c r="D319" s="188"/>
      <c r="E319" s="188"/>
      <c r="F319" s="23"/>
      <c r="G319" s="23"/>
      <c r="H319" s="23"/>
      <c r="I319" s="129"/>
      <c r="J319" s="23"/>
      <c r="K319" s="23"/>
      <c r="L319" s="23"/>
    </row>
    <row r="320" spans="1:12" ht="15.75" customHeight="1" x14ac:dyDescent="0.25">
      <c r="B320" s="188"/>
      <c r="C320" s="188"/>
      <c r="D320" s="188"/>
      <c r="E320" s="188"/>
      <c r="F320" s="23"/>
      <c r="G320" s="23"/>
      <c r="H320" s="23"/>
      <c r="I320" s="129"/>
      <c r="J320" s="23"/>
      <c r="K320" s="23"/>
      <c r="L320" s="23"/>
    </row>
    <row r="321" spans="2:12" ht="15.75" customHeight="1" x14ac:dyDescent="0.25">
      <c r="B321" s="188"/>
      <c r="C321" s="188"/>
      <c r="D321" s="188"/>
      <c r="E321" s="188"/>
      <c r="F321" s="23"/>
      <c r="G321" s="23"/>
      <c r="H321" s="23"/>
      <c r="I321" s="129"/>
      <c r="J321" s="23"/>
      <c r="K321" s="23"/>
      <c r="L321" s="23"/>
    </row>
    <row r="322" spans="2:12" ht="15.75" customHeight="1" x14ac:dyDescent="0.25">
      <c r="B322" s="188"/>
      <c r="C322" s="188"/>
      <c r="D322" s="188"/>
      <c r="E322" s="188"/>
      <c r="F322" s="23"/>
      <c r="G322" s="23"/>
      <c r="H322" s="23"/>
      <c r="I322" s="129"/>
      <c r="J322" s="23"/>
      <c r="K322" s="23"/>
      <c r="L322" s="23"/>
    </row>
    <row r="323" spans="2:12" ht="15.75" customHeight="1" x14ac:dyDescent="0.25">
      <c r="B323" s="188"/>
      <c r="C323" s="188"/>
      <c r="D323" s="188"/>
      <c r="E323" s="188"/>
      <c r="F323" s="23"/>
      <c r="G323" s="23"/>
      <c r="H323" s="23"/>
      <c r="I323" s="129"/>
      <c r="J323" s="23"/>
      <c r="K323" s="23"/>
      <c r="L323" s="23"/>
    </row>
    <row r="324" spans="2:12" ht="15.75" customHeight="1" x14ac:dyDescent="0.25">
      <c r="B324" s="188"/>
      <c r="C324" s="188"/>
      <c r="D324" s="188"/>
      <c r="E324" s="188"/>
      <c r="F324" s="23"/>
      <c r="G324" s="23"/>
      <c r="H324" s="23"/>
      <c r="I324" s="129"/>
      <c r="J324" s="23"/>
      <c r="K324" s="23"/>
      <c r="L324" s="23"/>
    </row>
    <row r="325" spans="2:12" ht="15.75" customHeight="1" x14ac:dyDescent="0.25">
      <c r="B325" s="188"/>
      <c r="C325" s="188"/>
      <c r="D325" s="188"/>
      <c r="E325" s="188"/>
      <c r="F325" s="23"/>
      <c r="G325" s="23"/>
      <c r="H325" s="23"/>
      <c r="I325" s="129"/>
      <c r="J325" s="23"/>
      <c r="K325" s="23"/>
      <c r="L325" s="23"/>
    </row>
    <row r="326" spans="2:12" ht="15.75" customHeight="1" x14ac:dyDescent="0.25">
      <c r="B326" s="188"/>
      <c r="C326" s="188"/>
      <c r="D326" s="188"/>
      <c r="E326" s="188"/>
      <c r="F326" s="23"/>
      <c r="G326" s="23"/>
      <c r="H326" s="23"/>
      <c r="I326" s="129"/>
      <c r="J326" s="23"/>
      <c r="K326" s="23"/>
      <c r="L326" s="23"/>
    </row>
    <row r="327" spans="2:12" ht="15.75" customHeight="1" x14ac:dyDescent="0.25">
      <c r="B327" s="188"/>
      <c r="C327" s="188"/>
      <c r="D327" s="188"/>
      <c r="E327" s="188"/>
      <c r="F327" s="23"/>
      <c r="G327" s="23"/>
      <c r="H327" s="23"/>
      <c r="I327" s="129"/>
      <c r="J327" s="23"/>
      <c r="K327" s="23"/>
      <c r="L327" s="23"/>
    </row>
    <row r="328" spans="2:12" ht="15.75" customHeight="1" x14ac:dyDescent="0.25">
      <c r="B328" s="188"/>
      <c r="C328" s="188"/>
      <c r="D328" s="188"/>
      <c r="E328" s="188"/>
      <c r="F328" s="23"/>
      <c r="G328" s="23"/>
      <c r="H328" s="23"/>
      <c r="I328" s="129"/>
      <c r="J328" s="23"/>
      <c r="K328" s="23"/>
      <c r="L328" s="23"/>
    </row>
    <row r="329" spans="2:12" ht="15.75" customHeight="1" x14ac:dyDescent="0.25">
      <c r="B329" s="188"/>
      <c r="C329" s="188"/>
      <c r="D329" s="188"/>
      <c r="E329" s="188"/>
      <c r="F329" s="23"/>
      <c r="G329" s="23"/>
      <c r="H329" s="23"/>
      <c r="I329" s="129"/>
      <c r="J329" s="23"/>
      <c r="K329" s="23"/>
      <c r="L329" s="23"/>
    </row>
    <row r="330" spans="2:12" ht="15.75" customHeight="1" x14ac:dyDescent="0.25">
      <c r="B330" s="188"/>
      <c r="C330" s="188"/>
      <c r="D330" s="188"/>
      <c r="E330" s="188"/>
      <c r="F330" s="23"/>
      <c r="G330" s="23"/>
      <c r="H330" s="23"/>
      <c r="I330" s="129"/>
      <c r="J330" s="23"/>
      <c r="K330" s="23"/>
      <c r="L330" s="23"/>
    </row>
    <row r="331" spans="2:12" ht="15.75" customHeight="1" x14ac:dyDescent="0.25">
      <c r="B331" s="188"/>
      <c r="C331" s="188"/>
      <c r="D331" s="188"/>
      <c r="E331" s="188"/>
      <c r="F331" s="23"/>
      <c r="G331" s="23"/>
      <c r="H331" s="23"/>
      <c r="I331" s="129"/>
      <c r="J331" s="23"/>
      <c r="K331" s="23"/>
      <c r="L331" s="23"/>
    </row>
    <row r="332" spans="2:12" ht="15.75" customHeight="1" x14ac:dyDescent="0.25">
      <c r="B332" s="188"/>
      <c r="C332" s="188"/>
      <c r="D332" s="188"/>
      <c r="E332" s="188"/>
      <c r="F332" s="23"/>
      <c r="G332" s="23"/>
      <c r="H332" s="23"/>
      <c r="I332" s="129"/>
      <c r="J332" s="23"/>
      <c r="K332" s="23"/>
      <c r="L332" s="23"/>
    </row>
    <row r="333" spans="2:12" ht="15.75" customHeight="1" x14ac:dyDescent="0.25">
      <c r="B333" s="188"/>
      <c r="C333" s="188"/>
      <c r="D333" s="188"/>
      <c r="E333" s="188"/>
      <c r="F333" s="23"/>
      <c r="G333" s="23"/>
      <c r="H333" s="23"/>
      <c r="I333" s="129"/>
      <c r="J333" s="23"/>
      <c r="K333" s="23"/>
      <c r="L333" s="23"/>
    </row>
    <row r="334" spans="2:12" ht="15.75" customHeight="1" x14ac:dyDescent="0.25">
      <c r="B334" s="188"/>
      <c r="C334" s="188"/>
      <c r="D334" s="188"/>
      <c r="E334" s="188"/>
      <c r="F334" s="23"/>
      <c r="G334" s="23"/>
      <c r="H334" s="23"/>
      <c r="I334" s="129"/>
      <c r="J334" s="23"/>
      <c r="K334" s="23"/>
      <c r="L334" s="23"/>
    </row>
    <row r="335" spans="2:12" ht="15.75" customHeight="1" x14ac:dyDescent="0.25">
      <c r="B335" s="188"/>
      <c r="C335" s="188"/>
      <c r="D335" s="188"/>
      <c r="E335" s="188"/>
      <c r="F335" s="23"/>
      <c r="G335" s="23"/>
      <c r="H335" s="23"/>
      <c r="I335" s="129"/>
      <c r="J335" s="23"/>
      <c r="K335" s="23"/>
      <c r="L335" s="23"/>
    </row>
    <row r="336" spans="2:12" ht="15.75" customHeight="1" x14ac:dyDescent="0.25">
      <c r="B336" s="188"/>
      <c r="C336" s="188"/>
      <c r="D336" s="188"/>
      <c r="E336" s="188"/>
      <c r="F336" s="23"/>
      <c r="G336" s="23"/>
      <c r="H336" s="23"/>
      <c r="I336" s="129"/>
      <c r="J336" s="23"/>
      <c r="K336" s="23"/>
      <c r="L336" s="23"/>
    </row>
    <row r="337" spans="2:12" ht="15.75" customHeight="1" x14ac:dyDescent="0.25">
      <c r="B337" s="188"/>
      <c r="C337" s="188"/>
      <c r="D337" s="188"/>
      <c r="E337" s="188"/>
      <c r="F337" s="23"/>
      <c r="G337" s="23"/>
      <c r="H337" s="23"/>
      <c r="I337" s="129"/>
      <c r="J337" s="23"/>
      <c r="K337" s="23"/>
      <c r="L337" s="23"/>
    </row>
    <row r="338" spans="2:12" ht="15.75" customHeight="1" x14ac:dyDescent="0.25">
      <c r="B338" s="188"/>
      <c r="C338" s="188"/>
      <c r="D338" s="188"/>
      <c r="E338" s="188"/>
      <c r="F338" s="23"/>
      <c r="G338" s="23"/>
      <c r="H338" s="23"/>
      <c r="I338" s="129"/>
      <c r="J338" s="23"/>
      <c r="K338" s="23"/>
      <c r="L338" s="23"/>
    </row>
    <row r="339" spans="2:12" ht="15.75" customHeight="1" x14ac:dyDescent="0.25">
      <c r="B339" s="188"/>
      <c r="C339" s="188"/>
      <c r="D339" s="188"/>
      <c r="E339" s="188"/>
      <c r="F339" s="23"/>
      <c r="G339" s="23"/>
      <c r="H339" s="23"/>
      <c r="I339" s="129"/>
      <c r="J339" s="23"/>
      <c r="K339" s="23"/>
      <c r="L339" s="23"/>
    </row>
    <row r="340" spans="2:12" ht="15.75" customHeight="1" x14ac:dyDescent="0.25">
      <c r="B340" s="188"/>
      <c r="C340" s="188"/>
      <c r="D340" s="188"/>
      <c r="E340" s="188"/>
      <c r="F340" s="23"/>
      <c r="G340" s="23"/>
      <c r="H340" s="23"/>
      <c r="I340" s="129"/>
      <c r="J340" s="23"/>
      <c r="K340" s="23"/>
      <c r="L340" s="23"/>
    </row>
    <row r="341" spans="2:12" ht="15.75" customHeight="1" x14ac:dyDescent="0.25">
      <c r="B341" s="188"/>
      <c r="C341" s="188"/>
      <c r="D341" s="188"/>
      <c r="E341" s="188"/>
      <c r="F341" s="23"/>
      <c r="G341" s="23"/>
      <c r="H341" s="23"/>
      <c r="I341" s="129"/>
      <c r="J341" s="23"/>
      <c r="K341" s="23"/>
      <c r="L341" s="23"/>
    </row>
    <row r="342" spans="2:12" ht="15.75" customHeight="1" x14ac:dyDescent="0.25">
      <c r="B342" s="188"/>
      <c r="C342" s="188"/>
      <c r="D342" s="188"/>
      <c r="E342" s="188"/>
      <c r="F342" s="23"/>
      <c r="G342" s="23"/>
      <c r="H342" s="23"/>
      <c r="I342" s="129"/>
      <c r="J342" s="23"/>
      <c r="K342" s="23"/>
      <c r="L342" s="23"/>
    </row>
    <row r="343" spans="2:12" ht="15.75" customHeight="1" x14ac:dyDescent="0.25">
      <c r="B343" s="188"/>
      <c r="C343" s="188"/>
      <c r="D343" s="188"/>
      <c r="E343" s="188"/>
      <c r="F343" s="23"/>
      <c r="G343" s="23"/>
      <c r="H343" s="23"/>
      <c r="I343" s="129"/>
      <c r="J343" s="23"/>
      <c r="K343" s="23"/>
      <c r="L343" s="23"/>
    </row>
    <row r="344" spans="2:12" ht="15.75" customHeight="1" x14ac:dyDescent="0.25">
      <c r="B344" s="188"/>
      <c r="C344" s="188"/>
      <c r="D344" s="188"/>
      <c r="E344" s="188"/>
      <c r="F344" s="23"/>
      <c r="G344" s="23"/>
      <c r="H344" s="23"/>
      <c r="I344" s="129"/>
      <c r="J344" s="23"/>
      <c r="K344" s="23"/>
      <c r="L344" s="23"/>
    </row>
    <row r="345" spans="2:12" ht="15.75" customHeight="1" x14ac:dyDescent="0.25">
      <c r="B345" s="188"/>
      <c r="C345" s="188"/>
      <c r="D345" s="188"/>
      <c r="E345" s="188"/>
      <c r="F345" s="23"/>
      <c r="G345" s="23"/>
      <c r="H345" s="23"/>
      <c r="I345" s="129"/>
      <c r="J345" s="23"/>
      <c r="K345" s="23"/>
      <c r="L345" s="23"/>
    </row>
    <row r="346" spans="2:12" ht="15.75" customHeight="1" x14ac:dyDescent="0.25">
      <c r="B346" s="188"/>
      <c r="C346" s="188"/>
      <c r="D346" s="188"/>
      <c r="E346" s="188"/>
      <c r="F346" s="23"/>
      <c r="G346" s="23"/>
      <c r="H346" s="23"/>
      <c r="I346" s="129"/>
      <c r="J346" s="23"/>
      <c r="K346" s="23"/>
      <c r="L346" s="23"/>
    </row>
    <row r="347" spans="2:12" ht="15.75" customHeight="1" x14ac:dyDescent="0.25">
      <c r="B347" s="188"/>
      <c r="C347" s="188"/>
      <c r="D347" s="188"/>
      <c r="E347" s="188"/>
      <c r="F347" s="23"/>
      <c r="G347" s="23"/>
      <c r="H347" s="23"/>
      <c r="I347" s="129"/>
      <c r="J347" s="23"/>
      <c r="K347" s="23"/>
      <c r="L347" s="23"/>
    </row>
    <row r="348" spans="2:12" ht="15.75" customHeight="1" x14ac:dyDescent="0.25">
      <c r="B348" s="188"/>
      <c r="C348" s="188"/>
      <c r="D348" s="188"/>
      <c r="E348" s="188"/>
      <c r="F348" s="23"/>
      <c r="G348" s="23"/>
      <c r="H348" s="23"/>
      <c r="I348" s="129"/>
      <c r="J348" s="23"/>
      <c r="K348" s="23"/>
      <c r="L348" s="23"/>
    </row>
    <row r="349" spans="2:12" ht="15.75" customHeight="1" x14ac:dyDescent="0.25">
      <c r="B349" s="188"/>
      <c r="C349" s="188"/>
      <c r="D349" s="188"/>
      <c r="E349" s="188"/>
      <c r="F349" s="23"/>
      <c r="G349" s="23"/>
      <c r="H349" s="23"/>
      <c r="I349" s="129"/>
      <c r="J349" s="23"/>
      <c r="K349" s="23"/>
      <c r="L349" s="23"/>
    </row>
    <row r="350" spans="2:12" ht="15.75" customHeight="1" x14ac:dyDescent="0.25">
      <c r="B350" s="188"/>
      <c r="C350" s="188"/>
      <c r="D350" s="188"/>
      <c r="E350" s="188"/>
      <c r="F350" s="23"/>
      <c r="G350" s="23"/>
      <c r="H350" s="23"/>
      <c r="I350" s="129"/>
      <c r="J350" s="23"/>
      <c r="K350" s="23"/>
      <c r="L350" s="23"/>
    </row>
    <row r="351" spans="2:12" ht="15.75" customHeight="1" x14ac:dyDescent="0.25">
      <c r="B351" s="188"/>
      <c r="C351" s="188"/>
      <c r="D351" s="188"/>
      <c r="E351" s="188"/>
      <c r="F351" s="23"/>
      <c r="G351" s="23"/>
      <c r="H351" s="23"/>
      <c r="I351" s="129"/>
      <c r="J351" s="23"/>
      <c r="K351" s="23"/>
      <c r="L351" s="23"/>
    </row>
    <row r="352" spans="2:12" ht="15.75" customHeight="1" x14ac:dyDescent="0.25">
      <c r="B352" s="188"/>
      <c r="C352" s="188"/>
      <c r="D352" s="188"/>
      <c r="E352" s="188"/>
      <c r="F352" s="23"/>
      <c r="G352" s="23"/>
      <c r="H352" s="23"/>
      <c r="I352" s="129"/>
      <c r="J352" s="23"/>
      <c r="K352" s="23"/>
      <c r="L352" s="23"/>
    </row>
    <row r="353" spans="2:12" ht="15.75" customHeight="1" x14ac:dyDescent="0.25">
      <c r="B353" s="188"/>
      <c r="C353" s="188"/>
      <c r="D353" s="188"/>
      <c r="E353" s="188"/>
      <c r="F353" s="23"/>
      <c r="G353" s="23"/>
      <c r="H353" s="23"/>
      <c r="I353" s="129"/>
      <c r="J353" s="23"/>
      <c r="K353" s="23"/>
      <c r="L353" s="23"/>
    </row>
    <row r="354" spans="2:12" ht="15.75" customHeight="1" x14ac:dyDescent="0.25">
      <c r="B354" s="188"/>
      <c r="C354" s="188"/>
      <c r="D354" s="188"/>
      <c r="E354" s="188"/>
      <c r="F354" s="23"/>
      <c r="G354" s="23"/>
      <c r="H354" s="23"/>
      <c r="I354" s="129"/>
      <c r="J354" s="23"/>
      <c r="K354" s="23"/>
      <c r="L354" s="23"/>
    </row>
    <row r="355" spans="2:12" ht="15.75" customHeight="1" x14ac:dyDescent="0.25">
      <c r="B355" s="188"/>
      <c r="C355" s="188"/>
      <c r="D355" s="188"/>
      <c r="E355" s="188"/>
      <c r="F355" s="23"/>
      <c r="G355" s="23"/>
      <c r="H355" s="23"/>
      <c r="I355" s="129"/>
      <c r="J355" s="23"/>
      <c r="K355" s="23"/>
      <c r="L355" s="23"/>
    </row>
    <row r="356" spans="2:12" ht="15.75" customHeight="1" x14ac:dyDescent="0.25">
      <c r="B356" s="188"/>
      <c r="C356" s="188"/>
      <c r="D356" s="188"/>
      <c r="E356" s="188"/>
      <c r="F356" s="23"/>
      <c r="G356" s="23"/>
      <c r="H356" s="23"/>
      <c r="I356" s="129"/>
      <c r="J356" s="23"/>
      <c r="K356" s="23"/>
      <c r="L356" s="23"/>
    </row>
    <row r="357" spans="2:12" ht="15.75" customHeight="1" x14ac:dyDescent="0.25">
      <c r="B357" s="188"/>
      <c r="C357" s="188"/>
      <c r="D357" s="188"/>
      <c r="E357" s="188"/>
      <c r="F357" s="23"/>
      <c r="G357" s="23"/>
      <c r="H357" s="23"/>
      <c r="I357" s="129"/>
      <c r="J357" s="23"/>
      <c r="K357" s="23"/>
      <c r="L357" s="23"/>
    </row>
    <row r="358" spans="2:12" ht="15.75" customHeight="1" x14ac:dyDescent="0.25">
      <c r="B358" s="188"/>
      <c r="C358" s="188"/>
      <c r="D358" s="188"/>
      <c r="E358" s="188"/>
      <c r="F358" s="23"/>
      <c r="G358" s="23"/>
      <c r="H358" s="23"/>
      <c r="I358" s="129"/>
      <c r="J358" s="23"/>
      <c r="K358" s="23"/>
      <c r="L358" s="23"/>
    </row>
    <row r="359" spans="2:12" ht="15.75" customHeight="1" x14ac:dyDescent="0.25">
      <c r="B359" s="188"/>
      <c r="C359" s="188"/>
      <c r="D359" s="188"/>
      <c r="E359" s="188"/>
      <c r="F359" s="23"/>
      <c r="G359" s="23"/>
      <c r="H359" s="23"/>
      <c r="I359" s="129"/>
      <c r="J359" s="23"/>
      <c r="K359" s="23"/>
      <c r="L359" s="23"/>
    </row>
    <row r="360" spans="2:12" ht="15.75" customHeight="1" x14ac:dyDescent="0.25">
      <c r="B360" s="188"/>
      <c r="C360" s="188"/>
      <c r="D360" s="188"/>
      <c r="E360" s="188"/>
      <c r="F360" s="23"/>
      <c r="G360" s="23"/>
      <c r="H360" s="23"/>
      <c r="I360" s="129"/>
      <c r="J360" s="23"/>
      <c r="K360" s="23"/>
      <c r="L360" s="23"/>
    </row>
    <row r="361" spans="2:12" ht="15.75" customHeight="1" x14ac:dyDescent="0.25">
      <c r="B361" s="188"/>
      <c r="C361" s="188"/>
      <c r="D361" s="188"/>
      <c r="E361" s="188"/>
      <c r="F361" s="23"/>
      <c r="G361" s="23"/>
      <c r="H361" s="23"/>
      <c r="I361" s="129"/>
      <c r="J361" s="23"/>
      <c r="K361" s="23"/>
      <c r="L361" s="23"/>
    </row>
    <row r="362" spans="2:12" ht="15.75" customHeight="1" x14ac:dyDescent="0.25">
      <c r="B362" s="188"/>
      <c r="C362" s="188"/>
      <c r="D362" s="188"/>
      <c r="E362" s="188"/>
      <c r="F362" s="23"/>
      <c r="G362" s="23"/>
      <c r="H362" s="23"/>
      <c r="I362" s="129"/>
      <c r="J362" s="23"/>
      <c r="K362" s="23"/>
      <c r="L362" s="23"/>
    </row>
    <row r="363" spans="2:12" ht="15.75" customHeight="1" x14ac:dyDescent="0.25">
      <c r="B363" s="188"/>
      <c r="C363" s="188"/>
      <c r="D363" s="188"/>
      <c r="E363" s="188"/>
      <c r="F363" s="23"/>
      <c r="G363" s="23"/>
      <c r="H363" s="23"/>
      <c r="I363" s="129"/>
      <c r="J363" s="23"/>
      <c r="K363" s="23"/>
      <c r="L363" s="23"/>
    </row>
    <row r="364" spans="2:12" ht="15.75" customHeight="1" x14ac:dyDescent="0.25">
      <c r="B364" s="188"/>
      <c r="C364" s="188"/>
      <c r="D364" s="188"/>
      <c r="E364" s="188"/>
      <c r="F364" s="23"/>
      <c r="G364" s="23"/>
      <c r="H364" s="23"/>
      <c r="I364" s="129"/>
      <c r="J364" s="23"/>
      <c r="K364" s="23"/>
      <c r="L364" s="23"/>
    </row>
    <row r="365" spans="2:12" ht="15.75" customHeight="1" x14ac:dyDescent="0.25">
      <c r="B365" s="188"/>
      <c r="C365" s="188"/>
      <c r="D365" s="188"/>
      <c r="E365" s="188"/>
      <c r="F365" s="23"/>
      <c r="G365" s="23"/>
      <c r="H365" s="23"/>
      <c r="I365" s="129"/>
      <c r="J365" s="23"/>
      <c r="K365" s="23"/>
      <c r="L365" s="23"/>
    </row>
    <row r="366" spans="2:12" ht="15.75" customHeight="1" x14ac:dyDescent="0.25">
      <c r="B366" s="188"/>
      <c r="C366" s="188"/>
      <c r="D366" s="188"/>
      <c r="E366" s="188"/>
      <c r="F366" s="23"/>
      <c r="G366" s="23"/>
      <c r="H366" s="23"/>
      <c r="I366" s="129"/>
      <c r="J366" s="23"/>
      <c r="K366" s="23"/>
      <c r="L366" s="23"/>
    </row>
    <row r="367" spans="2:12" ht="15.75" customHeight="1" x14ac:dyDescent="0.25">
      <c r="B367" s="188"/>
      <c r="C367" s="188"/>
      <c r="D367" s="188"/>
      <c r="E367" s="188"/>
      <c r="F367" s="23"/>
      <c r="G367" s="23"/>
      <c r="H367" s="23"/>
      <c r="I367" s="129"/>
      <c r="J367" s="23"/>
      <c r="K367" s="23"/>
      <c r="L367" s="23"/>
    </row>
    <row r="368" spans="2:12" ht="15.75" customHeight="1" x14ac:dyDescent="0.25">
      <c r="B368" s="188"/>
      <c r="C368" s="188"/>
      <c r="D368" s="188"/>
      <c r="E368" s="188"/>
      <c r="F368" s="23"/>
      <c r="G368" s="23"/>
      <c r="H368" s="23"/>
      <c r="I368" s="129"/>
      <c r="J368" s="23"/>
      <c r="K368" s="23"/>
      <c r="L368" s="23"/>
    </row>
    <row r="369" spans="2:12" ht="15.75" customHeight="1" x14ac:dyDescent="0.25">
      <c r="B369" s="188"/>
      <c r="C369" s="188"/>
      <c r="D369" s="188"/>
      <c r="E369" s="188"/>
      <c r="F369" s="23"/>
      <c r="G369" s="23"/>
      <c r="H369" s="23"/>
      <c r="I369" s="129"/>
      <c r="J369" s="23"/>
      <c r="K369" s="23"/>
      <c r="L369" s="23"/>
    </row>
    <row r="370" spans="2:12" ht="15.75" customHeight="1" x14ac:dyDescent="0.25">
      <c r="B370" s="188"/>
      <c r="C370" s="188"/>
      <c r="D370" s="188"/>
      <c r="E370" s="188"/>
      <c r="F370" s="23"/>
      <c r="G370" s="23"/>
      <c r="H370" s="23"/>
      <c r="I370" s="129"/>
      <c r="J370" s="23"/>
      <c r="K370" s="23"/>
      <c r="L370" s="23"/>
    </row>
    <row r="371" spans="2:12" ht="15.75" customHeight="1" x14ac:dyDescent="0.25">
      <c r="B371" s="188"/>
      <c r="C371" s="188"/>
      <c r="D371" s="188"/>
      <c r="E371" s="188"/>
      <c r="F371" s="23"/>
      <c r="G371" s="23"/>
      <c r="H371" s="23"/>
      <c r="I371" s="129"/>
      <c r="J371" s="23"/>
      <c r="K371" s="23"/>
      <c r="L371" s="23"/>
    </row>
    <row r="372" spans="2:12" ht="15.75" customHeight="1" x14ac:dyDescent="0.25">
      <c r="B372" s="188"/>
      <c r="C372" s="188"/>
      <c r="D372" s="188"/>
      <c r="E372" s="188"/>
      <c r="F372" s="23"/>
      <c r="G372" s="23"/>
      <c r="H372" s="23"/>
      <c r="I372" s="129"/>
      <c r="J372" s="23"/>
      <c r="K372" s="23"/>
      <c r="L372" s="23"/>
    </row>
    <row r="373" spans="2:12" ht="15.75" customHeight="1" x14ac:dyDescent="0.25">
      <c r="B373" s="188"/>
      <c r="C373" s="188"/>
      <c r="D373" s="188"/>
      <c r="E373" s="188"/>
      <c r="F373" s="23"/>
      <c r="G373" s="23"/>
      <c r="H373" s="23"/>
      <c r="I373" s="129"/>
      <c r="J373" s="23"/>
      <c r="K373" s="23"/>
      <c r="L373" s="23"/>
    </row>
    <row r="374" spans="2:12" ht="15.75" customHeight="1" x14ac:dyDescent="0.25">
      <c r="B374" s="188"/>
      <c r="C374" s="188"/>
      <c r="D374" s="188"/>
      <c r="E374" s="188"/>
      <c r="F374" s="23"/>
      <c r="G374" s="23"/>
      <c r="H374" s="23"/>
      <c r="I374" s="129"/>
      <c r="J374" s="23"/>
      <c r="K374" s="23"/>
      <c r="L374" s="23"/>
    </row>
    <row r="375" spans="2:12" ht="15.75" customHeight="1" x14ac:dyDescent="0.25">
      <c r="B375" s="188"/>
      <c r="C375" s="188"/>
      <c r="D375" s="188"/>
      <c r="E375" s="188"/>
      <c r="F375" s="23"/>
      <c r="G375" s="23"/>
      <c r="H375" s="23"/>
      <c r="I375" s="129"/>
      <c r="J375" s="23"/>
      <c r="K375" s="23"/>
      <c r="L375" s="23"/>
    </row>
    <row r="376" spans="2:12" ht="15.75" customHeight="1" x14ac:dyDescent="0.25">
      <c r="B376" s="188"/>
      <c r="C376" s="188"/>
      <c r="D376" s="188"/>
      <c r="E376" s="188"/>
      <c r="F376" s="23"/>
      <c r="G376" s="23"/>
      <c r="H376" s="23"/>
      <c r="I376" s="129"/>
      <c r="J376" s="23"/>
      <c r="K376" s="23"/>
      <c r="L376" s="23"/>
    </row>
    <row r="377" spans="2:12" ht="15.75" customHeight="1" x14ac:dyDescent="0.25">
      <c r="B377" s="188"/>
      <c r="C377" s="188"/>
      <c r="D377" s="188"/>
      <c r="E377" s="188"/>
      <c r="F377" s="23"/>
      <c r="G377" s="23"/>
      <c r="H377" s="23"/>
      <c r="I377" s="129"/>
      <c r="J377" s="23"/>
      <c r="K377" s="23"/>
      <c r="L377" s="23"/>
    </row>
    <row r="378" spans="2:12" ht="15.75" customHeight="1" x14ac:dyDescent="0.25">
      <c r="B378" s="188"/>
      <c r="C378" s="188"/>
      <c r="D378" s="188"/>
      <c r="E378" s="188"/>
      <c r="F378" s="23"/>
      <c r="G378" s="23"/>
      <c r="H378" s="23"/>
      <c r="I378" s="129"/>
      <c r="J378" s="23"/>
      <c r="K378" s="23"/>
      <c r="L378" s="23"/>
    </row>
    <row r="379" spans="2:12" ht="15.75" customHeight="1" x14ac:dyDescent="0.25">
      <c r="B379" s="188"/>
      <c r="C379" s="188"/>
      <c r="D379" s="188"/>
      <c r="E379" s="188"/>
      <c r="F379" s="23"/>
      <c r="G379" s="23"/>
      <c r="H379" s="23"/>
      <c r="I379" s="129"/>
      <c r="J379" s="23"/>
      <c r="K379" s="23"/>
      <c r="L379" s="23"/>
    </row>
    <row r="380" spans="2:12" ht="15.75" customHeight="1" x14ac:dyDescent="0.25">
      <c r="B380" s="188"/>
      <c r="C380" s="188"/>
      <c r="D380" s="188"/>
      <c r="E380" s="188"/>
      <c r="F380" s="23"/>
      <c r="G380" s="23"/>
      <c r="H380" s="23"/>
      <c r="I380" s="129"/>
      <c r="J380" s="23"/>
      <c r="K380" s="23"/>
      <c r="L380" s="23"/>
    </row>
    <row r="381" spans="2:12" ht="15.75" customHeight="1" x14ac:dyDescent="0.25">
      <c r="B381" s="188"/>
      <c r="C381" s="188"/>
      <c r="D381" s="188"/>
      <c r="E381" s="188"/>
      <c r="F381" s="23"/>
      <c r="G381" s="23"/>
      <c r="H381" s="23"/>
      <c r="I381" s="129"/>
      <c r="J381" s="23"/>
      <c r="K381" s="23"/>
      <c r="L381" s="23"/>
    </row>
    <row r="382" spans="2:12" ht="15.75" customHeight="1" x14ac:dyDescent="0.25">
      <c r="B382" s="188"/>
      <c r="C382" s="188"/>
      <c r="D382" s="188"/>
      <c r="E382" s="188"/>
      <c r="F382" s="23"/>
      <c r="G382" s="23"/>
      <c r="H382" s="23"/>
      <c r="I382" s="129"/>
      <c r="J382" s="23"/>
      <c r="K382" s="23"/>
      <c r="L382" s="23"/>
    </row>
    <row r="383" spans="2:12" ht="15.75" customHeight="1" x14ac:dyDescent="0.25">
      <c r="B383" s="188"/>
      <c r="C383" s="188"/>
      <c r="D383" s="188"/>
      <c r="E383" s="188"/>
      <c r="F383" s="23"/>
      <c r="G383" s="23"/>
      <c r="H383" s="23"/>
      <c r="I383" s="129"/>
      <c r="J383" s="23"/>
      <c r="K383" s="23"/>
      <c r="L383" s="23"/>
    </row>
    <row r="384" spans="2:12" ht="15.75" customHeight="1" x14ac:dyDescent="0.25">
      <c r="B384" s="188"/>
      <c r="C384" s="188"/>
      <c r="D384" s="188"/>
      <c r="E384" s="188"/>
      <c r="F384" s="23"/>
      <c r="G384" s="23"/>
      <c r="H384" s="23"/>
      <c r="I384" s="129"/>
      <c r="J384" s="23"/>
      <c r="K384" s="23"/>
      <c r="L384" s="23"/>
    </row>
    <row r="385" spans="2:12" ht="15.75" customHeight="1" x14ac:dyDescent="0.25">
      <c r="B385" s="188"/>
      <c r="C385" s="188"/>
      <c r="D385" s="188"/>
      <c r="E385" s="188"/>
      <c r="F385" s="23"/>
      <c r="G385" s="23"/>
      <c r="H385" s="23"/>
      <c r="I385" s="129"/>
      <c r="J385" s="23"/>
      <c r="K385" s="23"/>
      <c r="L385" s="23"/>
    </row>
    <row r="386" spans="2:12" ht="15.75" customHeight="1" x14ac:dyDescent="0.25">
      <c r="B386" s="188"/>
      <c r="C386" s="188"/>
      <c r="D386" s="188"/>
      <c r="E386" s="188"/>
      <c r="F386" s="23"/>
      <c r="G386" s="23"/>
      <c r="H386" s="23"/>
      <c r="I386" s="129"/>
      <c r="J386" s="23"/>
      <c r="K386" s="23"/>
      <c r="L386" s="23"/>
    </row>
    <row r="387" spans="2:12" ht="15.75" customHeight="1" x14ac:dyDescent="0.25">
      <c r="B387" s="188"/>
      <c r="C387" s="188"/>
      <c r="D387" s="188"/>
      <c r="E387" s="188"/>
      <c r="F387" s="23"/>
      <c r="G387" s="23"/>
      <c r="H387" s="23"/>
      <c r="I387" s="129"/>
      <c r="J387" s="23"/>
      <c r="K387" s="23"/>
      <c r="L387" s="23"/>
    </row>
    <row r="388" spans="2:12" ht="15.75" customHeight="1" x14ac:dyDescent="0.25">
      <c r="B388" s="188"/>
      <c r="C388" s="188"/>
      <c r="D388" s="188"/>
      <c r="E388" s="188"/>
      <c r="F388" s="23"/>
      <c r="G388" s="23"/>
      <c r="H388" s="23"/>
      <c r="I388" s="129"/>
      <c r="J388" s="23"/>
      <c r="K388" s="23"/>
      <c r="L388" s="23"/>
    </row>
    <row r="389" spans="2:12" ht="15.75" customHeight="1" x14ac:dyDescent="0.25">
      <c r="B389" s="188"/>
      <c r="C389" s="188"/>
      <c r="D389" s="188"/>
      <c r="E389" s="188"/>
      <c r="F389" s="23"/>
      <c r="G389" s="23"/>
      <c r="H389" s="23"/>
      <c r="I389" s="129"/>
      <c r="J389" s="23"/>
      <c r="K389" s="23"/>
      <c r="L389" s="23"/>
    </row>
    <row r="390" spans="2:12" ht="15.75" customHeight="1" x14ac:dyDescent="0.25">
      <c r="B390" s="188"/>
      <c r="C390" s="188"/>
      <c r="D390" s="188"/>
      <c r="E390" s="188"/>
      <c r="F390" s="23"/>
      <c r="G390" s="23"/>
      <c r="H390" s="23"/>
      <c r="I390" s="129"/>
      <c r="J390" s="23"/>
      <c r="K390" s="23"/>
      <c r="L390" s="23"/>
    </row>
    <row r="391" spans="2:12" ht="15.75" customHeight="1" x14ac:dyDescent="0.25">
      <c r="B391" s="188"/>
      <c r="C391" s="188"/>
      <c r="D391" s="188"/>
      <c r="E391" s="188"/>
      <c r="F391" s="23"/>
      <c r="G391" s="23"/>
      <c r="H391" s="23"/>
      <c r="I391" s="129"/>
      <c r="J391" s="23"/>
      <c r="K391" s="23"/>
      <c r="L391" s="23"/>
    </row>
    <row r="392" spans="2:12" ht="15.75" customHeight="1" x14ac:dyDescent="0.25">
      <c r="B392" s="188"/>
      <c r="C392" s="188"/>
      <c r="D392" s="188"/>
      <c r="E392" s="188"/>
      <c r="F392" s="23"/>
      <c r="G392" s="23"/>
      <c r="H392" s="23"/>
      <c r="I392" s="129"/>
      <c r="J392" s="23"/>
      <c r="K392" s="23"/>
      <c r="L392" s="23"/>
    </row>
    <row r="393" spans="2:12" ht="15.75" customHeight="1" x14ac:dyDescent="0.25">
      <c r="B393" s="188"/>
      <c r="C393" s="188"/>
      <c r="D393" s="188"/>
      <c r="E393" s="188"/>
      <c r="F393" s="23"/>
      <c r="G393" s="23"/>
      <c r="H393" s="23"/>
      <c r="I393" s="129"/>
      <c r="J393" s="23"/>
      <c r="K393" s="23"/>
      <c r="L393" s="23"/>
    </row>
    <row r="394" spans="2:12" ht="15.75" customHeight="1" x14ac:dyDescent="0.25">
      <c r="B394" s="188"/>
      <c r="C394" s="188"/>
      <c r="D394" s="188"/>
      <c r="E394" s="188"/>
      <c r="F394" s="23"/>
      <c r="G394" s="23"/>
      <c r="H394" s="23"/>
      <c r="I394" s="129"/>
      <c r="J394" s="23"/>
      <c r="K394" s="23"/>
      <c r="L394" s="23"/>
    </row>
    <row r="395" spans="2:12" ht="15.75" customHeight="1" x14ac:dyDescent="0.25">
      <c r="B395" s="188"/>
      <c r="C395" s="188"/>
      <c r="D395" s="188"/>
      <c r="E395" s="188"/>
      <c r="F395" s="23"/>
      <c r="G395" s="23"/>
      <c r="H395" s="23"/>
      <c r="I395" s="129"/>
      <c r="J395" s="23"/>
      <c r="K395" s="23"/>
      <c r="L395" s="23"/>
    </row>
    <row r="396" spans="2:12" ht="15.75" customHeight="1" x14ac:dyDescent="0.25">
      <c r="B396" s="188"/>
      <c r="C396" s="188"/>
      <c r="D396" s="188"/>
      <c r="E396" s="188"/>
      <c r="F396" s="23"/>
      <c r="G396" s="23"/>
      <c r="H396" s="23"/>
      <c r="I396" s="129"/>
      <c r="J396" s="23"/>
      <c r="K396" s="23"/>
      <c r="L396" s="23"/>
    </row>
    <row r="397" spans="2:12" ht="15.75" customHeight="1" x14ac:dyDescent="0.25">
      <c r="B397" s="188"/>
      <c r="C397" s="188"/>
      <c r="D397" s="188"/>
      <c r="E397" s="188"/>
      <c r="F397" s="23"/>
      <c r="G397" s="23"/>
      <c r="H397" s="23"/>
      <c r="I397" s="129"/>
      <c r="J397" s="23"/>
      <c r="K397" s="23"/>
      <c r="L397" s="23"/>
    </row>
    <row r="398" spans="2:12" ht="15.75" customHeight="1" x14ac:dyDescent="0.25">
      <c r="B398" s="188"/>
      <c r="C398" s="188"/>
      <c r="D398" s="188"/>
      <c r="E398" s="188"/>
      <c r="F398" s="23"/>
      <c r="G398" s="23"/>
      <c r="H398" s="23"/>
      <c r="I398" s="129"/>
      <c r="J398" s="23"/>
      <c r="K398" s="23"/>
      <c r="L398" s="23"/>
    </row>
    <row r="399" spans="2:12" ht="15.75" customHeight="1" x14ac:dyDescent="0.25">
      <c r="B399" s="188"/>
      <c r="C399" s="188"/>
      <c r="D399" s="188"/>
      <c r="E399" s="188"/>
      <c r="F399" s="23"/>
      <c r="G399" s="23"/>
      <c r="H399" s="23"/>
      <c r="I399" s="129"/>
      <c r="J399" s="23"/>
      <c r="K399" s="23"/>
      <c r="L399" s="23"/>
    </row>
    <row r="400" spans="2:12" ht="15.75" customHeight="1" x14ac:dyDescent="0.25">
      <c r="B400" s="188"/>
      <c r="C400" s="188"/>
      <c r="D400" s="188"/>
      <c r="E400" s="188"/>
      <c r="F400" s="23"/>
      <c r="G400" s="23"/>
      <c r="H400" s="23"/>
      <c r="I400" s="129"/>
      <c r="J400" s="23"/>
      <c r="K400" s="23"/>
      <c r="L400" s="23"/>
    </row>
    <row r="401" spans="2:12" ht="15.75" customHeight="1" x14ac:dyDescent="0.25">
      <c r="B401" s="188"/>
      <c r="C401" s="188"/>
      <c r="D401" s="188"/>
      <c r="E401" s="188"/>
      <c r="F401" s="23"/>
      <c r="G401" s="23"/>
      <c r="H401" s="23"/>
      <c r="I401" s="129"/>
      <c r="J401" s="23"/>
      <c r="K401" s="23"/>
      <c r="L401" s="23"/>
    </row>
    <row r="402" spans="2:12" ht="15.75" customHeight="1" x14ac:dyDescent="0.25">
      <c r="B402" s="188"/>
      <c r="C402" s="188"/>
      <c r="D402" s="188"/>
      <c r="E402" s="188"/>
      <c r="F402" s="23"/>
      <c r="G402" s="23"/>
      <c r="H402" s="23"/>
      <c r="I402" s="129"/>
      <c r="J402" s="23"/>
      <c r="K402" s="23"/>
      <c r="L402" s="23"/>
    </row>
    <row r="403" spans="2:12" ht="15.75" customHeight="1" x14ac:dyDescent="0.25">
      <c r="B403" s="188"/>
      <c r="C403" s="188"/>
      <c r="D403" s="188"/>
      <c r="E403" s="188"/>
      <c r="F403" s="23"/>
      <c r="G403" s="23"/>
      <c r="H403" s="23"/>
      <c r="I403" s="129"/>
      <c r="J403" s="23"/>
      <c r="K403" s="23"/>
      <c r="L403" s="23"/>
    </row>
    <row r="404" spans="2:12" ht="15.75" customHeight="1" x14ac:dyDescent="0.25">
      <c r="B404" s="188"/>
      <c r="C404" s="188"/>
      <c r="D404" s="188"/>
      <c r="E404" s="188"/>
      <c r="F404" s="23"/>
      <c r="G404" s="23"/>
      <c r="H404" s="23"/>
      <c r="I404" s="129"/>
      <c r="J404" s="23"/>
      <c r="K404" s="23"/>
      <c r="L404" s="23"/>
    </row>
    <row r="405" spans="2:12" ht="15.75" customHeight="1" x14ac:dyDescent="0.25">
      <c r="B405" s="188"/>
      <c r="C405" s="188"/>
      <c r="D405" s="188"/>
      <c r="E405" s="188"/>
      <c r="F405" s="23"/>
      <c r="G405" s="23"/>
      <c r="H405" s="23"/>
      <c r="I405" s="129"/>
      <c r="J405" s="23"/>
      <c r="K405" s="23"/>
      <c r="L405" s="23"/>
    </row>
    <row r="406" spans="2:12" ht="15.75" customHeight="1" x14ac:dyDescent="0.25">
      <c r="B406" s="188"/>
      <c r="C406" s="188"/>
      <c r="D406" s="188"/>
      <c r="E406" s="188"/>
      <c r="F406" s="23"/>
      <c r="G406" s="23"/>
      <c r="H406" s="23"/>
      <c r="I406" s="129"/>
      <c r="J406" s="23"/>
      <c r="K406" s="23"/>
      <c r="L406" s="23"/>
    </row>
    <row r="407" spans="2:12" ht="15.75" customHeight="1" x14ac:dyDescent="0.25">
      <c r="B407" s="188"/>
      <c r="C407" s="188"/>
      <c r="D407" s="188"/>
      <c r="E407" s="188"/>
      <c r="F407" s="23"/>
      <c r="G407" s="23"/>
      <c r="H407" s="23"/>
      <c r="I407" s="129"/>
      <c r="J407" s="23"/>
      <c r="K407" s="23"/>
      <c r="L407" s="23"/>
    </row>
    <row r="408" spans="2:12" ht="15.75" customHeight="1" x14ac:dyDescent="0.25">
      <c r="B408" s="188"/>
      <c r="C408" s="188"/>
      <c r="D408" s="188"/>
      <c r="E408" s="188"/>
      <c r="F408" s="23"/>
      <c r="G408" s="23"/>
      <c r="H408" s="23"/>
      <c r="I408" s="129"/>
      <c r="J408" s="23"/>
      <c r="K408" s="23"/>
      <c r="L408" s="23"/>
    </row>
    <row r="409" spans="2:12" ht="15.75" customHeight="1" x14ac:dyDescent="0.25">
      <c r="B409" s="188"/>
      <c r="C409" s="188"/>
      <c r="D409" s="188"/>
      <c r="E409" s="188"/>
      <c r="F409" s="23"/>
      <c r="G409" s="23"/>
      <c r="H409" s="23"/>
      <c r="I409" s="129"/>
      <c r="J409" s="23"/>
      <c r="K409" s="23"/>
      <c r="L409" s="23"/>
    </row>
    <row r="410" spans="2:12" ht="15.75" customHeight="1" x14ac:dyDescent="0.25">
      <c r="B410" s="188"/>
      <c r="C410" s="188"/>
      <c r="D410" s="188"/>
      <c r="E410" s="188"/>
      <c r="F410" s="23"/>
      <c r="G410" s="23"/>
      <c r="H410" s="23"/>
      <c r="I410" s="129"/>
      <c r="J410" s="23"/>
      <c r="K410" s="23"/>
      <c r="L410" s="23"/>
    </row>
    <row r="411" spans="2:12" ht="15.75" customHeight="1" x14ac:dyDescent="0.25">
      <c r="B411" s="188"/>
      <c r="C411" s="188"/>
      <c r="D411" s="188"/>
      <c r="E411" s="188"/>
      <c r="F411" s="23"/>
      <c r="G411" s="23"/>
      <c r="H411" s="23"/>
      <c r="I411" s="129"/>
      <c r="J411" s="23"/>
      <c r="K411" s="23"/>
      <c r="L411" s="23"/>
    </row>
    <row r="412" spans="2:12" ht="15.75" customHeight="1" x14ac:dyDescent="0.25">
      <c r="B412" s="188"/>
      <c r="C412" s="188"/>
      <c r="D412" s="188"/>
      <c r="E412" s="188"/>
      <c r="F412" s="23"/>
      <c r="G412" s="23"/>
      <c r="H412" s="23"/>
      <c r="I412" s="129"/>
      <c r="J412" s="23"/>
      <c r="K412" s="23"/>
      <c r="L412" s="23"/>
    </row>
    <row r="413" spans="2:12" ht="15.75" customHeight="1" x14ac:dyDescent="0.25">
      <c r="B413" s="188"/>
      <c r="C413" s="188"/>
      <c r="D413" s="188"/>
      <c r="E413" s="188"/>
      <c r="F413" s="23"/>
      <c r="G413" s="23"/>
      <c r="H413" s="23"/>
      <c r="I413" s="129"/>
      <c r="J413" s="23"/>
      <c r="K413" s="23"/>
      <c r="L413" s="23"/>
    </row>
    <row r="414" spans="2:12" ht="15.75" customHeight="1" x14ac:dyDescent="0.25">
      <c r="B414" s="188"/>
      <c r="C414" s="188"/>
      <c r="D414" s="188"/>
      <c r="E414" s="188"/>
      <c r="F414" s="23"/>
      <c r="G414" s="23"/>
      <c r="H414" s="23"/>
      <c r="I414" s="129"/>
      <c r="J414" s="23"/>
      <c r="K414" s="23"/>
      <c r="L414" s="23"/>
    </row>
    <row r="415" spans="2:12" ht="15.75" customHeight="1" x14ac:dyDescent="0.25">
      <c r="B415" s="188"/>
      <c r="C415" s="188"/>
      <c r="D415" s="188"/>
      <c r="E415" s="188"/>
      <c r="F415" s="23"/>
      <c r="G415" s="23"/>
      <c r="H415" s="23"/>
      <c r="I415" s="129"/>
      <c r="J415" s="23"/>
      <c r="K415" s="23"/>
      <c r="L415" s="23"/>
    </row>
    <row r="416" spans="2:12" ht="15.75" customHeight="1" x14ac:dyDescent="0.25">
      <c r="B416" s="188"/>
      <c r="C416" s="188"/>
      <c r="D416" s="188"/>
      <c r="E416" s="188"/>
      <c r="F416" s="23"/>
      <c r="G416" s="23"/>
      <c r="H416" s="23"/>
      <c r="I416" s="129"/>
      <c r="J416" s="23"/>
      <c r="K416" s="23"/>
      <c r="L416" s="23"/>
    </row>
    <row r="417" spans="2:12" ht="15.75" customHeight="1" x14ac:dyDescent="0.25">
      <c r="B417" s="188"/>
      <c r="C417" s="188"/>
      <c r="D417" s="188"/>
      <c r="E417" s="188"/>
      <c r="F417" s="23"/>
      <c r="G417" s="23"/>
      <c r="H417" s="23"/>
      <c r="I417" s="129"/>
      <c r="J417" s="23"/>
      <c r="K417" s="23"/>
      <c r="L417" s="23"/>
    </row>
    <row r="418" spans="2:12" ht="15.75" customHeight="1" x14ac:dyDescent="0.25">
      <c r="B418" s="188"/>
      <c r="C418" s="188"/>
      <c r="D418" s="188"/>
      <c r="E418" s="188"/>
      <c r="F418" s="23"/>
      <c r="G418" s="23"/>
      <c r="H418" s="23"/>
      <c r="I418" s="129"/>
      <c r="J418" s="23"/>
      <c r="K418" s="23"/>
      <c r="L418" s="23"/>
    </row>
    <row r="419" spans="2:12" ht="15.75" customHeight="1" x14ac:dyDescent="0.25">
      <c r="B419" s="188"/>
      <c r="C419" s="188"/>
      <c r="D419" s="188"/>
      <c r="E419" s="188"/>
      <c r="F419" s="23"/>
      <c r="G419" s="23"/>
      <c r="H419" s="23"/>
      <c r="I419" s="129"/>
      <c r="J419" s="23"/>
      <c r="K419" s="23"/>
      <c r="L419" s="23"/>
    </row>
    <row r="420" spans="2:12" ht="15.75" customHeight="1" x14ac:dyDescent="0.25">
      <c r="B420" s="188"/>
      <c r="C420" s="188"/>
      <c r="D420" s="188"/>
      <c r="E420" s="188"/>
      <c r="F420" s="23"/>
      <c r="G420" s="23"/>
      <c r="H420" s="23"/>
      <c r="I420" s="129"/>
      <c r="J420" s="23"/>
      <c r="K420" s="23"/>
      <c r="L420" s="23"/>
    </row>
    <row r="421" spans="2:12" ht="15.75" customHeight="1" x14ac:dyDescent="0.25">
      <c r="B421" s="188"/>
      <c r="C421" s="188"/>
      <c r="D421" s="188"/>
      <c r="E421" s="188"/>
      <c r="F421" s="23"/>
      <c r="G421" s="23"/>
      <c r="H421" s="23"/>
      <c r="I421" s="129"/>
      <c r="J421" s="23"/>
      <c r="K421" s="23"/>
      <c r="L421" s="23"/>
    </row>
    <row r="422" spans="2:12" ht="15.75" customHeight="1" x14ac:dyDescent="0.25">
      <c r="B422" s="188"/>
      <c r="C422" s="188"/>
      <c r="D422" s="188"/>
      <c r="E422" s="188"/>
      <c r="F422" s="23"/>
      <c r="G422" s="23"/>
      <c r="H422" s="23"/>
      <c r="I422" s="129"/>
      <c r="J422" s="23"/>
      <c r="K422" s="23"/>
      <c r="L422" s="23"/>
    </row>
    <row r="423" spans="2:12" ht="15.75" customHeight="1" x14ac:dyDescent="0.25">
      <c r="B423" s="188"/>
      <c r="C423" s="188"/>
      <c r="D423" s="188"/>
      <c r="E423" s="188"/>
      <c r="F423" s="23"/>
      <c r="G423" s="23"/>
      <c r="H423" s="23"/>
      <c r="I423" s="129"/>
      <c r="J423" s="23"/>
      <c r="K423" s="23"/>
      <c r="L423" s="23"/>
    </row>
    <row r="424" spans="2:12" ht="15.75" customHeight="1" x14ac:dyDescent="0.25">
      <c r="B424" s="188"/>
      <c r="C424" s="188"/>
      <c r="D424" s="188"/>
      <c r="E424" s="188"/>
      <c r="F424" s="23"/>
      <c r="G424" s="23"/>
      <c r="H424" s="23"/>
      <c r="I424" s="129"/>
      <c r="J424" s="23"/>
      <c r="K424" s="23"/>
      <c r="L424" s="23"/>
    </row>
    <row r="425" spans="2:12" ht="15.75" customHeight="1" x14ac:dyDescent="0.25">
      <c r="B425" s="188"/>
      <c r="C425" s="188"/>
      <c r="D425" s="188"/>
      <c r="E425" s="188"/>
      <c r="F425" s="23"/>
      <c r="G425" s="23"/>
      <c r="H425" s="23"/>
      <c r="I425" s="129"/>
      <c r="J425" s="23"/>
      <c r="K425" s="23"/>
      <c r="L425" s="23"/>
    </row>
    <row r="426" spans="2:12" ht="15.75" customHeight="1" x14ac:dyDescent="0.25">
      <c r="B426" s="188"/>
      <c r="C426" s="188"/>
      <c r="D426" s="188"/>
      <c r="E426" s="188"/>
      <c r="F426" s="23"/>
      <c r="G426" s="23"/>
      <c r="H426" s="23"/>
      <c r="I426" s="129"/>
      <c r="J426" s="23"/>
      <c r="K426" s="23"/>
      <c r="L426" s="23"/>
    </row>
    <row r="427" spans="2:12" ht="15.75" customHeight="1" x14ac:dyDescent="0.25">
      <c r="B427" s="188"/>
      <c r="C427" s="188"/>
      <c r="D427" s="188"/>
      <c r="E427" s="188"/>
      <c r="F427" s="23"/>
      <c r="G427" s="23"/>
      <c r="H427" s="23"/>
      <c r="I427" s="129"/>
      <c r="J427" s="23"/>
      <c r="K427" s="23"/>
      <c r="L427" s="23"/>
    </row>
    <row r="428" spans="2:12" ht="15.75" customHeight="1" x14ac:dyDescent="0.25">
      <c r="B428" s="188"/>
      <c r="C428" s="188"/>
      <c r="D428" s="188"/>
      <c r="E428" s="188"/>
      <c r="F428" s="23"/>
      <c r="G428" s="23"/>
      <c r="H428" s="23"/>
      <c r="I428" s="129"/>
      <c r="J428" s="23"/>
      <c r="K428" s="23"/>
      <c r="L428" s="23"/>
    </row>
    <row r="429" spans="2:12" ht="15.75" customHeight="1" x14ac:dyDescent="0.25">
      <c r="B429" s="188"/>
      <c r="C429" s="188"/>
      <c r="D429" s="188"/>
      <c r="E429" s="188"/>
      <c r="F429" s="23"/>
      <c r="G429" s="23"/>
      <c r="H429" s="23"/>
      <c r="I429" s="129"/>
      <c r="J429" s="23"/>
      <c r="K429" s="23"/>
      <c r="L429" s="23"/>
    </row>
    <row r="430" spans="2:12" ht="15.75" customHeight="1" x14ac:dyDescent="0.25">
      <c r="B430" s="188"/>
      <c r="C430" s="188"/>
      <c r="D430" s="188"/>
      <c r="E430" s="188"/>
      <c r="F430" s="23"/>
      <c r="G430" s="23"/>
      <c r="H430" s="23"/>
      <c r="I430" s="129"/>
      <c r="J430" s="23"/>
      <c r="K430" s="23"/>
      <c r="L430" s="23"/>
    </row>
    <row r="431" spans="2:12" ht="15.75" customHeight="1" x14ac:dyDescent="0.25">
      <c r="B431" s="188"/>
      <c r="C431" s="188"/>
      <c r="D431" s="188"/>
      <c r="E431" s="188"/>
      <c r="F431" s="23"/>
      <c r="G431" s="23"/>
      <c r="H431" s="23"/>
      <c r="I431" s="129"/>
      <c r="J431" s="23"/>
      <c r="K431" s="23"/>
      <c r="L431" s="23"/>
    </row>
    <row r="432" spans="2:12" ht="15.75" customHeight="1" x14ac:dyDescent="0.25">
      <c r="B432" s="188"/>
      <c r="C432" s="188"/>
      <c r="D432" s="188"/>
      <c r="E432" s="188"/>
      <c r="F432" s="23"/>
      <c r="G432" s="23"/>
      <c r="H432" s="23"/>
      <c r="I432" s="129"/>
      <c r="J432" s="23"/>
      <c r="K432" s="23"/>
      <c r="L432" s="23"/>
    </row>
    <row r="433" spans="2:12" ht="15.75" customHeight="1" x14ac:dyDescent="0.25">
      <c r="B433" s="188"/>
      <c r="C433" s="188"/>
      <c r="D433" s="188"/>
      <c r="E433" s="188"/>
      <c r="F433" s="23"/>
      <c r="G433" s="23"/>
      <c r="H433" s="23"/>
      <c r="I433" s="129"/>
      <c r="J433" s="23"/>
      <c r="K433" s="23"/>
      <c r="L433" s="23"/>
    </row>
    <row r="434" spans="2:12" ht="15.75" customHeight="1" x14ac:dyDescent="0.25">
      <c r="B434" s="188"/>
      <c r="C434" s="188"/>
      <c r="D434" s="188"/>
      <c r="E434" s="188"/>
      <c r="F434" s="23"/>
      <c r="G434" s="23"/>
      <c r="H434" s="23"/>
      <c r="I434" s="129"/>
      <c r="J434" s="23"/>
      <c r="K434" s="23"/>
      <c r="L434" s="23"/>
    </row>
    <row r="435" spans="2:12" ht="15.75" customHeight="1" x14ac:dyDescent="0.25">
      <c r="B435" s="188"/>
      <c r="C435" s="188"/>
      <c r="D435" s="188"/>
      <c r="E435" s="188"/>
      <c r="F435" s="23"/>
      <c r="G435" s="23"/>
      <c r="H435" s="23"/>
      <c r="I435" s="129"/>
      <c r="J435" s="23"/>
      <c r="K435" s="23"/>
      <c r="L435" s="23"/>
    </row>
    <row r="436" spans="2:12" ht="15.75" customHeight="1" x14ac:dyDescent="0.25">
      <c r="B436" s="188"/>
      <c r="C436" s="188"/>
      <c r="D436" s="188"/>
      <c r="E436" s="188"/>
      <c r="F436" s="23"/>
      <c r="G436" s="23"/>
      <c r="H436" s="23"/>
      <c r="I436" s="129"/>
      <c r="J436" s="23"/>
      <c r="K436" s="23"/>
      <c r="L436" s="23"/>
    </row>
    <row r="437" spans="2:12" ht="15.75" customHeight="1" x14ac:dyDescent="0.25">
      <c r="B437" s="188"/>
      <c r="C437" s="188"/>
      <c r="D437" s="188"/>
      <c r="E437" s="188"/>
      <c r="F437" s="23"/>
      <c r="G437" s="23"/>
      <c r="H437" s="23"/>
      <c r="I437" s="129"/>
      <c r="J437" s="23"/>
      <c r="K437" s="23"/>
      <c r="L437" s="23"/>
    </row>
    <row r="438" spans="2:12" ht="15.75" customHeight="1" x14ac:dyDescent="0.25">
      <c r="B438" s="188"/>
      <c r="C438" s="188"/>
      <c r="D438" s="188"/>
      <c r="E438" s="188"/>
      <c r="F438" s="23"/>
      <c r="G438" s="23"/>
      <c r="H438" s="23"/>
      <c r="I438" s="129"/>
      <c r="J438" s="23"/>
      <c r="K438" s="23"/>
      <c r="L438" s="23"/>
    </row>
    <row r="439" spans="2:12" ht="15.75" customHeight="1" x14ac:dyDescent="0.25">
      <c r="B439" s="188"/>
      <c r="C439" s="188"/>
      <c r="D439" s="188"/>
      <c r="E439" s="188"/>
      <c r="F439" s="23"/>
      <c r="G439" s="23"/>
      <c r="H439" s="23"/>
      <c r="I439" s="129"/>
      <c r="J439" s="23"/>
      <c r="K439" s="23"/>
      <c r="L439" s="23"/>
    </row>
    <row r="440" spans="2:12" ht="15.75" customHeight="1" x14ac:dyDescent="0.25">
      <c r="B440" s="188"/>
      <c r="C440" s="188"/>
      <c r="D440" s="188"/>
      <c r="E440" s="188"/>
      <c r="F440" s="23"/>
      <c r="G440" s="23"/>
      <c r="H440" s="23"/>
      <c r="I440" s="129"/>
      <c r="J440" s="23"/>
      <c r="K440" s="23"/>
      <c r="L440" s="23"/>
    </row>
    <row r="441" spans="2:12" ht="15.75" customHeight="1" x14ac:dyDescent="0.25">
      <c r="B441" s="188"/>
      <c r="C441" s="188"/>
      <c r="D441" s="188"/>
      <c r="E441" s="188"/>
      <c r="F441" s="23"/>
      <c r="G441" s="23"/>
      <c r="H441" s="23"/>
      <c r="I441" s="129"/>
      <c r="J441" s="23"/>
      <c r="K441" s="23"/>
      <c r="L441" s="23"/>
    </row>
    <row r="442" spans="2:12" ht="15.75" customHeight="1" x14ac:dyDescent="0.25">
      <c r="B442" s="188"/>
      <c r="C442" s="188"/>
      <c r="D442" s="188"/>
      <c r="E442" s="188"/>
      <c r="F442" s="23"/>
      <c r="G442" s="23"/>
      <c r="H442" s="23"/>
      <c r="I442" s="129"/>
      <c r="J442" s="23"/>
      <c r="K442" s="23"/>
      <c r="L442" s="23"/>
    </row>
    <row r="443" spans="2:12" ht="15.75" customHeight="1" x14ac:dyDescent="0.25">
      <c r="B443" s="188"/>
      <c r="C443" s="188"/>
      <c r="D443" s="188"/>
      <c r="E443" s="188"/>
      <c r="F443" s="23"/>
      <c r="G443" s="23"/>
      <c r="H443" s="23"/>
      <c r="I443" s="129"/>
      <c r="J443" s="23"/>
      <c r="K443" s="23"/>
      <c r="L443" s="23"/>
    </row>
    <row r="444" spans="2:12" ht="15.75" customHeight="1" x14ac:dyDescent="0.25">
      <c r="B444" s="188"/>
      <c r="C444" s="188"/>
      <c r="D444" s="188"/>
      <c r="E444" s="188"/>
      <c r="F444" s="23"/>
      <c r="G444" s="23"/>
      <c r="H444" s="23"/>
      <c r="I444" s="129"/>
      <c r="J444" s="23"/>
      <c r="K444" s="23"/>
      <c r="L444" s="23"/>
    </row>
    <row r="445" spans="2:12" ht="15.75" customHeight="1" x14ac:dyDescent="0.25">
      <c r="B445" s="188"/>
      <c r="C445" s="188"/>
      <c r="D445" s="188"/>
      <c r="E445" s="188"/>
      <c r="F445" s="23"/>
      <c r="G445" s="23"/>
      <c r="H445" s="23"/>
      <c r="I445" s="129"/>
      <c r="J445" s="23"/>
      <c r="K445" s="23"/>
      <c r="L445" s="23"/>
    </row>
    <row r="446" spans="2:12" ht="15.75" customHeight="1" x14ac:dyDescent="0.25">
      <c r="B446" s="188"/>
      <c r="C446" s="188"/>
      <c r="D446" s="188"/>
      <c r="E446" s="188"/>
      <c r="F446" s="23"/>
      <c r="G446" s="23"/>
      <c r="H446" s="23"/>
      <c r="I446" s="129"/>
      <c r="J446" s="23"/>
      <c r="K446" s="23"/>
      <c r="L446" s="23"/>
    </row>
    <row r="447" spans="2:12" ht="15.75" customHeight="1" x14ac:dyDescent="0.25">
      <c r="B447" s="188"/>
      <c r="C447" s="188"/>
      <c r="D447" s="188"/>
      <c r="E447" s="188"/>
      <c r="F447" s="23"/>
      <c r="G447" s="23"/>
      <c r="H447" s="23"/>
      <c r="I447" s="129"/>
      <c r="J447" s="23"/>
      <c r="K447" s="23"/>
      <c r="L447" s="23"/>
    </row>
    <row r="448" spans="2:12" ht="15.75" customHeight="1" x14ac:dyDescent="0.25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2:12" ht="15.75" customHeight="1" x14ac:dyDescent="0.25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</row>
    <row r="450" spans="2:12" ht="15.75" customHeight="1" x14ac:dyDescent="0.2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</row>
    <row r="451" spans="2:12" ht="15.75" customHeight="1" x14ac:dyDescent="0.2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</row>
    <row r="452" spans="2:12" ht="15.75" customHeight="1" x14ac:dyDescent="0.25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</row>
    <row r="453" spans="2:12" ht="15.75" customHeight="1" x14ac:dyDescent="0.25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</row>
    <row r="454" spans="2:12" ht="15.75" customHeight="1" x14ac:dyDescent="0.25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</row>
    <row r="455" spans="2:12" ht="15.75" customHeight="1" x14ac:dyDescent="0.25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</row>
    <row r="456" spans="2:12" ht="15.75" customHeight="1" x14ac:dyDescent="0.25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</row>
    <row r="457" spans="2:12" ht="15.75" customHeight="1" x14ac:dyDescent="0.25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</row>
    <row r="458" spans="2:12" ht="15.75" customHeight="1" x14ac:dyDescent="0.25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</row>
    <row r="459" spans="2:12" ht="15.75" customHeight="1" x14ac:dyDescent="0.25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</row>
    <row r="460" spans="2:12" ht="15.75" customHeight="1" x14ac:dyDescent="0.25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</row>
    <row r="461" spans="2:12" ht="15.75" customHeight="1" x14ac:dyDescent="0.25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</row>
    <row r="462" spans="2:12" ht="15.75" customHeight="1" x14ac:dyDescent="0.25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</row>
    <row r="463" spans="2:12" ht="15.75" customHeight="1" x14ac:dyDescent="0.25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</row>
    <row r="464" spans="2:12" ht="15.75" customHeight="1" x14ac:dyDescent="0.25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</row>
    <row r="465" spans="2:12" ht="15.75" customHeight="1" x14ac:dyDescent="0.25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</row>
    <row r="466" spans="2:12" ht="15.75" customHeight="1" x14ac:dyDescent="0.25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</row>
    <row r="467" spans="2:12" ht="15.75" customHeight="1" x14ac:dyDescent="0.25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</row>
    <row r="468" spans="2:12" ht="15.75" customHeight="1" x14ac:dyDescent="0.25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</row>
    <row r="469" spans="2:12" ht="15.75" customHeight="1" x14ac:dyDescent="0.25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</row>
    <row r="470" spans="2:12" ht="15.75" customHeight="1" x14ac:dyDescent="0.25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</row>
    <row r="471" spans="2:12" ht="15.75" customHeight="1" x14ac:dyDescent="0.25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</row>
    <row r="472" spans="2:12" ht="15.75" customHeight="1" x14ac:dyDescent="0.25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</row>
    <row r="473" spans="2:12" ht="15.75" customHeight="1" x14ac:dyDescent="0.25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</row>
    <row r="474" spans="2:12" ht="15.75" customHeight="1" x14ac:dyDescent="0.25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</row>
    <row r="475" spans="2:12" ht="15.75" customHeight="1" x14ac:dyDescent="0.25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</row>
    <row r="476" spans="2:12" ht="15.75" customHeight="1" x14ac:dyDescent="0.25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</row>
    <row r="477" spans="2:12" ht="15.75" customHeight="1" x14ac:dyDescent="0.25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</row>
    <row r="478" spans="2:12" ht="15.75" customHeight="1" x14ac:dyDescent="0.25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</row>
    <row r="479" spans="2:12" ht="15.75" customHeight="1" x14ac:dyDescent="0.25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</row>
    <row r="480" spans="2:12" ht="15.75" customHeight="1" x14ac:dyDescent="0.25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</row>
    <row r="481" spans="2:12" ht="15.75" customHeight="1" x14ac:dyDescent="0.25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</row>
    <row r="482" spans="2:12" ht="15.75" customHeight="1" x14ac:dyDescent="0.25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</row>
    <row r="483" spans="2:12" ht="15.75" customHeight="1" x14ac:dyDescent="0.25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</row>
    <row r="484" spans="2:12" ht="15.75" customHeight="1" x14ac:dyDescent="0.25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</row>
    <row r="485" spans="2:12" ht="15.75" customHeight="1" x14ac:dyDescent="0.25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</row>
    <row r="486" spans="2:12" ht="15.75" customHeight="1" x14ac:dyDescent="0.25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</row>
    <row r="487" spans="2:12" ht="15.75" customHeight="1" x14ac:dyDescent="0.25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</row>
    <row r="488" spans="2:12" ht="15.75" customHeight="1" x14ac:dyDescent="0.25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</row>
    <row r="489" spans="2:12" ht="15.75" customHeight="1" x14ac:dyDescent="0.25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</row>
    <row r="490" spans="2:12" ht="15.75" customHeight="1" x14ac:dyDescent="0.25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</row>
    <row r="491" spans="2:12" ht="15.75" customHeight="1" x14ac:dyDescent="0.25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</row>
    <row r="492" spans="2:12" ht="15.75" customHeight="1" x14ac:dyDescent="0.25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</row>
    <row r="493" spans="2:12" ht="15.75" customHeight="1" x14ac:dyDescent="0.25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</row>
    <row r="494" spans="2:12" ht="15.75" customHeight="1" x14ac:dyDescent="0.25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</row>
    <row r="495" spans="2:12" ht="15.75" customHeight="1" x14ac:dyDescent="0.25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</row>
    <row r="496" spans="2:12" ht="15.75" customHeight="1" x14ac:dyDescent="0.25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</row>
    <row r="497" spans="2:12" ht="15.75" customHeight="1" x14ac:dyDescent="0.25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</row>
    <row r="498" spans="2:12" ht="15.75" customHeight="1" x14ac:dyDescent="0.25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</row>
    <row r="499" spans="2:12" ht="15.75" customHeight="1" x14ac:dyDescent="0.25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</row>
    <row r="500" spans="2:12" ht="15.75" customHeight="1" x14ac:dyDescent="0.25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</row>
    <row r="501" spans="2:12" ht="15.75" customHeight="1" x14ac:dyDescent="0.25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</row>
    <row r="502" spans="2:12" ht="15.75" customHeight="1" x14ac:dyDescent="0.25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</row>
    <row r="503" spans="2:12" ht="15.75" customHeight="1" x14ac:dyDescent="0.25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</row>
    <row r="504" spans="2:12" ht="15.75" customHeight="1" x14ac:dyDescent="0.25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</row>
    <row r="505" spans="2:12" ht="15.75" customHeight="1" x14ac:dyDescent="0.25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</row>
    <row r="506" spans="2:12" ht="15.75" customHeight="1" x14ac:dyDescent="0.25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</row>
    <row r="507" spans="2:12" ht="15.75" customHeight="1" x14ac:dyDescent="0.25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</row>
    <row r="508" spans="2:12" ht="15.75" customHeight="1" x14ac:dyDescent="0.25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</row>
    <row r="509" spans="2:12" ht="15.75" customHeight="1" x14ac:dyDescent="0.25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</row>
    <row r="510" spans="2:12" ht="15.75" customHeight="1" x14ac:dyDescent="0.25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</row>
    <row r="511" spans="2:12" ht="15.75" customHeight="1" x14ac:dyDescent="0.25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</row>
    <row r="512" spans="2:12" ht="15.75" customHeight="1" x14ac:dyDescent="0.25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</row>
    <row r="513" spans="2:12" ht="15.75" customHeight="1" x14ac:dyDescent="0.25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</row>
    <row r="514" spans="2:12" ht="15.75" customHeight="1" x14ac:dyDescent="0.25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</row>
    <row r="515" spans="2:12" ht="15.75" customHeight="1" x14ac:dyDescent="0.25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</row>
    <row r="516" spans="2:12" ht="15.75" customHeight="1" x14ac:dyDescent="0.25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</row>
    <row r="517" spans="2:12" ht="15.75" customHeight="1" x14ac:dyDescent="0.25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</row>
    <row r="518" spans="2:12" ht="15.75" customHeight="1" x14ac:dyDescent="0.25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</row>
    <row r="519" spans="2:12" ht="15.75" customHeight="1" x14ac:dyDescent="0.25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</row>
    <row r="520" spans="2:12" ht="15.75" customHeight="1" x14ac:dyDescent="0.25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</row>
    <row r="521" spans="2:12" ht="15.75" customHeight="1" x14ac:dyDescent="0.25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</row>
    <row r="522" spans="2:12" ht="15.75" customHeight="1" x14ac:dyDescent="0.25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</row>
    <row r="523" spans="2:12" ht="15.75" customHeight="1" x14ac:dyDescent="0.25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</row>
    <row r="524" spans="2:12" ht="15.75" customHeight="1" x14ac:dyDescent="0.25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</row>
    <row r="525" spans="2:12" ht="15.75" customHeight="1" x14ac:dyDescent="0.25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</row>
    <row r="526" spans="2:12" ht="15.75" customHeight="1" x14ac:dyDescent="0.25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</row>
    <row r="527" spans="2:12" ht="15.75" customHeight="1" x14ac:dyDescent="0.25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</row>
    <row r="528" spans="2:12" ht="15.75" customHeight="1" x14ac:dyDescent="0.25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</row>
    <row r="529" spans="2:12" ht="15.75" customHeight="1" x14ac:dyDescent="0.25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</row>
    <row r="530" spans="2:12" ht="15.75" customHeight="1" x14ac:dyDescent="0.25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</row>
    <row r="531" spans="2:12" ht="15.75" customHeight="1" x14ac:dyDescent="0.25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</row>
    <row r="532" spans="2:12" ht="15.75" customHeight="1" x14ac:dyDescent="0.25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</row>
    <row r="533" spans="2:12" ht="15.75" customHeight="1" x14ac:dyDescent="0.25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</row>
    <row r="534" spans="2:12" ht="15.75" customHeight="1" x14ac:dyDescent="0.25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</row>
    <row r="535" spans="2:12" ht="15.75" customHeight="1" x14ac:dyDescent="0.25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</row>
    <row r="536" spans="2:12" ht="15.75" customHeight="1" x14ac:dyDescent="0.25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</row>
    <row r="537" spans="2:12" ht="15.75" customHeight="1" x14ac:dyDescent="0.25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</row>
    <row r="538" spans="2:12" ht="15.75" customHeight="1" x14ac:dyDescent="0.25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</row>
    <row r="539" spans="2:12" ht="15.75" customHeight="1" x14ac:dyDescent="0.25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</row>
    <row r="540" spans="2:12" ht="15.75" customHeight="1" x14ac:dyDescent="0.25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</row>
    <row r="541" spans="2:12" ht="15.75" customHeight="1" x14ac:dyDescent="0.25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</row>
    <row r="542" spans="2:12" ht="15.75" customHeight="1" x14ac:dyDescent="0.25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</row>
    <row r="543" spans="2:12" ht="15.75" customHeight="1" x14ac:dyDescent="0.25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</row>
    <row r="544" spans="2:12" ht="15.75" customHeight="1" x14ac:dyDescent="0.25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</row>
    <row r="545" spans="2:12" ht="15.75" customHeight="1" x14ac:dyDescent="0.25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</row>
    <row r="546" spans="2:12" ht="15.75" customHeight="1" x14ac:dyDescent="0.25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</row>
    <row r="547" spans="2:12" ht="15.75" customHeight="1" x14ac:dyDescent="0.25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</row>
    <row r="548" spans="2:12" ht="15.75" customHeight="1" x14ac:dyDescent="0.25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</row>
    <row r="549" spans="2:12" ht="15.75" customHeight="1" x14ac:dyDescent="0.25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</row>
    <row r="550" spans="2:12" ht="15.75" customHeight="1" x14ac:dyDescent="0.25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</row>
    <row r="551" spans="2:12" ht="15.75" customHeight="1" x14ac:dyDescent="0.25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</row>
    <row r="552" spans="2:12" ht="15.75" customHeight="1" x14ac:dyDescent="0.25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</row>
    <row r="553" spans="2:12" ht="15.75" customHeight="1" x14ac:dyDescent="0.25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</row>
    <row r="554" spans="2:12" ht="15.75" customHeight="1" x14ac:dyDescent="0.25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</row>
    <row r="555" spans="2:12" ht="15.75" customHeight="1" x14ac:dyDescent="0.25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</row>
    <row r="556" spans="2:12" ht="15.75" customHeight="1" x14ac:dyDescent="0.25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</row>
    <row r="557" spans="2:12" ht="15.75" customHeight="1" x14ac:dyDescent="0.25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</row>
    <row r="558" spans="2:12" ht="15.75" customHeight="1" x14ac:dyDescent="0.25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</row>
    <row r="559" spans="2:12" ht="15.75" customHeight="1" x14ac:dyDescent="0.25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</row>
    <row r="560" spans="2:12" ht="15.75" customHeight="1" x14ac:dyDescent="0.25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</row>
    <row r="561" spans="2:12" ht="15.75" customHeight="1" x14ac:dyDescent="0.25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</row>
    <row r="562" spans="2:12" ht="15.75" customHeight="1" x14ac:dyDescent="0.25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</row>
    <row r="563" spans="2:12" ht="15.75" customHeight="1" x14ac:dyDescent="0.25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</row>
    <row r="564" spans="2:12" ht="15.75" customHeight="1" x14ac:dyDescent="0.25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</row>
    <row r="565" spans="2:12" ht="15.75" customHeight="1" x14ac:dyDescent="0.25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</row>
    <row r="566" spans="2:12" ht="15.75" customHeight="1" x14ac:dyDescent="0.25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</row>
    <row r="567" spans="2:12" ht="15.75" customHeight="1" x14ac:dyDescent="0.25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</row>
    <row r="568" spans="2:12" ht="15.75" customHeight="1" x14ac:dyDescent="0.25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</row>
    <row r="569" spans="2:12" ht="15.75" customHeight="1" x14ac:dyDescent="0.25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</row>
    <row r="570" spans="2:12" ht="15.75" customHeight="1" x14ac:dyDescent="0.25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</row>
    <row r="571" spans="2:12" ht="15.75" customHeight="1" x14ac:dyDescent="0.25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</row>
    <row r="572" spans="2:12" ht="15.75" customHeight="1" x14ac:dyDescent="0.25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</row>
    <row r="573" spans="2:12" ht="15.75" customHeight="1" x14ac:dyDescent="0.25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</row>
    <row r="574" spans="2:12" ht="15.75" customHeight="1" x14ac:dyDescent="0.25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</row>
    <row r="575" spans="2:12" ht="15.75" customHeight="1" x14ac:dyDescent="0.25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</row>
    <row r="576" spans="2:12" ht="15.75" customHeight="1" x14ac:dyDescent="0.25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</row>
    <row r="577" spans="2:12" ht="15.75" customHeight="1" x14ac:dyDescent="0.25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</row>
    <row r="578" spans="2:12" ht="15.75" customHeight="1" x14ac:dyDescent="0.25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</row>
    <row r="579" spans="2:12" ht="15.75" customHeight="1" x14ac:dyDescent="0.25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</row>
    <row r="580" spans="2:12" ht="15.75" customHeight="1" x14ac:dyDescent="0.25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</row>
    <row r="581" spans="2:12" ht="15.75" customHeight="1" x14ac:dyDescent="0.25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</row>
    <row r="582" spans="2:12" ht="15.75" customHeight="1" x14ac:dyDescent="0.25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</row>
    <row r="583" spans="2:12" ht="15.75" customHeight="1" x14ac:dyDescent="0.25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</row>
    <row r="584" spans="2:12" ht="15.75" customHeight="1" x14ac:dyDescent="0.25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</row>
    <row r="585" spans="2:12" ht="15.75" customHeight="1" x14ac:dyDescent="0.25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</row>
    <row r="586" spans="2:12" ht="15.75" customHeight="1" x14ac:dyDescent="0.25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</row>
    <row r="587" spans="2:12" ht="15.75" customHeight="1" x14ac:dyDescent="0.25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</row>
    <row r="588" spans="2:12" ht="15.75" customHeight="1" x14ac:dyDescent="0.25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</row>
    <row r="589" spans="2:12" ht="15.75" customHeight="1" x14ac:dyDescent="0.25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</row>
    <row r="590" spans="2:12" ht="15.75" customHeight="1" x14ac:dyDescent="0.25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</row>
    <row r="591" spans="2:12" ht="15.75" customHeight="1" x14ac:dyDescent="0.25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</row>
    <row r="592" spans="2:12" ht="15.75" customHeight="1" x14ac:dyDescent="0.25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</row>
    <row r="593" spans="2:12" ht="15.75" customHeight="1" x14ac:dyDescent="0.25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</row>
    <row r="594" spans="2:12" ht="15.75" customHeight="1" x14ac:dyDescent="0.25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</row>
    <row r="595" spans="2:12" ht="15.75" customHeight="1" x14ac:dyDescent="0.25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</row>
    <row r="596" spans="2:12" ht="15.75" customHeight="1" x14ac:dyDescent="0.25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</row>
    <row r="597" spans="2:12" ht="15.75" customHeight="1" x14ac:dyDescent="0.25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</row>
    <row r="598" spans="2:12" ht="15.75" customHeight="1" x14ac:dyDescent="0.25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</row>
    <row r="599" spans="2:12" ht="15.75" customHeight="1" x14ac:dyDescent="0.25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</row>
    <row r="600" spans="2:12" ht="15.75" customHeight="1" x14ac:dyDescent="0.25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</row>
    <row r="601" spans="2:12" ht="15.75" customHeight="1" x14ac:dyDescent="0.25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</row>
    <row r="602" spans="2:12" ht="15.75" customHeight="1" x14ac:dyDescent="0.25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</row>
    <row r="603" spans="2:12" ht="15.75" customHeight="1" x14ac:dyDescent="0.25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</row>
    <row r="604" spans="2:12" ht="15.75" customHeight="1" x14ac:dyDescent="0.25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</row>
    <row r="605" spans="2:12" ht="15.75" customHeight="1" x14ac:dyDescent="0.25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</row>
    <row r="606" spans="2:12" ht="15.75" customHeight="1" x14ac:dyDescent="0.25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</row>
    <row r="607" spans="2:12" ht="15.75" customHeight="1" x14ac:dyDescent="0.25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</row>
    <row r="608" spans="2:12" ht="15.75" customHeight="1" x14ac:dyDescent="0.25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</row>
    <row r="609" spans="2:12" ht="15.75" customHeight="1" x14ac:dyDescent="0.25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</row>
    <row r="610" spans="2:12" ht="15.75" customHeight="1" x14ac:dyDescent="0.25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2:12" ht="15.75" customHeight="1" x14ac:dyDescent="0.25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2:12" ht="15.75" customHeight="1" x14ac:dyDescent="0.25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2:12" ht="15.75" customHeight="1" x14ac:dyDescent="0.25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2:12" ht="15.75" customHeight="1" x14ac:dyDescent="0.25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2:12" ht="15.75" customHeight="1" x14ac:dyDescent="0.25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2:12" ht="15.75" customHeight="1" x14ac:dyDescent="0.25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2:12" ht="15.75" customHeight="1" x14ac:dyDescent="0.25"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2:12" ht="15.75" customHeight="1" x14ac:dyDescent="0.25"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2:12" ht="15.75" customHeight="1" x14ac:dyDescent="0.25"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2:12" ht="15.75" customHeight="1" x14ac:dyDescent="0.25"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2:12" ht="15.75" customHeight="1" x14ac:dyDescent="0.25"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2:12" ht="15.75" customHeight="1" x14ac:dyDescent="0.25"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2:12" ht="15.75" customHeight="1" x14ac:dyDescent="0.25"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2:12" ht="15.75" customHeight="1" x14ac:dyDescent="0.25"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2:12" ht="15.75" customHeight="1" x14ac:dyDescent="0.25"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2:12" ht="15.75" customHeight="1" x14ac:dyDescent="0.25"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2:12" ht="15.75" customHeight="1" x14ac:dyDescent="0.25"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2:12" ht="15.75" customHeight="1" x14ac:dyDescent="0.25"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2:12" ht="15.75" customHeight="1" x14ac:dyDescent="0.25"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2:12" ht="15.75" customHeight="1" x14ac:dyDescent="0.25"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2:12" ht="15.75" customHeight="1" x14ac:dyDescent="0.25"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2:12" ht="15.75" customHeight="1" x14ac:dyDescent="0.25"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2:12" ht="15.75" customHeight="1" x14ac:dyDescent="0.25"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2:12" ht="15.75" customHeight="1" x14ac:dyDescent="0.25"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2:12" ht="15.75" customHeight="1" x14ac:dyDescent="0.25"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2:12" ht="15.75" customHeight="1" x14ac:dyDescent="0.25"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2:12" ht="15.75" customHeight="1" x14ac:dyDescent="0.25"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2:12" ht="15.75" customHeight="1" x14ac:dyDescent="0.25"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2:12" ht="15.75" customHeight="1" x14ac:dyDescent="0.25"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2:12" ht="15.75" customHeight="1" x14ac:dyDescent="0.25"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2:12" ht="15.75" customHeight="1" x14ac:dyDescent="0.25"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2:12" ht="15.75" customHeight="1" x14ac:dyDescent="0.25"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2:12" ht="15.75" customHeight="1" x14ac:dyDescent="0.25"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2:12" ht="15.75" customHeight="1" x14ac:dyDescent="0.25"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2:12" ht="15.75" customHeight="1" x14ac:dyDescent="0.25"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2:12" ht="15.75" customHeight="1" x14ac:dyDescent="0.25"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2:12" ht="15.75" customHeight="1" x14ac:dyDescent="0.25"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2:12" ht="15.75" customHeight="1" x14ac:dyDescent="0.25"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2:12" ht="15.75" customHeight="1" x14ac:dyDescent="0.25"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2:12" ht="15.75" customHeight="1" x14ac:dyDescent="0.25"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2:12" ht="15.75" customHeight="1" x14ac:dyDescent="0.25"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2:12" ht="15.75" customHeight="1" x14ac:dyDescent="0.25"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2:12" ht="15.75" customHeight="1" x14ac:dyDescent="0.25"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2:12" ht="15.75" customHeight="1" x14ac:dyDescent="0.25"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2:12" ht="15.75" customHeight="1" x14ac:dyDescent="0.25"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2:12" ht="15.75" customHeight="1" x14ac:dyDescent="0.25"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2:12" ht="15.75" customHeight="1" x14ac:dyDescent="0.25"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2:12" ht="15.75" customHeight="1" x14ac:dyDescent="0.25"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2:12" ht="15.75" customHeight="1" x14ac:dyDescent="0.25"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2:12" ht="15.75" customHeight="1" x14ac:dyDescent="0.25"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2:12" ht="15.75" customHeight="1" x14ac:dyDescent="0.25"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2:12" ht="15.75" customHeight="1" x14ac:dyDescent="0.25"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2:12" ht="15.75" customHeight="1" x14ac:dyDescent="0.25"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2:12" ht="15.75" customHeight="1" x14ac:dyDescent="0.25"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2:12" ht="15.75" customHeight="1" x14ac:dyDescent="0.25"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2:12" ht="15.75" customHeight="1" x14ac:dyDescent="0.25"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2:12" ht="15.75" customHeight="1" x14ac:dyDescent="0.25"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2:12" ht="15.75" customHeight="1" x14ac:dyDescent="0.25"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2:12" ht="15.75" customHeight="1" x14ac:dyDescent="0.25"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2:12" ht="15.75" customHeight="1" x14ac:dyDescent="0.25"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2:12" ht="15.75" customHeight="1" x14ac:dyDescent="0.25"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2:12" ht="15.75" customHeight="1" x14ac:dyDescent="0.25"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2:12" ht="15.75" customHeight="1" x14ac:dyDescent="0.25"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2:12" ht="15.75" customHeight="1" x14ac:dyDescent="0.25"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2:12" ht="15.75" customHeight="1" x14ac:dyDescent="0.25"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2:12" ht="15.75" customHeight="1" x14ac:dyDescent="0.25"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2:12" ht="15.75" customHeight="1" x14ac:dyDescent="0.25"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2:12" ht="15.75" customHeight="1" x14ac:dyDescent="0.25"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2:12" ht="15.75" customHeight="1" x14ac:dyDescent="0.25"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  <row r="680" spans="2:12" ht="15.75" customHeight="1" x14ac:dyDescent="0.25"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</row>
    <row r="681" spans="2:12" ht="15.75" customHeight="1" x14ac:dyDescent="0.25"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</row>
    <row r="682" spans="2:12" ht="15.75" customHeight="1" x14ac:dyDescent="0.25"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</row>
    <row r="683" spans="2:12" ht="15.75" customHeight="1" x14ac:dyDescent="0.25"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</row>
    <row r="684" spans="2:12" ht="15.75" customHeight="1" x14ac:dyDescent="0.25"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</row>
    <row r="685" spans="2:12" ht="15.75" customHeight="1" x14ac:dyDescent="0.25"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</row>
    <row r="686" spans="2:12" ht="15.75" customHeight="1" x14ac:dyDescent="0.25"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</row>
    <row r="687" spans="2:12" ht="15.75" customHeight="1" x14ac:dyDescent="0.25"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</row>
    <row r="688" spans="2:12" ht="15.75" customHeight="1" x14ac:dyDescent="0.25"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</row>
    <row r="689" spans="2:12" ht="15.75" customHeight="1" x14ac:dyDescent="0.25"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</row>
    <row r="690" spans="2:12" ht="15.75" customHeight="1" x14ac:dyDescent="0.25"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</row>
    <row r="691" spans="2:12" ht="15.75" customHeight="1" x14ac:dyDescent="0.25"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</row>
    <row r="692" spans="2:12" ht="15.75" customHeight="1" x14ac:dyDescent="0.25"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</row>
    <row r="693" spans="2:12" ht="15.75" customHeight="1" x14ac:dyDescent="0.25"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</row>
    <row r="694" spans="2:12" ht="15.75" customHeight="1" x14ac:dyDescent="0.25"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</row>
    <row r="695" spans="2:12" ht="15.75" customHeight="1" x14ac:dyDescent="0.25"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</row>
    <row r="696" spans="2:12" ht="15.75" customHeight="1" x14ac:dyDescent="0.25"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</row>
    <row r="697" spans="2:12" ht="15.75" customHeight="1" x14ac:dyDescent="0.25"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</row>
    <row r="698" spans="2:12" ht="15.75" customHeight="1" x14ac:dyDescent="0.25"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</row>
    <row r="699" spans="2:12" ht="15.75" customHeight="1" x14ac:dyDescent="0.25"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</row>
    <row r="700" spans="2:12" ht="15.75" customHeight="1" x14ac:dyDescent="0.25"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</row>
    <row r="701" spans="2:12" ht="15.75" customHeight="1" x14ac:dyDescent="0.25"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</row>
    <row r="702" spans="2:12" ht="15.75" customHeight="1" x14ac:dyDescent="0.25"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</row>
    <row r="703" spans="2:12" ht="15.75" customHeight="1" x14ac:dyDescent="0.25"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</row>
    <row r="704" spans="2:12" ht="15.75" customHeight="1" x14ac:dyDescent="0.25"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</row>
    <row r="705" spans="2:12" ht="15.75" customHeight="1" x14ac:dyDescent="0.25"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</row>
    <row r="706" spans="2:12" ht="15.75" customHeight="1" x14ac:dyDescent="0.25"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</row>
    <row r="707" spans="2:12" ht="15.75" customHeight="1" x14ac:dyDescent="0.25"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</row>
    <row r="708" spans="2:12" ht="15.75" customHeight="1" x14ac:dyDescent="0.25"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</row>
    <row r="709" spans="2:12" ht="15.75" customHeight="1" x14ac:dyDescent="0.25"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</row>
    <row r="710" spans="2:12" ht="15.75" customHeight="1" x14ac:dyDescent="0.25"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</row>
    <row r="711" spans="2:12" ht="15.75" customHeight="1" x14ac:dyDescent="0.25"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</row>
    <row r="712" spans="2:12" ht="15.75" customHeight="1" x14ac:dyDescent="0.25"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</row>
    <row r="713" spans="2:12" ht="15.75" customHeight="1" x14ac:dyDescent="0.25"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</row>
    <row r="714" spans="2:12" ht="15.75" customHeight="1" x14ac:dyDescent="0.25"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</row>
    <row r="715" spans="2:12" ht="15.75" customHeight="1" x14ac:dyDescent="0.25"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</row>
    <row r="716" spans="2:12" ht="15.75" customHeight="1" x14ac:dyDescent="0.25"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</row>
    <row r="717" spans="2:12" ht="15.75" customHeight="1" x14ac:dyDescent="0.25"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</row>
    <row r="718" spans="2:12" ht="15.75" customHeight="1" x14ac:dyDescent="0.25"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</row>
    <row r="719" spans="2:12" ht="15.75" customHeight="1" x14ac:dyDescent="0.25"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</row>
    <row r="720" spans="2:12" ht="15.75" customHeight="1" x14ac:dyDescent="0.25"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</row>
    <row r="721" spans="2:12" ht="15.75" customHeight="1" x14ac:dyDescent="0.25"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</row>
    <row r="722" spans="2:12" ht="15.75" customHeight="1" x14ac:dyDescent="0.25"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</row>
    <row r="723" spans="2:12" ht="15.75" customHeight="1" x14ac:dyDescent="0.25"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</row>
    <row r="724" spans="2:12" ht="15.75" customHeight="1" x14ac:dyDescent="0.25"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</row>
    <row r="725" spans="2:12" ht="15.75" customHeight="1" x14ac:dyDescent="0.25"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</row>
    <row r="726" spans="2:12" ht="15.75" customHeight="1" x14ac:dyDescent="0.25"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</row>
    <row r="727" spans="2:12" ht="15.75" customHeight="1" x14ac:dyDescent="0.25"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</row>
    <row r="728" spans="2:12" ht="15.75" customHeight="1" x14ac:dyDescent="0.25"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</row>
    <row r="729" spans="2:12" ht="15.75" customHeight="1" x14ac:dyDescent="0.25"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</row>
    <row r="730" spans="2:12" ht="15.75" customHeight="1" x14ac:dyDescent="0.25"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</row>
    <row r="731" spans="2:12" ht="15.75" customHeight="1" x14ac:dyDescent="0.25"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</row>
    <row r="732" spans="2:12" ht="15.75" customHeight="1" x14ac:dyDescent="0.25"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</row>
    <row r="733" spans="2:12" ht="15.75" customHeight="1" x14ac:dyDescent="0.25"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</row>
    <row r="734" spans="2:12" ht="15.75" customHeight="1" x14ac:dyDescent="0.25"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</row>
    <row r="735" spans="2:12" ht="15.75" customHeight="1" x14ac:dyDescent="0.25"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</row>
    <row r="736" spans="2:12" ht="15.75" customHeight="1" x14ac:dyDescent="0.25"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</row>
    <row r="737" spans="2:12" ht="15.75" customHeight="1" x14ac:dyDescent="0.25"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</row>
    <row r="738" spans="2:12" ht="15.75" customHeight="1" x14ac:dyDescent="0.25"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</row>
    <row r="739" spans="2:12" ht="15.75" customHeight="1" x14ac:dyDescent="0.25"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</row>
    <row r="740" spans="2:12" ht="15.75" customHeight="1" x14ac:dyDescent="0.25"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</row>
    <row r="741" spans="2:12" ht="15.75" customHeight="1" x14ac:dyDescent="0.25"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</row>
    <row r="742" spans="2:12" ht="15.75" customHeight="1" x14ac:dyDescent="0.25"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</row>
    <row r="743" spans="2:12" ht="15.75" customHeight="1" x14ac:dyDescent="0.25"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</row>
    <row r="744" spans="2:12" ht="15.75" customHeight="1" x14ac:dyDescent="0.25"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</row>
    <row r="745" spans="2:12" ht="15.75" customHeight="1" x14ac:dyDescent="0.25"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</row>
    <row r="746" spans="2:12" ht="15.75" customHeight="1" x14ac:dyDescent="0.25"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</row>
    <row r="747" spans="2:12" ht="15.75" customHeight="1" x14ac:dyDescent="0.25"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</row>
    <row r="748" spans="2:12" ht="15.75" customHeight="1" x14ac:dyDescent="0.25"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</row>
    <row r="749" spans="2:12" ht="15.75" customHeight="1" x14ac:dyDescent="0.25"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</row>
    <row r="750" spans="2:12" ht="15.75" customHeight="1" x14ac:dyDescent="0.25"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</row>
    <row r="751" spans="2:12" ht="15.75" customHeight="1" x14ac:dyDescent="0.25"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</row>
    <row r="752" spans="2:12" ht="15.75" customHeight="1" x14ac:dyDescent="0.25"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</row>
    <row r="753" spans="2:12" ht="15.75" customHeight="1" x14ac:dyDescent="0.25"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</row>
    <row r="754" spans="2:12" ht="15.75" customHeight="1" x14ac:dyDescent="0.25"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</row>
    <row r="755" spans="2:12" ht="15.75" customHeight="1" x14ac:dyDescent="0.25"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</row>
    <row r="756" spans="2:12" ht="15.75" customHeight="1" x14ac:dyDescent="0.25"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</row>
    <row r="757" spans="2:12" ht="15.75" customHeight="1" x14ac:dyDescent="0.25"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</row>
    <row r="758" spans="2:12" ht="15.75" customHeight="1" x14ac:dyDescent="0.25"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</row>
    <row r="759" spans="2:12" ht="15.75" customHeight="1" x14ac:dyDescent="0.25"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</row>
    <row r="760" spans="2:12" ht="15.75" customHeight="1" x14ac:dyDescent="0.25"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</row>
    <row r="761" spans="2:12" ht="15.75" customHeight="1" x14ac:dyDescent="0.25"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</row>
    <row r="762" spans="2:12" ht="15.75" customHeight="1" x14ac:dyDescent="0.25"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</row>
    <row r="763" spans="2:12" ht="15.75" customHeight="1" x14ac:dyDescent="0.25"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</row>
    <row r="764" spans="2:12" ht="15.75" customHeight="1" x14ac:dyDescent="0.25"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</row>
    <row r="765" spans="2:12" ht="15.75" customHeight="1" x14ac:dyDescent="0.25"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</row>
    <row r="766" spans="2:12" ht="15.75" customHeight="1" x14ac:dyDescent="0.25"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</row>
    <row r="767" spans="2:12" ht="15.75" customHeight="1" x14ac:dyDescent="0.25"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</row>
    <row r="768" spans="2:12" ht="15.75" customHeight="1" x14ac:dyDescent="0.25"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</row>
    <row r="769" spans="2:12" ht="15.75" customHeight="1" x14ac:dyDescent="0.25"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</row>
    <row r="770" spans="2:12" ht="15.75" customHeight="1" x14ac:dyDescent="0.25"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</row>
    <row r="771" spans="2:12" ht="15.75" customHeight="1" x14ac:dyDescent="0.25"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</row>
    <row r="772" spans="2:12" ht="15.75" customHeight="1" x14ac:dyDescent="0.25"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</row>
    <row r="773" spans="2:12" ht="15.75" customHeight="1" x14ac:dyDescent="0.25"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</row>
    <row r="774" spans="2:12" ht="15.75" customHeight="1" x14ac:dyDescent="0.25"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</row>
    <row r="775" spans="2:12" ht="15.75" customHeight="1" x14ac:dyDescent="0.25"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</row>
    <row r="776" spans="2:12" ht="15.75" customHeight="1" x14ac:dyDescent="0.25"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</row>
    <row r="777" spans="2:12" ht="15.75" customHeight="1" x14ac:dyDescent="0.25"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</row>
    <row r="778" spans="2:12" ht="15.75" customHeight="1" x14ac:dyDescent="0.25"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</row>
    <row r="779" spans="2:12" ht="15.75" customHeight="1" x14ac:dyDescent="0.25"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</row>
    <row r="780" spans="2:12" ht="15.75" customHeight="1" x14ac:dyDescent="0.25"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</row>
    <row r="781" spans="2:12" ht="15.75" customHeight="1" x14ac:dyDescent="0.25"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</row>
    <row r="782" spans="2:12" ht="15.75" customHeight="1" x14ac:dyDescent="0.25"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</row>
    <row r="783" spans="2:12" ht="15.75" customHeight="1" x14ac:dyDescent="0.25"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</row>
    <row r="784" spans="2:12" ht="15.75" customHeight="1" x14ac:dyDescent="0.25"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</row>
    <row r="785" spans="2:12" ht="15.75" customHeight="1" x14ac:dyDescent="0.25"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</row>
    <row r="786" spans="2:12" ht="15.75" customHeight="1" x14ac:dyDescent="0.25"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</row>
    <row r="787" spans="2:12" ht="15.75" customHeight="1" x14ac:dyDescent="0.25"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</row>
    <row r="788" spans="2:12" ht="15.75" customHeight="1" x14ac:dyDescent="0.25"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</row>
    <row r="789" spans="2:12" ht="15.75" customHeight="1" x14ac:dyDescent="0.25"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</row>
    <row r="790" spans="2:12" ht="15.75" customHeight="1" x14ac:dyDescent="0.25"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</row>
    <row r="791" spans="2:12" ht="15.75" customHeight="1" x14ac:dyDescent="0.25"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</row>
    <row r="792" spans="2:12" ht="15.75" customHeight="1" x14ac:dyDescent="0.25"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</row>
    <row r="793" spans="2:12" ht="15.75" customHeight="1" x14ac:dyDescent="0.25"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</row>
    <row r="794" spans="2:12" ht="15.75" customHeight="1" x14ac:dyDescent="0.25"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</row>
    <row r="795" spans="2:12" ht="15.75" customHeight="1" x14ac:dyDescent="0.25"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</row>
    <row r="796" spans="2:12" ht="15.75" customHeight="1" x14ac:dyDescent="0.25"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</row>
    <row r="797" spans="2:12" ht="15.75" customHeight="1" x14ac:dyDescent="0.25"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</row>
    <row r="798" spans="2:12" ht="15.75" customHeight="1" x14ac:dyDescent="0.25"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</row>
    <row r="799" spans="2:12" ht="15.75" customHeight="1" x14ac:dyDescent="0.25"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</row>
    <row r="800" spans="2:12" ht="15.75" customHeight="1" x14ac:dyDescent="0.25"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</row>
    <row r="801" spans="2:12" ht="15.75" customHeight="1" x14ac:dyDescent="0.25"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</row>
    <row r="802" spans="2:12" ht="15.75" customHeight="1" x14ac:dyDescent="0.25"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</row>
    <row r="803" spans="2:12" ht="15.75" customHeight="1" x14ac:dyDescent="0.25"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</row>
    <row r="804" spans="2:12" ht="15.75" customHeight="1" x14ac:dyDescent="0.25"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</row>
    <row r="805" spans="2:12" ht="15.75" customHeight="1" x14ac:dyDescent="0.25"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</row>
    <row r="806" spans="2:12" ht="15.75" customHeight="1" x14ac:dyDescent="0.25"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</row>
    <row r="807" spans="2:12" ht="15.75" customHeight="1" x14ac:dyDescent="0.25"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</row>
    <row r="808" spans="2:12" ht="15.75" customHeight="1" x14ac:dyDescent="0.25"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</row>
    <row r="809" spans="2:12" ht="15.75" customHeight="1" x14ac:dyDescent="0.25"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</row>
    <row r="810" spans="2:12" ht="15.75" customHeight="1" x14ac:dyDescent="0.25"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</row>
    <row r="811" spans="2:12" ht="15.75" customHeight="1" x14ac:dyDescent="0.25"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</row>
    <row r="812" spans="2:12" ht="15.75" customHeight="1" x14ac:dyDescent="0.25"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</row>
    <row r="813" spans="2:12" ht="15.75" customHeight="1" x14ac:dyDescent="0.25"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</row>
    <row r="814" spans="2:12" ht="15.75" customHeight="1" x14ac:dyDescent="0.25"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</row>
    <row r="815" spans="2:12" ht="15.75" customHeight="1" x14ac:dyDescent="0.25"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</row>
    <row r="816" spans="2:12" ht="15.75" customHeight="1" x14ac:dyDescent="0.25"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</row>
    <row r="817" spans="2:12" ht="15.75" customHeight="1" x14ac:dyDescent="0.25"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</row>
    <row r="818" spans="2:12" ht="15.75" customHeight="1" x14ac:dyDescent="0.25"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</row>
    <row r="819" spans="2:12" ht="15.75" customHeight="1" x14ac:dyDescent="0.25"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</row>
    <row r="820" spans="2:12" ht="15.75" customHeight="1" x14ac:dyDescent="0.25"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</row>
    <row r="821" spans="2:12" ht="15.75" customHeight="1" x14ac:dyDescent="0.25"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</row>
    <row r="822" spans="2:12" ht="15.75" customHeight="1" x14ac:dyDescent="0.25"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</row>
    <row r="823" spans="2:12" ht="15.75" customHeight="1" x14ac:dyDescent="0.25"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</row>
    <row r="824" spans="2:12" ht="15.75" customHeight="1" x14ac:dyDescent="0.25"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</row>
    <row r="825" spans="2:12" ht="15.75" customHeight="1" x14ac:dyDescent="0.25"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</row>
    <row r="826" spans="2:12" ht="15.75" customHeight="1" x14ac:dyDescent="0.25"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</row>
    <row r="827" spans="2:12" ht="15.75" customHeight="1" x14ac:dyDescent="0.25"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</row>
    <row r="828" spans="2:12" ht="15.75" customHeight="1" x14ac:dyDescent="0.25"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</row>
    <row r="829" spans="2:12" ht="15.75" customHeight="1" x14ac:dyDescent="0.25"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</row>
    <row r="830" spans="2:12" ht="15.75" customHeight="1" x14ac:dyDescent="0.25"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</row>
    <row r="831" spans="2:12" ht="15.75" customHeight="1" x14ac:dyDescent="0.25"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</row>
    <row r="832" spans="2:12" ht="15.75" customHeight="1" x14ac:dyDescent="0.25"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</row>
    <row r="833" spans="2:12" ht="15.75" customHeight="1" x14ac:dyDescent="0.25"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</row>
    <row r="834" spans="2:12" ht="15.75" customHeight="1" x14ac:dyDescent="0.25"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</row>
    <row r="835" spans="2:12" ht="15.75" customHeight="1" x14ac:dyDescent="0.25"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</row>
    <row r="836" spans="2:12" ht="15.75" customHeight="1" x14ac:dyDescent="0.25"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</row>
    <row r="837" spans="2:12" ht="15.75" customHeight="1" x14ac:dyDescent="0.25"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</row>
    <row r="838" spans="2:12" ht="15.75" customHeight="1" x14ac:dyDescent="0.25"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</row>
    <row r="839" spans="2:12" ht="15.75" customHeight="1" x14ac:dyDescent="0.25"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</row>
    <row r="840" spans="2:12" ht="15.75" customHeight="1" x14ac:dyDescent="0.25"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</row>
    <row r="841" spans="2:12" ht="15.75" customHeight="1" x14ac:dyDescent="0.25"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</row>
    <row r="842" spans="2:12" ht="15.75" customHeight="1" x14ac:dyDescent="0.25"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</row>
    <row r="843" spans="2:12" ht="15.75" customHeight="1" x14ac:dyDescent="0.25"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</row>
    <row r="844" spans="2:12" ht="15.75" customHeight="1" x14ac:dyDescent="0.25"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</row>
    <row r="845" spans="2:12" ht="15.75" customHeight="1" x14ac:dyDescent="0.25"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</row>
    <row r="846" spans="2:12" ht="15.75" customHeight="1" x14ac:dyDescent="0.25"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</row>
    <row r="847" spans="2:12" ht="15.75" customHeight="1" x14ac:dyDescent="0.25"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</row>
    <row r="848" spans="2:12" ht="15.75" customHeight="1" x14ac:dyDescent="0.25"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</row>
    <row r="849" spans="2:12" ht="15.75" customHeight="1" x14ac:dyDescent="0.25"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</row>
    <row r="850" spans="2:12" ht="15.75" customHeight="1" x14ac:dyDescent="0.25"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</row>
    <row r="851" spans="2:12" ht="15.75" customHeight="1" x14ac:dyDescent="0.25"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</row>
    <row r="852" spans="2:12" ht="15.75" customHeight="1" x14ac:dyDescent="0.25"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</row>
    <row r="853" spans="2:12" ht="15.75" customHeight="1" x14ac:dyDescent="0.25"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</row>
    <row r="854" spans="2:12" ht="15.75" customHeight="1" x14ac:dyDescent="0.25"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</row>
    <row r="855" spans="2:12" ht="15.75" customHeight="1" x14ac:dyDescent="0.25"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</row>
    <row r="856" spans="2:12" ht="15.75" customHeight="1" x14ac:dyDescent="0.25"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</row>
    <row r="857" spans="2:12" ht="15.75" customHeight="1" x14ac:dyDescent="0.25"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</row>
    <row r="858" spans="2:12" ht="15.75" customHeight="1" x14ac:dyDescent="0.25"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</row>
    <row r="859" spans="2:12" ht="15.75" customHeight="1" x14ac:dyDescent="0.25"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</row>
    <row r="860" spans="2:12" ht="15.75" customHeight="1" x14ac:dyDescent="0.25"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</row>
    <row r="861" spans="2:12" ht="15.75" customHeight="1" x14ac:dyDescent="0.25"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</row>
    <row r="862" spans="2:12" ht="15.75" customHeight="1" x14ac:dyDescent="0.25"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</row>
    <row r="863" spans="2:12" ht="15.75" customHeight="1" x14ac:dyDescent="0.25"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</row>
    <row r="864" spans="2:12" ht="15.75" customHeight="1" x14ac:dyDescent="0.25"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</row>
    <row r="865" spans="2:12" ht="15.75" customHeight="1" x14ac:dyDescent="0.25"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</row>
    <row r="866" spans="2:12" ht="15.75" customHeight="1" x14ac:dyDescent="0.25"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</row>
    <row r="867" spans="2:12" ht="15.75" customHeight="1" x14ac:dyDescent="0.25"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</row>
    <row r="868" spans="2:12" ht="15.75" customHeight="1" x14ac:dyDescent="0.25"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</row>
    <row r="869" spans="2:12" ht="15.75" customHeight="1" x14ac:dyDescent="0.25"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</row>
    <row r="870" spans="2:12" ht="15.75" customHeight="1" x14ac:dyDescent="0.25"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</row>
    <row r="871" spans="2:12" ht="15.75" customHeight="1" x14ac:dyDescent="0.25"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</row>
    <row r="872" spans="2:12" ht="15.75" customHeight="1" x14ac:dyDescent="0.25"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</row>
    <row r="873" spans="2:12" ht="15.75" customHeight="1" x14ac:dyDescent="0.25"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</row>
    <row r="874" spans="2:12" ht="15.75" customHeight="1" x14ac:dyDescent="0.25"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</row>
    <row r="875" spans="2:12" ht="15.75" customHeight="1" x14ac:dyDescent="0.25"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</row>
    <row r="876" spans="2:12" ht="15.75" customHeight="1" x14ac:dyDescent="0.25"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</row>
    <row r="877" spans="2:12" ht="15.75" customHeight="1" x14ac:dyDescent="0.25"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</row>
    <row r="878" spans="2:12" ht="15.75" customHeight="1" x14ac:dyDescent="0.25"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</row>
    <row r="879" spans="2:12" ht="15.75" customHeight="1" x14ac:dyDescent="0.25"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</row>
    <row r="880" spans="2:12" ht="15.75" customHeight="1" x14ac:dyDescent="0.25"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</row>
    <row r="881" spans="2:12" ht="15.75" customHeight="1" x14ac:dyDescent="0.25"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</row>
    <row r="882" spans="2:12" ht="15.75" customHeight="1" x14ac:dyDescent="0.25"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</row>
    <row r="883" spans="2:12" ht="15.75" customHeight="1" x14ac:dyDescent="0.25"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</row>
    <row r="884" spans="2:12" ht="15.75" customHeight="1" x14ac:dyDescent="0.25"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</row>
    <row r="885" spans="2:12" ht="15.75" customHeight="1" x14ac:dyDescent="0.25"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</row>
    <row r="886" spans="2:12" ht="15.75" customHeight="1" x14ac:dyDescent="0.25"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</row>
    <row r="887" spans="2:12" ht="15.75" customHeight="1" x14ac:dyDescent="0.25"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</row>
    <row r="888" spans="2:12" ht="15.75" customHeight="1" x14ac:dyDescent="0.25"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</row>
    <row r="889" spans="2:12" ht="15.75" customHeight="1" x14ac:dyDescent="0.25"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</row>
    <row r="890" spans="2:12" ht="15.75" customHeight="1" x14ac:dyDescent="0.25"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</row>
    <row r="891" spans="2:12" ht="15.75" customHeight="1" x14ac:dyDescent="0.25"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</row>
    <row r="892" spans="2:12" ht="15.75" customHeight="1" x14ac:dyDescent="0.25"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</row>
    <row r="893" spans="2:12" ht="15.75" customHeight="1" x14ac:dyDescent="0.25"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</row>
    <row r="894" spans="2:12" ht="15.75" customHeight="1" x14ac:dyDescent="0.25"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</row>
    <row r="895" spans="2:12" ht="15.75" customHeight="1" x14ac:dyDescent="0.25"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</row>
    <row r="896" spans="2:12" ht="15.75" customHeight="1" x14ac:dyDescent="0.25"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</row>
    <row r="897" spans="2:12" ht="15.75" customHeight="1" x14ac:dyDescent="0.25"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</row>
    <row r="898" spans="2:12" ht="15.75" customHeight="1" x14ac:dyDescent="0.25"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</row>
    <row r="899" spans="2:12" ht="15.75" customHeight="1" x14ac:dyDescent="0.25"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</row>
    <row r="900" spans="2:12" ht="15.75" customHeight="1" x14ac:dyDescent="0.25"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</row>
    <row r="901" spans="2:12" ht="15.75" customHeight="1" x14ac:dyDescent="0.25"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</row>
    <row r="902" spans="2:12" ht="15.75" customHeight="1" x14ac:dyDescent="0.25"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</row>
    <row r="903" spans="2:12" ht="15.75" customHeight="1" x14ac:dyDescent="0.25"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</row>
    <row r="904" spans="2:12" ht="15.75" customHeight="1" x14ac:dyDescent="0.25"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</row>
    <row r="905" spans="2:12" ht="15.75" customHeight="1" x14ac:dyDescent="0.25"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</row>
    <row r="906" spans="2:12" ht="15.75" customHeight="1" x14ac:dyDescent="0.25"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</row>
    <row r="907" spans="2:12" ht="15.75" customHeight="1" x14ac:dyDescent="0.25"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</row>
    <row r="908" spans="2:12" ht="15.75" customHeight="1" x14ac:dyDescent="0.25"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</row>
    <row r="909" spans="2:12" ht="15.75" customHeight="1" x14ac:dyDescent="0.25"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</row>
    <row r="910" spans="2:12" ht="15.75" customHeight="1" x14ac:dyDescent="0.25"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</row>
    <row r="911" spans="2:12" ht="15.75" customHeight="1" x14ac:dyDescent="0.25"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</row>
    <row r="912" spans="2:12" ht="15.75" customHeight="1" x14ac:dyDescent="0.25"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</row>
    <row r="913" spans="2:12" ht="15.75" customHeight="1" x14ac:dyDescent="0.25"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</row>
    <row r="914" spans="2:12" ht="15.75" customHeight="1" x14ac:dyDescent="0.25"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</row>
    <row r="915" spans="2:12" ht="15.75" customHeight="1" x14ac:dyDescent="0.25"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</row>
    <row r="916" spans="2:12" ht="15.75" customHeight="1" x14ac:dyDescent="0.25"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</row>
    <row r="917" spans="2:12" ht="15.75" customHeight="1" x14ac:dyDescent="0.25"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</row>
    <row r="918" spans="2:12" ht="15.75" customHeight="1" x14ac:dyDescent="0.25"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</row>
    <row r="919" spans="2:12" ht="15.75" customHeight="1" x14ac:dyDescent="0.25"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</row>
    <row r="920" spans="2:12" ht="15.75" customHeight="1" x14ac:dyDescent="0.25"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</row>
    <row r="921" spans="2:12" ht="15.75" customHeight="1" x14ac:dyDescent="0.25"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</row>
    <row r="922" spans="2:12" ht="15.75" customHeight="1" x14ac:dyDescent="0.25"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</row>
    <row r="923" spans="2:12" ht="15.75" customHeight="1" x14ac:dyDescent="0.25"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</row>
    <row r="924" spans="2:12" ht="15.75" customHeight="1" x14ac:dyDescent="0.25"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</row>
    <row r="925" spans="2:12" ht="15.75" customHeight="1" x14ac:dyDescent="0.25"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</row>
    <row r="926" spans="2:12" ht="15.75" customHeight="1" x14ac:dyDescent="0.25"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</row>
    <row r="927" spans="2:12" ht="15.75" customHeight="1" x14ac:dyDescent="0.25"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</row>
    <row r="928" spans="2:12" ht="15.75" customHeight="1" x14ac:dyDescent="0.25"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</row>
    <row r="929" spans="2:12" ht="15.75" customHeight="1" x14ac:dyDescent="0.25"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</row>
    <row r="930" spans="2:12" ht="15.75" customHeight="1" x14ac:dyDescent="0.25"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</row>
    <row r="931" spans="2:12" ht="15.75" customHeight="1" x14ac:dyDescent="0.25"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</row>
    <row r="932" spans="2:12" ht="15.75" customHeight="1" x14ac:dyDescent="0.25"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</row>
    <row r="933" spans="2:12" ht="15.75" customHeight="1" x14ac:dyDescent="0.25"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</row>
    <row r="934" spans="2:12" ht="15.75" customHeight="1" x14ac:dyDescent="0.25"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</row>
    <row r="935" spans="2:12" ht="15.75" customHeight="1" x14ac:dyDescent="0.25"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</row>
    <row r="936" spans="2:12" ht="15.75" customHeight="1" x14ac:dyDescent="0.25"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</row>
    <row r="937" spans="2:12" ht="15.75" customHeight="1" x14ac:dyDescent="0.25"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</row>
    <row r="938" spans="2:12" ht="15.75" customHeight="1" x14ac:dyDescent="0.25"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</row>
    <row r="939" spans="2:12" ht="15.75" customHeight="1" x14ac:dyDescent="0.25"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</row>
    <row r="940" spans="2:12" ht="15.75" customHeight="1" x14ac:dyDescent="0.25"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</row>
    <row r="941" spans="2:12" ht="15.75" customHeight="1" x14ac:dyDescent="0.25"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</row>
    <row r="942" spans="2:12" ht="15.75" customHeight="1" x14ac:dyDescent="0.25"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</row>
    <row r="943" spans="2:12" ht="15.75" customHeight="1" x14ac:dyDescent="0.25"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</row>
    <row r="944" spans="2:12" ht="15.75" customHeight="1" x14ac:dyDescent="0.25"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</row>
    <row r="945" spans="2:12" ht="15.75" customHeight="1" x14ac:dyDescent="0.25"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</row>
    <row r="946" spans="2:12" ht="15.75" customHeight="1" x14ac:dyDescent="0.25"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</row>
    <row r="947" spans="2:12" ht="15.75" customHeight="1" x14ac:dyDescent="0.25"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</row>
    <row r="948" spans="2:12" ht="15.75" customHeight="1" x14ac:dyDescent="0.25"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</row>
    <row r="949" spans="2:12" ht="15.75" customHeight="1" x14ac:dyDescent="0.25"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</row>
    <row r="950" spans="2:12" ht="15.75" customHeight="1" x14ac:dyDescent="0.25"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</row>
    <row r="951" spans="2:12" ht="15.75" customHeight="1" x14ac:dyDescent="0.25"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</row>
    <row r="952" spans="2:12" ht="15.75" customHeight="1" x14ac:dyDescent="0.25"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</row>
    <row r="953" spans="2:12" ht="15.75" customHeight="1" x14ac:dyDescent="0.25"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</row>
    <row r="954" spans="2:12" ht="15.75" customHeight="1" x14ac:dyDescent="0.25"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</row>
    <row r="955" spans="2:12" ht="15.75" customHeight="1" x14ac:dyDescent="0.25"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</row>
    <row r="956" spans="2:12" ht="15.75" customHeight="1" x14ac:dyDescent="0.25"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</row>
    <row r="957" spans="2:12" ht="15.75" customHeight="1" x14ac:dyDescent="0.25"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</row>
    <row r="958" spans="2:12" ht="15.75" customHeight="1" x14ac:dyDescent="0.25"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</row>
    <row r="959" spans="2:12" ht="15.75" customHeight="1" x14ac:dyDescent="0.25"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</row>
    <row r="960" spans="2:12" ht="15.75" customHeight="1" x14ac:dyDescent="0.25"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</row>
    <row r="961" spans="2:12" ht="15.75" customHeight="1" x14ac:dyDescent="0.25"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</row>
    <row r="962" spans="2:12" ht="15.75" customHeight="1" x14ac:dyDescent="0.25"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</row>
    <row r="963" spans="2:12" ht="15.75" customHeight="1" x14ac:dyDescent="0.25"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</row>
    <row r="964" spans="2:12" ht="15.75" customHeight="1" x14ac:dyDescent="0.25"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</row>
    <row r="965" spans="2:12" ht="15.75" customHeight="1" x14ac:dyDescent="0.25"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</row>
    <row r="966" spans="2:12" ht="15.75" customHeight="1" x14ac:dyDescent="0.25"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</row>
    <row r="967" spans="2:12" ht="15.75" customHeight="1" x14ac:dyDescent="0.25"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</row>
    <row r="968" spans="2:12" ht="15.75" customHeight="1" x14ac:dyDescent="0.25"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</row>
    <row r="969" spans="2:12" ht="15.75" customHeight="1" x14ac:dyDescent="0.25"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</row>
    <row r="970" spans="2:12" ht="15.75" customHeight="1" x14ac:dyDescent="0.25"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</row>
    <row r="971" spans="2:12" ht="15.75" customHeight="1" x14ac:dyDescent="0.25"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</row>
    <row r="972" spans="2:12" ht="15.75" customHeight="1" x14ac:dyDescent="0.25"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</row>
    <row r="973" spans="2:12" ht="15.75" customHeight="1" x14ac:dyDescent="0.25"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</row>
    <row r="974" spans="2:12" ht="15.75" customHeight="1" x14ac:dyDescent="0.25"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</row>
    <row r="975" spans="2:12" ht="15.75" customHeight="1" x14ac:dyDescent="0.25"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</row>
    <row r="976" spans="2:12" ht="15.75" customHeight="1" x14ac:dyDescent="0.25"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</row>
    <row r="977" spans="2:12" ht="15.75" customHeight="1" x14ac:dyDescent="0.25"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</row>
    <row r="978" spans="2:12" ht="15.75" customHeight="1" x14ac:dyDescent="0.25"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</row>
    <row r="979" spans="2:12" ht="15.75" customHeight="1" x14ac:dyDescent="0.25"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</row>
    <row r="980" spans="2:12" ht="15.75" customHeight="1" x14ac:dyDescent="0.25"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</row>
    <row r="981" spans="2:12" ht="15.75" customHeight="1" x14ac:dyDescent="0.25"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</row>
    <row r="982" spans="2:12" ht="15.75" customHeight="1" x14ac:dyDescent="0.25"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</row>
    <row r="983" spans="2:12" ht="15.75" customHeight="1" x14ac:dyDescent="0.25"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</row>
    <row r="984" spans="2:12" ht="15.75" customHeight="1" x14ac:dyDescent="0.25"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</row>
    <row r="985" spans="2:12" ht="15.75" customHeight="1" x14ac:dyDescent="0.25"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</row>
    <row r="986" spans="2:12" ht="15.75" customHeight="1" x14ac:dyDescent="0.25"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</row>
    <row r="987" spans="2:12" ht="15.75" customHeight="1" x14ac:dyDescent="0.25"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</row>
    <row r="988" spans="2:12" ht="15.75" customHeight="1" x14ac:dyDescent="0.25"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</row>
    <row r="989" spans="2:12" ht="15.75" customHeight="1" x14ac:dyDescent="0.25"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</row>
    <row r="990" spans="2:12" ht="15.75" customHeight="1" x14ac:dyDescent="0.25"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</row>
    <row r="991" spans="2:12" ht="15.75" customHeight="1" x14ac:dyDescent="0.25"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</row>
    <row r="992" spans="2:12" ht="15.75" customHeight="1" x14ac:dyDescent="0.25"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</row>
    <row r="993" spans="2:12" ht="15.75" customHeight="1" x14ac:dyDescent="0.25"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</row>
    <row r="994" spans="2:12" ht="15.75" customHeight="1" x14ac:dyDescent="0.25"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</row>
    <row r="995" spans="2:12" ht="15.75" customHeight="1" x14ac:dyDescent="0.25"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</row>
    <row r="996" spans="2:12" ht="15.75" customHeight="1" x14ac:dyDescent="0.25"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</row>
    <row r="997" spans="2:12" ht="15.75" customHeight="1" x14ac:dyDescent="0.25"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</row>
  </sheetData>
  <sortState xmlns:xlrd2="http://schemas.microsoft.com/office/spreadsheetml/2017/richdata2" ref="A2:L172">
    <sortCondition ref="C2:C172"/>
  </sortState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00FF"/>
  </sheetPr>
  <dimension ref="A1:X964"/>
  <sheetViews>
    <sheetView zoomScale="81" workbookViewId="0">
      <pane ySplit="1" topLeftCell="A115" activePane="bottomLeft" state="frozen"/>
      <selection pane="bottomLeft" activeCell="C265" sqref="C265"/>
    </sheetView>
  </sheetViews>
  <sheetFormatPr defaultColWidth="12.625" defaultRowHeight="15" customHeight="1" x14ac:dyDescent="0.2"/>
  <cols>
    <col min="1" max="1" width="17.125" customWidth="1"/>
    <col min="2" max="2" width="6.125" customWidth="1"/>
    <col min="3" max="3" width="8.125" customWidth="1"/>
    <col min="4" max="4" width="6.125" customWidth="1"/>
    <col min="5" max="5" width="9" customWidth="1"/>
    <col min="6" max="6" width="23.375" customWidth="1"/>
    <col min="7" max="9" width="9" customWidth="1"/>
    <col min="10" max="10" width="12" customWidth="1"/>
    <col min="11" max="12" width="9" customWidth="1"/>
    <col min="13" max="24" width="7.5" customWidth="1"/>
  </cols>
  <sheetData>
    <row r="1" spans="1:24" ht="21" x14ac:dyDescent="0.35">
      <c r="A1" s="189" t="s">
        <v>698</v>
      </c>
      <c r="B1" s="189" t="s">
        <v>676</v>
      </c>
      <c r="C1" s="190" t="s">
        <v>677</v>
      </c>
      <c r="D1" s="190" t="s">
        <v>678</v>
      </c>
      <c r="E1" s="190" t="s">
        <v>679</v>
      </c>
      <c r="F1" s="189" t="s">
        <v>1</v>
      </c>
      <c r="G1" s="189" t="s">
        <v>3</v>
      </c>
      <c r="H1" s="189" t="s">
        <v>680</v>
      </c>
      <c r="I1" s="191" t="s">
        <v>2</v>
      </c>
      <c r="J1" s="189" t="s">
        <v>5</v>
      </c>
      <c r="K1" s="189" t="s">
        <v>681</v>
      </c>
      <c r="L1" s="189" t="s">
        <v>682</v>
      </c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4" ht="15" customHeight="1" x14ac:dyDescent="0.35">
      <c r="A2" s="193" t="s">
        <v>698</v>
      </c>
      <c r="B2" s="108">
        <v>3</v>
      </c>
      <c r="C2" s="108" t="s">
        <v>699</v>
      </c>
      <c r="D2" s="108">
        <v>1</v>
      </c>
      <c r="E2" s="165">
        <v>576</v>
      </c>
      <c r="F2" s="20" t="str">
        <f>+VLOOKUP(E2,Participants!$A$1:$E$2548,2,FALSE)</f>
        <v>Kennedy Williams</v>
      </c>
      <c r="G2" s="20" t="str">
        <f>+VLOOKUP(E2,Participants!$A$1:$E$2548,4,FALSE)</f>
        <v>STT</v>
      </c>
      <c r="H2" s="20" t="str">
        <f>+VLOOKUP(E2,Participants!$A$1:$E$2548,5,FALSE)</f>
        <v>F</v>
      </c>
      <c r="I2" s="110">
        <f>+VLOOKUP(E2,Participants!$A$1:$E$2548,3,FALSE)</f>
        <v>4</v>
      </c>
      <c r="J2" s="20" t="str">
        <f>+VLOOKUP(E2,Participants!$A$1:$G$2548,7,FALSE)</f>
        <v>DEV GIRLS</v>
      </c>
      <c r="K2" s="111">
        <v>1</v>
      </c>
      <c r="L2" s="111">
        <v>10</v>
      </c>
    </row>
    <row r="3" spans="1:24" ht="15" customHeight="1" x14ac:dyDescent="0.35">
      <c r="A3" s="340" t="s">
        <v>698</v>
      </c>
      <c r="B3" s="341">
        <v>3</v>
      </c>
      <c r="C3" s="341" t="s">
        <v>1097</v>
      </c>
      <c r="D3" s="341">
        <v>3</v>
      </c>
      <c r="E3" s="342">
        <v>444</v>
      </c>
      <c r="F3" s="343" t="str">
        <f>+VLOOKUP(E3,Participants!$A$1:$E$2548,2,FALSE)</f>
        <v>Kate Mulzet</v>
      </c>
      <c r="G3" s="343" t="str">
        <f>+VLOOKUP(E3,Participants!$A$1:$E$2548,4,FALSE)</f>
        <v>PHA</v>
      </c>
      <c r="H3" s="343" t="str">
        <f>+VLOOKUP(E3,Participants!$A$1:$E$2548,5,FALSE)</f>
        <v>F</v>
      </c>
      <c r="I3" s="344">
        <f>+VLOOKUP(E3,Participants!$A$1:$E$2548,3,FALSE)</f>
        <v>4</v>
      </c>
      <c r="J3" s="343" t="str">
        <f>+VLOOKUP(E3,Participants!$A$1:$G$2548,7,FALSE)</f>
        <v>DEV GIRLS</v>
      </c>
      <c r="K3" s="345">
        <v>2</v>
      </c>
      <c r="L3" s="345">
        <v>8</v>
      </c>
      <c r="M3" t="s">
        <v>1100</v>
      </c>
    </row>
    <row r="4" spans="1:24" ht="15" customHeight="1" x14ac:dyDescent="0.35">
      <c r="A4" s="328" t="s">
        <v>698</v>
      </c>
      <c r="B4" s="329">
        <v>3</v>
      </c>
      <c r="C4" s="329" t="s">
        <v>700</v>
      </c>
      <c r="D4" s="329">
        <v>2</v>
      </c>
      <c r="E4" s="330">
        <v>117</v>
      </c>
      <c r="F4" s="331" t="str">
        <f>+VLOOKUP(E4,Participants!$A$1:$E$2548,2,FALSE)</f>
        <v>Molly McGrath</v>
      </c>
      <c r="G4" s="331" t="str">
        <f>+VLOOKUP(E4,Participants!$A$1:$E$2548,4,FALSE)</f>
        <v>AMA</v>
      </c>
      <c r="H4" s="331" t="str">
        <f>+VLOOKUP(E4,Participants!$A$1:$E$2548,5,FALSE)</f>
        <v>F</v>
      </c>
      <c r="I4" s="332">
        <f>+VLOOKUP(E4,Participants!$A$1:$E$2548,3,FALSE)</f>
        <v>4</v>
      </c>
      <c r="J4" s="331" t="str">
        <f>+VLOOKUP(E4,Participants!$A$1:$G$2548,7,FALSE)</f>
        <v>DEV GIRLS</v>
      </c>
      <c r="K4" s="331">
        <v>3</v>
      </c>
      <c r="L4" s="331">
        <v>6</v>
      </c>
      <c r="M4" t="s">
        <v>1102</v>
      </c>
      <c r="P4" s="355" t="s">
        <v>1111</v>
      </c>
    </row>
    <row r="5" spans="1:24" ht="15" customHeight="1" x14ac:dyDescent="0.35">
      <c r="A5" s="328" t="s">
        <v>698</v>
      </c>
      <c r="B5" s="329">
        <v>2</v>
      </c>
      <c r="C5" s="329" t="s">
        <v>701</v>
      </c>
      <c r="D5" s="329">
        <v>1</v>
      </c>
      <c r="E5" s="330">
        <v>16</v>
      </c>
      <c r="F5" s="331" t="str">
        <f>+VLOOKUP(E5,Participants!$A$1:$E$2548,2,FALSE)</f>
        <v>Claire Karsman</v>
      </c>
      <c r="G5" s="331" t="str">
        <f>+VLOOKUP(E5,Participants!$A$1:$E$2548,4,FALSE)</f>
        <v>BFS</v>
      </c>
      <c r="H5" s="331" t="str">
        <f>+VLOOKUP(E5,Participants!$A$1:$E$2548,5,FALSE)</f>
        <v>F</v>
      </c>
      <c r="I5" s="332">
        <f>+VLOOKUP(E5,Participants!$A$1:$E$2548,3,FALSE)</f>
        <v>4</v>
      </c>
      <c r="J5" s="331" t="str">
        <f>+VLOOKUP(E5,Participants!$A$1:$G$2548,7,FALSE)</f>
        <v>DEV GIRLS</v>
      </c>
      <c r="K5" s="333">
        <v>4</v>
      </c>
      <c r="L5" s="333">
        <v>5</v>
      </c>
      <c r="M5" t="s">
        <v>1101</v>
      </c>
    </row>
    <row r="6" spans="1:24" ht="15" customHeight="1" x14ac:dyDescent="0.35">
      <c r="A6" s="328" t="s">
        <v>698</v>
      </c>
      <c r="B6" s="329">
        <v>2</v>
      </c>
      <c r="C6" s="329" t="s">
        <v>702</v>
      </c>
      <c r="D6" s="329">
        <v>2</v>
      </c>
      <c r="E6" s="330">
        <v>265</v>
      </c>
      <c r="F6" s="331" t="str">
        <f>+VLOOKUP(E6,Participants!$A$1:$E$2548,2,FALSE)</f>
        <v>Kayla Deasy</v>
      </c>
      <c r="G6" s="331" t="str">
        <f>+VLOOKUP(E6,Participants!$A$1:$E$2548,4,FALSE)</f>
        <v>GAB</v>
      </c>
      <c r="H6" s="331" t="str">
        <f>+VLOOKUP(E6,Participants!$A$1:$E$2548,5,FALSE)</f>
        <v>F</v>
      </c>
      <c r="I6" s="332">
        <f>+VLOOKUP(E6,Participants!$A$1:$E$2548,3,FALSE)</f>
        <v>4</v>
      </c>
      <c r="J6" s="331" t="str">
        <f>+VLOOKUP(E6,Participants!$A$1:$G$2548,7,FALSE)</f>
        <v>DEV GIRLS</v>
      </c>
      <c r="K6" s="333">
        <v>5</v>
      </c>
      <c r="L6" s="333">
        <v>4</v>
      </c>
      <c r="M6" t="s">
        <v>1103</v>
      </c>
    </row>
    <row r="7" spans="1:24" ht="15" customHeight="1" x14ac:dyDescent="0.35">
      <c r="A7" s="328" t="s">
        <v>698</v>
      </c>
      <c r="B7" s="329">
        <v>3</v>
      </c>
      <c r="C7" s="329" t="s">
        <v>1098</v>
      </c>
      <c r="D7" s="329">
        <v>5</v>
      </c>
      <c r="E7" s="330">
        <v>443</v>
      </c>
      <c r="F7" s="331" t="str">
        <f>+VLOOKUP(E7,Participants!$A$1:$E$2548,2,FALSE)</f>
        <v>Eve Wrabley</v>
      </c>
      <c r="G7" s="331" t="str">
        <f>+VLOOKUP(E7,Participants!$A$1:$E$2548,4,FALSE)</f>
        <v>PHA</v>
      </c>
      <c r="H7" s="331" t="str">
        <f>+VLOOKUP(E7,Participants!$A$1:$E$2548,5,FALSE)</f>
        <v>F</v>
      </c>
      <c r="I7" s="332">
        <f>+VLOOKUP(E7,Participants!$A$1:$E$2548,3,FALSE)</f>
        <v>4</v>
      </c>
      <c r="J7" s="331" t="str">
        <f>+VLOOKUP(E7,Participants!$A$1:$G$2548,7,FALSE)</f>
        <v>DEV GIRLS</v>
      </c>
      <c r="K7" s="331">
        <v>6</v>
      </c>
      <c r="L7" s="331">
        <v>3</v>
      </c>
      <c r="M7" t="s">
        <v>1104</v>
      </c>
    </row>
    <row r="8" spans="1:24" ht="15" customHeight="1" x14ac:dyDescent="0.35">
      <c r="A8" s="328" t="s">
        <v>698</v>
      </c>
      <c r="B8" s="329">
        <v>2</v>
      </c>
      <c r="C8" s="329" t="s">
        <v>703</v>
      </c>
      <c r="D8" s="329">
        <v>3</v>
      </c>
      <c r="E8" s="330">
        <v>451</v>
      </c>
      <c r="F8" s="331" t="str">
        <f>+VLOOKUP(E8,Participants!$A$1:$E$2548,2,FALSE)</f>
        <v>Tessa Liberati</v>
      </c>
      <c r="G8" s="331" t="str">
        <f>+VLOOKUP(E8,Participants!$A$1:$E$2548,4,FALSE)</f>
        <v>PHA</v>
      </c>
      <c r="H8" s="331" t="str">
        <f>+VLOOKUP(E8,Participants!$A$1:$E$2548,5,FALSE)</f>
        <v>F</v>
      </c>
      <c r="I8" s="332">
        <f>+VLOOKUP(E8,Participants!$A$1:$E$2548,3,FALSE)</f>
        <v>4</v>
      </c>
      <c r="J8" s="331" t="str">
        <f>+VLOOKUP(E8,Participants!$A$1:$G$2548,7,FALSE)</f>
        <v>DEV GIRLS</v>
      </c>
      <c r="K8" s="333">
        <v>7</v>
      </c>
      <c r="L8" s="333">
        <v>2</v>
      </c>
      <c r="M8" t="s">
        <v>1105</v>
      </c>
    </row>
    <row r="9" spans="1:24" ht="15" customHeight="1" x14ac:dyDescent="0.35">
      <c r="A9" s="328" t="s">
        <v>698</v>
      </c>
      <c r="B9" s="329">
        <v>2</v>
      </c>
      <c r="C9" s="329" t="s">
        <v>704</v>
      </c>
      <c r="D9" s="329">
        <v>4</v>
      </c>
      <c r="E9" s="330">
        <v>446</v>
      </c>
      <c r="F9" s="331" t="str">
        <f>+VLOOKUP(E9,Participants!$A$1:$E$2548,2,FALSE)</f>
        <v>Morgan Kane</v>
      </c>
      <c r="G9" s="331" t="str">
        <f>+VLOOKUP(E9,Participants!$A$1:$E$2548,4,FALSE)</f>
        <v>PHA</v>
      </c>
      <c r="H9" s="331" t="str">
        <f>+VLOOKUP(E9,Participants!$A$1:$E$2548,5,FALSE)</f>
        <v>F</v>
      </c>
      <c r="I9" s="332">
        <f>+VLOOKUP(E9,Participants!$A$1:$E$2548,3,FALSE)</f>
        <v>4</v>
      </c>
      <c r="J9" s="331" t="str">
        <f>+VLOOKUP(E9,Participants!$A$1:$G$2548,7,FALSE)</f>
        <v>DEV GIRLS</v>
      </c>
      <c r="K9" s="346">
        <v>8</v>
      </c>
      <c r="L9" s="346">
        <v>1</v>
      </c>
      <c r="M9" t="s">
        <v>1106</v>
      </c>
    </row>
    <row r="10" spans="1:24" ht="15" customHeight="1" x14ac:dyDescent="0.35">
      <c r="A10" s="193" t="s">
        <v>698</v>
      </c>
      <c r="B10" s="108">
        <v>2</v>
      </c>
      <c r="C10" s="108" t="s">
        <v>705</v>
      </c>
      <c r="D10" s="108">
        <v>5</v>
      </c>
      <c r="E10" s="165">
        <v>20</v>
      </c>
      <c r="F10" s="20" t="str">
        <f>+VLOOKUP(E10,Participants!$A$1:$E$2548,2,FALSE)</f>
        <v>Kaitlyn Lindenfelser</v>
      </c>
      <c r="G10" s="20" t="str">
        <f>+VLOOKUP(E10,Participants!$A$1:$E$2548,4,FALSE)</f>
        <v>BFS</v>
      </c>
      <c r="H10" s="20" t="str">
        <f>+VLOOKUP(E10,Participants!$A$1:$E$2548,5,FALSE)</f>
        <v>F</v>
      </c>
      <c r="I10" s="110">
        <f>+VLOOKUP(E10,Participants!$A$1:$E$2548,3,FALSE)</f>
        <v>3</v>
      </c>
      <c r="J10" s="20" t="str">
        <f>+VLOOKUP(E10,Participants!$A$1:$G$2548,7,FALSE)</f>
        <v>DEV GIRLS</v>
      </c>
      <c r="K10" s="111"/>
      <c r="L10" s="111"/>
      <c r="M10" t="s">
        <v>1108</v>
      </c>
    </row>
    <row r="11" spans="1:24" ht="15" customHeight="1" x14ac:dyDescent="0.35">
      <c r="A11" s="193" t="s">
        <v>698</v>
      </c>
      <c r="B11" s="108" t="s">
        <v>706</v>
      </c>
      <c r="C11" s="108" t="s">
        <v>707</v>
      </c>
      <c r="D11" s="108"/>
      <c r="E11" s="165">
        <v>36</v>
      </c>
      <c r="F11" s="20" t="str">
        <f>+VLOOKUP(E11,Participants!$A$1:$E$2548,2,FALSE)</f>
        <v>Gabby Keverline</v>
      </c>
      <c r="G11" s="20" t="str">
        <f>+VLOOKUP(E11,Participants!$A$1:$E$2548,4,FALSE)</f>
        <v>AAC</v>
      </c>
      <c r="H11" s="20" t="str">
        <f>+VLOOKUP(E11,Participants!$A$1:$E$2548,5,FALSE)</f>
        <v>F</v>
      </c>
      <c r="I11" s="110">
        <f>+VLOOKUP(E11,Participants!$A$1:$E$2548,3,FALSE)</f>
        <v>4</v>
      </c>
      <c r="J11" s="20" t="str">
        <f>+VLOOKUP(E11,Participants!$A$1:$G$2548,7,FALSE)</f>
        <v>DEV GIRLS</v>
      </c>
      <c r="K11" s="20"/>
      <c r="L11" s="20"/>
    </row>
    <row r="12" spans="1:24" ht="15" customHeight="1" x14ac:dyDescent="0.35">
      <c r="A12" s="193" t="s">
        <v>698</v>
      </c>
      <c r="B12" s="108">
        <v>1</v>
      </c>
      <c r="C12" s="108" t="s">
        <v>708</v>
      </c>
      <c r="D12" s="108">
        <v>3</v>
      </c>
      <c r="E12" s="165">
        <v>472</v>
      </c>
      <c r="F12" s="20" t="str">
        <f>+VLOOKUP(E12,Participants!$A$1:$E$2548,2,FALSE)</f>
        <v>Juliet Snover</v>
      </c>
      <c r="G12" s="20" t="str">
        <f>+VLOOKUP(E12,Participants!$A$1:$E$2548,4,FALSE)</f>
        <v>SPS</v>
      </c>
      <c r="H12" s="20" t="str">
        <f>+VLOOKUP(E12,Participants!$A$1:$E$2548,5,FALSE)</f>
        <v>F</v>
      </c>
      <c r="I12" s="110">
        <f>+VLOOKUP(E12,Participants!$A$1:$E$2548,3,FALSE)</f>
        <v>4</v>
      </c>
      <c r="J12" s="20" t="str">
        <f>+VLOOKUP(E12,Participants!$A$1:$G$2548,7,FALSE)</f>
        <v>DEV GIRLS</v>
      </c>
      <c r="K12" s="117"/>
      <c r="L12" s="117"/>
    </row>
    <row r="13" spans="1:24" ht="15" customHeight="1" x14ac:dyDescent="0.35">
      <c r="A13" s="193" t="s">
        <v>698</v>
      </c>
      <c r="B13" s="108">
        <v>2</v>
      </c>
      <c r="C13" s="108" t="s">
        <v>709</v>
      </c>
      <c r="D13" s="108">
        <v>6</v>
      </c>
      <c r="E13" s="165">
        <v>85</v>
      </c>
      <c r="F13" s="20" t="str">
        <f>+VLOOKUP(E13,Participants!$A$1:$E$2548,2,FALSE)</f>
        <v>Amber Wittkopp</v>
      </c>
      <c r="G13" s="20" t="str">
        <f>+VLOOKUP(E13,Participants!$A$1:$E$2548,4,FALSE)</f>
        <v>AMA</v>
      </c>
      <c r="H13" s="20" t="str">
        <f>+VLOOKUP(E13,Participants!$A$1:$E$2548,5,FALSE)</f>
        <v>F</v>
      </c>
      <c r="I13" s="110">
        <f>+VLOOKUP(E13,Participants!$A$1:$E$2548,3,FALSE)</f>
        <v>3</v>
      </c>
      <c r="J13" s="20" t="str">
        <f>+VLOOKUP(E13,Participants!$A$1:$G$2548,7,FALSE)</f>
        <v>DEV GIRLS</v>
      </c>
      <c r="K13" s="20"/>
      <c r="L13" s="20"/>
    </row>
    <row r="14" spans="1:24" ht="15" customHeight="1" x14ac:dyDescent="0.35">
      <c r="A14" s="193" t="s">
        <v>698</v>
      </c>
      <c r="B14" s="108" t="s">
        <v>710</v>
      </c>
      <c r="C14" s="108" t="s">
        <v>711</v>
      </c>
      <c r="D14" s="108"/>
      <c r="E14" s="165">
        <v>334</v>
      </c>
      <c r="F14" s="20" t="str">
        <f>+VLOOKUP(E14,Participants!$A$1:$E$2548,2,FALSE)</f>
        <v>Kamrin Behrens</v>
      </c>
      <c r="G14" s="20" t="str">
        <f>+VLOOKUP(E14,Participants!$A$1:$E$2548,4,FALSE)</f>
        <v>JFK</v>
      </c>
      <c r="H14" s="20" t="str">
        <f>+VLOOKUP(E14,Participants!$A$1:$E$2548,5,FALSE)</f>
        <v>F</v>
      </c>
      <c r="I14" s="110">
        <f>+VLOOKUP(E14,Participants!$A$1:$E$2548,3,FALSE)</f>
        <v>3</v>
      </c>
      <c r="J14" s="20" t="str">
        <f>+VLOOKUP(E14,Participants!$A$1:$G$2548,7,FALSE)</f>
        <v>DEV GIRLS</v>
      </c>
      <c r="K14" s="20"/>
      <c r="L14" s="20"/>
    </row>
    <row r="15" spans="1:24" ht="15" customHeight="1" x14ac:dyDescent="0.35">
      <c r="A15" s="194" t="s">
        <v>698</v>
      </c>
      <c r="B15" s="108" t="s">
        <v>706</v>
      </c>
      <c r="C15" s="108" t="s">
        <v>712</v>
      </c>
      <c r="D15" s="108"/>
      <c r="E15" s="165">
        <v>585</v>
      </c>
      <c r="F15" s="20" t="str">
        <f>+VLOOKUP(E15,Participants!$A$1:$E$1547,2,FALSE)</f>
        <v>Nicolena Polinko</v>
      </c>
      <c r="G15" s="20" t="str">
        <f>+VLOOKUP(E15,Participants!$A$1:$E$1547,4,FALSE)</f>
        <v>STT</v>
      </c>
      <c r="H15" s="20" t="str">
        <f>+VLOOKUP(E15,Participants!$A$1:$E$1547,5,FALSE)</f>
        <v>F</v>
      </c>
      <c r="I15" s="110">
        <f>+VLOOKUP(E15,Participants!$A$1:$E$1547,3,FALSE)</f>
        <v>4</v>
      </c>
      <c r="J15" s="20" t="str">
        <f>+VLOOKUP(E15,Participants!$A$1:$G$2548,7,FALSE)</f>
        <v>DEV GIRLS</v>
      </c>
      <c r="K15" s="20"/>
      <c r="L15" s="20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15" customHeight="1" x14ac:dyDescent="0.35">
      <c r="A16" s="193" t="s">
        <v>698</v>
      </c>
      <c r="B16" s="108">
        <v>1</v>
      </c>
      <c r="C16" s="108" t="s">
        <v>713</v>
      </c>
      <c r="D16" s="108">
        <v>6</v>
      </c>
      <c r="E16" s="165">
        <v>578</v>
      </c>
      <c r="F16" s="20" t="str">
        <f>+VLOOKUP(E16,Participants!$A$1:$E$2548,2,FALSE)</f>
        <v>Lexi Pearce</v>
      </c>
      <c r="G16" s="20" t="str">
        <f>+VLOOKUP(E16,Participants!$A$1:$E$2548,4,FALSE)</f>
        <v>STT</v>
      </c>
      <c r="H16" s="20" t="str">
        <f>+VLOOKUP(E16,Participants!$A$1:$E$2548,5,FALSE)</f>
        <v>F</v>
      </c>
      <c r="I16" s="110">
        <f>+VLOOKUP(E16,Participants!$A$1:$E$2548,3,FALSE)</f>
        <v>4</v>
      </c>
      <c r="J16" s="20" t="str">
        <f>+VLOOKUP(E16,Participants!$A$1:$G$2548,7,FALSE)</f>
        <v>DEV GIRLS</v>
      </c>
      <c r="K16" s="20"/>
      <c r="L16" s="20"/>
    </row>
    <row r="17" spans="1:24" ht="15" customHeight="1" x14ac:dyDescent="0.35">
      <c r="A17" s="194" t="s">
        <v>698</v>
      </c>
      <c r="B17" s="121" t="s">
        <v>714</v>
      </c>
      <c r="C17" s="121" t="s">
        <v>715</v>
      </c>
      <c r="D17" s="121"/>
      <c r="E17" s="165">
        <v>23</v>
      </c>
      <c r="F17" s="20" t="str">
        <f>+VLOOKUP(E17,Participants!$A$1:$E$1547,2,FALSE)</f>
        <v>Lucia Simonetti</v>
      </c>
      <c r="G17" s="20" t="str">
        <f>+VLOOKUP(E17,Participants!$A$1:$E$1547,4,FALSE)</f>
        <v>BFS</v>
      </c>
      <c r="H17" s="20" t="str">
        <f>+VLOOKUP(E17,Participants!$A$1:$E$1547,5,FALSE)</f>
        <v>F</v>
      </c>
      <c r="I17" s="120">
        <f>+VLOOKUP(E17,Participants!$A$1:$E$1547,3,FALSE)</f>
        <v>4</v>
      </c>
      <c r="J17" s="20" t="str">
        <f>+VLOOKUP(E17,Participants!$A$1:$G$2548,7,FALSE)</f>
        <v>DEV GIRLS</v>
      </c>
      <c r="K17" s="20"/>
      <c r="L17" s="20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5" customHeight="1" x14ac:dyDescent="0.35">
      <c r="A18" s="340" t="s">
        <v>698</v>
      </c>
      <c r="B18" s="341">
        <v>3</v>
      </c>
      <c r="C18" s="341" t="s">
        <v>1099</v>
      </c>
      <c r="D18" s="341">
        <v>4</v>
      </c>
      <c r="E18" s="342">
        <v>473</v>
      </c>
      <c r="F18" s="343" t="str">
        <f>+VLOOKUP(E18,Participants!$A$1:$E$2548,2,FALSE)</f>
        <v>Macie Trombetta</v>
      </c>
      <c r="G18" s="343" t="str">
        <f>+VLOOKUP(E18,Participants!$A$1:$E$2548,4,FALSE)</f>
        <v>SPS</v>
      </c>
      <c r="H18" s="343" t="str">
        <f>+VLOOKUP(E18,Participants!$A$1:$E$2548,5,FALSE)</f>
        <v>F</v>
      </c>
      <c r="I18" s="344">
        <f>+VLOOKUP(E18,Participants!$A$1:$E$2548,3,FALSE)</f>
        <v>4</v>
      </c>
      <c r="J18" s="343" t="str">
        <f>+VLOOKUP(E18,Participants!$A$1:$G$2548,7,FALSE)</f>
        <v>DEV GIRLS</v>
      </c>
      <c r="K18" s="345"/>
      <c r="L18" s="345"/>
      <c r="M18" t="s">
        <v>1107</v>
      </c>
    </row>
    <row r="19" spans="1:24" ht="15" customHeight="1" x14ac:dyDescent="0.35">
      <c r="A19" s="193" t="s">
        <v>698</v>
      </c>
      <c r="B19" s="121" t="s">
        <v>706</v>
      </c>
      <c r="C19" s="121" t="s">
        <v>717</v>
      </c>
      <c r="D19" s="121"/>
      <c r="E19" s="165">
        <v>508</v>
      </c>
      <c r="F19" s="20" t="str">
        <f>+VLOOKUP(E19,Participants!$A$1:$E$2548,2,FALSE)</f>
        <v>Claire Heller</v>
      </c>
      <c r="G19" s="20" t="str">
        <f>+VLOOKUP(E19,Participants!$A$1:$E$2548,4,FALSE)</f>
        <v>STL</v>
      </c>
      <c r="H19" s="20" t="str">
        <f>+VLOOKUP(E19,Participants!$A$1:$E$2548,5,FALSE)</f>
        <v>F</v>
      </c>
      <c r="I19" s="120">
        <f>+VLOOKUP(E19,Participants!$A$1:$E$2548,3,FALSE)</f>
        <v>4</v>
      </c>
      <c r="J19" s="20" t="str">
        <f>+VLOOKUP(E19,Participants!$A$1:$G$2548,7,FALSE)</f>
        <v>DEV GIRLS</v>
      </c>
      <c r="K19" s="20"/>
      <c r="L19" s="20"/>
    </row>
    <row r="20" spans="1:24" ht="15.75" customHeight="1" x14ac:dyDescent="0.35">
      <c r="A20" s="193" t="s">
        <v>698</v>
      </c>
      <c r="B20" s="121" t="s">
        <v>706</v>
      </c>
      <c r="C20" s="121" t="s">
        <v>718</v>
      </c>
      <c r="D20" s="121"/>
      <c r="E20" s="165">
        <v>179</v>
      </c>
      <c r="F20" s="20" t="str">
        <f>+VLOOKUP(E20,Participants!$A$1:$E$2548,2,FALSE)</f>
        <v>Grace Johns</v>
      </c>
      <c r="G20" s="20" t="str">
        <f>+VLOOKUP(E20,Participants!$A$1:$E$2548,4,FALSE)</f>
        <v>BCS</v>
      </c>
      <c r="H20" s="20" t="str">
        <f>+VLOOKUP(E20,Participants!$A$1:$E$2548,5,FALSE)</f>
        <v>F</v>
      </c>
      <c r="I20" s="120">
        <f>+VLOOKUP(E20,Participants!$A$1:$E$2548,3,FALSE)</f>
        <v>4</v>
      </c>
      <c r="J20" s="20" t="str">
        <f>+VLOOKUP(E20,Participants!$A$1:$G$2548,7,FALSE)</f>
        <v>DEV GIRLS</v>
      </c>
      <c r="K20" s="20"/>
      <c r="L20" s="20"/>
    </row>
    <row r="21" spans="1:24" ht="15.75" customHeight="1" x14ac:dyDescent="0.35">
      <c r="A21" s="194" t="s">
        <v>698</v>
      </c>
      <c r="B21" s="108" t="s">
        <v>714</v>
      </c>
      <c r="C21" s="198" t="s">
        <v>719</v>
      </c>
      <c r="D21" s="108"/>
      <c r="E21" s="165">
        <v>366</v>
      </c>
      <c r="F21" s="20" t="str">
        <f>+VLOOKUP(E21,Participants!$A$1:$E$2548,2,FALSE)</f>
        <v>Cecelia Chirdon</v>
      </c>
      <c r="G21" s="20" t="str">
        <f>+VLOOKUP(E21,Participants!$A$1:$E$2548,4,FALSE)</f>
        <v>KIL</v>
      </c>
      <c r="H21" s="20" t="str">
        <f>+VLOOKUP(E21,Participants!$A$1:$E$2548,5,FALSE)</f>
        <v>F</v>
      </c>
      <c r="I21" s="110">
        <f>+VLOOKUP(E21,Participants!$A$1:$E$2548,3,FALSE)</f>
        <v>4</v>
      </c>
      <c r="J21" s="20" t="str">
        <f>+VLOOKUP(E21,Participants!$A$1:$G$2548,7,FALSE)</f>
        <v>DEV GIRLS</v>
      </c>
      <c r="K21" s="120"/>
      <c r="L21" s="120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.75" customHeight="1" x14ac:dyDescent="0.35">
      <c r="A22" s="194" t="s">
        <v>698</v>
      </c>
      <c r="B22" s="108" t="s">
        <v>706</v>
      </c>
      <c r="C22" s="108" t="s">
        <v>720</v>
      </c>
      <c r="D22" s="108"/>
      <c r="E22" s="165">
        <v>21</v>
      </c>
      <c r="F22" s="20" t="str">
        <f>+VLOOKUP(E22,Participants!$A$1:$E$1547,2,FALSE)</f>
        <v>Katie Miller</v>
      </c>
      <c r="G22" s="20" t="str">
        <f>+VLOOKUP(E22,Participants!$A$1:$E$1547,4,FALSE)</f>
        <v>BFS</v>
      </c>
      <c r="H22" s="20" t="str">
        <f>+VLOOKUP(E22,Participants!$A$1:$E$1547,5,FALSE)</f>
        <v>F</v>
      </c>
      <c r="I22" s="110">
        <f>+VLOOKUP(E22,Participants!$A$1:$E$1547,3,FALSE)</f>
        <v>4</v>
      </c>
      <c r="J22" s="20" t="str">
        <f>+VLOOKUP(E22,Participants!$A$1:$G$2548,7,FALSE)</f>
        <v>DEV GIRLS</v>
      </c>
      <c r="K22" s="20"/>
      <c r="L22" s="20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15.75" customHeight="1" x14ac:dyDescent="0.35">
      <c r="A23" s="194" t="s">
        <v>698</v>
      </c>
      <c r="B23" s="108" t="s">
        <v>714</v>
      </c>
      <c r="C23" s="108" t="s">
        <v>721</v>
      </c>
      <c r="D23" s="108"/>
      <c r="E23" s="165">
        <v>527</v>
      </c>
      <c r="F23" s="20" t="str">
        <f>+VLOOKUP(E23,Participants!$A$1:$E$2548,2,FALSE)</f>
        <v>Rachel Friday</v>
      </c>
      <c r="G23" s="20" t="str">
        <f>+VLOOKUP(E23,Participants!$A$1:$E$2548,4,FALSE)</f>
        <v>STL</v>
      </c>
      <c r="H23" s="20" t="str">
        <f>+VLOOKUP(E23,Participants!$A$1:$E$2548,5,FALSE)</f>
        <v>F</v>
      </c>
      <c r="I23" s="110">
        <f>+VLOOKUP(E23,Participants!$A$1:$E$2548,3,FALSE)</f>
        <v>4</v>
      </c>
      <c r="J23" s="20" t="str">
        <f>+VLOOKUP(E23,Participants!$A$1:$G$2548,7,FALSE)</f>
        <v>DEV GIRLS</v>
      </c>
      <c r="K23" s="120"/>
      <c r="L23" s="120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.75" customHeight="1" x14ac:dyDescent="0.35">
      <c r="A24" s="193" t="s">
        <v>698</v>
      </c>
      <c r="B24" s="108">
        <v>1</v>
      </c>
      <c r="C24" s="108" t="s">
        <v>722</v>
      </c>
      <c r="D24" s="108">
        <v>4</v>
      </c>
      <c r="E24" s="165">
        <v>518</v>
      </c>
      <c r="F24" s="20" t="str">
        <f>+VLOOKUP(E24,Participants!$A$1:$E$2548,2,FALSE)</f>
        <v>Madeline Bannister</v>
      </c>
      <c r="G24" s="20" t="str">
        <f>+VLOOKUP(E24,Participants!$A$1:$E$2548,4,FALSE)</f>
        <v>STL</v>
      </c>
      <c r="H24" s="20" t="str">
        <f>+VLOOKUP(E24,Participants!$A$1:$E$2548,5,FALSE)</f>
        <v>F</v>
      </c>
      <c r="I24" s="110">
        <f>+VLOOKUP(E24,Participants!$A$1:$E$2548,3,FALSE)</f>
        <v>4</v>
      </c>
      <c r="J24" s="20" t="str">
        <f>+VLOOKUP(E24,Participants!$A$1:$G$2548,7,FALSE)</f>
        <v>DEV GIRLS</v>
      </c>
      <c r="K24" s="20"/>
      <c r="L24" s="20"/>
    </row>
    <row r="25" spans="1:24" ht="15.75" customHeight="1" x14ac:dyDescent="0.35">
      <c r="A25" s="194" t="s">
        <v>698</v>
      </c>
      <c r="B25" s="108">
        <v>1</v>
      </c>
      <c r="C25" s="108" t="s">
        <v>723</v>
      </c>
      <c r="D25" s="108">
        <v>2</v>
      </c>
      <c r="E25" s="165">
        <v>58</v>
      </c>
      <c r="F25" s="20" t="str">
        <f>+VLOOKUP(E25,Participants!$A$1:$E$1547,2,FALSE)</f>
        <v>Alexandra Sipusic</v>
      </c>
      <c r="G25" s="20" t="str">
        <f>+VLOOKUP(E25,Participants!$A$1:$E$1547,4,FALSE)</f>
        <v>AGS</v>
      </c>
      <c r="H25" s="20" t="str">
        <f>+VLOOKUP(E25,Participants!$A$1:$E$1547,5,FALSE)</f>
        <v>F</v>
      </c>
      <c r="I25" s="110">
        <f>+VLOOKUP(E25,Participants!$A$1:$E$1547,3,FALSE)</f>
        <v>4</v>
      </c>
      <c r="J25" s="20" t="str">
        <f>+VLOOKUP(E25,Participants!$A$1:$G$2548,7,FALSE)</f>
        <v>DEV GIRLS</v>
      </c>
      <c r="K25" s="120"/>
      <c r="L25" s="12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15.75" customHeight="1" x14ac:dyDescent="0.35">
      <c r="A26" s="193" t="s">
        <v>698</v>
      </c>
      <c r="B26" s="108" t="s">
        <v>710</v>
      </c>
      <c r="C26" s="108" t="s">
        <v>724</v>
      </c>
      <c r="D26" s="108"/>
      <c r="E26" s="165">
        <v>397</v>
      </c>
      <c r="F26" s="20" t="str">
        <f>+VLOOKUP(E26,Participants!$A$1:$E$2548,2,FALSE)</f>
        <v>Elle Favela</v>
      </c>
      <c r="G26" s="20" t="str">
        <f>+VLOOKUP(E26,Participants!$A$1:$E$2548,4,FALSE)</f>
        <v>MOSS</v>
      </c>
      <c r="H26" s="20" t="str">
        <f>+VLOOKUP(E26,Participants!$A$1:$E$2548,5,FALSE)</f>
        <v>F</v>
      </c>
      <c r="I26" s="110">
        <f>+VLOOKUP(E26,Participants!$A$1:$E$2548,3,FALSE)</f>
        <v>3</v>
      </c>
      <c r="J26" s="20" t="str">
        <f>+VLOOKUP(E26,Participants!$A$1:$G$2548,7,FALSE)</f>
        <v>DEV GIRLS</v>
      </c>
      <c r="K26" s="20"/>
      <c r="L26" s="20"/>
    </row>
    <row r="27" spans="1:24" ht="15.75" customHeight="1" x14ac:dyDescent="0.35">
      <c r="A27" s="194" t="s">
        <v>698</v>
      </c>
      <c r="B27" s="108" t="s">
        <v>710</v>
      </c>
      <c r="C27" s="108" t="s">
        <v>725</v>
      </c>
      <c r="D27" s="108"/>
      <c r="E27" s="165">
        <v>577</v>
      </c>
      <c r="F27" s="20" t="str">
        <f>+VLOOKUP(E27,Participants!$A$1:$E$1547,2,FALSE)</f>
        <v>Leah Straub</v>
      </c>
      <c r="G27" s="20" t="str">
        <f>+VLOOKUP(E27,Participants!$A$1:$E$1547,4,FALSE)</f>
        <v>STT</v>
      </c>
      <c r="H27" s="20" t="str">
        <f>+VLOOKUP(E27,Participants!$A$1:$E$1547,5,FALSE)</f>
        <v>F</v>
      </c>
      <c r="I27" s="110">
        <f>+VLOOKUP(E27,Participants!$A$1:$E$1547,3,FALSE)</f>
        <v>3</v>
      </c>
      <c r="J27" s="20" t="str">
        <f>+VLOOKUP(E27,Participants!$A$1:$G$2548,7,FALSE)</f>
        <v>DEV GIRLS</v>
      </c>
      <c r="K27" s="120"/>
      <c r="L27" s="120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.75" customHeight="1" x14ac:dyDescent="0.35">
      <c r="A28" s="194" t="s">
        <v>698</v>
      </c>
      <c r="B28" s="108" t="s">
        <v>710</v>
      </c>
      <c r="C28" s="108" t="s">
        <v>726</v>
      </c>
      <c r="D28" s="108"/>
      <c r="E28" s="165">
        <v>62</v>
      </c>
      <c r="F28" s="20" t="str">
        <f>+VLOOKUP(E28,Participants!$A$1:$E$1547,2,FALSE)</f>
        <v>Emily Williams</v>
      </c>
      <c r="G28" s="20" t="str">
        <f>+VLOOKUP(E28,Participants!$A$1:$E$1547,4,FALSE)</f>
        <v>AGS</v>
      </c>
      <c r="H28" s="20" t="str">
        <f>+VLOOKUP(E28,Participants!$A$1:$E$1547,5,FALSE)</f>
        <v>F</v>
      </c>
      <c r="I28" s="110">
        <f>+VLOOKUP(E28,Participants!$A$1:$E$1547,3,FALSE)</f>
        <v>3</v>
      </c>
      <c r="J28" s="20" t="str">
        <f>+VLOOKUP(E28,Participants!$A$1:$G$2548,7,FALSE)</f>
        <v>DEV GIRLS</v>
      </c>
      <c r="K28" s="120"/>
      <c r="L28" s="120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.75" customHeight="1" x14ac:dyDescent="0.35">
      <c r="A29" s="193" t="s">
        <v>698</v>
      </c>
      <c r="B29" s="108" t="s">
        <v>714</v>
      </c>
      <c r="C29" s="108" t="s">
        <v>727</v>
      </c>
      <c r="D29" s="108"/>
      <c r="E29" s="165">
        <v>183</v>
      </c>
      <c r="F29" s="20" t="str">
        <f>+VLOOKUP(E29,Participants!$A$1:$E$2548,2,FALSE)</f>
        <v>Megan Eicher</v>
      </c>
      <c r="G29" s="20" t="str">
        <f>+VLOOKUP(E29,Participants!$A$1:$E$2548,4,FALSE)</f>
        <v>BCS</v>
      </c>
      <c r="H29" s="20" t="str">
        <f>+VLOOKUP(E29,Participants!$A$1:$E$2548,5,FALSE)</f>
        <v>F</v>
      </c>
      <c r="I29" s="110">
        <f>+VLOOKUP(E29,Participants!$A$1:$E$2548,3,FALSE)</f>
        <v>4</v>
      </c>
      <c r="J29" s="20" t="str">
        <f>+VLOOKUP(E29,Participants!$A$1:$G$2548,7,FALSE)</f>
        <v>DEV GIRLS</v>
      </c>
      <c r="K29" s="117"/>
      <c r="L29" s="117"/>
    </row>
    <row r="30" spans="1:24" ht="15.75" customHeight="1" x14ac:dyDescent="0.35">
      <c r="A30" s="193" t="s">
        <v>698</v>
      </c>
      <c r="B30" s="108" t="s">
        <v>714</v>
      </c>
      <c r="C30" s="108" t="s">
        <v>728</v>
      </c>
      <c r="D30" s="108"/>
      <c r="E30" s="165">
        <v>37</v>
      </c>
      <c r="F30" s="20" t="str">
        <f>+VLOOKUP(E30,Participants!$A$1:$E$2548,2,FALSE)</f>
        <v>Jacqueline Whitsel</v>
      </c>
      <c r="G30" s="20" t="str">
        <f>+VLOOKUP(E30,Participants!$A$1:$E$2548,4,FALSE)</f>
        <v>AAC</v>
      </c>
      <c r="H30" s="20" t="str">
        <f>+VLOOKUP(E30,Participants!$A$1:$E$2548,5,FALSE)</f>
        <v>F</v>
      </c>
      <c r="I30" s="110">
        <f>+VLOOKUP(E30,Participants!$A$1:$E$2548,3,FALSE)</f>
        <v>4</v>
      </c>
      <c r="J30" s="20" t="str">
        <f>+VLOOKUP(E30,Participants!$A$1:$G$2548,7,FALSE)</f>
        <v>DEV GIRLS</v>
      </c>
      <c r="K30" s="20"/>
      <c r="L30" s="20"/>
    </row>
    <row r="31" spans="1:24" ht="15.75" customHeight="1" x14ac:dyDescent="0.35">
      <c r="A31" s="194" t="s">
        <v>698</v>
      </c>
      <c r="B31" s="108" t="s">
        <v>706</v>
      </c>
      <c r="C31" s="108" t="s">
        <v>729</v>
      </c>
      <c r="D31" s="108"/>
      <c r="E31" s="165">
        <v>369</v>
      </c>
      <c r="F31" s="20" t="str">
        <f>+VLOOKUP(E31,Participants!$A$1:$E$1547,2,FALSE)</f>
        <v>Jada Lichtenwalter</v>
      </c>
      <c r="G31" s="20" t="str">
        <f>+VLOOKUP(E31,Participants!$A$1:$E$1547,4,FALSE)</f>
        <v>KIL</v>
      </c>
      <c r="H31" s="20" t="str">
        <f>+VLOOKUP(E31,Participants!$A$1:$E$1547,5,FALSE)</f>
        <v>F</v>
      </c>
      <c r="I31" s="110">
        <f>+VLOOKUP(E31,Participants!$A$1:$E$1547,3,FALSE)</f>
        <v>4</v>
      </c>
      <c r="J31" s="20" t="str">
        <f>+VLOOKUP(E31,Participants!$A$1:$G$2548,7,FALSE)</f>
        <v>DEV GIRLS</v>
      </c>
      <c r="K31" s="20"/>
      <c r="L31" s="20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5.75" customHeight="1" x14ac:dyDescent="0.35">
      <c r="A32" s="193" t="s">
        <v>698</v>
      </c>
      <c r="B32" s="108">
        <v>1</v>
      </c>
      <c r="C32" s="108" t="s">
        <v>730</v>
      </c>
      <c r="D32" s="108">
        <v>1</v>
      </c>
      <c r="E32" s="165">
        <v>459</v>
      </c>
      <c r="F32" s="20" t="str">
        <f>+VLOOKUP(E32,Participants!$A$1:$E$2548,2,FALSE)</f>
        <v>Lily Gaydosz</v>
      </c>
      <c r="G32" s="20" t="str">
        <f>+VLOOKUP(E32,Participants!$A$1:$E$2548,4,FALSE)</f>
        <v>SMCA</v>
      </c>
      <c r="H32" s="20" t="str">
        <f>+VLOOKUP(E32,Participants!$A$1:$E$2548,5,FALSE)</f>
        <v>F</v>
      </c>
      <c r="I32" s="110">
        <f>+VLOOKUP(E32,Participants!$A$1:$E$2548,3,FALSE)</f>
        <v>3</v>
      </c>
      <c r="J32" s="20" t="str">
        <f>+VLOOKUP(E32,Participants!$A$1:$G$2548,7,FALSE)</f>
        <v>DEV GIRLS</v>
      </c>
      <c r="K32" s="20"/>
      <c r="L32" s="20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</row>
    <row r="33" spans="1:24" ht="15.75" customHeight="1" x14ac:dyDescent="0.35">
      <c r="A33" s="193" t="s">
        <v>698</v>
      </c>
      <c r="B33" s="108">
        <v>1</v>
      </c>
      <c r="C33" s="108" t="s">
        <v>730</v>
      </c>
      <c r="D33" s="108">
        <v>5</v>
      </c>
      <c r="E33" s="165">
        <v>500</v>
      </c>
      <c r="F33" s="20" t="str">
        <f>+VLOOKUP(E33,Participants!$A$1:$E$2548,2,FALSE)</f>
        <v>Addie Brogan</v>
      </c>
      <c r="G33" s="20" t="str">
        <f>+VLOOKUP(E33,Participants!$A$1:$E$2548,4,FALSE)</f>
        <v>STL</v>
      </c>
      <c r="H33" s="20" t="str">
        <f>+VLOOKUP(E33,Participants!$A$1:$E$2548,5,FALSE)</f>
        <v>F</v>
      </c>
      <c r="I33" s="110">
        <f>+VLOOKUP(E33,Participants!$A$1:$E$2548,3,FALSE)</f>
        <v>4</v>
      </c>
      <c r="J33" s="20" t="str">
        <f>+VLOOKUP(E33,Participants!$A$1:$G$2548,7,FALSE)</f>
        <v>DEV GIRLS</v>
      </c>
      <c r="K33" s="20"/>
      <c r="L33" s="20"/>
    </row>
    <row r="34" spans="1:24" ht="15.75" customHeight="1" x14ac:dyDescent="0.35">
      <c r="A34" s="193" t="s">
        <v>698</v>
      </c>
      <c r="B34" s="108" t="s">
        <v>731</v>
      </c>
      <c r="C34" s="108" t="s">
        <v>730</v>
      </c>
      <c r="D34" s="108"/>
      <c r="E34" s="165">
        <v>509</v>
      </c>
      <c r="F34" s="20" t="str">
        <f>+VLOOKUP(E34,Participants!$A$1:$E$2548,2,FALSE)</f>
        <v>Emma Brogan</v>
      </c>
      <c r="G34" s="20" t="str">
        <f>+VLOOKUP(E34,Participants!$A$1:$E$2548,4,FALSE)</f>
        <v>STL</v>
      </c>
      <c r="H34" s="20" t="str">
        <f>+VLOOKUP(E34,Participants!$A$1:$E$2548,5,FALSE)</f>
        <v>F</v>
      </c>
      <c r="I34" s="110">
        <f>+VLOOKUP(E34,Participants!$A$1:$E$2548,3,FALSE)</f>
        <v>2</v>
      </c>
      <c r="J34" s="20" t="str">
        <f>+VLOOKUP(E34,Participants!$A$1:$G$2548,7,FALSE)</f>
        <v>DEV GIRLS</v>
      </c>
      <c r="K34" s="20"/>
      <c r="L34" s="20"/>
    </row>
    <row r="35" spans="1:24" ht="15.75" customHeight="1" x14ac:dyDescent="0.35">
      <c r="A35" s="194" t="s">
        <v>698</v>
      </c>
      <c r="B35" s="108" t="s">
        <v>706</v>
      </c>
      <c r="C35" s="108" t="s">
        <v>732</v>
      </c>
      <c r="D35" s="108"/>
      <c r="E35" s="165">
        <v>392</v>
      </c>
      <c r="F35" s="20" t="str">
        <f>+VLOOKUP(E35,Participants!$A$1:$E$1547,2,FALSE)</f>
        <v>Aleah Kloc</v>
      </c>
      <c r="G35" s="20" t="str">
        <f>+VLOOKUP(E35,Participants!$A$1:$E$1547,4,FALSE)</f>
        <v>MOSS</v>
      </c>
      <c r="H35" s="20" t="str">
        <f>+VLOOKUP(E35,Participants!$A$1:$E$1547,5,FALSE)</f>
        <v>F</v>
      </c>
      <c r="I35" s="110">
        <f>+VLOOKUP(E35,Participants!$A$1:$E$1547,3,FALSE)</f>
        <v>4</v>
      </c>
      <c r="J35" s="20" t="str">
        <f>+VLOOKUP(E35,Participants!$A$1:$G$2548,7,FALSE)</f>
        <v>DEV GIRLS</v>
      </c>
      <c r="K35" s="20"/>
      <c r="L35" s="20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4" ht="15.75" customHeight="1" x14ac:dyDescent="0.35">
      <c r="A36" s="194" t="s">
        <v>698</v>
      </c>
      <c r="B36" s="108" t="s">
        <v>706</v>
      </c>
      <c r="C36" s="108" t="s">
        <v>733</v>
      </c>
      <c r="D36" s="108"/>
      <c r="E36" s="165">
        <v>38</v>
      </c>
      <c r="F36" s="20" t="str">
        <f>+VLOOKUP(E36,Participants!$A$1:$E$2548,2,FALSE)</f>
        <v>Josephine Donahue</v>
      </c>
      <c r="G36" s="20" t="str">
        <f>+VLOOKUP(E36,Participants!$A$1:$E$2548,4,FALSE)</f>
        <v>AAC</v>
      </c>
      <c r="H36" s="20" t="str">
        <f>+VLOOKUP(E36,Participants!$A$1:$E$2548,5,FALSE)</f>
        <v>F</v>
      </c>
      <c r="I36" s="110">
        <f>+VLOOKUP(E36,Participants!$A$1:$E$2548,3,FALSE)</f>
        <v>4</v>
      </c>
      <c r="J36" s="20" t="str">
        <f>+VLOOKUP(E36,Participants!$A$1:$G$2548,7,FALSE)</f>
        <v>DEV GIRLS</v>
      </c>
      <c r="K36" s="120"/>
      <c r="L36" s="120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</row>
    <row r="37" spans="1:24" ht="15.75" customHeight="1" x14ac:dyDescent="0.35">
      <c r="A37" s="194" t="s">
        <v>698</v>
      </c>
      <c r="B37" s="108" t="s">
        <v>710</v>
      </c>
      <c r="C37" s="108" t="s">
        <v>734</v>
      </c>
      <c r="D37" s="108"/>
      <c r="E37" s="165">
        <v>266</v>
      </c>
      <c r="F37" s="20" t="str">
        <f>+VLOOKUP(E37,Participants!$A$1:$E$1547,2,FALSE)</f>
        <v>McKenna Duzyk</v>
      </c>
      <c r="G37" s="20" t="str">
        <f>+VLOOKUP(E37,Participants!$A$1:$E$1547,4,FALSE)</f>
        <v>GAB</v>
      </c>
      <c r="H37" s="20" t="str">
        <f>+VLOOKUP(E37,Participants!$A$1:$E$1547,5,FALSE)</f>
        <v>F</v>
      </c>
      <c r="I37" s="110">
        <f>+VLOOKUP(E37,Participants!$A$1:$E$1547,3,FALSE)</f>
        <v>3</v>
      </c>
      <c r="J37" s="20" t="str">
        <f>+VLOOKUP(E37,Participants!$A$1:$G$2548,7,FALSE)</f>
        <v>DEV GIRLS</v>
      </c>
      <c r="K37" s="20"/>
      <c r="L37" s="20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5.75" customHeight="1" x14ac:dyDescent="0.35">
      <c r="A38" s="193" t="s">
        <v>698</v>
      </c>
      <c r="B38" s="108" t="s">
        <v>710</v>
      </c>
      <c r="C38" s="108" t="s">
        <v>735</v>
      </c>
      <c r="D38" s="108"/>
      <c r="E38" s="165">
        <v>63</v>
      </c>
      <c r="F38" s="20" t="str">
        <f>+VLOOKUP(E38,Participants!$A$1:$E$2548,2,FALSE)</f>
        <v>Heidi Surlow</v>
      </c>
      <c r="G38" s="20" t="str">
        <f>+VLOOKUP(E38,Participants!$A$1:$E$2548,4,FALSE)</f>
        <v>AGS</v>
      </c>
      <c r="H38" s="20" t="str">
        <f>+VLOOKUP(E38,Participants!$A$1:$E$2548,5,FALSE)</f>
        <v>F</v>
      </c>
      <c r="I38" s="110">
        <f>+VLOOKUP(E38,Participants!$A$1:$E$2548,3,FALSE)</f>
        <v>3</v>
      </c>
      <c r="J38" s="20" t="str">
        <f>+VLOOKUP(E38,Participants!$A$1:$G$2548,7,FALSE)</f>
        <v>DEV GIRLS</v>
      </c>
      <c r="K38" s="20"/>
      <c r="L38" s="20"/>
    </row>
    <row r="39" spans="1:24" ht="15.75" customHeight="1" x14ac:dyDescent="0.35">
      <c r="A39" s="194" t="s">
        <v>698</v>
      </c>
      <c r="B39" s="108" t="s">
        <v>714</v>
      </c>
      <c r="C39" s="108" t="s">
        <v>736</v>
      </c>
      <c r="D39" s="108"/>
      <c r="E39" s="165">
        <v>398</v>
      </c>
      <c r="F39" s="20" t="str">
        <f>+VLOOKUP(E39,Participants!$A$1:$E$1547,2,FALSE)</f>
        <v>Krista Denslinger</v>
      </c>
      <c r="G39" s="20" t="str">
        <f>+VLOOKUP(E39,Participants!$A$1:$E$1547,4,FALSE)</f>
        <v>MOSS</v>
      </c>
      <c r="H39" s="20" t="str">
        <f>+VLOOKUP(E39,Participants!$A$1:$E$1547,5,FALSE)</f>
        <v>F</v>
      </c>
      <c r="I39" s="110">
        <f>+VLOOKUP(E39,Participants!$A$1:$E$1547,3,FALSE)</f>
        <v>4</v>
      </c>
      <c r="J39" s="20" t="str">
        <f>+VLOOKUP(E39,Participants!$A$1:$G$2548,7,FALSE)</f>
        <v>DEV GIRLS</v>
      </c>
      <c r="K39" s="120"/>
      <c r="L39" s="120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5.75" customHeight="1" x14ac:dyDescent="0.35">
      <c r="A40" s="193" t="s">
        <v>698</v>
      </c>
      <c r="B40" s="108" t="s">
        <v>731</v>
      </c>
      <c r="C40" s="108" t="s">
        <v>737</v>
      </c>
      <c r="D40" s="108"/>
      <c r="E40" s="165">
        <v>465</v>
      </c>
      <c r="F40" s="20" t="str">
        <f>+VLOOKUP(E40,Participants!$A$1:$E$2548,2,FALSE)</f>
        <v>Amy Stickman</v>
      </c>
      <c r="G40" s="20" t="str">
        <f>+VLOOKUP(E40,Participants!$A$1:$E$2548,4,FALSE)</f>
        <v>SPS</v>
      </c>
      <c r="H40" s="20" t="str">
        <f>+VLOOKUP(E40,Participants!$A$1:$E$2548,5,FALSE)</f>
        <v>F</v>
      </c>
      <c r="I40" s="110">
        <f>+VLOOKUP(E40,Participants!$A$1:$E$2548,3,FALSE)</f>
        <v>2</v>
      </c>
      <c r="J40" s="20" t="str">
        <f>+VLOOKUP(E40,Participants!$A$1:$G$2548,7,FALSE)</f>
        <v>DEV GIRLS</v>
      </c>
      <c r="K40" s="20"/>
      <c r="L40" s="20"/>
    </row>
    <row r="41" spans="1:24" ht="15.75" customHeight="1" x14ac:dyDescent="0.35">
      <c r="A41" s="193" t="s">
        <v>698</v>
      </c>
      <c r="B41" s="108" t="s">
        <v>738</v>
      </c>
      <c r="C41" s="108" t="s">
        <v>739</v>
      </c>
      <c r="D41" s="108"/>
      <c r="E41" s="165">
        <v>297</v>
      </c>
      <c r="F41" s="20" t="str">
        <f>+VLOOKUP(E41,Participants!$A$1:$E$2548,2,FALSE)</f>
        <v>Giuseppina Iorio</v>
      </c>
      <c r="G41" s="20" t="str">
        <f>+VLOOKUP(E41,Participants!$A$1:$E$2548,4,FALSE)</f>
        <v>HFS</v>
      </c>
      <c r="H41" s="20" t="str">
        <f>+VLOOKUP(E41,Participants!$A$1:$E$2548,5,FALSE)</f>
        <v>F</v>
      </c>
      <c r="I41" s="110">
        <f>+VLOOKUP(E41,Participants!$A$1:$E$2548,3,FALSE)</f>
        <v>1</v>
      </c>
      <c r="J41" s="20" t="str">
        <f>+VLOOKUP(E41,Participants!$A$1:$G$2548,7,FALSE)</f>
        <v>DEV GIRLS</v>
      </c>
      <c r="K41" s="20"/>
      <c r="L41" s="20"/>
    </row>
    <row r="42" spans="1:24" ht="15.75" customHeight="1" x14ac:dyDescent="0.35">
      <c r="A42" s="194" t="s">
        <v>698</v>
      </c>
      <c r="B42" s="108" t="s">
        <v>710</v>
      </c>
      <c r="C42" s="108" t="s">
        <v>740</v>
      </c>
      <c r="D42" s="108"/>
      <c r="E42" s="165">
        <v>210</v>
      </c>
      <c r="F42" s="20" t="str">
        <f>+VLOOKUP(E42,Participants!$A$1:$E$1547,2,FALSE)</f>
        <v>Norah Stiger</v>
      </c>
      <c r="G42" s="20" t="str">
        <f>+VLOOKUP(E42,Participants!$A$1:$E$1547,4,FALSE)</f>
        <v>CDT</v>
      </c>
      <c r="H42" s="20" t="str">
        <f>+VLOOKUP(E42,Participants!$A$1:$E$1547,5,FALSE)</f>
        <v>F</v>
      </c>
      <c r="I42" s="110">
        <f>+VLOOKUP(E42,Participants!$A$1:$E$1547,3,FALSE)</f>
        <v>3</v>
      </c>
      <c r="J42" s="20" t="str">
        <f>+VLOOKUP(E42,Participants!$A$1:$G$2548,7,FALSE)</f>
        <v>DEV GIRLS</v>
      </c>
      <c r="K42" s="120"/>
      <c r="L42" s="120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1:24" ht="15.75" customHeight="1" x14ac:dyDescent="0.35">
      <c r="A43" s="193" t="s">
        <v>698</v>
      </c>
      <c r="B43" s="108" t="s">
        <v>731</v>
      </c>
      <c r="C43" s="108" t="s">
        <v>741</v>
      </c>
      <c r="D43" s="108"/>
      <c r="E43" s="165">
        <v>282</v>
      </c>
      <c r="F43" s="20" t="str">
        <f>+VLOOKUP(E43,Participants!$A$1:$E$2548,2,FALSE)</f>
        <v>Evie Pierro</v>
      </c>
      <c r="G43" s="20" t="str">
        <f>+VLOOKUP(E43,Participants!$A$1:$E$2548,4,FALSE)</f>
        <v>GRE</v>
      </c>
      <c r="H43" s="20" t="str">
        <f>+VLOOKUP(E43,Participants!$A$1:$E$2548,5,FALSE)</f>
        <v>F</v>
      </c>
      <c r="I43" s="110">
        <f>+VLOOKUP(E43,Participants!$A$1:$E$2548,3,FALSE)</f>
        <v>2</v>
      </c>
      <c r="J43" s="20" t="str">
        <f>+VLOOKUP(E43,Participants!$A$1:$G$2548,7,FALSE)</f>
        <v>DEV GIRLS</v>
      </c>
      <c r="K43" s="20"/>
      <c r="L43" s="20"/>
    </row>
    <row r="44" spans="1:24" ht="15.75" customHeight="1" x14ac:dyDescent="0.35">
      <c r="A44" s="194" t="s">
        <v>698</v>
      </c>
      <c r="B44" s="108" t="s">
        <v>714</v>
      </c>
      <c r="C44" s="108" t="s">
        <v>742</v>
      </c>
      <c r="D44" s="108"/>
      <c r="E44" s="165">
        <v>44</v>
      </c>
      <c r="F44" s="20" t="str">
        <f>+VLOOKUP(E44,Participants!$A$1:$E$1547,2,FALSE)</f>
        <v>Teresa Ravotti</v>
      </c>
      <c r="G44" s="20" t="str">
        <f>+VLOOKUP(E44,Participants!$A$1:$E$1547,4,FALSE)</f>
        <v>AAC</v>
      </c>
      <c r="H44" s="20" t="str">
        <f>+VLOOKUP(E44,Participants!$A$1:$E$1547,5,FALSE)</f>
        <v>F</v>
      </c>
      <c r="I44" s="110">
        <f>+VLOOKUP(E44,Participants!$A$1:$E$1547,3,FALSE)</f>
        <v>4</v>
      </c>
      <c r="J44" s="20" t="str">
        <f>+VLOOKUP(E44,Participants!$A$1:$G$2548,7,FALSE)</f>
        <v>DEV GIRLS</v>
      </c>
      <c r="K44" s="120"/>
      <c r="L44" s="120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5.75" customHeight="1" x14ac:dyDescent="0.35">
      <c r="A45" s="194" t="s">
        <v>698</v>
      </c>
      <c r="B45" s="108" t="s">
        <v>706</v>
      </c>
      <c r="C45" s="108" t="s">
        <v>743</v>
      </c>
      <c r="D45" s="108"/>
      <c r="E45" s="165">
        <v>245</v>
      </c>
      <c r="F45" s="20" t="str">
        <f>+VLOOKUP(E45,Participants!$A$1:$E$1547,2,FALSE)</f>
        <v>Danna Zamarripa</v>
      </c>
      <c r="G45" s="20" t="str">
        <f>+VLOOKUP(E45,Participants!$A$1:$E$1547,4,FALSE)</f>
        <v>ELZ</v>
      </c>
      <c r="H45" s="20" t="str">
        <f>+VLOOKUP(E45,Participants!$A$1:$E$1547,5,FALSE)</f>
        <v>F</v>
      </c>
      <c r="I45" s="110">
        <f>+VLOOKUP(E45,Participants!$A$1:$E$1547,3,FALSE)</f>
        <v>4</v>
      </c>
      <c r="J45" s="20" t="str">
        <f>+VLOOKUP(E45,Participants!$A$1:$G$2548,7,FALSE)</f>
        <v>DEV GIRLS</v>
      </c>
      <c r="K45" s="20"/>
      <c r="L45" s="20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ht="15.75" customHeight="1" x14ac:dyDescent="0.35">
      <c r="A46" s="194" t="s">
        <v>698</v>
      </c>
      <c r="B46" s="108" t="s">
        <v>706</v>
      </c>
      <c r="C46" s="198" t="s">
        <v>744</v>
      </c>
      <c r="D46" s="198"/>
      <c r="E46" s="165">
        <v>368</v>
      </c>
      <c r="F46" s="20" t="str">
        <f>+VLOOKUP(E46,Participants!$A$1:$E$1547,2,FALSE)</f>
        <v>Elle Degnan</v>
      </c>
      <c r="G46" s="20" t="str">
        <f>+VLOOKUP(E46,Participants!$A$1:$E$1547,4,FALSE)</f>
        <v>KIL</v>
      </c>
      <c r="H46" s="20" t="str">
        <f>+VLOOKUP(E46,Participants!$A$1:$E$1547,5,FALSE)</f>
        <v>F</v>
      </c>
      <c r="I46" s="110">
        <f>+VLOOKUP(E46,Participants!$A$1:$E$1547,3,FALSE)</f>
        <v>4</v>
      </c>
      <c r="J46" s="20" t="str">
        <f>+VLOOKUP(E46,Participants!$A$1:$G$2548,7,FALSE)</f>
        <v>DEV GIRLS</v>
      </c>
      <c r="K46" s="20"/>
      <c r="L46" s="20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1:24" ht="15.75" customHeight="1" x14ac:dyDescent="0.35">
      <c r="A47" s="194" t="s">
        <v>698</v>
      </c>
      <c r="B47" s="108" t="s">
        <v>706</v>
      </c>
      <c r="C47" s="108" t="s">
        <v>745</v>
      </c>
      <c r="D47" s="108"/>
      <c r="E47" s="165">
        <v>474</v>
      </c>
      <c r="F47" s="20" t="str">
        <f>+VLOOKUP(E47,Participants!$A$1:$E$1547,2,FALSE)</f>
        <v>Maddie Hayes</v>
      </c>
      <c r="G47" s="20" t="str">
        <f>+VLOOKUP(E47,Participants!$A$1:$E$1547,4,FALSE)</f>
        <v>SPS</v>
      </c>
      <c r="H47" s="20" t="str">
        <f>+VLOOKUP(E47,Participants!$A$1:$E$1547,5,FALSE)</f>
        <v>F</v>
      </c>
      <c r="I47" s="110">
        <f>+VLOOKUP(E47,Participants!$A$1:$E$1547,3,FALSE)</f>
        <v>4</v>
      </c>
      <c r="J47" s="20" t="str">
        <f>+VLOOKUP(E47,Participants!$A$1:$G$2548,7,FALSE)</f>
        <v>DEV GIRLS</v>
      </c>
      <c r="K47" s="110"/>
      <c r="L47" s="110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1:24" ht="15.75" customHeight="1" x14ac:dyDescent="0.35">
      <c r="A48" s="194" t="s">
        <v>698</v>
      </c>
      <c r="B48" s="108" t="s">
        <v>710</v>
      </c>
      <c r="C48" s="108" t="s">
        <v>746</v>
      </c>
      <c r="D48" s="108"/>
      <c r="E48" s="165">
        <v>22</v>
      </c>
      <c r="F48" s="20" t="str">
        <f>+VLOOKUP(E48,Participants!$A$1:$E$1547,2,FALSE)</f>
        <v>Lexie Miller</v>
      </c>
      <c r="G48" s="20" t="str">
        <f>+VLOOKUP(E48,Participants!$A$1:$E$1547,4,FALSE)</f>
        <v>BFS</v>
      </c>
      <c r="H48" s="20" t="str">
        <f>+VLOOKUP(E48,Participants!$A$1:$E$1547,5,FALSE)</f>
        <v>F</v>
      </c>
      <c r="I48" s="110">
        <f>+VLOOKUP(E48,Participants!$A$1:$E$1547,3,FALSE)</f>
        <v>3</v>
      </c>
      <c r="J48" s="20" t="str">
        <f>+VLOOKUP(E48,Participants!$A$1:$G$2548,7,FALSE)</f>
        <v>DEV GIRLS</v>
      </c>
      <c r="K48" s="20"/>
      <c r="L48" s="20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5.75" customHeight="1" x14ac:dyDescent="0.35">
      <c r="A49" s="193" t="s">
        <v>698</v>
      </c>
      <c r="B49" s="108" t="s">
        <v>714</v>
      </c>
      <c r="C49" s="108" t="s">
        <v>747</v>
      </c>
      <c r="D49" s="108"/>
      <c r="E49" s="165">
        <v>364</v>
      </c>
      <c r="F49" s="20" t="str">
        <f>+VLOOKUP(E49,Participants!$A$1:$E$2548,2,FALSE)</f>
        <v>Audrey Byham</v>
      </c>
      <c r="G49" s="20" t="str">
        <f>+VLOOKUP(E49,Participants!$A$1:$E$2548,4,FALSE)</f>
        <v>KIL</v>
      </c>
      <c r="H49" s="20" t="str">
        <f>+VLOOKUP(E49,Participants!$A$1:$E$2548,5,FALSE)</f>
        <v>F</v>
      </c>
      <c r="I49" s="110">
        <f>+VLOOKUP(E49,Participants!$A$1:$E$2548,3,FALSE)</f>
        <v>4</v>
      </c>
      <c r="J49" s="20" t="str">
        <f>+VLOOKUP(E49,Participants!$A$1:$G$2548,7,FALSE)</f>
        <v>DEV GIRLS</v>
      </c>
      <c r="K49" s="117"/>
      <c r="L49" s="117"/>
    </row>
    <row r="50" spans="1:24" ht="15.75" customHeight="1" x14ac:dyDescent="0.35">
      <c r="A50" s="193" t="s">
        <v>698</v>
      </c>
      <c r="B50" s="108" t="s">
        <v>731</v>
      </c>
      <c r="C50" s="108" t="s">
        <v>748</v>
      </c>
      <c r="D50" s="108"/>
      <c r="E50" s="165">
        <v>92</v>
      </c>
      <c r="F50" s="20" t="str">
        <f>+VLOOKUP(E50,Participants!$A$1:$E$2548,2,FALSE)</f>
        <v>Catherine Foster</v>
      </c>
      <c r="G50" s="20" t="str">
        <f>+VLOOKUP(E50,Participants!$A$1:$E$2548,4,FALSE)</f>
        <v>AMA</v>
      </c>
      <c r="H50" s="20" t="str">
        <f>+VLOOKUP(E50,Participants!$A$1:$E$2548,5,FALSE)</f>
        <v>F</v>
      </c>
      <c r="I50" s="110">
        <f>+VLOOKUP(E50,Participants!$A$1:$E$2548,3,FALSE)</f>
        <v>2</v>
      </c>
      <c r="J50" s="20" t="str">
        <f>+VLOOKUP(E50,Participants!$A$1:$G$2548,7,FALSE)</f>
        <v>DEV GIRLS</v>
      </c>
      <c r="K50" s="20"/>
      <c r="L50" s="20"/>
    </row>
    <row r="51" spans="1:24" ht="15.75" customHeight="1" x14ac:dyDescent="0.35">
      <c r="A51" s="194" t="s">
        <v>698</v>
      </c>
      <c r="B51" s="108" t="s">
        <v>714</v>
      </c>
      <c r="C51" s="108" t="s">
        <v>749</v>
      </c>
      <c r="D51" s="108"/>
      <c r="E51" s="165">
        <v>59</v>
      </c>
      <c r="F51" s="20" t="str">
        <f>+VLOOKUP(E51,Participants!$A$1:$E$1547,2,FALSE)</f>
        <v>Ashlyn Curry</v>
      </c>
      <c r="G51" s="20" t="str">
        <f>+VLOOKUP(E51,Participants!$A$1:$E$1547,4,FALSE)</f>
        <v>AGS</v>
      </c>
      <c r="H51" s="20" t="str">
        <f>+VLOOKUP(E51,Participants!$A$1:$E$1547,5,FALSE)</f>
        <v>F</v>
      </c>
      <c r="I51" s="110">
        <f>+VLOOKUP(E51,Participants!$A$1:$E$1547,3,FALSE)</f>
        <v>4</v>
      </c>
      <c r="J51" s="20" t="str">
        <f>+VLOOKUP(E51,Participants!$A$1:$G$2548,7,FALSE)</f>
        <v>DEV GIRLS</v>
      </c>
      <c r="K51" s="20"/>
      <c r="L51" s="20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1:24" ht="15.75" customHeight="1" x14ac:dyDescent="0.35">
      <c r="A52" s="193" t="s">
        <v>698</v>
      </c>
      <c r="B52" s="108" t="s">
        <v>731</v>
      </c>
      <c r="C52" s="108" t="s">
        <v>750</v>
      </c>
      <c r="D52" s="108"/>
      <c r="E52" s="165">
        <v>519</v>
      </c>
      <c r="F52" s="20" t="str">
        <f>+VLOOKUP(E52,Participants!$A$1:$E$2548,2,FALSE)</f>
        <v>Madison Thompson</v>
      </c>
      <c r="G52" s="20" t="str">
        <f>+VLOOKUP(E52,Participants!$A$1:$E$2548,4,FALSE)</f>
        <v>STL</v>
      </c>
      <c r="H52" s="20" t="str">
        <f>+VLOOKUP(E52,Participants!$A$1:$E$2548,5,FALSE)</f>
        <v>F</v>
      </c>
      <c r="I52" s="110">
        <f>+VLOOKUP(E52,Participants!$A$1:$E$2548,3,FALSE)</f>
        <v>2</v>
      </c>
      <c r="J52" s="20" t="str">
        <f>+VLOOKUP(E52,Participants!$A$1:$G$2548,7,FALSE)</f>
        <v>DEV GIRLS</v>
      </c>
      <c r="K52" s="20"/>
      <c r="L52" s="20"/>
    </row>
    <row r="53" spans="1:24" ht="15.75" customHeight="1" x14ac:dyDescent="0.35">
      <c r="A53" s="194" t="s">
        <v>698</v>
      </c>
      <c r="B53" s="108" t="s">
        <v>710</v>
      </c>
      <c r="C53" s="108" t="s">
        <v>751</v>
      </c>
      <c r="D53" s="108"/>
      <c r="E53" s="165">
        <v>188</v>
      </c>
      <c r="F53" s="20" t="str">
        <f>+VLOOKUP(E53,Participants!$A$1:$E$1547,2,FALSE)</f>
        <v>Sierra Viehmann</v>
      </c>
      <c r="G53" s="20" t="str">
        <f>+VLOOKUP(E53,Participants!$A$1:$E$1547,4,FALSE)</f>
        <v>BCS</v>
      </c>
      <c r="H53" s="20" t="str">
        <f>+VLOOKUP(E53,Participants!$A$1:$E$1547,5,FALSE)</f>
        <v>F</v>
      </c>
      <c r="I53" s="110">
        <f>+VLOOKUP(E53,Participants!$A$1:$E$1547,3,FALSE)</f>
        <v>3</v>
      </c>
      <c r="J53" s="20" t="str">
        <f>+VLOOKUP(E53,Participants!$A$1:$G$2548,7,FALSE)</f>
        <v>DEV GIRLS</v>
      </c>
      <c r="K53" s="20"/>
      <c r="L53" s="20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5.75" customHeight="1" x14ac:dyDescent="0.35">
      <c r="A54" s="193" t="s">
        <v>698</v>
      </c>
      <c r="B54" s="108" t="s">
        <v>738</v>
      </c>
      <c r="C54" s="108" t="s">
        <v>752</v>
      </c>
      <c r="D54" s="108"/>
      <c r="E54" s="165">
        <v>442</v>
      </c>
      <c r="F54" s="20" t="str">
        <f>+VLOOKUP(E54,Participants!$A$1:$E$2548,2,FALSE)</f>
        <v>Charlie Kane</v>
      </c>
      <c r="G54" s="20" t="str">
        <f>+VLOOKUP(E54,Participants!$A$1:$E$2548,4,FALSE)</f>
        <v>PHA</v>
      </c>
      <c r="H54" s="20" t="str">
        <f>+VLOOKUP(E54,Participants!$A$1:$E$2548,5,FALSE)</f>
        <v>F</v>
      </c>
      <c r="I54" s="110">
        <f>+VLOOKUP(E54,Participants!$A$1:$E$2548,3,FALSE)</f>
        <v>1</v>
      </c>
      <c r="J54" s="20" t="str">
        <f>+VLOOKUP(E54,Participants!$A$1:$G$2548,7,FALSE)</f>
        <v>DEV GIRLS</v>
      </c>
      <c r="K54" s="20"/>
      <c r="L54" s="20"/>
    </row>
    <row r="55" spans="1:24" ht="15.75" customHeight="1" x14ac:dyDescent="0.35">
      <c r="A55" s="193" t="s">
        <v>698</v>
      </c>
      <c r="B55" s="108" t="s">
        <v>710</v>
      </c>
      <c r="C55" s="108" t="s">
        <v>753</v>
      </c>
      <c r="D55" s="108"/>
      <c r="E55" s="165">
        <v>64</v>
      </c>
      <c r="F55" s="20" t="str">
        <f>+VLOOKUP(E55,Participants!$A$1:$E$2548,2,FALSE)</f>
        <v>Karly Gill</v>
      </c>
      <c r="G55" s="20" t="str">
        <f>+VLOOKUP(E55,Participants!$A$1:$E$2548,4,FALSE)</f>
        <v>AGS</v>
      </c>
      <c r="H55" s="20" t="str">
        <f>+VLOOKUP(E55,Participants!$A$1:$E$2548,5,FALSE)</f>
        <v>F</v>
      </c>
      <c r="I55" s="110">
        <f>+VLOOKUP(E55,Participants!$A$1:$E$2548,3,FALSE)</f>
        <v>3</v>
      </c>
      <c r="J55" s="20" t="str">
        <f>+VLOOKUP(E55,Participants!$A$1:$G$2548,7,FALSE)</f>
        <v>DEV GIRLS</v>
      </c>
      <c r="K55" s="20"/>
      <c r="L55" s="20"/>
    </row>
    <row r="56" spans="1:24" ht="15.75" customHeight="1" x14ac:dyDescent="0.35">
      <c r="A56" s="193" t="s">
        <v>698</v>
      </c>
      <c r="B56" s="108" t="s">
        <v>714</v>
      </c>
      <c r="C56" s="108" t="s">
        <v>754</v>
      </c>
      <c r="D56" s="108"/>
      <c r="E56" s="165">
        <v>362</v>
      </c>
      <c r="F56" s="20" t="str">
        <f>+VLOOKUP(E56,Participants!$A$1:$E$2548,2,FALSE)</f>
        <v>Anna Wishart</v>
      </c>
      <c r="G56" s="20" t="str">
        <f>+VLOOKUP(E56,Participants!$A$1:$E$2548,4,FALSE)</f>
        <v>KIL</v>
      </c>
      <c r="H56" s="20" t="str">
        <f>+VLOOKUP(E56,Participants!$A$1:$E$2548,5,FALSE)</f>
        <v>F</v>
      </c>
      <c r="I56" s="110">
        <f>+VLOOKUP(E56,Participants!$A$1:$E$2548,3,FALSE)</f>
        <v>4</v>
      </c>
      <c r="J56" s="20" t="str">
        <f>+VLOOKUP(E56,Participants!$A$1:$G$2548,7,FALSE)</f>
        <v>DEV GIRLS</v>
      </c>
      <c r="K56" s="20"/>
      <c r="L56" s="20"/>
    </row>
    <row r="57" spans="1:24" ht="15.75" customHeight="1" x14ac:dyDescent="0.35">
      <c r="A57" s="193" t="s">
        <v>698</v>
      </c>
      <c r="B57" s="108" t="s">
        <v>731</v>
      </c>
      <c r="C57" s="108" t="s">
        <v>755</v>
      </c>
      <c r="D57" s="108"/>
      <c r="E57" s="165">
        <v>221</v>
      </c>
      <c r="F57" s="20" t="str">
        <f>+VLOOKUP(E57,Participants!$A$1:$E$2548,2,FALSE)</f>
        <v>aria basoline smith</v>
      </c>
      <c r="G57" s="20" t="str">
        <f>+VLOOKUP(E57,Participants!$A$1:$E$2548,4,FALSE)</f>
        <v>DMA</v>
      </c>
      <c r="H57" s="20" t="str">
        <f>+VLOOKUP(E57,Participants!$A$1:$E$2548,5,FALSE)</f>
        <v>f</v>
      </c>
      <c r="I57" s="110">
        <f>+VLOOKUP(E57,Participants!$A$1:$E$2548,3,FALSE)</f>
        <v>1</v>
      </c>
      <c r="J57" s="20" t="str">
        <f>+VLOOKUP(E57,Participants!$A$1:$G$2548,7,FALSE)</f>
        <v>DEV GIRLS</v>
      </c>
      <c r="K57" s="20"/>
      <c r="L57" s="20"/>
    </row>
    <row r="58" spans="1:24" ht="15.75" customHeight="1" x14ac:dyDescent="0.35">
      <c r="A58" s="193" t="s">
        <v>698</v>
      </c>
      <c r="B58" s="108" t="s">
        <v>706</v>
      </c>
      <c r="C58" s="108" t="s">
        <v>756</v>
      </c>
      <c r="D58" s="108"/>
      <c r="E58" s="165">
        <v>91</v>
      </c>
      <c r="F58" s="20" t="str">
        <f>+VLOOKUP(E58,Participants!$A$1:$E$2548,2,FALSE)</f>
        <v>Caroline Howell</v>
      </c>
      <c r="G58" s="20" t="str">
        <f>+VLOOKUP(E58,Participants!$A$1:$E$2548,4,FALSE)</f>
        <v>AMA</v>
      </c>
      <c r="H58" s="20" t="str">
        <f>+VLOOKUP(E58,Participants!$A$1:$E$2548,5,FALSE)</f>
        <v>F</v>
      </c>
      <c r="I58" s="110">
        <f>+VLOOKUP(E58,Participants!$A$1:$E$2548,3,FALSE)</f>
        <v>4</v>
      </c>
      <c r="J58" s="20" t="str">
        <f>+VLOOKUP(E58,Participants!$A$1:$G$2548,7,FALSE)</f>
        <v>DEV GIRLS</v>
      </c>
      <c r="K58" s="20"/>
      <c r="L58" s="20"/>
    </row>
    <row r="59" spans="1:24" ht="15.75" customHeight="1" x14ac:dyDescent="0.35">
      <c r="A59" s="193" t="s">
        <v>698</v>
      </c>
      <c r="B59" s="108" t="s">
        <v>731</v>
      </c>
      <c r="C59" s="108" t="s">
        <v>757</v>
      </c>
      <c r="D59" s="108"/>
      <c r="E59" s="165">
        <v>43</v>
      </c>
      <c r="F59" s="20" t="str">
        <f>+VLOOKUP(E59,Participants!$A$1:$E$2548,2,FALSE)</f>
        <v>Rita Donahue</v>
      </c>
      <c r="G59" s="20" t="str">
        <f>+VLOOKUP(E59,Participants!$A$1:$E$2548,4,FALSE)</f>
        <v>AAC</v>
      </c>
      <c r="H59" s="20" t="str">
        <f>+VLOOKUP(E59,Participants!$A$1:$E$2548,5,FALSE)</f>
        <v>F</v>
      </c>
      <c r="I59" s="110">
        <f>+VLOOKUP(E59,Participants!$A$1:$E$2548,3,FALSE)</f>
        <v>2</v>
      </c>
      <c r="J59" s="20" t="str">
        <f>+VLOOKUP(E59,Participants!$A$1:$G$2548,7,FALSE)</f>
        <v>DEV GIRLS</v>
      </c>
      <c r="K59" s="20"/>
      <c r="L59" s="20"/>
    </row>
    <row r="60" spans="1:24" ht="15.75" customHeight="1" x14ac:dyDescent="0.35">
      <c r="A60" s="194" t="s">
        <v>698</v>
      </c>
      <c r="B60" s="108" t="s">
        <v>710</v>
      </c>
      <c r="C60" s="108" t="s">
        <v>758</v>
      </c>
      <c r="D60" s="108"/>
      <c r="E60" s="165">
        <v>181</v>
      </c>
      <c r="F60" s="20" t="str">
        <f>+VLOOKUP(E60,Participants!$A$1:$E$2548,2,FALSE)</f>
        <v>Isabella Krahe</v>
      </c>
      <c r="G60" s="20" t="str">
        <f>+VLOOKUP(E60,Participants!$A$1:$E$2548,4,FALSE)</f>
        <v>BCS</v>
      </c>
      <c r="H60" s="20" t="str">
        <f>+VLOOKUP(E60,Participants!$A$1:$E$2548,5,FALSE)</f>
        <v>F</v>
      </c>
      <c r="I60" s="110">
        <f>+VLOOKUP(E60,Participants!$A$1:$E$2548,3,FALSE)</f>
        <v>3</v>
      </c>
      <c r="J60" s="20" t="str">
        <f>+VLOOKUP(E60,Participants!$A$1:$G$2548,7,FALSE)</f>
        <v>DEV GIRLS</v>
      </c>
      <c r="K60" s="120"/>
      <c r="L60" s="120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</row>
    <row r="61" spans="1:24" ht="15.75" customHeight="1" x14ac:dyDescent="0.35">
      <c r="A61" s="193" t="s">
        <v>698</v>
      </c>
      <c r="B61" s="108" t="s">
        <v>714</v>
      </c>
      <c r="C61" s="108" t="s">
        <v>759</v>
      </c>
      <c r="D61" s="108"/>
      <c r="E61" s="165">
        <v>207</v>
      </c>
      <c r="F61" s="20" t="str">
        <f>+VLOOKUP(E61,Participants!$A$1:$E$2548,2,FALSE)</f>
        <v>Mia Caligiuri</v>
      </c>
      <c r="G61" s="20" t="str">
        <f>+VLOOKUP(E61,Participants!$A$1:$E$2548,4,FALSE)</f>
        <v>CDT</v>
      </c>
      <c r="H61" s="20" t="str">
        <f>+VLOOKUP(E61,Participants!$A$1:$E$2548,5,FALSE)</f>
        <v>F</v>
      </c>
      <c r="I61" s="110">
        <f>+VLOOKUP(E61,Participants!$A$1:$E$2548,3,FALSE)</f>
        <v>4</v>
      </c>
      <c r="J61" s="20" t="str">
        <f>+VLOOKUP(E61,Participants!$A$1:$G$2548,7,FALSE)</f>
        <v>DEV GIRLS</v>
      </c>
      <c r="K61" s="117"/>
      <c r="L61" s="117"/>
    </row>
    <row r="62" spans="1:24" ht="15.75" customHeight="1" x14ac:dyDescent="0.35">
      <c r="A62" s="193" t="s">
        <v>698</v>
      </c>
      <c r="B62" s="108">
        <v>1</v>
      </c>
      <c r="C62" s="108" t="s">
        <v>760</v>
      </c>
      <c r="D62" s="108">
        <v>7</v>
      </c>
      <c r="E62" s="165">
        <v>427</v>
      </c>
      <c r="F62" s="20" t="str">
        <f>+VLOOKUP(E62,Participants!$A$1:$E$2548,2,FALSE)</f>
        <v>Madelyn Skowronski</v>
      </c>
      <c r="G62" s="20" t="str">
        <f>+VLOOKUP(E62,Participants!$A$1:$E$2548,4,FALSE)</f>
        <v>MQA</v>
      </c>
      <c r="H62" s="20" t="str">
        <f>+VLOOKUP(E62,Participants!$A$1:$E$2548,5,FALSE)</f>
        <v>F</v>
      </c>
      <c r="I62" s="110">
        <f>+VLOOKUP(E62,Participants!$A$1:$E$2548,3,FALSE)</f>
        <v>1</v>
      </c>
      <c r="J62" s="20" t="str">
        <f>+VLOOKUP(E62,Participants!$A$1:$G$2548,7,FALSE)</f>
        <v>DEV GIRLS</v>
      </c>
      <c r="K62" s="20"/>
      <c r="L62" s="20"/>
    </row>
    <row r="63" spans="1:24" ht="15.75" customHeight="1" x14ac:dyDescent="0.35">
      <c r="A63" s="193" t="s">
        <v>698</v>
      </c>
      <c r="B63" s="108" t="s">
        <v>731</v>
      </c>
      <c r="C63" s="108" t="s">
        <v>761</v>
      </c>
      <c r="D63" s="108"/>
      <c r="E63" s="165">
        <v>101</v>
      </c>
      <c r="F63" s="20" t="str">
        <f>+VLOOKUP(E63,Participants!$A$1:$E$2548,2,FALSE)</f>
        <v>Finley Schran</v>
      </c>
      <c r="G63" s="20" t="str">
        <f>+VLOOKUP(E63,Participants!$A$1:$E$2548,4,FALSE)</f>
        <v>AMA</v>
      </c>
      <c r="H63" s="20" t="str">
        <f>+VLOOKUP(E63,Participants!$A$1:$E$2548,5,FALSE)</f>
        <v>F</v>
      </c>
      <c r="I63" s="110">
        <f>+VLOOKUP(E63,Participants!$A$1:$E$2548,3,FALSE)</f>
        <v>2</v>
      </c>
      <c r="J63" s="20" t="str">
        <f>+VLOOKUP(E63,Participants!$A$1:$G$2548,7,FALSE)</f>
        <v>DEV GIRLS</v>
      </c>
      <c r="K63" s="20"/>
      <c r="L63" s="20"/>
    </row>
    <row r="64" spans="1:24" ht="15.75" customHeight="1" x14ac:dyDescent="0.35">
      <c r="A64" s="193" t="s">
        <v>698</v>
      </c>
      <c r="B64" s="108" t="s">
        <v>731</v>
      </c>
      <c r="C64" s="108" t="s">
        <v>762</v>
      </c>
      <c r="D64" s="108"/>
      <c r="E64" s="165">
        <v>469</v>
      </c>
      <c r="F64" s="20" t="str">
        <f>+VLOOKUP(E64,Participants!$A$1:$E$2548,2,FALSE)</f>
        <v>Elsie Gorchak</v>
      </c>
      <c r="G64" s="20" t="str">
        <f>+VLOOKUP(E64,Participants!$A$1:$E$2548,4,FALSE)</f>
        <v>SPS</v>
      </c>
      <c r="H64" s="20" t="str">
        <f>+VLOOKUP(E64,Participants!$A$1:$E$2548,5,FALSE)</f>
        <v>F</v>
      </c>
      <c r="I64" s="110">
        <f>+VLOOKUP(E64,Participants!$A$1:$E$2548,3,FALSE)</f>
        <v>2</v>
      </c>
      <c r="J64" s="20" t="str">
        <f>+VLOOKUP(E64,Participants!$A$1:$G$2548,7,FALSE)</f>
        <v>DEV GIRLS</v>
      </c>
      <c r="K64" s="20"/>
      <c r="L64" s="20"/>
    </row>
    <row r="65" spans="1:24" ht="15.75" customHeight="1" x14ac:dyDescent="0.35">
      <c r="A65" s="193" t="s">
        <v>698</v>
      </c>
      <c r="B65" s="108" t="s">
        <v>731</v>
      </c>
      <c r="C65" s="108" t="s">
        <v>763</v>
      </c>
      <c r="D65" s="108"/>
      <c r="E65" s="165">
        <v>276</v>
      </c>
      <c r="F65" s="20" t="str">
        <f>+VLOOKUP(E65,Participants!$A$1:$E$2548,2,FALSE)</f>
        <v>Alexis Birchok</v>
      </c>
      <c r="G65" s="20" t="str">
        <f>+VLOOKUP(E65,Participants!$A$1:$E$2548,4,FALSE)</f>
        <v>GRE</v>
      </c>
      <c r="H65" s="20" t="str">
        <f>+VLOOKUP(E65,Participants!$A$1:$E$2548,5,FALSE)</f>
        <v>F</v>
      </c>
      <c r="I65" s="110">
        <f>+VLOOKUP(E65,Participants!$A$1:$E$2548,3,FALSE)</f>
        <v>2</v>
      </c>
      <c r="J65" s="20" t="str">
        <f>+VLOOKUP(E65,Participants!$A$1:$G$2548,7,FALSE)</f>
        <v>DEV GIRLS</v>
      </c>
      <c r="K65" s="20"/>
      <c r="L65" s="20"/>
    </row>
    <row r="66" spans="1:24" ht="15.75" customHeight="1" x14ac:dyDescent="0.35">
      <c r="A66" s="193" t="s">
        <v>698</v>
      </c>
      <c r="B66" s="108">
        <v>1</v>
      </c>
      <c r="C66" s="108" t="s">
        <v>764</v>
      </c>
      <c r="D66" s="108">
        <v>8</v>
      </c>
      <c r="E66" s="165">
        <v>430</v>
      </c>
      <c r="F66" s="20" t="str">
        <f>+VLOOKUP(E66,Participants!$A$1:$E$2548,2,FALSE)</f>
        <v>Octavia Andree</v>
      </c>
      <c r="G66" s="20" t="str">
        <f>+VLOOKUP(E66,Participants!$A$1:$E$2548,4,FALSE)</f>
        <v>MQA</v>
      </c>
      <c r="H66" s="20" t="str">
        <f>+VLOOKUP(E66,Participants!$A$1:$E$2548,5,FALSE)</f>
        <v>F</v>
      </c>
      <c r="I66" s="110">
        <f>+VLOOKUP(E66,Participants!$A$1:$E$2548,3,FALSE)</f>
        <v>1</v>
      </c>
      <c r="J66" s="20" t="str">
        <f>+VLOOKUP(E66,Participants!$A$1:$G$2548,7,FALSE)</f>
        <v>DEV GIRLS</v>
      </c>
      <c r="K66" s="20"/>
      <c r="L66" s="20"/>
    </row>
    <row r="67" spans="1:24" ht="15.75" customHeight="1" x14ac:dyDescent="0.35">
      <c r="A67" s="193" t="s">
        <v>698</v>
      </c>
      <c r="B67" s="108" t="s">
        <v>738</v>
      </c>
      <c r="C67" s="108" t="s">
        <v>765</v>
      </c>
      <c r="D67" s="108"/>
      <c r="E67" s="165">
        <v>233</v>
      </c>
      <c r="F67" s="20" t="str">
        <f>+VLOOKUP(E67,Participants!$A$1:$E$2548,2,FALSE)</f>
        <v>sabrina perez</v>
      </c>
      <c r="G67" s="20" t="str">
        <f>+VLOOKUP(E67,Participants!$A$1:$E$2548,4,FALSE)</f>
        <v>DMA</v>
      </c>
      <c r="H67" s="20" t="str">
        <f>+VLOOKUP(E67,Participants!$A$1:$E$2548,5,FALSE)</f>
        <v>f</v>
      </c>
      <c r="I67" s="110">
        <f>+VLOOKUP(E67,Participants!$A$1:$E$2548,3,FALSE)</f>
        <v>1</v>
      </c>
      <c r="J67" s="20" t="str">
        <f>+VLOOKUP(E67,Participants!$A$1:$G$2548,7,FALSE)</f>
        <v>DEV GIRLS</v>
      </c>
      <c r="K67" s="20"/>
      <c r="L67" s="20"/>
    </row>
    <row r="68" spans="1:24" ht="15.75" customHeight="1" x14ac:dyDescent="0.35">
      <c r="A68" s="193" t="s">
        <v>698</v>
      </c>
      <c r="B68" s="108" t="s">
        <v>738</v>
      </c>
      <c r="C68" s="108" t="s">
        <v>766</v>
      </c>
      <c r="D68" s="108"/>
      <c r="E68" s="165">
        <v>208</v>
      </c>
      <c r="F68" s="20" t="str">
        <f>+VLOOKUP(E68,Participants!$A$1:$E$2548,2,FALSE)</f>
        <v>Muiriel Tunno</v>
      </c>
      <c r="G68" s="20" t="str">
        <f>+VLOOKUP(E68,Participants!$A$1:$E$2548,4,FALSE)</f>
        <v>CDT</v>
      </c>
      <c r="H68" s="20" t="str">
        <f>+VLOOKUP(E68,Participants!$A$1:$E$2548,5,FALSE)</f>
        <v>F</v>
      </c>
      <c r="I68" s="110">
        <f>+VLOOKUP(E68,Participants!$A$1:$E$2548,3,FALSE)</f>
        <v>0</v>
      </c>
      <c r="J68" s="20" t="str">
        <f>+VLOOKUP(E68,Participants!$A$1:$G$2548,7,FALSE)</f>
        <v>DEV GIRLS</v>
      </c>
      <c r="K68" s="20"/>
      <c r="L68" s="20"/>
    </row>
    <row r="69" spans="1:24" ht="15.75" customHeight="1" x14ac:dyDescent="0.35">
      <c r="A69" s="194" t="s">
        <v>698</v>
      </c>
      <c r="B69" s="108" t="s">
        <v>710</v>
      </c>
      <c r="C69" s="121" t="s">
        <v>767</v>
      </c>
      <c r="D69" s="121"/>
      <c r="E69" s="165">
        <v>278</v>
      </c>
      <c r="F69" s="20" t="str">
        <f>+VLOOKUP(E69,Participants!$A$1:$E$1547,2,FALSE)</f>
        <v>Chloe Boosel</v>
      </c>
      <c r="G69" s="20" t="str">
        <f>+VLOOKUP(E69,Participants!$A$1:$E$1547,4,FALSE)</f>
        <v>GRE</v>
      </c>
      <c r="H69" s="20" t="str">
        <f>+VLOOKUP(E69,Participants!$A$1:$E$1547,5,FALSE)</f>
        <v>F</v>
      </c>
      <c r="I69" s="110">
        <f>+VLOOKUP(E69,Participants!$A$1:$E$1547,3,FALSE)</f>
        <v>3</v>
      </c>
      <c r="J69" s="20" t="str">
        <f>+VLOOKUP(E69,Participants!$A$1:$G$2548,7,FALSE)</f>
        <v>DEV GIRLS</v>
      </c>
      <c r="K69" s="20"/>
      <c r="L69" s="20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</row>
    <row r="70" spans="1:24" ht="15.75" customHeight="1" x14ac:dyDescent="0.35">
      <c r="A70" s="194" t="s">
        <v>698</v>
      </c>
      <c r="B70" s="108" t="s">
        <v>706</v>
      </c>
      <c r="C70" s="108" t="s">
        <v>767</v>
      </c>
      <c r="D70" s="108"/>
      <c r="E70" s="165">
        <v>281</v>
      </c>
      <c r="F70" s="20" t="str">
        <f>+VLOOKUP(E70,Participants!$A$1:$E$1547,2,FALSE)</f>
        <v>Emily Birchok</v>
      </c>
      <c r="G70" s="20" t="str">
        <f>+VLOOKUP(E70,Participants!$A$1:$E$1547,4,FALSE)</f>
        <v>GRE</v>
      </c>
      <c r="H70" s="20" t="str">
        <f>+VLOOKUP(E70,Participants!$A$1:$E$1547,5,FALSE)</f>
        <v>F</v>
      </c>
      <c r="I70" s="110">
        <f>+VLOOKUP(E70,Participants!$A$1:$E$1547,3,FALSE)</f>
        <v>4</v>
      </c>
      <c r="J70" s="20" t="str">
        <f>+VLOOKUP(E70,Participants!$A$1:$G$2548,7,FALSE)</f>
        <v>DEV GIRLS</v>
      </c>
      <c r="K70" s="20"/>
      <c r="L70" s="20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</row>
    <row r="71" spans="1:24" ht="15.75" customHeight="1" x14ac:dyDescent="0.35">
      <c r="A71" s="193" t="s">
        <v>698</v>
      </c>
      <c r="B71" s="108" t="s">
        <v>731</v>
      </c>
      <c r="C71" s="108" t="s">
        <v>768</v>
      </c>
      <c r="D71" s="108"/>
      <c r="E71" s="165">
        <v>224</v>
      </c>
      <c r="F71" s="20" t="str">
        <f>+VLOOKUP(E71,Participants!$A$1:$E$2548,2,FALSE)</f>
        <v>GracE Supancic</v>
      </c>
      <c r="G71" s="20" t="str">
        <f>+VLOOKUP(E71,Participants!$A$1:$E$2548,4,FALSE)</f>
        <v>DMA</v>
      </c>
      <c r="H71" s="20" t="str">
        <f>+VLOOKUP(E71,Participants!$A$1:$E$2548,5,FALSE)</f>
        <v>F</v>
      </c>
      <c r="I71" s="110">
        <f>+VLOOKUP(E71,Participants!$A$1:$E$2548,3,FALSE)</f>
        <v>2</v>
      </c>
      <c r="J71" s="20" t="str">
        <f>+VLOOKUP(E71,Participants!$A$1:$G$2548,7,FALSE)</f>
        <v>DEV GIRLS</v>
      </c>
      <c r="K71" s="20"/>
      <c r="L71" s="20"/>
    </row>
    <row r="72" spans="1:24" ht="15.75" customHeight="1" x14ac:dyDescent="0.35">
      <c r="A72" s="194" t="s">
        <v>698</v>
      </c>
      <c r="B72" s="108" t="s">
        <v>710</v>
      </c>
      <c r="C72" s="108" t="s">
        <v>769</v>
      </c>
      <c r="D72" s="108"/>
      <c r="E72" s="165">
        <v>174</v>
      </c>
      <c r="F72" s="20" t="str">
        <f>+VLOOKUP(E72,Participants!$A$1:$E$1547,2,FALSE)</f>
        <v>Evelyn Quinn</v>
      </c>
      <c r="G72" s="20" t="str">
        <f>+VLOOKUP(E72,Participants!$A$1:$E$1547,4,FALSE)</f>
        <v>BCS</v>
      </c>
      <c r="H72" s="20" t="str">
        <f>+VLOOKUP(E72,Participants!$A$1:$E$1547,5,FALSE)</f>
        <v>F</v>
      </c>
      <c r="I72" s="110">
        <f>+VLOOKUP(E72,Participants!$A$1:$E$1547,3,FALSE)</f>
        <v>3</v>
      </c>
      <c r="J72" s="20" t="str">
        <f>+VLOOKUP(E72,Participants!$A$1:$G$2548,7,FALSE)</f>
        <v>DEV GIRLS</v>
      </c>
      <c r="K72" s="20"/>
      <c r="L72" s="20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</row>
    <row r="73" spans="1:24" ht="15.75" customHeight="1" x14ac:dyDescent="0.35">
      <c r="A73" s="194" t="s">
        <v>698</v>
      </c>
      <c r="B73" s="108" t="s">
        <v>706</v>
      </c>
      <c r="C73" s="108" t="s">
        <v>770</v>
      </c>
      <c r="D73" s="108"/>
      <c r="E73" s="165">
        <v>209</v>
      </c>
      <c r="F73" s="20" t="str">
        <f>+VLOOKUP(E73,Participants!$A$1:$E$2548,2,FALSE)</f>
        <v>Nadia Rossey</v>
      </c>
      <c r="G73" s="20" t="str">
        <f>+VLOOKUP(E73,Participants!$A$1:$E$2548,4,FALSE)</f>
        <v>CDT</v>
      </c>
      <c r="H73" s="20" t="str">
        <f>+VLOOKUP(E73,Participants!$A$1:$E$2548,5,FALSE)</f>
        <v>F</v>
      </c>
      <c r="I73" s="110">
        <f>+VLOOKUP(E73,Participants!$A$1:$E$2548,3,FALSE)</f>
        <v>4</v>
      </c>
      <c r="J73" s="20" t="str">
        <f>+VLOOKUP(E73,Participants!$A$1:$G$2548,7,FALSE)</f>
        <v>DEV GIRLS</v>
      </c>
      <c r="K73" s="110"/>
      <c r="L73" s="110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1:24" ht="15.75" customHeight="1" x14ac:dyDescent="0.35">
      <c r="A74" s="193" t="s">
        <v>698</v>
      </c>
      <c r="B74" s="108" t="s">
        <v>731</v>
      </c>
      <c r="C74" s="108" t="s">
        <v>771</v>
      </c>
      <c r="D74" s="108"/>
      <c r="E74" s="165">
        <v>226</v>
      </c>
      <c r="F74" s="20" t="str">
        <f>+VLOOKUP(E74,Participants!$A$1:$E$2548,2,FALSE)</f>
        <v>harlyn lorah</v>
      </c>
      <c r="G74" s="20" t="str">
        <f>+VLOOKUP(E74,Participants!$A$1:$E$2548,4,FALSE)</f>
        <v>DMA</v>
      </c>
      <c r="H74" s="20" t="str">
        <f>+VLOOKUP(E74,Participants!$A$1:$E$2548,5,FALSE)</f>
        <v>f</v>
      </c>
      <c r="I74" s="110">
        <f>+VLOOKUP(E74,Participants!$A$1:$E$2548,3,FALSE)</f>
        <v>2</v>
      </c>
      <c r="J74" s="20" t="str">
        <f>+VLOOKUP(E74,Participants!$A$1:$G$2548,7,FALSE)</f>
        <v>DEV GIRLS</v>
      </c>
      <c r="K74" s="20"/>
      <c r="L74" s="20"/>
    </row>
    <row r="75" spans="1:24" ht="15.75" customHeight="1" x14ac:dyDescent="0.35">
      <c r="A75" s="193" t="s">
        <v>698</v>
      </c>
      <c r="B75" s="108" t="s">
        <v>738</v>
      </c>
      <c r="C75" s="121" t="s">
        <v>772</v>
      </c>
      <c r="D75" s="108"/>
      <c r="E75" s="165">
        <v>574</v>
      </c>
      <c r="F75" s="20" t="str">
        <f>+VLOOKUP(E75,Participants!$A$1:$E$2548,2,FALSE)</f>
        <v>Eve Bovee</v>
      </c>
      <c r="G75" s="20" t="str">
        <f>+VLOOKUP(E75,Participants!$A$1:$E$2548,4,FALSE)</f>
        <v>STT</v>
      </c>
      <c r="H75" s="20" t="str">
        <f>+VLOOKUP(E75,Participants!$A$1:$E$2548,5,FALSE)</f>
        <v>F</v>
      </c>
      <c r="I75" s="110">
        <f>+VLOOKUP(E75,Participants!$A$1:$E$2548,3,FALSE)</f>
        <v>1</v>
      </c>
      <c r="J75" s="20" t="str">
        <f>+VLOOKUP(E75,Participants!$A$1:$G$2548,7,FALSE)</f>
        <v>DEV GIRLS</v>
      </c>
      <c r="K75" s="20"/>
      <c r="L75" s="20"/>
    </row>
    <row r="76" spans="1:24" ht="15.75" customHeight="1" x14ac:dyDescent="0.35">
      <c r="A76" s="193" t="s">
        <v>698</v>
      </c>
      <c r="B76" s="108" t="s">
        <v>710</v>
      </c>
      <c r="C76" s="108" t="s">
        <v>773</v>
      </c>
      <c r="D76" s="108"/>
      <c r="E76" s="165">
        <v>458</v>
      </c>
      <c r="F76" s="20" t="str">
        <f>+VLOOKUP(E76,Participants!$A$1:$E$2548,2,FALSE)</f>
        <v>Allie Dainton</v>
      </c>
      <c r="G76" s="20" t="str">
        <f>+VLOOKUP(E76,Participants!$A$1:$E$2548,4,FALSE)</f>
        <v>SMCA</v>
      </c>
      <c r="H76" s="20" t="str">
        <f>+VLOOKUP(E76,Participants!$A$1:$E$2548,5,FALSE)</f>
        <v>F</v>
      </c>
      <c r="I76" s="110">
        <f>+VLOOKUP(E76,Participants!$A$1:$E$2548,3,FALSE)</f>
        <v>3</v>
      </c>
      <c r="J76" s="20" t="str">
        <f>+VLOOKUP(E76,Participants!$A$1:$G$2548,7,FALSE)</f>
        <v>DEV GIRLS</v>
      </c>
      <c r="K76" s="20"/>
      <c r="L76" s="20"/>
    </row>
    <row r="77" spans="1:24" ht="15.75" customHeight="1" x14ac:dyDescent="0.35">
      <c r="A77" s="194" t="s">
        <v>698</v>
      </c>
      <c r="B77" s="108" t="s">
        <v>710</v>
      </c>
      <c r="C77" s="108" t="s">
        <v>774</v>
      </c>
      <c r="D77" s="108"/>
      <c r="E77" s="165">
        <v>195</v>
      </c>
      <c r="F77" s="20" t="str">
        <f>+VLOOKUP(E77,Participants!$A$1:$E$1547,2,FALSE)</f>
        <v>Madelyn Jones</v>
      </c>
      <c r="G77" s="20" t="str">
        <f>+VLOOKUP(E77,Participants!$A$1:$E$1547,4,FALSE)</f>
        <v>BTA</v>
      </c>
      <c r="H77" s="20" t="str">
        <f>+VLOOKUP(E77,Participants!$A$1:$E$1547,5,FALSE)</f>
        <v>F</v>
      </c>
      <c r="I77" s="110">
        <f>+VLOOKUP(E77,Participants!$A$1:$E$1547,3,FALSE)</f>
        <v>3</v>
      </c>
      <c r="J77" s="20" t="str">
        <f>+VLOOKUP(E77,Participants!$A$1:$G$2548,7,FALSE)</f>
        <v>DEV GIRLS</v>
      </c>
      <c r="K77" s="120"/>
      <c r="L77" s="120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</row>
    <row r="78" spans="1:24" ht="15.75" customHeight="1" x14ac:dyDescent="0.35">
      <c r="A78" s="193" t="s">
        <v>698</v>
      </c>
      <c r="B78" s="108" t="s">
        <v>738</v>
      </c>
      <c r="C78" s="108" t="s">
        <v>775</v>
      </c>
      <c r="D78" s="108"/>
      <c r="E78" s="165">
        <v>422</v>
      </c>
      <c r="F78" s="20" t="str">
        <f>+VLOOKUP(E78,Participants!$A$1:$E$2548,2,FALSE)</f>
        <v>Elizabeth Klaes</v>
      </c>
      <c r="G78" s="20" t="str">
        <f>+VLOOKUP(E78,Participants!$A$1:$E$2548,4,FALSE)</f>
        <v>MQA</v>
      </c>
      <c r="H78" s="20" t="str">
        <f>+VLOOKUP(E78,Participants!$A$1:$E$2548,5,FALSE)</f>
        <v>F</v>
      </c>
      <c r="I78" s="110">
        <f>+VLOOKUP(E78,Participants!$A$1:$E$2548,3,FALSE)</f>
        <v>1</v>
      </c>
      <c r="J78" s="20" t="str">
        <f>+VLOOKUP(E78,Participants!$A$1:$G$2548,7,FALSE)</f>
        <v>DEV GIRLS</v>
      </c>
      <c r="K78" s="20"/>
      <c r="L78" s="20"/>
    </row>
    <row r="79" spans="1:24" ht="15.75" customHeight="1" x14ac:dyDescent="0.35">
      <c r="A79" s="193" t="s">
        <v>698</v>
      </c>
      <c r="B79" s="108" t="s">
        <v>738</v>
      </c>
      <c r="C79" s="108" t="s">
        <v>776</v>
      </c>
      <c r="D79" s="108"/>
      <c r="E79" s="165">
        <v>295</v>
      </c>
      <c r="F79" s="20" t="str">
        <f>+VLOOKUP(E79,Participants!$A$1:$E$2548,2,FALSE)</f>
        <v>Elena McDonough</v>
      </c>
      <c r="G79" s="20" t="str">
        <f>+VLOOKUP(E79,Participants!$A$1:$E$2548,4,FALSE)</f>
        <v>HFS</v>
      </c>
      <c r="H79" s="20" t="str">
        <f>+VLOOKUP(E79,Participants!$A$1:$E$2548,5,FALSE)</f>
        <v>F</v>
      </c>
      <c r="I79" s="110">
        <f>+VLOOKUP(E79,Participants!$A$1:$E$2548,3,FALSE)</f>
        <v>1</v>
      </c>
      <c r="J79" s="20" t="str">
        <f>+VLOOKUP(E79,Participants!$A$1:$G$2548,7,FALSE)</f>
        <v>DEV GIRLS</v>
      </c>
      <c r="K79" s="20"/>
      <c r="L79" s="20"/>
    </row>
    <row r="80" spans="1:24" ht="15.75" customHeight="1" x14ac:dyDescent="0.35">
      <c r="A80" s="193" t="s">
        <v>698</v>
      </c>
      <c r="B80" s="108" t="s">
        <v>738</v>
      </c>
      <c r="C80" s="108" t="s">
        <v>777</v>
      </c>
      <c r="D80" s="108"/>
      <c r="E80" s="165">
        <v>235</v>
      </c>
      <c r="F80" s="20" t="str">
        <f>+VLOOKUP(E80,Participants!$A$1:$E$2548,2,FALSE)</f>
        <v>samantha stough</v>
      </c>
      <c r="G80" s="20" t="str">
        <f>+VLOOKUP(E80,Participants!$A$1:$E$2548,4,FALSE)</f>
        <v>DMA</v>
      </c>
      <c r="H80" s="20" t="str">
        <f>+VLOOKUP(E80,Participants!$A$1:$E$2548,5,FALSE)</f>
        <v>f</v>
      </c>
      <c r="I80" s="110">
        <f>+VLOOKUP(E80,Participants!$A$1:$E$2548,3,FALSE)</f>
        <v>1</v>
      </c>
      <c r="J80" s="20" t="str">
        <f>+VLOOKUP(E80,Participants!$A$1:$G$2548,7,FALSE)</f>
        <v>DEV GIRLS</v>
      </c>
      <c r="K80" s="20"/>
      <c r="L80" s="20"/>
    </row>
    <row r="81" spans="1:24" ht="15.75" customHeight="1" x14ac:dyDescent="0.35">
      <c r="A81" s="193" t="s">
        <v>698</v>
      </c>
      <c r="B81" s="108" t="s">
        <v>731</v>
      </c>
      <c r="C81" s="108" t="s">
        <v>778</v>
      </c>
      <c r="D81" s="108"/>
      <c r="E81" s="165">
        <v>203</v>
      </c>
      <c r="F81" s="20" t="str">
        <f>+VLOOKUP(E81,Participants!$A$1:$E$2548,2,FALSE)</f>
        <v>Emma Zampogna</v>
      </c>
      <c r="G81" s="20" t="str">
        <f>+VLOOKUP(E81,Participants!$A$1:$E$2548,4,FALSE)</f>
        <v>CDT</v>
      </c>
      <c r="H81" s="20" t="str">
        <f>+VLOOKUP(E81,Participants!$A$1:$E$2548,5,FALSE)</f>
        <v>F</v>
      </c>
      <c r="I81" s="110">
        <f>+VLOOKUP(E81,Participants!$A$1:$E$2548,3,FALSE)</f>
        <v>2</v>
      </c>
      <c r="J81" s="20" t="str">
        <f>+VLOOKUP(E81,Participants!$A$1:$G$2548,7,FALSE)</f>
        <v>DEV GIRLS</v>
      </c>
      <c r="K81" s="20"/>
      <c r="L81" s="20"/>
    </row>
    <row r="82" spans="1:24" ht="15.75" customHeight="1" x14ac:dyDescent="0.35">
      <c r="A82" s="193" t="s">
        <v>698</v>
      </c>
      <c r="B82" s="108" t="s">
        <v>710</v>
      </c>
      <c r="C82" s="108" t="s">
        <v>779</v>
      </c>
      <c r="D82" s="108"/>
      <c r="E82" s="165">
        <v>191</v>
      </c>
      <c r="F82" s="20" t="str">
        <f>+VLOOKUP(E82,Participants!$A$1:$E$2548,2,FALSE)</f>
        <v>Angelina Lukitsch</v>
      </c>
      <c r="G82" s="20" t="str">
        <f>+VLOOKUP(E82,Participants!$A$1:$E$2548,4,FALSE)</f>
        <v>BTA</v>
      </c>
      <c r="H82" s="20" t="str">
        <f>+VLOOKUP(E82,Participants!$A$1:$E$2548,5,FALSE)</f>
        <v>F</v>
      </c>
      <c r="I82" s="110">
        <f>+VLOOKUP(E82,Participants!$A$1:$E$2548,3,FALSE)</f>
        <v>3</v>
      </c>
      <c r="J82" s="20" t="str">
        <f>+VLOOKUP(E82,Participants!$A$1:$G$2548,7,FALSE)</f>
        <v>DEV GIRLS</v>
      </c>
      <c r="K82" s="20"/>
      <c r="L82" s="20"/>
    </row>
    <row r="83" spans="1:24" ht="15.75" customHeight="1" x14ac:dyDescent="0.35">
      <c r="A83" s="193" t="s">
        <v>698</v>
      </c>
      <c r="B83" s="108" t="s">
        <v>738</v>
      </c>
      <c r="C83" s="108" t="s">
        <v>780</v>
      </c>
      <c r="D83" s="108"/>
      <c r="E83" s="165">
        <v>277</v>
      </c>
      <c r="F83" s="20" t="str">
        <f>+VLOOKUP(E83,Participants!$A$1:$E$2548,2,FALSE)</f>
        <v>Brigi Boosel</v>
      </c>
      <c r="G83" s="20" t="str">
        <f>+VLOOKUP(E83,Participants!$A$1:$E$2548,4,FALSE)</f>
        <v>GRE</v>
      </c>
      <c r="H83" s="20" t="str">
        <f>+VLOOKUP(E83,Participants!$A$1:$E$2548,5,FALSE)</f>
        <v>F</v>
      </c>
      <c r="I83" s="110">
        <f>+VLOOKUP(E83,Participants!$A$1:$E$2548,3,FALSE)</f>
        <v>1</v>
      </c>
      <c r="J83" s="20" t="str">
        <f>+VLOOKUP(E83,Participants!$A$1:$G$2548,7,FALSE)</f>
        <v>DEV GIRLS</v>
      </c>
      <c r="K83" s="20"/>
      <c r="L83" s="20"/>
    </row>
    <row r="84" spans="1:24" ht="15.75" customHeight="1" x14ac:dyDescent="0.35">
      <c r="A84" s="193" t="s">
        <v>698</v>
      </c>
      <c r="B84" s="108" t="s">
        <v>738</v>
      </c>
      <c r="C84" s="108" t="s">
        <v>781</v>
      </c>
      <c r="D84" s="108"/>
      <c r="E84" s="165">
        <v>246</v>
      </c>
      <c r="F84" s="20" t="str">
        <f>+VLOOKUP(E84,Participants!$A$1:$E$2548,2,FALSE)</f>
        <v>Emma Zamarripa</v>
      </c>
      <c r="G84" s="20" t="str">
        <f>+VLOOKUP(E84,Participants!$A$1:$E$2548,4,FALSE)</f>
        <v>ELZ</v>
      </c>
      <c r="H84" s="20" t="str">
        <f>+VLOOKUP(E84,Participants!$A$1:$E$2548,5,FALSE)</f>
        <v>F</v>
      </c>
      <c r="I84" s="110">
        <f>+VLOOKUP(E84,Participants!$A$1:$E$2548,3,FALSE)</f>
        <v>0</v>
      </c>
      <c r="J84" s="20" t="str">
        <f>+VLOOKUP(E84,Participants!$A$1:$G$2548,7,FALSE)</f>
        <v>DEV GIRLS</v>
      </c>
      <c r="K84" s="20"/>
      <c r="L84" s="20"/>
    </row>
    <row r="85" spans="1:24" ht="15.75" customHeight="1" x14ac:dyDescent="0.35">
      <c r="A85" s="193" t="s">
        <v>698</v>
      </c>
      <c r="B85" s="108">
        <v>2</v>
      </c>
      <c r="C85" s="121"/>
      <c r="D85" s="108">
        <v>7</v>
      </c>
      <c r="E85" s="134"/>
      <c r="F85" s="20" t="e">
        <f>+VLOOKUP(E85,Participants!$A$1:$E$2548,2,FALSE)</f>
        <v>#N/A</v>
      </c>
      <c r="G85" s="20" t="e">
        <f>+VLOOKUP(E85,Participants!$A$1:$E$2548,4,FALSE)</f>
        <v>#N/A</v>
      </c>
      <c r="H85" s="20" t="e">
        <f>+VLOOKUP(E85,Participants!$A$1:$E$2548,5,FALSE)</f>
        <v>#N/A</v>
      </c>
      <c r="I85" s="110" t="e">
        <f>+VLOOKUP(E85,Participants!$A$1:$E$2548,3,FALSE)</f>
        <v>#N/A</v>
      </c>
      <c r="J85" s="20" t="e">
        <f>+VLOOKUP(E85,Participants!$A$1:$G$2548,7,FALSE)</f>
        <v>#N/A</v>
      </c>
      <c r="K85" s="20"/>
      <c r="L85" s="20"/>
    </row>
    <row r="86" spans="1:24" ht="15.75" customHeight="1" x14ac:dyDescent="0.35">
      <c r="A86" s="193" t="s">
        <v>698</v>
      </c>
      <c r="B86" s="108">
        <v>2</v>
      </c>
      <c r="C86" s="121"/>
      <c r="D86" s="108">
        <v>8</v>
      </c>
      <c r="E86" s="134"/>
      <c r="F86" s="20" t="e">
        <f>+VLOOKUP(E86,Participants!$A$1:$E$2548,2,FALSE)</f>
        <v>#N/A</v>
      </c>
      <c r="G86" s="20" t="e">
        <f>+VLOOKUP(E86,Participants!$A$1:$E$2548,4,FALSE)</f>
        <v>#N/A</v>
      </c>
      <c r="H86" s="20" t="e">
        <f>+VLOOKUP(E86,Participants!$A$1:$E$2548,5,FALSE)</f>
        <v>#N/A</v>
      </c>
      <c r="I86" s="110" t="e">
        <f>+VLOOKUP(E86,Participants!$A$1:$E$2548,3,FALSE)</f>
        <v>#N/A</v>
      </c>
      <c r="J86" s="20" t="e">
        <f>+VLOOKUP(E86,Participants!$A$1:$G$2548,7,FALSE)</f>
        <v>#N/A</v>
      </c>
      <c r="K86" s="20"/>
      <c r="L86" s="20"/>
    </row>
    <row r="87" spans="1:24" ht="15.75" customHeight="1" x14ac:dyDescent="0.35">
      <c r="A87" s="194" t="s">
        <v>698</v>
      </c>
      <c r="B87" s="108">
        <v>11</v>
      </c>
      <c r="C87" s="121"/>
      <c r="D87" s="108"/>
      <c r="E87" s="134"/>
      <c r="F87" s="20" t="e">
        <f>+VLOOKUP(E87,Participants!$A$1:$E$1547,2,FALSE)</f>
        <v>#N/A</v>
      </c>
      <c r="G87" s="20" t="e">
        <f>+VLOOKUP(E87,Participants!$A$1:$E$1547,4,FALSE)</f>
        <v>#N/A</v>
      </c>
      <c r="H87" s="20" t="e">
        <f>+VLOOKUP(E87,Participants!$A$1:$E$1547,5,FALSE)</f>
        <v>#N/A</v>
      </c>
      <c r="I87" s="110" t="e">
        <f>+VLOOKUP(E87,Participants!$A$1:$E$1547,3,FALSE)</f>
        <v>#N/A</v>
      </c>
      <c r="J87" s="20" t="e">
        <f>+VLOOKUP(E87,Participants!$A$1:$G$2548,7,FALSE)</f>
        <v>#N/A</v>
      </c>
      <c r="K87" s="20"/>
      <c r="L87" s="20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15.75" customHeight="1" x14ac:dyDescent="0.35">
      <c r="A88" s="193" t="s">
        <v>698</v>
      </c>
      <c r="B88" s="108">
        <v>11</v>
      </c>
      <c r="C88" s="121"/>
      <c r="D88" s="108"/>
      <c r="E88" s="134"/>
      <c r="F88" s="20" t="e">
        <f>+VLOOKUP(E88,Participants!$A$1:$E$2548,2,FALSE)</f>
        <v>#N/A</v>
      </c>
      <c r="G88" s="20" t="e">
        <f>+VLOOKUP(E88,Participants!$A$1:$E$2548,4,FALSE)</f>
        <v>#N/A</v>
      </c>
      <c r="H88" s="20" t="e">
        <f>+VLOOKUP(E88,Participants!$A$1:$E$2548,5,FALSE)</f>
        <v>#N/A</v>
      </c>
      <c r="I88" s="110" t="e">
        <f>+VLOOKUP(E88,Participants!$A$1:$E$2548,3,FALSE)</f>
        <v>#N/A</v>
      </c>
      <c r="J88" s="20" t="e">
        <f>+VLOOKUP(E88,Participants!$A$1:$G$2548,7,FALSE)</f>
        <v>#N/A</v>
      </c>
      <c r="K88" s="117"/>
      <c r="L88" s="117"/>
    </row>
    <row r="89" spans="1:24" ht="15.75" customHeight="1" x14ac:dyDescent="0.35">
      <c r="A89" s="194" t="s">
        <v>698</v>
      </c>
      <c r="B89" s="108">
        <v>11</v>
      </c>
      <c r="C89" s="121"/>
      <c r="D89" s="108"/>
      <c r="E89" s="134"/>
      <c r="F89" s="20" t="e">
        <f>+VLOOKUP(E89,Participants!$A$1:$E$1547,2,FALSE)</f>
        <v>#N/A</v>
      </c>
      <c r="G89" s="20" t="e">
        <f>+VLOOKUP(E89,Participants!$A$1:$E$1547,4,FALSE)</f>
        <v>#N/A</v>
      </c>
      <c r="H89" s="20" t="e">
        <f>+VLOOKUP(E89,Participants!$A$1:$E$1547,5,FALSE)</f>
        <v>#N/A</v>
      </c>
      <c r="I89" s="110" t="e">
        <f>+VLOOKUP(E89,Participants!$A$1:$E$1547,3,FALSE)</f>
        <v>#N/A</v>
      </c>
      <c r="J89" s="20" t="e">
        <f>+VLOOKUP(E89,Participants!$A$1:$G$2548,7,FALSE)</f>
        <v>#N/A</v>
      </c>
      <c r="K89" s="110"/>
      <c r="L89" s="110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ht="15.75" customHeight="1" x14ac:dyDescent="0.35">
      <c r="A90" s="194" t="s">
        <v>698</v>
      </c>
      <c r="B90" s="109">
        <v>12</v>
      </c>
      <c r="C90" s="122"/>
      <c r="D90" s="109"/>
      <c r="E90" s="134"/>
      <c r="F90" s="20" t="e">
        <f>+VLOOKUP(E90,Participants!$A$1:$E$1547,2,FALSE)</f>
        <v>#N/A</v>
      </c>
      <c r="G90" s="20" t="e">
        <f>+VLOOKUP(E90,Participants!$A$1:$E$1547,4,FALSE)</f>
        <v>#N/A</v>
      </c>
      <c r="H90" s="20" t="e">
        <f>+VLOOKUP(E90,Participants!$A$1:$E$1547,5,FALSE)</f>
        <v>#N/A</v>
      </c>
      <c r="I90" s="110" t="e">
        <f>+VLOOKUP(E90,Participants!$A$1:$E$1547,3,FALSE)</f>
        <v>#N/A</v>
      </c>
      <c r="J90" s="20" t="e">
        <f>+VLOOKUP(E90,Participants!$A$1:$G$2548,7,FALSE)</f>
        <v>#N/A</v>
      </c>
      <c r="K90" s="20"/>
      <c r="L90" s="20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ht="15.75" customHeight="1" x14ac:dyDescent="0.35">
      <c r="A91" s="194" t="s">
        <v>698</v>
      </c>
      <c r="B91" s="109">
        <v>12</v>
      </c>
      <c r="C91" s="122"/>
      <c r="D91" s="109"/>
      <c r="E91" s="134"/>
      <c r="F91" s="20" t="e">
        <f>+VLOOKUP(E91,Participants!$A$1:$E$1547,2,FALSE)</f>
        <v>#N/A</v>
      </c>
      <c r="G91" s="20" t="e">
        <f>+VLOOKUP(E91,Participants!$A$1:$E$1547,4,FALSE)</f>
        <v>#N/A</v>
      </c>
      <c r="H91" s="20" t="e">
        <f>+VLOOKUP(E91,Participants!$A$1:$E$1547,5,FALSE)</f>
        <v>#N/A</v>
      </c>
      <c r="I91" s="110" t="e">
        <f>+VLOOKUP(E91,Participants!$A$1:$E$1547,3,FALSE)</f>
        <v>#N/A</v>
      </c>
      <c r="J91" s="20" t="e">
        <f>+VLOOKUP(E91,Participants!$A$1:$G$2548,7,FALSE)</f>
        <v>#N/A</v>
      </c>
      <c r="K91" s="110"/>
      <c r="L91" s="110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ht="15.75" customHeight="1" x14ac:dyDescent="0.35">
      <c r="A92" s="193" t="s">
        <v>698</v>
      </c>
      <c r="B92" s="109">
        <v>12</v>
      </c>
      <c r="C92" s="122"/>
      <c r="D92" s="109"/>
      <c r="E92" s="134"/>
      <c r="F92" s="20" t="e">
        <f>+VLOOKUP(E92,Participants!$A$1:$E$2548,2,FALSE)</f>
        <v>#N/A</v>
      </c>
      <c r="G92" s="20" t="e">
        <f>+VLOOKUP(E92,Participants!$A$1:$E$2548,4,FALSE)</f>
        <v>#N/A</v>
      </c>
      <c r="H92" s="20" t="e">
        <f>+VLOOKUP(E92,Participants!$A$1:$E$2548,5,FALSE)</f>
        <v>#N/A</v>
      </c>
      <c r="I92" s="110" t="e">
        <f>+VLOOKUP(E92,Participants!$A$1:$E$2548,3,FALSE)</f>
        <v>#N/A</v>
      </c>
      <c r="J92" s="20" t="e">
        <f>+VLOOKUP(E92,Participants!$A$1:$G$2548,7,FALSE)</f>
        <v>#N/A</v>
      </c>
      <c r="K92" s="20"/>
      <c r="L92" s="20"/>
    </row>
    <row r="93" spans="1:24" ht="15.75" customHeight="1" x14ac:dyDescent="0.35">
      <c r="A93" s="193" t="s">
        <v>698</v>
      </c>
      <c r="B93" s="109">
        <v>12</v>
      </c>
      <c r="C93" s="122"/>
      <c r="D93" s="109"/>
      <c r="E93" s="134"/>
      <c r="F93" s="20" t="e">
        <f>+VLOOKUP(E93,Participants!$A$1:$E$2548,2,FALSE)</f>
        <v>#N/A</v>
      </c>
      <c r="G93" s="20" t="e">
        <f>+VLOOKUP(E93,Participants!$A$1:$E$2548,4,FALSE)</f>
        <v>#N/A</v>
      </c>
      <c r="H93" s="20" t="e">
        <f>+VLOOKUP(E93,Participants!$A$1:$E$2548,5,FALSE)</f>
        <v>#N/A</v>
      </c>
      <c r="I93" s="110" t="e">
        <f>+VLOOKUP(E93,Participants!$A$1:$E$2548,3,FALSE)</f>
        <v>#N/A</v>
      </c>
      <c r="J93" s="20" t="e">
        <f>+VLOOKUP(E93,Participants!$A$1:$G$2548,7,FALSE)</f>
        <v>#N/A</v>
      </c>
      <c r="K93" s="20"/>
      <c r="L93" s="20"/>
    </row>
    <row r="94" spans="1:24" ht="15.75" customHeight="1" x14ac:dyDescent="0.35">
      <c r="A94" s="193" t="s">
        <v>698</v>
      </c>
      <c r="B94" s="109">
        <v>12</v>
      </c>
      <c r="C94" s="122"/>
      <c r="D94" s="109"/>
      <c r="E94" s="134"/>
      <c r="F94" s="20" t="e">
        <f>+VLOOKUP(E94,Participants!$A$1:$E$2548,2,FALSE)</f>
        <v>#N/A</v>
      </c>
      <c r="G94" s="20" t="e">
        <f>+VLOOKUP(E94,Participants!$A$1:$E$2548,4,FALSE)</f>
        <v>#N/A</v>
      </c>
      <c r="H94" s="20" t="e">
        <f>+VLOOKUP(E94,Participants!$A$1:$E$2548,5,FALSE)</f>
        <v>#N/A</v>
      </c>
      <c r="I94" s="110" t="e">
        <f>+VLOOKUP(E94,Participants!$A$1:$E$2548,3,FALSE)</f>
        <v>#N/A</v>
      </c>
      <c r="J94" s="20" t="e">
        <f>+VLOOKUP(E94,Participants!$A$1:$G$2548,7,FALSE)</f>
        <v>#N/A</v>
      </c>
      <c r="K94" s="20"/>
      <c r="L94" s="20"/>
    </row>
    <row r="95" spans="1:24" ht="15.75" customHeight="1" x14ac:dyDescent="0.35">
      <c r="A95" s="193" t="s">
        <v>698</v>
      </c>
      <c r="B95" s="109">
        <v>12</v>
      </c>
      <c r="C95" s="122"/>
      <c r="D95" s="109"/>
      <c r="E95" s="134"/>
      <c r="F95" s="20" t="e">
        <f>+VLOOKUP(E95,Participants!$A$1:$E$2548,2,FALSE)</f>
        <v>#N/A</v>
      </c>
      <c r="G95" s="20" t="e">
        <f>+VLOOKUP(E95,Participants!$A$1:$E$2548,4,FALSE)</f>
        <v>#N/A</v>
      </c>
      <c r="H95" s="20" t="e">
        <f>+VLOOKUP(E95,Participants!$A$1:$E$2548,5,FALSE)</f>
        <v>#N/A</v>
      </c>
      <c r="I95" s="110" t="e">
        <f>+VLOOKUP(E95,Participants!$A$1:$E$2548,3,FALSE)</f>
        <v>#N/A</v>
      </c>
      <c r="J95" s="20" t="e">
        <f>+VLOOKUP(E95,Participants!$A$1:$G$2548,7,FALSE)</f>
        <v>#N/A</v>
      </c>
      <c r="K95" s="117"/>
      <c r="L95" s="117"/>
    </row>
    <row r="96" spans="1:24" ht="15.75" customHeight="1" x14ac:dyDescent="0.35">
      <c r="A96" s="193" t="s">
        <v>698</v>
      </c>
      <c r="B96" s="109">
        <v>12</v>
      </c>
      <c r="C96" s="122"/>
      <c r="D96" s="109"/>
      <c r="E96" s="134"/>
      <c r="F96" s="20" t="e">
        <f>+VLOOKUP(E96,Participants!$A$1:$E$2548,2,FALSE)</f>
        <v>#N/A</v>
      </c>
      <c r="G96" s="20" t="e">
        <f>+VLOOKUP(E96,Participants!$A$1:$E$2548,4,FALSE)</f>
        <v>#N/A</v>
      </c>
      <c r="H96" s="20" t="e">
        <f>+VLOOKUP(E96,Participants!$A$1:$E$2548,5,FALSE)</f>
        <v>#N/A</v>
      </c>
      <c r="I96" s="110" t="e">
        <f>+VLOOKUP(E96,Participants!$A$1:$E$2548,3,FALSE)</f>
        <v>#N/A</v>
      </c>
      <c r="J96" s="20" t="e">
        <f>+VLOOKUP(E96,Participants!$A$1:$G$2548,7,FALSE)</f>
        <v>#N/A</v>
      </c>
      <c r="K96" s="117"/>
      <c r="L96" s="117"/>
    </row>
    <row r="97" spans="1:13" ht="15.75" customHeight="1" x14ac:dyDescent="0.35">
      <c r="A97" s="193" t="s">
        <v>698</v>
      </c>
      <c r="B97" s="108">
        <v>12</v>
      </c>
      <c r="C97" s="122"/>
      <c r="D97" s="109"/>
      <c r="E97" s="134"/>
      <c r="F97" s="20" t="e">
        <f>+VLOOKUP(E97,Participants!$A$1:$E$2548,2,FALSE)</f>
        <v>#N/A</v>
      </c>
      <c r="G97" s="20" t="e">
        <f>+VLOOKUP(E97,Participants!$A$1:$E$2548,4,FALSE)</f>
        <v>#N/A</v>
      </c>
      <c r="H97" s="20" t="e">
        <f>+VLOOKUP(E97,Participants!$A$1:$E$2548,5,FALSE)</f>
        <v>#N/A</v>
      </c>
      <c r="I97" s="110" t="e">
        <f>+VLOOKUP(E97,Participants!$A$1:$E$2548,3,FALSE)</f>
        <v>#N/A</v>
      </c>
      <c r="J97" s="20" t="e">
        <f>+VLOOKUP(E97,Participants!$A$1:$G$2548,7,FALSE)</f>
        <v>#N/A</v>
      </c>
      <c r="K97" s="20"/>
      <c r="L97" s="20"/>
    </row>
    <row r="98" spans="1:13" ht="15.75" customHeight="1" x14ac:dyDescent="0.35">
      <c r="A98" s="196" t="s">
        <v>698</v>
      </c>
      <c r="B98" s="126"/>
      <c r="C98" s="126"/>
      <c r="D98" s="126"/>
      <c r="E98" s="136"/>
      <c r="F98" s="127" t="e">
        <f>+VLOOKUP(E98,Participants!$A$1:$E$2548,2,FALSE)</f>
        <v>#N/A</v>
      </c>
      <c r="G98" s="127" t="e">
        <f>+VLOOKUP(E98,Participants!$A$1:$E$2548,4,FALSE)</f>
        <v>#N/A</v>
      </c>
      <c r="H98" s="127" t="e">
        <f>+VLOOKUP(E98,Participants!$A$1:$E$2548,5,FALSE)</f>
        <v>#N/A</v>
      </c>
      <c r="I98" s="128" t="e">
        <f>+VLOOKUP(E98,Participants!$A$1:$E$2548,3,FALSE)</f>
        <v>#N/A</v>
      </c>
      <c r="J98" s="127" t="e">
        <f>+VLOOKUP(E98,Participants!$A$1:$G$2548,7,FALSE)</f>
        <v>#N/A</v>
      </c>
      <c r="K98" s="127"/>
      <c r="L98" s="127"/>
    </row>
    <row r="99" spans="1:13" ht="15.75" customHeight="1" x14ac:dyDescent="0.35">
      <c r="A99" s="193" t="s">
        <v>698</v>
      </c>
      <c r="B99" s="121">
        <v>3</v>
      </c>
      <c r="C99" s="121" t="s">
        <v>782</v>
      </c>
      <c r="D99" s="121">
        <v>6</v>
      </c>
      <c r="E99" s="165">
        <v>553</v>
      </c>
      <c r="F99" s="20" t="str">
        <f>+VLOOKUP(E99,Participants!$A$1:$E$2548,2,FALSE)</f>
        <v>Liam ginsburg</v>
      </c>
      <c r="G99" s="20" t="str">
        <f>+VLOOKUP(E99,Participants!$A$1:$E$2548,4,FALSE)</f>
        <v>STL</v>
      </c>
      <c r="H99" s="20" t="str">
        <f>+VLOOKUP(E99,Participants!$A$1:$E$2548,5,FALSE)</f>
        <v>M</v>
      </c>
      <c r="I99" s="120">
        <f>+VLOOKUP(E99,Participants!$A$1:$E$2548,3,FALSE)</f>
        <v>2</v>
      </c>
      <c r="J99" s="20" t="str">
        <f>+VLOOKUP(E99,Participants!$A$1:$G$2548,7,FALSE)</f>
        <v>DEV BOYS</v>
      </c>
      <c r="K99" s="184">
        <v>1</v>
      </c>
      <c r="L99" s="184">
        <v>10</v>
      </c>
    </row>
    <row r="100" spans="1:13" ht="15.75" customHeight="1" x14ac:dyDescent="0.35">
      <c r="A100" s="193" t="s">
        <v>698</v>
      </c>
      <c r="B100" s="121">
        <v>3</v>
      </c>
      <c r="C100" s="121" t="s">
        <v>783</v>
      </c>
      <c r="D100" s="121">
        <v>2</v>
      </c>
      <c r="E100" s="165">
        <v>320</v>
      </c>
      <c r="F100" s="20" t="str">
        <f>+VLOOKUP(E100,Participants!$A$1:$E$2548,2,FALSE)</f>
        <v>Ian Hamilton</v>
      </c>
      <c r="G100" s="20" t="str">
        <f>+VLOOKUP(E100,Participants!$A$1:$E$2548,4,FALSE)</f>
        <v>JAM</v>
      </c>
      <c r="H100" s="20" t="str">
        <f>+VLOOKUP(E100,Participants!$A$1:$E$2548,5,FALSE)</f>
        <v>M</v>
      </c>
      <c r="I100" s="120">
        <f>+VLOOKUP(E100,Participants!$A$1:$E$2548,3,FALSE)</f>
        <v>2</v>
      </c>
      <c r="J100" s="20" t="str">
        <f>+VLOOKUP(E100,Participants!$A$1:$G$2548,7,FALSE)</f>
        <v>DEV BOYS</v>
      </c>
      <c r="K100" s="111">
        <v>2</v>
      </c>
      <c r="L100" s="111">
        <v>8</v>
      </c>
    </row>
    <row r="101" spans="1:13" ht="15.75" customHeight="1" x14ac:dyDescent="0.35">
      <c r="A101" s="193" t="s">
        <v>698</v>
      </c>
      <c r="B101" s="121">
        <v>3</v>
      </c>
      <c r="C101" s="121" t="s">
        <v>784</v>
      </c>
      <c r="D101" s="121">
        <v>1</v>
      </c>
      <c r="E101" s="165">
        <v>284</v>
      </c>
      <c r="F101" s="20" t="str">
        <f>+VLOOKUP(E101,Participants!$A$1:$E$2548,2,FALSE)</f>
        <v>Andrew Deem</v>
      </c>
      <c r="G101" s="20" t="str">
        <f>+VLOOKUP(E101,Participants!$A$1:$E$2548,4,FALSE)</f>
        <v>GRE</v>
      </c>
      <c r="H101" s="20" t="str">
        <f>+VLOOKUP(E101,Participants!$A$1:$E$2548,5,FALSE)</f>
        <v>M</v>
      </c>
      <c r="I101" s="120">
        <f>+VLOOKUP(E101,Participants!$A$1:$E$2548,3,FALSE)</f>
        <v>4</v>
      </c>
      <c r="J101" s="20" t="str">
        <f>+VLOOKUP(E101,Participants!$A$1:$G$2548,7,FALSE)</f>
        <v>DEV BOYS</v>
      </c>
      <c r="K101" s="111">
        <v>3</v>
      </c>
      <c r="L101" s="111">
        <v>6</v>
      </c>
    </row>
    <row r="102" spans="1:13" ht="15.75" customHeight="1" x14ac:dyDescent="0.35">
      <c r="A102" s="189" t="s">
        <v>698</v>
      </c>
      <c r="B102" s="169">
        <v>1</v>
      </c>
      <c r="C102" s="169" t="s">
        <v>785</v>
      </c>
      <c r="D102" s="169">
        <v>3</v>
      </c>
      <c r="E102" s="170">
        <v>47</v>
      </c>
      <c r="F102" s="171" t="str">
        <f>+VLOOKUP(E102,Participants!$A$1:$E$2548,2,FALSE)</f>
        <v>D.J.Word</v>
      </c>
      <c r="G102" s="171" t="str">
        <f>+VLOOKUP(E102,Participants!$A$1:$E$2548,4,FALSE)</f>
        <v>AAC</v>
      </c>
      <c r="H102" s="171" t="str">
        <f>+VLOOKUP(E102,Participants!$A$1:$E$2548,5,FALSE)</f>
        <v>M</v>
      </c>
      <c r="I102" s="172">
        <f>+VLOOKUP(E102,Participants!$A$1:$E$2548,3,FALSE)</f>
        <v>4</v>
      </c>
      <c r="J102" s="171" t="str">
        <f>+VLOOKUP(E102,Participants!$A$1:$G$2548,7,FALSE)</f>
        <v>Dev BOYS</v>
      </c>
      <c r="K102" s="173">
        <v>4</v>
      </c>
      <c r="L102" s="173">
        <v>5</v>
      </c>
      <c r="M102" s="368" t="s">
        <v>1112</v>
      </c>
    </row>
    <row r="103" spans="1:13" ht="15.75" customHeight="1" x14ac:dyDescent="0.35">
      <c r="A103" s="334" t="s">
        <v>698</v>
      </c>
      <c r="B103" s="335">
        <v>1</v>
      </c>
      <c r="C103" s="335" t="s">
        <v>786</v>
      </c>
      <c r="D103" s="335">
        <v>2</v>
      </c>
      <c r="E103" s="336">
        <v>79</v>
      </c>
      <c r="F103" s="337" t="str">
        <f>+VLOOKUP(E103,Participants!$A$1:$E$2548,2,FALSE)</f>
        <v>Walker Hankinson</v>
      </c>
      <c r="G103" s="337" t="str">
        <f>+VLOOKUP(E103,Participants!$A$1:$E$2548,4,FALSE)</f>
        <v>AGS</v>
      </c>
      <c r="H103" s="337" t="str">
        <f>+VLOOKUP(E103,Participants!$A$1:$E$2548,5,FALSE)</f>
        <v>M</v>
      </c>
      <c r="I103" s="338">
        <f>+VLOOKUP(E103,Participants!$A$1:$E$2548,3,FALSE)</f>
        <v>3</v>
      </c>
      <c r="J103" s="337" t="str">
        <f>+VLOOKUP(E103,Participants!$A$1:$G$2548,7,FALSE)</f>
        <v>DEV BOYS</v>
      </c>
      <c r="K103" s="352">
        <v>5</v>
      </c>
      <c r="L103" s="352">
        <v>4</v>
      </c>
    </row>
    <row r="104" spans="1:13" ht="15.75" customHeight="1" x14ac:dyDescent="0.35">
      <c r="A104" s="193" t="s">
        <v>698</v>
      </c>
      <c r="B104" s="121">
        <v>2</v>
      </c>
      <c r="C104" s="121" t="s">
        <v>787</v>
      </c>
      <c r="D104" s="121">
        <v>3</v>
      </c>
      <c r="E104" s="165">
        <v>597</v>
      </c>
      <c r="F104" s="20" t="str">
        <f>+VLOOKUP(E104,Participants!$A$1:$E$2548,2,FALSE)</f>
        <v>Liam Lawson</v>
      </c>
      <c r="G104" s="20" t="str">
        <f>+VLOOKUP(E104,Participants!$A$1:$E$2548,4,FALSE)</f>
        <v>STT</v>
      </c>
      <c r="H104" s="20" t="str">
        <f>+VLOOKUP(E104,Participants!$A$1:$E$2548,5,FALSE)</f>
        <v>M</v>
      </c>
      <c r="I104" s="120">
        <f>+VLOOKUP(E104,Participants!$A$1:$E$2548,3,FALSE)</f>
        <v>4</v>
      </c>
      <c r="J104" s="20" t="str">
        <f>+VLOOKUP(E104,Participants!$A$1:$G$2548,7,FALSE)</f>
        <v>DEV BOYS</v>
      </c>
      <c r="K104" s="111">
        <v>6</v>
      </c>
      <c r="L104" s="111">
        <v>3</v>
      </c>
    </row>
    <row r="105" spans="1:13" ht="15.75" customHeight="1" x14ac:dyDescent="0.35">
      <c r="A105" s="193" t="s">
        <v>698</v>
      </c>
      <c r="B105" s="121" t="s">
        <v>731</v>
      </c>
      <c r="C105" s="121" t="s">
        <v>788</v>
      </c>
      <c r="D105" s="121">
        <v>6</v>
      </c>
      <c r="E105" s="165">
        <v>560</v>
      </c>
      <c r="F105" s="20" t="str">
        <f>+VLOOKUP(E105,Participants!$A$1:$E$2548,2,FALSE)</f>
        <v>Reece Anderson</v>
      </c>
      <c r="G105" s="20" t="str">
        <f>+VLOOKUP(E105,Participants!$A$1:$E$2548,4,FALSE)</f>
        <v>STL</v>
      </c>
      <c r="H105" s="20" t="str">
        <f>+VLOOKUP(E105,Participants!$A$1:$E$2548,5,FALSE)</f>
        <v>M</v>
      </c>
      <c r="I105" s="120">
        <f>+VLOOKUP(E105,Participants!$A$1:$E$2548,3,FALSE)</f>
        <v>2</v>
      </c>
      <c r="J105" s="20" t="str">
        <f>+VLOOKUP(E105,Participants!$A$1:$G$2548,7,FALSE)</f>
        <v>DEV BOYS</v>
      </c>
      <c r="K105" s="184">
        <v>7</v>
      </c>
      <c r="L105" s="184">
        <v>2</v>
      </c>
    </row>
    <row r="106" spans="1:13" ht="15.75" customHeight="1" x14ac:dyDescent="0.35">
      <c r="A106" s="193" t="s">
        <v>698</v>
      </c>
      <c r="B106" s="108">
        <v>3</v>
      </c>
      <c r="C106" s="108" t="s">
        <v>703</v>
      </c>
      <c r="D106" s="108">
        <v>4</v>
      </c>
      <c r="E106" s="165">
        <v>590</v>
      </c>
      <c r="F106" s="20" t="str">
        <f>+VLOOKUP(E106,Participants!$A$1:$E$2548,2,FALSE)</f>
        <v>Beau Peterson</v>
      </c>
      <c r="G106" s="20" t="str">
        <f>+VLOOKUP(E106,Participants!$A$1:$E$2548,4,FALSE)</f>
        <v>STT</v>
      </c>
      <c r="H106" s="20" t="str">
        <f>+VLOOKUP(E106,Participants!$A$1:$E$2548,5,FALSE)</f>
        <v>M</v>
      </c>
      <c r="I106" s="110">
        <f>+VLOOKUP(E106,Participants!$A$1:$E$2548,3,FALSE)</f>
        <v>4</v>
      </c>
      <c r="J106" s="20" t="str">
        <f>+VLOOKUP(E106,Participants!$A$1:$G$2548,7,FALSE)</f>
        <v>DEV BOYS</v>
      </c>
      <c r="K106" s="111">
        <v>8</v>
      </c>
      <c r="L106" s="111">
        <v>1</v>
      </c>
    </row>
    <row r="107" spans="1:13" ht="15.75" customHeight="1" x14ac:dyDescent="0.35">
      <c r="A107" s="193" t="s">
        <v>698</v>
      </c>
      <c r="B107" s="108">
        <v>3</v>
      </c>
      <c r="C107" s="108" t="s">
        <v>789</v>
      </c>
      <c r="D107" s="108">
        <v>3</v>
      </c>
      <c r="E107" s="165">
        <v>550</v>
      </c>
      <c r="F107" s="20" t="str">
        <f>+VLOOKUP(E107,Participants!$A$1:$E$2548,2,FALSE)</f>
        <v>Jackson Kollar</v>
      </c>
      <c r="G107" s="20" t="str">
        <f>+VLOOKUP(E107,Participants!$A$1:$E$2548,4,FALSE)</f>
        <v>STL</v>
      </c>
      <c r="H107" s="20" t="str">
        <f>+VLOOKUP(E107,Participants!$A$1:$E$2548,5,FALSE)</f>
        <v>M</v>
      </c>
      <c r="I107" s="110">
        <f>+VLOOKUP(E107,Participants!$A$1:$E$2548,3,FALSE)</f>
        <v>3</v>
      </c>
      <c r="J107" s="20" t="str">
        <f>+VLOOKUP(E107,Participants!$A$1:$G$2548,7,FALSE)</f>
        <v>DEV BOYS</v>
      </c>
      <c r="K107" s="117"/>
      <c r="L107" s="117"/>
    </row>
    <row r="108" spans="1:13" ht="15.75" customHeight="1" x14ac:dyDescent="0.35">
      <c r="A108" s="193" t="s">
        <v>698</v>
      </c>
      <c r="B108" s="108">
        <v>2</v>
      </c>
      <c r="C108" s="108" t="s">
        <v>790</v>
      </c>
      <c r="D108" s="108">
        <v>4</v>
      </c>
      <c r="E108" s="165">
        <v>252</v>
      </c>
      <c r="F108" s="20" t="str">
        <f>+VLOOKUP(E108,Participants!$A$1:$E$2548,2,FALSE)</f>
        <v>Garin Goob</v>
      </c>
      <c r="G108" s="20" t="str">
        <f>+VLOOKUP(E108,Participants!$A$1:$E$2548,4,FALSE)</f>
        <v>ELZ</v>
      </c>
      <c r="H108" s="20" t="str">
        <f>+VLOOKUP(E108,Participants!$A$1:$E$2548,5,FALSE)</f>
        <v>M</v>
      </c>
      <c r="I108" s="110">
        <f>+VLOOKUP(E108,Participants!$A$1:$E$2548,3,FALSE)</f>
        <v>4</v>
      </c>
      <c r="J108" s="20" t="str">
        <f>+VLOOKUP(E108,Participants!$A$1:$G$2548,7,FALSE)</f>
        <v>DEV BOYS</v>
      </c>
      <c r="K108" s="20"/>
      <c r="L108" s="20"/>
    </row>
    <row r="109" spans="1:13" ht="15.75" customHeight="1" x14ac:dyDescent="0.35">
      <c r="A109" s="193" t="s">
        <v>698</v>
      </c>
      <c r="B109" s="108">
        <v>2</v>
      </c>
      <c r="C109" s="108" t="s">
        <v>791</v>
      </c>
      <c r="D109" s="108">
        <v>5</v>
      </c>
      <c r="E109" s="165">
        <v>485</v>
      </c>
      <c r="F109" s="20" t="str">
        <f>+VLOOKUP(E109,Participants!$A$1:$E$2548,2,FALSE)</f>
        <v>Dylan Ford</v>
      </c>
      <c r="G109" s="20" t="str">
        <f>+VLOOKUP(E109,Participants!$A$1:$E$2548,4,FALSE)</f>
        <v>SPS</v>
      </c>
      <c r="H109" s="20" t="str">
        <f>+VLOOKUP(E109,Participants!$A$1:$E$2548,5,FALSE)</f>
        <v>M</v>
      </c>
      <c r="I109" s="110">
        <f>+VLOOKUP(E109,Participants!$A$1:$E$2548,3,FALSE)</f>
        <v>4</v>
      </c>
      <c r="J109" s="20" t="str">
        <f>+VLOOKUP(E109,Participants!$A$1:$G$2548,7,FALSE)</f>
        <v>DEV BOYS</v>
      </c>
      <c r="K109" s="20"/>
      <c r="L109" s="20"/>
    </row>
    <row r="110" spans="1:13" ht="15.75" customHeight="1" x14ac:dyDescent="0.35">
      <c r="A110" s="193" t="s">
        <v>698</v>
      </c>
      <c r="B110" s="108">
        <v>2</v>
      </c>
      <c r="C110" s="108" t="s">
        <v>792</v>
      </c>
      <c r="D110" s="108">
        <v>6</v>
      </c>
      <c r="E110" s="165">
        <v>453</v>
      </c>
      <c r="F110" s="20" t="str">
        <f>+VLOOKUP(E110,Participants!$A$1:$E$2548,2,FALSE)</f>
        <v>Brennan Marek</v>
      </c>
      <c r="G110" s="20" t="str">
        <f>+VLOOKUP(E110,Participants!$A$1:$E$2548,4,FALSE)</f>
        <v>PHA</v>
      </c>
      <c r="H110" s="20" t="str">
        <f>+VLOOKUP(E110,Participants!$A$1:$E$2548,5,FALSE)</f>
        <v>M</v>
      </c>
      <c r="I110" s="110">
        <f>+VLOOKUP(E110,Participants!$A$1:$E$2548,3,FALSE)</f>
        <v>3</v>
      </c>
      <c r="J110" s="20" t="str">
        <f>+VLOOKUP(E110,Participants!$A$1:$G$2548,7,FALSE)</f>
        <v>DEV BOYS</v>
      </c>
      <c r="K110" s="20"/>
      <c r="L110" s="20"/>
    </row>
    <row r="111" spans="1:13" ht="15.75" customHeight="1" x14ac:dyDescent="0.35">
      <c r="A111" s="327" t="s">
        <v>698</v>
      </c>
      <c r="B111" s="108">
        <v>3</v>
      </c>
      <c r="C111" s="108" t="s">
        <v>793</v>
      </c>
      <c r="D111" s="108">
        <v>5</v>
      </c>
      <c r="E111" s="165">
        <v>562</v>
      </c>
      <c r="F111" s="20" t="str">
        <f>+VLOOKUP(E111,Participants!$A$1:$E$2548,2,FALSE)</f>
        <v>Ryder Hawkins</v>
      </c>
      <c r="G111" s="20" t="str">
        <f>+VLOOKUP(E111,Participants!$A$1:$E$2548,4,FALSE)</f>
        <v>STL</v>
      </c>
      <c r="H111" s="20" t="str">
        <f>+VLOOKUP(E111,Participants!$A$1:$E$2548,5,FALSE)</f>
        <v>M</v>
      </c>
      <c r="I111" s="110">
        <f>+VLOOKUP(E111,Participants!$A$1:$E$2548,3,FALSE)</f>
        <v>2</v>
      </c>
      <c r="J111" s="20" t="str">
        <f>+VLOOKUP(E111,Participants!$A$1:$G$2548,7,FALSE)</f>
        <v>DEV BOYS</v>
      </c>
      <c r="K111" s="117"/>
      <c r="L111" s="117"/>
    </row>
    <row r="112" spans="1:13" ht="15.75" customHeight="1" x14ac:dyDescent="0.35">
      <c r="A112" s="193" t="s">
        <v>698</v>
      </c>
      <c r="B112" s="108">
        <v>2</v>
      </c>
      <c r="C112" s="108" t="s">
        <v>794</v>
      </c>
      <c r="D112" s="108">
        <v>1</v>
      </c>
      <c r="E112" s="165">
        <v>190</v>
      </c>
      <c r="F112" s="20" t="str">
        <f>+VLOOKUP(E112,Participants!$A$1:$E$2548,2,FALSE)</f>
        <v>Simeon Rhodaberger</v>
      </c>
      <c r="G112" s="20" t="str">
        <f>+VLOOKUP(E112,Participants!$A$1:$E$2548,4,FALSE)</f>
        <v>BCS</v>
      </c>
      <c r="H112" s="20" t="str">
        <f>+VLOOKUP(E112,Participants!$A$1:$E$2548,5,FALSE)</f>
        <v>M</v>
      </c>
      <c r="I112" s="110">
        <f>+VLOOKUP(E112,Participants!$A$1:$E$2548,3,FALSE)</f>
        <v>3</v>
      </c>
      <c r="J112" s="20" t="str">
        <f>+VLOOKUP(E112,Participants!$A$1:$G$2548,7,FALSE)</f>
        <v>DEV BOYS</v>
      </c>
      <c r="K112" s="20"/>
      <c r="L112" s="20"/>
    </row>
    <row r="113" spans="1:13" ht="15.75" customHeight="1" x14ac:dyDescent="0.35">
      <c r="A113" s="193" t="s">
        <v>698</v>
      </c>
      <c r="B113" s="108" t="s">
        <v>706</v>
      </c>
      <c r="C113" s="108" t="s">
        <v>716</v>
      </c>
      <c r="D113" s="108">
        <v>7</v>
      </c>
      <c r="E113" s="165">
        <v>359</v>
      </c>
      <c r="F113" s="20" t="str">
        <f>+VLOOKUP(E113,Participants!$A$1:$E$2548,2,FALSE)</f>
        <v>Thomas McVey</v>
      </c>
      <c r="G113" s="20" t="str">
        <f>+VLOOKUP(E113,Participants!$A$1:$E$2548,4,FALSE)</f>
        <v>JFK</v>
      </c>
      <c r="H113" s="20" t="str">
        <f>+VLOOKUP(E113,Participants!$A$1:$E$2548,5,FALSE)</f>
        <v>M</v>
      </c>
      <c r="I113" s="110">
        <f>+VLOOKUP(E113,Participants!$A$1:$E$2548,3,FALSE)</f>
        <v>4</v>
      </c>
      <c r="J113" s="20" t="str">
        <f>+VLOOKUP(E113,Participants!$A$1:$G$2548,7,FALSE)</f>
        <v>DEV BOYS</v>
      </c>
      <c r="K113" s="117"/>
      <c r="L113" s="117"/>
    </row>
    <row r="114" spans="1:13" ht="15.75" customHeight="1" x14ac:dyDescent="0.35">
      <c r="A114" s="193" t="s">
        <v>698</v>
      </c>
      <c r="B114" s="108">
        <v>2</v>
      </c>
      <c r="C114" s="108" t="s">
        <v>795</v>
      </c>
      <c r="D114" s="108">
        <v>2</v>
      </c>
      <c r="E114" s="165">
        <v>162</v>
      </c>
      <c r="F114" s="20" t="str">
        <f>+VLOOKUP(E114,Participants!$A$1:$E$2548,2,FALSE)</f>
        <v>Parker Davenport</v>
      </c>
      <c r="G114" s="20" t="str">
        <f>+VLOOKUP(E114,Participants!$A$1:$E$2548,4,FALSE)</f>
        <v>AMA</v>
      </c>
      <c r="H114" s="20" t="str">
        <f>+VLOOKUP(E114,Participants!$A$1:$E$2548,5,FALSE)</f>
        <v>M</v>
      </c>
      <c r="I114" s="110">
        <f>+VLOOKUP(E114,Participants!$A$1:$E$2548,3,FALSE)</f>
        <v>4</v>
      </c>
      <c r="J114" s="20" t="str">
        <f>+VLOOKUP(E114,Participants!$A$1:$G$2548,7,FALSE)</f>
        <v>DEV BOYS</v>
      </c>
      <c r="K114" s="117"/>
      <c r="L114" s="117"/>
    </row>
    <row r="115" spans="1:13" ht="15.75" customHeight="1" x14ac:dyDescent="0.35">
      <c r="A115" s="193" t="s">
        <v>698</v>
      </c>
      <c r="B115" s="108" t="s">
        <v>710</v>
      </c>
      <c r="C115" s="108" t="s">
        <v>796</v>
      </c>
      <c r="D115" s="108">
        <v>1</v>
      </c>
      <c r="E115" s="165">
        <v>285</v>
      </c>
      <c r="F115" s="20" t="str">
        <f>+VLOOKUP(E115,Participants!$A$1:$E$1547,2,FALSE)</f>
        <v>Blaise Karlovik</v>
      </c>
      <c r="G115" s="20" t="str">
        <f>+VLOOKUP(E115,Participants!$A$1:$E$1547,4,FALSE)</f>
        <v>GRE</v>
      </c>
      <c r="H115" s="20" t="str">
        <f>+VLOOKUP(E115,Participants!$A$1:$E$1547,5,FALSE)</f>
        <v>M</v>
      </c>
      <c r="I115" s="110">
        <f>+VLOOKUP(E115,Participants!$A$1:$E$1547,3,FALSE)</f>
        <v>3</v>
      </c>
      <c r="J115" s="20" t="str">
        <f>+VLOOKUP(E115,Participants!$A$1:$G$2548,7,FALSE)</f>
        <v>DEV BOYS</v>
      </c>
      <c r="K115" s="117"/>
      <c r="L115" s="117"/>
    </row>
    <row r="116" spans="1:13" ht="15.75" customHeight="1" x14ac:dyDescent="0.35">
      <c r="A116" s="334" t="s">
        <v>698</v>
      </c>
      <c r="B116" s="335">
        <v>1</v>
      </c>
      <c r="C116" s="335" t="s">
        <v>797</v>
      </c>
      <c r="D116" s="335">
        <v>4</v>
      </c>
      <c r="E116" s="336">
        <v>258</v>
      </c>
      <c r="F116" s="337" t="str">
        <f>+VLOOKUP(E116,Participants!$A$1:$E$2548,2,FALSE)</f>
        <v>Troy Rebish</v>
      </c>
      <c r="G116" s="337" t="str">
        <f>+VLOOKUP(E116,Participants!$A$1:$E$2548,4,FALSE)</f>
        <v>ELZ</v>
      </c>
      <c r="H116" s="337" t="str">
        <f>+VLOOKUP(E116,Participants!$A$1:$E$2548,5,FALSE)</f>
        <v>M</v>
      </c>
      <c r="I116" s="338">
        <f>+VLOOKUP(E116,Participants!$A$1:$E$2548,3,FALSE)</f>
        <v>3</v>
      </c>
      <c r="J116" s="337" t="str">
        <f>+VLOOKUP(E116,Participants!$A$1:$G$2548,7,FALSE)</f>
        <v>DEV BOYS</v>
      </c>
      <c r="K116" s="337"/>
      <c r="L116" s="337"/>
      <c r="M116" s="326" t="s">
        <v>1120</v>
      </c>
    </row>
    <row r="117" spans="1:13" ht="15.75" customHeight="1" x14ac:dyDescent="0.35">
      <c r="A117" s="193" t="s">
        <v>698</v>
      </c>
      <c r="B117" s="108" t="s">
        <v>731</v>
      </c>
      <c r="C117" s="108" t="s">
        <v>797</v>
      </c>
      <c r="D117" s="108">
        <v>7</v>
      </c>
      <c r="E117" s="165">
        <v>49</v>
      </c>
      <c r="F117" s="20" t="str">
        <f>+VLOOKUP(E117,Participants!$A$1:$E$2548,2,FALSE)</f>
        <v>Eddie DeWitt</v>
      </c>
      <c r="G117" s="20" t="str">
        <f>+VLOOKUP(E117,Participants!$A$1:$E$2548,4,FALSE)</f>
        <v>AAC</v>
      </c>
      <c r="H117" s="20" t="str">
        <f>+VLOOKUP(E117,Participants!$A$1:$E$2548,5,FALSE)</f>
        <v>M</v>
      </c>
      <c r="I117" s="110">
        <f>+VLOOKUP(E117,Participants!$A$1:$E$2548,3,FALSE)</f>
        <v>2</v>
      </c>
      <c r="J117" s="20" t="str">
        <f>+VLOOKUP(E117,Participants!$A$1:$G$2548,7,FALSE)</f>
        <v>DEV BOYS</v>
      </c>
      <c r="K117" s="20"/>
      <c r="L117" s="20"/>
    </row>
    <row r="118" spans="1:13" ht="15.75" customHeight="1" x14ac:dyDescent="0.35">
      <c r="A118" s="193" t="s">
        <v>698</v>
      </c>
      <c r="B118" s="108" t="s">
        <v>710</v>
      </c>
      <c r="C118" s="108" t="s">
        <v>798</v>
      </c>
      <c r="D118" s="108">
        <v>2</v>
      </c>
      <c r="E118" s="165">
        <v>253</v>
      </c>
      <c r="F118" s="20" t="str">
        <f>+VLOOKUP(E118,Participants!$A$1:$E$2548,2,FALSE)</f>
        <v>Igor Sokolov</v>
      </c>
      <c r="G118" s="20" t="str">
        <f>+VLOOKUP(E118,Participants!$A$1:$E$2548,4,FALSE)</f>
        <v>ELZ</v>
      </c>
      <c r="H118" s="20" t="str">
        <f>+VLOOKUP(E118,Participants!$A$1:$E$2548,5,FALSE)</f>
        <v>M</v>
      </c>
      <c r="I118" s="110">
        <f>+VLOOKUP(E118,Participants!$A$1:$E$2548,3,FALSE)</f>
        <v>3</v>
      </c>
      <c r="J118" s="20" t="str">
        <f>+VLOOKUP(E118,Participants!$A$1:$G$2548,7,FALSE)</f>
        <v>DEV BOYS</v>
      </c>
      <c r="K118" s="117"/>
      <c r="L118" s="117"/>
    </row>
    <row r="119" spans="1:13" ht="15.75" customHeight="1" x14ac:dyDescent="0.35">
      <c r="A119" s="193" t="s">
        <v>698</v>
      </c>
      <c r="B119" s="108" t="s">
        <v>710</v>
      </c>
      <c r="C119" s="108" t="s">
        <v>799</v>
      </c>
      <c r="D119" s="108">
        <v>3</v>
      </c>
      <c r="E119" s="165">
        <v>144</v>
      </c>
      <c r="F119" s="20" t="str">
        <f>+VLOOKUP(E119,Participants!$A$1:$E$1547,2,FALSE)</f>
        <v>Isaiah Loboda</v>
      </c>
      <c r="G119" s="20" t="str">
        <f>+VLOOKUP(E119,Participants!$A$1:$E$1547,4,FALSE)</f>
        <v>AMA</v>
      </c>
      <c r="H119" s="20" t="str">
        <f>+VLOOKUP(E119,Participants!$A$1:$E$1547,5,FALSE)</f>
        <v>M</v>
      </c>
      <c r="I119" s="110">
        <f>+VLOOKUP(E119,Participants!$A$1:$E$1547,3,FALSE)</f>
        <v>3</v>
      </c>
      <c r="J119" s="20" t="str">
        <f>+VLOOKUP(E119,Participants!$A$1:$G$2548,7,FALSE)</f>
        <v>DEV BOYS</v>
      </c>
      <c r="K119" s="117"/>
      <c r="L119" s="117"/>
    </row>
    <row r="120" spans="1:13" ht="15.75" customHeight="1" x14ac:dyDescent="0.35">
      <c r="A120" s="193" t="s">
        <v>698</v>
      </c>
      <c r="B120" s="108" t="s">
        <v>706</v>
      </c>
      <c r="C120" s="108" t="s">
        <v>800</v>
      </c>
      <c r="D120" s="108">
        <v>8</v>
      </c>
      <c r="E120" s="165">
        <v>274</v>
      </c>
      <c r="F120" s="20" t="str">
        <f>+VLOOKUP(E120,Participants!$A$1:$E$2548,2,FALSE)</f>
        <v>James Kamzalow</v>
      </c>
      <c r="G120" s="20" t="str">
        <f>+VLOOKUP(E120,Participants!$A$1:$E$2548,4,FALSE)</f>
        <v>GAB</v>
      </c>
      <c r="H120" s="20" t="str">
        <f>+VLOOKUP(E120,Participants!$A$1:$E$2548,5,FALSE)</f>
        <v>M</v>
      </c>
      <c r="I120" s="110">
        <f>+VLOOKUP(E120,Participants!$A$1:$E$2548,3,FALSE)</f>
        <v>4</v>
      </c>
      <c r="J120" s="20" t="str">
        <f>+VLOOKUP(E120,Participants!$A$1:$G$2548,7,FALSE)</f>
        <v>DEV BOYS</v>
      </c>
      <c r="K120" s="20"/>
      <c r="L120" s="20"/>
    </row>
    <row r="121" spans="1:13" ht="15.75" customHeight="1" x14ac:dyDescent="0.35">
      <c r="A121" s="193" t="s">
        <v>698</v>
      </c>
      <c r="B121" s="108" t="s">
        <v>710</v>
      </c>
      <c r="C121" s="108" t="s">
        <v>801</v>
      </c>
      <c r="D121" s="108">
        <v>4</v>
      </c>
      <c r="E121" s="165">
        <v>48</v>
      </c>
      <c r="F121" s="20" t="str">
        <f>+VLOOKUP(E121,Participants!$A$1:$E$2548,2,FALSE)</f>
        <v>Dylan Falcon</v>
      </c>
      <c r="G121" s="20" t="str">
        <f>+VLOOKUP(E121,Participants!$A$1:$E$2548,4,FALSE)</f>
        <v>AAC</v>
      </c>
      <c r="H121" s="20" t="str">
        <f>+VLOOKUP(E121,Participants!$A$1:$E$2548,5,FALSE)</f>
        <v>M</v>
      </c>
      <c r="I121" s="110">
        <f>+VLOOKUP(E121,Participants!$A$1:$E$2548,3,FALSE)</f>
        <v>3</v>
      </c>
      <c r="J121" s="20" t="str">
        <f>+VLOOKUP(E121,Participants!$A$1:$G$2548,7,FALSE)</f>
        <v>DEV BOYS</v>
      </c>
      <c r="K121" s="117"/>
      <c r="L121" s="117"/>
    </row>
    <row r="122" spans="1:13" ht="15.75" customHeight="1" x14ac:dyDescent="0.35">
      <c r="A122" s="193" t="s">
        <v>698</v>
      </c>
      <c r="B122" s="108" t="s">
        <v>706</v>
      </c>
      <c r="C122" s="108" t="s">
        <v>802</v>
      </c>
      <c r="D122" s="108">
        <v>1</v>
      </c>
      <c r="E122" s="165">
        <v>489</v>
      </c>
      <c r="F122" s="20" t="str">
        <f>+VLOOKUP(E122,Participants!$A$1:$E$2548,2,FALSE)</f>
        <v>Grady Molinero</v>
      </c>
      <c r="G122" s="20" t="str">
        <f>+VLOOKUP(E122,Participants!$A$1:$E$2548,4,FALSE)</f>
        <v>SPS</v>
      </c>
      <c r="H122" s="20" t="str">
        <f>+VLOOKUP(E122,Participants!$A$1:$E$2548,5,FALSE)</f>
        <v>M</v>
      </c>
      <c r="I122" s="110">
        <f>+VLOOKUP(E122,Participants!$A$1:$E$2548,3,FALSE)</f>
        <v>3</v>
      </c>
      <c r="J122" s="20" t="str">
        <f>+VLOOKUP(E122,Participants!$A$1:$G$2548,7,FALSE)</f>
        <v>DEV BOYS</v>
      </c>
      <c r="K122" s="20"/>
      <c r="L122" s="20"/>
    </row>
    <row r="123" spans="1:13" ht="15.75" customHeight="1" x14ac:dyDescent="0.35">
      <c r="A123" s="193" t="s">
        <v>698</v>
      </c>
      <c r="B123" s="108" t="s">
        <v>738</v>
      </c>
      <c r="C123" s="108" t="s">
        <v>803</v>
      </c>
      <c r="D123" s="108">
        <v>8</v>
      </c>
      <c r="E123" s="165">
        <v>155</v>
      </c>
      <c r="F123" s="20" t="str">
        <f>+VLOOKUP(E123,Participants!$A$1:$E$2548,2,FALSE)</f>
        <v>Matthew Smith</v>
      </c>
      <c r="G123" s="20" t="str">
        <f>+VLOOKUP(E123,Participants!$A$1:$E$2548,4,FALSE)</f>
        <v>AMA</v>
      </c>
      <c r="H123" s="20" t="str">
        <f>+VLOOKUP(E123,Participants!$A$1:$E$2548,5,FALSE)</f>
        <v>M</v>
      </c>
      <c r="I123" s="110">
        <f>+VLOOKUP(E123,Participants!$A$1:$E$2548,3,FALSE)</f>
        <v>1</v>
      </c>
      <c r="J123" s="20" t="str">
        <f>+VLOOKUP(E123,Participants!$A$1:$G$2548,7,FALSE)</f>
        <v>DEV BOYS</v>
      </c>
      <c r="K123" s="20"/>
      <c r="L123" s="20"/>
    </row>
    <row r="124" spans="1:13" ht="15.75" customHeight="1" x14ac:dyDescent="0.35">
      <c r="A124" s="193" t="s">
        <v>698</v>
      </c>
      <c r="B124" s="108" t="s">
        <v>706</v>
      </c>
      <c r="C124" s="108" t="s">
        <v>804</v>
      </c>
      <c r="D124" s="108">
        <v>2</v>
      </c>
      <c r="E124" s="165">
        <v>78</v>
      </c>
      <c r="F124" s="20" t="str">
        <f>+VLOOKUP(E124,Participants!$A$1:$E$2548,2,FALSE)</f>
        <v>Nolan Meyer</v>
      </c>
      <c r="G124" s="20" t="str">
        <f>+VLOOKUP(E124,Participants!$A$1:$E$2548,4,FALSE)</f>
        <v>AGS</v>
      </c>
      <c r="H124" s="20" t="str">
        <f>+VLOOKUP(E124,Participants!$A$1:$E$2548,5,FALSE)</f>
        <v>M</v>
      </c>
      <c r="I124" s="110">
        <f>+VLOOKUP(E124,Participants!$A$1:$E$2548,3,FALSE)</f>
        <v>4</v>
      </c>
      <c r="J124" s="20" t="str">
        <f>+VLOOKUP(E124,Participants!$A$1:$G$2548,7,FALSE)</f>
        <v>DEV BOYS</v>
      </c>
      <c r="K124" s="20"/>
      <c r="L124" s="20"/>
    </row>
    <row r="125" spans="1:13" ht="15.75" customHeight="1" x14ac:dyDescent="0.35">
      <c r="A125" s="334" t="s">
        <v>698</v>
      </c>
      <c r="B125" s="335">
        <v>1</v>
      </c>
      <c r="C125" s="335" t="s">
        <v>805</v>
      </c>
      <c r="D125" s="335">
        <v>1</v>
      </c>
      <c r="E125" s="336">
        <v>493</v>
      </c>
      <c r="F125" s="337" t="str">
        <f>+VLOOKUP(E125,Participants!$A$1:$E$2548,2,FALSE)</f>
        <v>Peter Stickman</v>
      </c>
      <c r="G125" s="337" t="str">
        <f>+VLOOKUP(E125,Participants!$A$1:$E$2548,4,FALSE)</f>
        <v>SPS</v>
      </c>
      <c r="H125" s="337" t="str">
        <f>+VLOOKUP(E125,Participants!$A$1:$E$2548,5,FALSE)</f>
        <v>M</v>
      </c>
      <c r="I125" s="338">
        <f>+VLOOKUP(E125,Participants!$A$1:$E$2548,3,FALSE)</f>
        <v>2</v>
      </c>
      <c r="J125" s="337" t="str">
        <f>+VLOOKUP(E125,Participants!$A$1:$G$2548,7,FALSE)</f>
        <v>DEV BOYS</v>
      </c>
      <c r="K125" s="339"/>
      <c r="L125" s="339"/>
    </row>
    <row r="126" spans="1:13" ht="15.75" customHeight="1" x14ac:dyDescent="0.35">
      <c r="A126" s="193" t="s">
        <v>698</v>
      </c>
      <c r="B126" s="108" t="s">
        <v>706</v>
      </c>
      <c r="C126" s="108" t="s">
        <v>806</v>
      </c>
      <c r="D126" s="108">
        <v>3</v>
      </c>
      <c r="E126" s="165">
        <v>484</v>
      </c>
      <c r="F126" s="20" t="str">
        <f>+VLOOKUP(E126,Participants!$A$1:$E$2548,2,FALSE)</f>
        <v>Daniel Talerico</v>
      </c>
      <c r="G126" s="20" t="str">
        <f>+VLOOKUP(E126,Participants!$A$1:$E$2548,4,FALSE)</f>
        <v>SPS</v>
      </c>
      <c r="H126" s="20" t="str">
        <f>+VLOOKUP(E126,Participants!$A$1:$E$2548,5,FALSE)</f>
        <v>M</v>
      </c>
      <c r="I126" s="110">
        <f>+VLOOKUP(E126,Participants!$A$1:$E$2548,3,FALSE)</f>
        <v>4</v>
      </c>
      <c r="J126" s="20" t="str">
        <f>+VLOOKUP(E126,Participants!$A$1:$G$2548,7,FALSE)</f>
        <v>DEV BOYS</v>
      </c>
      <c r="K126" s="20"/>
      <c r="L126" s="20"/>
    </row>
    <row r="127" spans="1:13" ht="15.75" customHeight="1" x14ac:dyDescent="0.35">
      <c r="A127" s="193" t="s">
        <v>698</v>
      </c>
      <c r="B127" s="108" t="s">
        <v>706</v>
      </c>
      <c r="C127" s="108" t="s">
        <v>807</v>
      </c>
      <c r="D127" s="108">
        <v>4</v>
      </c>
      <c r="E127" s="165">
        <v>237</v>
      </c>
      <c r="F127" s="20" t="str">
        <f>+VLOOKUP(E127,Participants!$A$1:$E$2548,2,FALSE)</f>
        <v>dakota jablon</v>
      </c>
      <c r="G127" s="20" t="str">
        <f>+VLOOKUP(E127,Participants!$A$1:$E$2548,4,FALSE)</f>
        <v>DMA</v>
      </c>
      <c r="H127" s="20" t="str">
        <f>+VLOOKUP(E127,Participants!$A$1:$E$2548,5,FALSE)</f>
        <v>m</v>
      </c>
      <c r="I127" s="110">
        <f>+VLOOKUP(E127,Participants!$A$1:$E$2548,3,FALSE)</f>
        <v>4</v>
      </c>
      <c r="J127" s="20" t="str">
        <f>+VLOOKUP(E127,Participants!$A$1:$G$2548,7,FALSE)</f>
        <v>DEV BOYS</v>
      </c>
      <c r="K127" s="20"/>
      <c r="L127" s="20"/>
    </row>
    <row r="128" spans="1:13" ht="15.75" customHeight="1" x14ac:dyDescent="0.35">
      <c r="A128" s="193" t="s">
        <v>698</v>
      </c>
      <c r="B128" s="108" t="s">
        <v>706</v>
      </c>
      <c r="C128" s="108" t="s">
        <v>808</v>
      </c>
      <c r="D128" s="108">
        <v>5</v>
      </c>
      <c r="E128" s="165">
        <v>561</v>
      </c>
      <c r="F128" s="20" t="str">
        <f>+VLOOKUP(E128,Participants!$A$1:$E$2548,2,FALSE)</f>
        <v>Ronan Koch</v>
      </c>
      <c r="G128" s="20" t="str">
        <f>+VLOOKUP(E128,Participants!$A$1:$E$2548,4,FALSE)</f>
        <v>STL</v>
      </c>
      <c r="H128" s="20" t="str">
        <f>+VLOOKUP(E128,Participants!$A$1:$E$2548,5,FALSE)</f>
        <v>M</v>
      </c>
      <c r="I128" s="110">
        <f>+VLOOKUP(E128,Participants!$A$1:$E$2548,3,FALSE)</f>
        <v>3</v>
      </c>
      <c r="J128" s="20" t="str">
        <f>+VLOOKUP(E128,Participants!$A$1:$G$2548,7,FALSE)</f>
        <v>DEV BOYS</v>
      </c>
      <c r="K128" s="20"/>
      <c r="L128" s="20"/>
    </row>
    <row r="129" spans="1:12" ht="15.75" customHeight="1" x14ac:dyDescent="0.35">
      <c r="A129" s="193" t="s">
        <v>698</v>
      </c>
      <c r="B129" s="108" t="s">
        <v>710</v>
      </c>
      <c r="C129" s="108" t="s">
        <v>809</v>
      </c>
      <c r="D129" s="108">
        <v>5</v>
      </c>
      <c r="E129" s="165">
        <v>68</v>
      </c>
      <c r="F129" s="20" t="str">
        <f>+VLOOKUP(E129,Participants!$A$1:$E$2548,2,FALSE)</f>
        <v>August Stuckeman</v>
      </c>
      <c r="G129" s="20" t="str">
        <f>+VLOOKUP(E129,Participants!$A$1:$E$2548,4,FALSE)</f>
        <v>AGS</v>
      </c>
      <c r="H129" s="20" t="str">
        <f>+VLOOKUP(E129,Participants!$A$1:$E$2548,5,FALSE)</f>
        <v>M</v>
      </c>
      <c r="I129" s="110">
        <f>+VLOOKUP(E129,Participants!$A$1:$E$2548,3,FALSE)</f>
        <v>3</v>
      </c>
      <c r="J129" s="20" t="str">
        <f>+VLOOKUP(E129,Participants!$A$1:$G$2548,7,FALSE)</f>
        <v>DEV BOYS</v>
      </c>
      <c r="K129" s="20"/>
      <c r="L129" s="20"/>
    </row>
    <row r="130" spans="1:12" ht="15.75" customHeight="1" x14ac:dyDescent="0.35">
      <c r="A130" s="193" t="s">
        <v>698</v>
      </c>
      <c r="B130" s="108" t="s">
        <v>731</v>
      </c>
      <c r="C130" s="108" t="s">
        <v>810</v>
      </c>
      <c r="D130" s="108">
        <v>8</v>
      </c>
      <c r="E130" s="165">
        <v>419</v>
      </c>
      <c r="F130" s="20" t="str">
        <f>+VLOOKUP(E130,Participants!$A$1:$E$2548,2,FALSE)</f>
        <v>Simon Elomba-Mutombo</v>
      </c>
      <c r="G130" s="20" t="str">
        <f>+VLOOKUP(E130,Participants!$A$1:$E$2548,4,FALSE)</f>
        <v>MOSS</v>
      </c>
      <c r="H130" s="20" t="str">
        <f>+VLOOKUP(E130,Participants!$A$1:$E$2548,5,FALSE)</f>
        <v>M</v>
      </c>
      <c r="I130" s="110">
        <f>+VLOOKUP(E130,Participants!$A$1:$E$2548,3,FALSE)</f>
        <v>2</v>
      </c>
      <c r="J130" s="20" t="str">
        <f>+VLOOKUP(E130,Participants!$A$1:$G$2548,7,FALSE)</f>
        <v>DEV BOYS</v>
      </c>
      <c r="K130" s="20"/>
      <c r="L130" s="20"/>
    </row>
    <row r="131" spans="1:12" ht="15.75" customHeight="1" x14ac:dyDescent="0.35">
      <c r="A131" s="193" t="s">
        <v>698</v>
      </c>
      <c r="B131" s="108" t="s">
        <v>710</v>
      </c>
      <c r="C131" s="108" t="s">
        <v>811</v>
      </c>
      <c r="D131" s="108">
        <v>6</v>
      </c>
      <c r="E131" s="165">
        <v>76</v>
      </c>
      <c r="F131" s="20" t="str">
        <f>+VLOOKUP(E131,Participants!$A$1:$E$2548,2,FALSE)</f>
        <v>Liam Blatt</v>
      </c>
      <c r="G131" s="20" t="str">
        <f>+VLOOKUP(E131,Participants!$A$1:$E$2548,4,FALSE)</f>
        <v>AGS</v>
      </c>
      <c r="H131" s="20" t="str">
        <f>+VLOOKUP(E131,Participants!$A$1:$E$2548,5,FALSE)</f>
        <v>M</v>
      </c>
      <c r="I131" s="110">
        <f>+VLOOKUP(E131,Participants!$A$1:$E$2548,3,FALSE)</f>
        <v>3</v>
      </c>
      <c r="J131" s="20" t="str">
        <f>+VLOOKUP(E131,Participants!$A$1:$G$2548,7,FALSE)</f>
        <v>DEV BOYS</v>
      </c>
      <c r="K131" s="20"/>
      <c r="L131" s="20"/>
    </row>
    <row r="132" spans="1:12" ht="15.75" customHeight="1" x14ac:dyDescent="0.35">
      <c r="A132" s="193" t="s">
        <v>698</v>
      </c>
      <c r="B132" s="108" t="s">
        <v>731</v>
      </c>
      <c r="C132" s="108" t="s">
        <v>812</v>
      </c>
      <c r="D132" s="108">
        <v>1</v>
      </c>
      <c r="E132" s="165">
        <v>589</v>
      </c>
      <c r="F132" s="20" t="str">
        <f>+VLOOKUP(E132,Participants!$A$1:$E$2548,2,FALSE)</f>
        <v>Anthony Williams</v>
      </c>
      <c r="G132" s="20" t="str">
        <f>+VLOOKUP(E132,Participants!$A$1:$E$2548,4,FALSE)</f>
        <v>STT</v>
      </c>
      <c r="H132" s="20" t="str">
        <f>+VLOOKUP(E132,Participants!$A$1:$E$2548,5,FALSE)</f>
        <v>M</v>
      </c>
      <c r="I132" s="110">
        <f>+VLOOKUP(E132,Participants!$A$1:$E$2548,3,FALSE)</f>
        <v>1</v>
      </c>
      <c r="J132" s="20" t="str">
        <f>+VLOOKUP(E132,Participants!$A$1:$G$2548,7,FALSE)</f>
        <v>DEV BOYS</v>
      </c>
      <c r="K132" s="20"/>
      <c r="L132" s="20"/>
    </row>
    <row r="133" spans="1:12" ht="15.75" customHeight="1" x14ac:dyDescent="0.35">
      <c r="A133" s="193" t="s">
        <v>698</v>
      </c>
      <c r="B133" s="108" t="s">
        <v>710</v>
      </c>
      <c r="C133" s="108" t="s">
        <v>813</v>
      </c>
      <c r="D133" s="108">
        <v>7</v>
      </c>
      <c r="E133" s="165">
        <v>69</v>
      </c>
      <c r="F133" s="20" t="str">
        <f>+VLOOKUP(E133,Participants!$A$1:$E$2548,2,FALSE)</f>
        <v>Camden Douglass</v>
      </c>
      <c r="G133" s="20" t="str">
        <f>+VLOOKUP(E133,Participants!$A$1:$E$2548,4,FALSE)</f>
        <v>AGS</v>
      </c>
      <c r="H133" s="20" t="str">
        <f>+VLOOKUP(E133,Participants!$A$1:$E$2548,5,FALSE)</f>
        <v>M</v>
      </c>
      <c r="I133" s="110">
        <f>+VLOOKUP(E133,Participants!$A$1:$E$2548,3,FALSE)</f>
        <v>3</v>
      </c>
      <c r="J133" s="20" t="str">
        <f>+VLOOKUP(E133,Participants!$A$1:$G$2548,7,FALSE)</f>
        <v>DEV BOYS</v>
      </c>
      <c r="K133" s="20"/>
      <c r="L133" s="20"/>
    </row>
    <row r="134" spans="1:12" ht="15.75" customHeight="1" x14ac:dyDescent="0.35">
      <c r="A134" s="193" t="s">
        <v>698</v>
      </c>
      <c r="B134" s="108" t="s">
        <v>731</v>
      </c>
      <c r="C134" s="108" t="s">
        <v>814</v>
      </c>
      <c r="D134" s="108">
        <v>2</v>
      </c>
      <c r="E134" s="165">
        <v>50</v>
      </c>
      <c r="F134" s="20" t="str">
        <f>+VLOOKUP(E134,Participants!$A$1:$E$2548,2,FALSE)</f>
        <v>John Henry Austin</v>
      </c>
      <c r="G134" s="20" t="str">
        <f>+VLOOKUP(E134,Participants!$A$1:$E$2548,4,FALSE)</f>
        <v>AAC</v>
      </c>
      <c r="H134" s="20" t="str">
        <f>+VLOOKUP(E134,Participants!$A$1:$E$2548,5,FALSE)</f>
        <v>M</v>
      </c>
      <c r="I134" s="110">
        <f>+VLOOKUP(E134,Participants!$A$1:$E$2548,3,FALSE)</f>
        <v>2</v>
      </c>
      <c r="J134" s="20" t="str">
        <f>+VLOOKUP(E134,Participants!$A$1:$G$2548,7,FALSE)</f>
        <v>DEV BOYS</v>
      </c>
      <c r="K134" s="20"/>
      <c r="L134" s="20"/>
    </row>
    <row r="135" spans="1:12" ht="15.75" customHeight="1" x14ac:dyDescent="0.35">
      <c r="A135" s="193" t="s">
        <v>698</v>
      </c>
      <c r="B135" s="108" t="s">
        <v>738</v>
      </c>
      <c r="C135" s="108" t="s">
        <v>815</v>
      </c>
      <c r="D135" s="108">
        <v>1</v>
      </c>
      <c r="E135" s="165">
        <v>345</v>
      </c>
      <c r="F135" s="20" t="str">
        <f>+VLOOKUP(E135,Participants!$A$1:$E$2548,2,FALSE)</f>
        <v>Brandon Behrens</v>
      </c>
      <c r="G135" s="20" t="str">
        <f>+VLOOKUP(E135,Participants!$A$1:$E$2548,4,FALSE)</f>
        <v>JFK</v>
      </c>
      <c r="H135" s="20" t="str">
        <f>+VLOOKUP(E135,Participants!$A$1:$E$2548,5,FALSE)</f>
        <v>M</v>
      </c>
      <c r="I135" s="110">
        <f>+VLOOKUP(E135,Participants!$A$1:$E$2548,3,FALSE)</f>
        <v>1</v>
      </c>
      <c r="J135" s="20" t="str">
        <f>+VLOOKUP(E135,Participants!$A$1:$G$2548,7,FALSE)</f>
        <v>DEV BOYS</v>
      </c>
      <c r="K135" s="117"/>
      <c r="L135" s="117"/>
    </row>
    <row r="136" spans="1:12" ht="15.75" customHeight="1" x14ac:dyDescent="0.35">
      <c r="A136" s="193" t="s">
        <v>698</v>
      </c>
      <c r="B136" s="108" t="s">
        <v>731</v>
      </c>
      <c r="C136" s="108" t="s">
        <v>816</v>
      </c>
      <c r="D136" s="108">
        <v>3</v>
      </c>
      <c r="E136" s="165">
        <v>598</v>
      </c>
      <c r="F136" s="20" t="str">
        <f>+VLOOKUP(E136,Participants!$A$1:$E$1547,2,FALSE)</f>
        <v>Nate Richardson</v>
      </c>
      <c r="G136" s="20" t="str">
        <f>+VLOOKUP(E136,Participants!$A$1:$E$1547,4,FALSE)</f>
        <v>STT</v>
      </c>
      <c r="H136" s="20" t="str">
        <f>+VLOOKUP(E136,Participants!$A$1:$E$1547,5,FALSE)</f>
        <v>M</v>
      </c>
      <c r="I136" s="110">
        <f>+VLOOKUP(E136,Participants!$A$1:$E$1547,3,FALSE)</f>
        <v>2</v>
      </c>
      <c r="J136" s="20" t="str">
        <f>+VLOOKUP(E136,Participants!$A$1:$G$2548,7,FALSE)</f>
        <v>DEV BOYS</v>
      </c>
      <c r="K136" s="117"/>
      <c r="L136" s="117"/>
    </row>
    <row r="137" spans="1:12" ht="15.75" customHeight="1" x14ac:dyDescent="0.35">
      <c r="A137" s="193" t="s">
        <v>698</v>
      </c>
      <c r="B137" s="108" t="s">
        <v>706</v>
      </c>
      <c r="C137" s="198" t="s">
        <v>817</v>
      </c>
      <c r="D137" s="198">
        <v>6</v>
      </c>
      <c r="E137" s="165">
        <v>591</v>
      </c>
      <c r="F137" s="20" t="str">
        <f>+VLOOKUP(E137,Participants!$A$1:$E$2548,2,FALSE)</f>
        <v>Billy Pegher</v>
      </c>
      <c r="G137" s="20" t="str">
        <f>+VLOOKUP(E137,Participants!$A$1:$E$2548,4,FALSE)</f>
        <v>STT</v>
      </c>
      <c r="H137" s="20" t="str">
        <f>+VLOOKUP(E137,Participants!$A$1:$E$2548,5,FALSE)</f>
        <v>M</v>
      </c>
      <c r="I137" s="110">
        <f>+VLOOKUP(E137,Participants!$A$1:$E$2548,3,FALSE)</f>
        <v>4</v>
      </c>
      <c r="J137" s="20" t="str">
        <f>+VLOOKUP(E137,Participants!$A$1:$G$2548,7,FALSE)</f>
        <v>DEV BOYS</v>
      </c>
      <c r="K137" s="117"/>
      <c r="L137" s="117"/>
    </row>
    <row r="138" spans="1:12" ht="15.75" customHeight="1" x14ac:dyDescent="0.35">
      <c r="A138" s="193" t="s">
        <v>698</v>
      </c>
      <c r="B138" s="108" t="s">
        <v>706</v>
      </c>
      <c r="C138" s="108" t="s">
        <v>818</v>
      </c>
      <c r="D138" s="108">
        <v>7</v>
      </c>
      <c r="E138" s="165">
        <v>168</v>
      </c>
      <c r="F138" s="20" t="str">
        <f>+VLOOKUP(E138,Participants!$A$1:$E$2548,2,FALSE)</f>
        <v>William Yester</v>
      </c>
      <c r="G138" s="20" t="str">
        <f>+VLOOKUP(E138,Participants!$A$1:$E$2548,4,FALSE)</f>
        <v>AMA</v>
      </c>
      <c r="H138" s="20" t="str">
        <f>+VLOOKUP(E138,Participants!$A$1:$E$2548,5,FALSE)</f>
        <v>M</v>
      </c>
      <c r="I138" s="110">
        <f>+VLOOKUP(E138,Participants!$A$1:$E$2548,3,FALSE)</f>
        <v>4</v>
      </c>
      <c r="J138" s="20" t="str">
        <f>+VLOOKUP(E138,Participants!$A$1:$G$2548,7,FALSE)</f>
        <v>DEV BOYS</v>
      </c>
      <c r="K138" s="117"/>
      <c r="L138" s="117"/>
    </row>
    <row r="139" spans="1:12" ht="15.75" customHeight="1" x14ac:dyDescent="0.35">
      <c r="A139" s="334" t="s">
        <v>698</v>
      </c>
      <c r="B139" s="335">
        <v>1</v>
      </c>
      <c r="C139" s="335" t="s">
        <v>819</v>
      </c>
      <c r="D139" s="335">
        <v>5</v>
      </c>
      <c r="E139" s="336">
        <v>438</v>
      </c>
      <c r="F139" s="337" t="str">
        <f>+VLOOKUP(E139,Participants!$A$1:$E$2548,2,FALSE)</f>
        <v>Preston Parham</v>
      </c>
      <c r="G139" s="337" t="str">
        <f>+VLOOKUP(E139,Participants!$A$1:$E$2548,4,FALSE)</f>
        <v>MQA</v>
      </c>
      <c r="H139" s="337" t="str">
        <f>+VLOOKUP(E139,Participants!$A$1:$E$2548,5,FALSE)</f>
        <v>M</v>
      </c>
      <c r="I139" s="338">
        <f>+VLOOKUP(E139,Participants!$A$1:$E$2548,3,FALSE)</f>
        <v>2</v>
      </c>
      <c r="J139" s="337" t="str">
        <f>+VLOOKUP(E139,Participants!$A$1:$G$2548,7,FALSE)</f>
        <v>DEV BOYS</v>
      </c>
      <c r="K139" s="339"/>
      <c r="L139" s="339"/>
    </row>
    <row r="140" spans="1:12" ht="15.75" customHeight="1" x14ac:dyDescent="0.35">
      <c r="A140" s="193" t="s">
        <v>698</v>
      </c>
      <c r="B140" s="108" t="s">
        <v>710</v>
      </c>
      <c r="C140" s="108" t="s">
        <v>820</v>
      </c>
      <c r="D140" s="108">
        <v>8</v>
      </c>
      <c r="E140" s="165">
        <v>1</v>
      </c>
      <c r="F140" s="20" t="str">
        <f>+VLOOKUP(E140,Participants!$A$1:$E$2548,2,FALSE)</f>
        <v>Charlie Martin</v>
      </c>
      <c r="G140" s="20" t="str">
        <f>+VLOOKUP(E140,Participants!$A$1:$E$2548,4,FALSE)</f>
        <v>BFS</v>
      </c>
      <c r="H140" s="20" t="str">
        <f>+VLOOKUP(E140,Participants!$A$1:$E$2548,5,FALSE)</f>
        <v>M</v>
      </c>
      <c r="I140" s="110">
        <f>+VLOOKUP(E140,Participants!$A$1:$E$2548,3,FALSE)</f>
        <v>3</v>
      </c>
      <c r="J140" s="20" t="str">
        <f>+VLOOKUP(E140,Participants!$A$1:$G$2548,7,FALSE)</f>
        <v>DEV BOYS</v>
      </c>
      <c r="K140" s="20"/>
      <c r="L140" s="20"/>
    </row>
    <row r="141" spans="1:12" ht="15.75" customHeight="1" x14ac:dyDescent="0.35">
      <c r="A141" s="193" t="s">
        <v>698</v>
      </c>
      <c r="B141" s="108" t="s">
        <v>738</v>
      </c>
      <c r="C141" s="108" t="s">
        <v>821</v>
      </c>
      <c r="D141" s="108">
        <v>2</v>
      </c>
      <c r="E141" s="165">
        <v>483</v>
      </c>
      <c r="F141" s="20" t="str">
        <f>+VLOOKUP(E141,Participants!$A$1:$E$2548,2,FALSE)</f>
        <v>Brian Sites</v>
      </c>
      <c r="G141" s="20" t="str">
        <f>+VLOOKUP(E141,Participants!$A$1:$E$2548,4,FALSE)</f>
        <v>SPS</v>
      </c>
      <c r="H141" s="20" t="str">
        <f>+VLOOKUP(E141,Participants!$A$1:$E$2548,5,FALSE)</f>
        <v>M</v>
      </c>
      <c r="I141" s="110">
        <f>+VLOOKUP(E141,Participants!$A$1:$E$2548,3,FALSE)</f>
        <v>1</v>
      </c>
      <c r="J141" s="20" t="str">
        <f>+VLOOKUP(E141,Participants!$A$1:$G$2548,7,FALSE)</f>
        <v>DEV BOYS</v>
      </c>
      <c r="K141" s="20"/>
      <c r="L141" s="20"/>
    </row>
    <row r="142" spans="1:12" ht="15.75" customHeight="1" x14ac:dyDescent="0.35">
      <c r="A142" s="193" t="s">
        <v>698</v>
      </c>
      <c r="B142" s="108" t="s">
        <v>738</v>
      </c>
      <c r="C142" s="108" t="s">
        <v>822</v>
      </c>
      <c r="D142" s="108">
        <v>3</v>
      </c>
      <c r="E142" s="165">
        <v>354</v>
      </c>
      <c r="F142" s="20" t="str">
        <f>+VLOOKUP(E142,Participants!$A$1:$E$2548,2,FALSE)</f>
        <v>Liam Schneider</v>
      </c>
      <c r="G142" s="20" t="str">
        <f>+VLOOKUP(E142,Participants!$A$1:$E$2548,4,FALSE)</f>
        <v>JFK</v>
      </c>
      <c r="H142" s="20" t="str">
        <f>+VLOOKUP(E142,Participants!$A$1:$E$2548,5,FALSE)</f>
        <v>M</v>
      </c>
      <c r="I142" s="110">
        <f>+VLOOKUP(E142,Participants!$A$1:$E$2548,3,FALSE)</f>
        <v>1</v>
      </c>
      <c r="J142" s="20" t="str">
        <f>+VLOOKUP(E142,Participants!$A$1:$G$2548,7,FALSE)</f>
        <v>DEV BOYS</v>
      </c>
      <c r="K142" s="117"/>
      <c r="L142" s="117"/>
    </row>
    <row r="143" spans="1:12" ht="15.75" customHeight="1" x14ac:dyDescent="0.35">
      <c r="A143" s="193" t="s">
        <v>698</v>
      </c>
      <c r="B143" s="108" t="s">
        <v>731</v>
      </c>
      <c r="C143" s="108" t="s">
        <v>823</v>
      </c>
      <c r="D143" s="108">
        <v>4</v>
      </c>
      <c r="E143" s="165">
        <v>163</v>
      </c>
      <c r="F143" s="20" t="str">
        <f>+VLOOKUP(E143,Participants!$A$1:$E$2548,2,FALSE)</f>
        <v>Reed McDermott</v>
      </c>
      <c r="G143" s="20" t="str">
        <f>+VLOOKUP(E143,Participants!$A$1:$E$2548,4,FALSE)</f>
        <v>AMA</v>
      </c>
      <c r="H143" s="20" t="str">
        <f>+VLOOKUP(E143,Participants!$A$1:$E$2548,5,FALSE)</f>
        <v>M</v>
      </c>
      <c r="I143" s="110">
        <f>+VLOOKUP(E143,Participants!$A$1:$E$2548,3,FALSE)</f>
        <v>2</v>
      </c>
      <c r="J143" s="20" t="str">
        <f>+VLOOKUP(E143,Participants!$A$1:$G$2548,7,FALSE)</f>
        <v>DEV BOYS</v>
      </c>
      <c r="K143" s="20"/>
      <c r="L143" s="20"/>
    </row>
    <row r="144" spans="1:12" ht="15.75" customHeight="1" x14ac:dyDescent="0.35">
      <c r="A144" s="193" t="s">
        <v>698</v>
      </c>
      <c r="B144" s="108" t="s">
        <v>706</v>
      </c>
      <c r="C144" s="108" t="s">
        <v>824</v>
      </c>
      <c r="D144" s="108">
        <v>8</v>
      </c>
      <c r="E144" s="165">
        <v>340</v>
      </c>
      <c r="F144" s="20" t="str">
        <f>+VLOOKUP(E144,Participants!$A$1:$E$2548,2,FALSE)</f>
        <v>Alex Schneider</v>
      </c>
      <c r="G144" s="20" t="str">
        <f>+VLOOKUP(E144,Participants!$A$1:$E$2548,4,FALSE)</f>
        <v>JFK</v>
      </c>
      <c r="H144" s="20" t="str">
        <f>+VLOOKUP(E144,Participants!$A$1:$E$2548,5,FALSE)</f>
        <v>M</v>
      </c>
      <c r="I144" s="110">
        <f>+VLOOKUP(E144,Participants!$A$1:$E$2548,3,FALSE)</f>
        <v>3</v>
      </c>
      <c r="J144" s="20" t="str">
        <f>+VLOOKUP(E144,Participants!$A$1:$G$2548,7,FALSE)</f>
        <v>DEV BOYS</v>
      </c>
      <c r="K144" s="20"/>
      <c r="L144" s="20"/>
    </row>
    <row r="145" spans="1:12" ht="15.75" customHeight="1" x14ac:dyDescent="0.35">
      <c r="A145" s="193" t="s">
        <v>698</v>
      </c>
      <c r="B145" s="108" t="s">
        <v>738</v>
      </c>
      <c r="C145" s="108" t="s">
        <v>825</v>
      </c>
      <c r="D145" s="108">
        <v>4</v>
      </c>
      <c r="E145" s="165">
        <v>238</v>
      </c>
      <c r="F145" s="20" t="str">
        <f>+VLOOKUP(E145,Participants!$A$1:$E$2548,2,FALSE)</f>
        <v>decklan onderick</v>
      </c>
      <c r="G145" s="20" t="str">
        <f>+VLOOKUP(E145,Participants!$A$1:$E$2548,4,FALSE)</f>
        <v>DMA</v>
      </c>
      <c r="H145" s="20" t="str">
        <f>+VLOOKUP(E145,Participants!$A$1:$E$2548,5,FALSE)</f>
        <v>m</v>
      </c>
      <c r="I145" s="110">
        <f>+VLOOKUP(E145,Participants!$A$1:$E$2548,3,FALSE)</f>
        <v>1</v>
      </c>
      <c r="J145" s="20" t="str">
        <f>+VLOOKUP(E145,Participants!$A$1:$G$2548,7,FALSE)</f>
        <v>DEV BOYS</v>
      </c>
      <c r="K145" s="20"/>
      <c r="L145" s="20"/>
    </row>
    <row r="146" spans="1:12" ht="15.75" customHeight="1" x14ac:dyDescent="0.35">
      <c r="A146" s="193" t="s">
        <v>698</v>
      </c>
      <c r="B146" s="108" t="s">
        <v>706</v>
      </c>
      <c r="C146" s="108" t="s">
        <v>826</v>
      </c>
      <c r="D146" s="108">
        <v>1</v>
      </c>
      <c r="E146" s="165">
        <v>382</v>
      </c>
      <c r="F146" s="20" t="str">
        <f>+VLOOKUP(E146,Participants!$A$1:$E$2548,2,FALSE)</f>
        <v>Gabriel Wohar</v>
      </c>
      <c r="G146" s="20" t="str">
        <f>+VLOOKUP(E146,Participants!$A$1:$E$2548,4,FALSE)</f>
        <v>KIL</v>
      </c>
      <c r="H146" s="20" t="str">
        <f>+VLOOKUP(E146,Participants!$A$1:$E$2548,5,FALSE)</f>
        <v>M</v>
      </c>
      <c r="I146" s="110">
        <f>+VLOOKUP(E146,Participants!$A$1:$E$2548,3,FALSE)</f>
        <v>3</v>
      </c>
      <c r="J146" s="20" t="str">
        <f>+VLOOKUP(E146,Participants!$A$1:$G$2548,7,FALSE)</f>
        <v>DEV BOYS</v>
      </c>
      <c r="K146" s="117"/>
      <c r="L146" s="117"/>
    </row>
    <row r="147" spans="1:12" ht="15.75" customHeight="1" x14ac:dyDescent="0.35">
      <c r="A147" s="193" t="s">
        <v>698</v>
      </c>
      <c r="B147" s="108" t="s">
        <v>731</v>
      </c>
      <c r="C147" s="108" t="s">
        <v>827</v>
      </c>
      <c r="D147" s="108">
        <v>5</v>
      </c>
      <c r="E147" s="165">
        <v>7</v>
      </c>
      <c r="F147" s="20" t="str">
        <f>+VLOOKUP(E147,Participants!$A$1:$E$1547,2,FALSE)</f>
        <v>Liam Greene</v>
      </c>
      <c r="G147" s="20" t="str">
        <f>+VLOOKUP(E147,Participants!$A$1:$E$1547,4,FALSE)</f>
        <v>BFS</v>
      </c>
      <c r="H147" s="20" t="str">
        <f>+VLOOKUP(E147,Participants!$A$1:$E$1547,5,FALSE)</f>
        <v>M</v>
      </c>
      <c r="I147" s="110">
        <f>+VLOOKUP(E147,Participants!$A$1:$E$1547,3,FALSE)</f>
        <v>2</v>
      </c>
      <c r="J147" s="20" t="str">
        <f>+VLOOKUP(E147,Participants!$A$1:$G$2548,7,FALSE)</f>
        <v>DEV BOYS</v>
      </c>
      <c r="K147" s="117"/>
      <c r="L147" s="117"/>
    </row>
    <row r="148" spans="1:12" ht="15.75" customHeight="1" x14ac:dyDescent="0.35">
      <c r="A148" s="193" t="s">
        <v>698</v>
      </c>
      <c r="B148" s="108" t="s">
        <v>710</v>
      </c>
      <c r="C148" s="108" t="s">
        <v>828</v>
      </c>
      <c r="D148" s="108">
        <v>1</v>
      </c>
      <c r="E148" s="165">
        <v>301</v>
      </c>
      <c r="F148" s="20" t="str">
        <f>+VLOOKUP(E148,Participants!$A$1:$E$2548,2,FALSE)</f>
        <v>Aidan Trettel</v>
      </c>
      <c r="G148" s="20" t="str">
        <f>+VLOOKUP(E148,Participants!$A$1:$E$2548,4,FALSE)</f>
        <v>HFS</v>
      </c>
      <c r="H148" s="20" t="str">
        <f>+VLOOKUP(E148,Participants!$A$1:$E$2548,5,FALSE)</f>
        <v>M</v>
      </c>
      <c r="I148" s="110">
        <f>+VLOOKUP(E148,Participants!$A$1:$E$2548,3,FALSE)</f>
        <v>3</v>
      </c>
      <c r="J148" s="20" t="str">
        <f>+VLOOKUP(E148,Participants!$A$1:$G$2548,7,FALSE)</f>
        <v>DEV BOYS</v>
      </c>
      <c r="K148" s="20"/>
      <c r="L148" s="20"/>
    </row>
    <row r="149" spans="1:12" ht="15.75" customHeight="1" x14ac:dyDescent="0.35">
      <c r="A149" s="193" t="s">
        <v>698</v>
      </c>
      <c r="B149" s="108" t="s">
        <v>738</v>
      </c>
      <c r="C149" s="108" t="s">
        <v>829</v>
      </c>
      <c r="D149" s="108">
        <v>5</v>
      </c>
      <c r="E149" s="165">
        <v>244</v>
      </c>
      <c r="F149" s="20" t="str">
        <f>+VLOOKUP(E149,Participants!$A$1:$E$2548,2,FALSE)</f>
        <v>Fletcher Dagit</v>
      </c>
      <c r="G149" s="20" t="str">
        <f>+VLOOKUP(E149,Participants!$A$1:$E$2548,4,FALSE)</f>
        <v>DMA</v>
      </c>
      <c r="H149" s="20" t="str">
        <f>+VLOOKUP(E149,Participants!$A$1:$E$2548,5,FALSE)</f>
        <v>M</v>
      </c>
      <c r="I149" s="110" t="str">
        <f>+VLOOKUP(E149,Participants!$A$1:$E$2548,3,FALSE)</f>
        <v>k</v>
      </c>
      <c r="J149" s="20" t="str">
        <f>+VLOOKUP(E149,Participants!$A$1:$G$2548,7,FALSE)</f>
        <v>DEV BOYS</v>
      </c>
      <c r="K149" s="117"/>
      <c r="L149" s="117"/>
    </row>
    <row r="150" spans="1:12" ht="15.75" customHeight="1" x14ac:dyDescent="0.35">
      <c r="A150" s="193" t="s">
        <v>698</v>
      </c>
      <c r="B150" s="108" t="s">
        <v>710</v>
      </c>
      <c r="C150" s="108" t="s">
        <v>830</v>
      </c>
      <c r="D150" s="108">
        <v>2</v>
      </c>
      <c r="E150" s="165">
        <v>239</v>
      </c>
      <c r="F150" s="20" t="str">
        <f>+VLOOKUP(E150,Participants!$A$1:$E$2548,2,FALSE)</f>
        <v>jose aracena</v>
      </c>
      <c r="G150" s="20" t="str">
        <f>+VLOOKUP(E150,Participants!$A$1:$E$2548,4,FALSE)</f>
        <v>DMA</v>
      </c>
      <c r="H150" s="20" t="str">
        <f>+VLOOKUP(E150,Participants!$A$1:$E$2548,5,FALSE)</f>
        <v>m</v>
      </c>
      <c r="I150" s="110">
        <f>+VLOOKUP(E150,Participants!$A$1:$E$2548,3,FALSE)</f>
        <v>3</v>
      </c>
      <c r="J150" s="20" t="str">
        <f>+VLOOKUP(E150,Participants!$A$1:$G$2548,7,FALSE)</f>
        <v>DEV BOYS</v>
      </c>
      <c r="K150" s="20"/>
      <c r="L150" s="20"/>
    </row>
    <row r="151" spans="1:12" ht="15.75" customHeight="1" x14ac:dyDescent="0.35">
      <c r="A151" s="193" t="s">
        <v>698</v>
      </c>
      <c r="B151" s="108" t="s">
        <v>731</v>
      </c>
      <c r="C151" s="108" t="s">
        <v>831</v>
      </c>
      <c r="D151" s="108">
        <v>6</v>
      </c>
      <c r="E151" s="165">
        <v>6</v>
      </c>
      <c r="F151" s="20" t="str">
        <f>+VLOOKUP(E151,Participants!$A$1:$E$1547,2,FALSE)</f>
        <v>Jack Ries</v>
      </c>
      <c r="G151" s="20" t="str">
        <f>+VLOOKUP(E151,Participants!$A$1:$E$1547,4,FALSE)</f>
        <v>BFS</v>
      </c>
      <c r="H151" s="20" t="str">
        <f>+VLOOKUP(E151,Participants!$A$1:$E$1547,5,FALSE)</f>
        <v>M</v>
      </c>
      <c r="I151" s="110">
        <f>+VLOOKUP(E151,Participants!$A$1:$E$1547,3,FALSE)</f>
        <v>2</v>
      </c>
      <c r="J151" s="20" t="str">
        <f>+VLOOKUP(E151,Participants!$A$1:$G$2548,7,FALSE)</f>
        <v>DEV BOYS</v>
      </c>
      <c r="K151" s="117"/>
      <c r="L151" s="117"/>
    </row>
    <row r="152" spans="1:12" ht="15.75" customHeight="1" x14ac:dyDescent="0.35">
      <c r="A152" s="193" t="s">
        <v>698</v>
      </c>
      <c r="B152" s="108" t="s">
        <v>738</v>
      </c>
      <c r="C152" s="108" t="s">
        <v>832</v>
      </c>
      <c r="D152" s="108">
        <v>6</v>
      </c>
      <c r="E152" s="165">
        <v>254</v>
      </c>
      <c r="F152" s="20" t="str">
        <f>+VLOOKUP(E152,Participants!$A$1:$E$2548,2,FALSE)</f>
        <v>Killian Bachner</v>
      </c>
      <c r="G152" s="20" t="str">
        <f>+VLOOKUP(E152,Participants!$A$1:$E$2548,4,FALSE)</f>
        <v>ELZ</v>
      </c>
      <c r="H152" s="20" t="str">
        <f>+VLOOKUP(E152,Participants!$A$1:$E$2548,5,FALSE)</f>
        <v>M</v>
      </c>
      <c r="I152" s="110">
        <f>+VLOOKUP(E152,Participants!$A$1:$E$2548,3,FALSE)</f>
        <v>0</v>
      </c>
      <c r="J152" s="20" t="str">
        <f>+VLOOKUP(E152,Participants!$A$1:$G$2548,7,FALSE)</f>
        <v>DEV BOYS</v>
      </c>
      <c r="K152" s="20"/>
      <c r="L152" s="20"/>
    </row>
    <row r="153" spans="1:12" ht="15.75" customHeight="1" x14ac:dyDescent="0.35">
      <c r="A153" s="193" t="s">
        <v>698</v>
      </c>
      <c r="B153" s="108" t="s">
        <v>710</v>
      </c>
      <c r="C153" s="108" t="s">
        <v>833</v>
      </c>
      <c r="D153" s="108">
        <v>3</v>
      </c>
      <c r="E153" s="165">
        <v>218</v>
      </c>
      <c r="F153" s="20" t="str">
        <f>+VLOOKUP(E153,Participants!$A$1:$E$2548,2,FALSE)</f>
        <v>Sam Ivory</v>
      </c>
      <c r="G153" s="20" t="str">
        <f>+VLOOKUP(E153,Participants!$A$1:$E$2548,4,FALSE)</f>
        <v>CDT</v>
      </c>
      <c r="H153" s="20" t="str">
        <f>+VLOOKUP(E153,Participants!$A$1:$E$2548,5,FALSE)</f>
        <v>M</v>
      </c>
      <c r="I153" s="110">
        <f>+VLOOKUP(E153,Participants!$A$1:$E$2548,3,FALSE)</f>
        <v>3</v>
      </c>
      <c r="J153" s="20" t="str">
        <f>+VLOOKUP(E153,Participants!$A$1:$G$2548,7,FALSE)</f>
        <v>DEV BOYS</v>
      </c>
      <c r="K153" s="117"/>
      <c r="L153" s="117"/>
    </row>
    <row r="154" spans="1:12" ht="15.75" customHeight="1" x14ac:dyDescent="0.35">
      <c r="A154" s="193" t="s">
        <v>698</v>
      </c>
      <c r="B154" s="108" t="s">
        <v>706</v>
      </c>
      <c r="C154" s="108" t="s">
        <v>834</v>
      </c>
      <c r="D154" s="108">
        <v>2</v>
      </c>
      <c r="E154" s="165" t="s">
        <v>835</v>
      </c>
      <c r="F154" s="20" t="e">
        <f>+VLOOKUP(E154,Participants!$A$1:$E$2548,2,FALSE)</f>
        <v>#N/A</v>
      </c>
      <c r="G154" s="20" t="e">
        <f>+VLOOKUP(E154,Participants!$A$1:$E$2548,4,FALSE)</f>
        <v>#N/A</v>
      </c>
      <c r="H154" s="20" t="e">
        <f>+VLOOKUP(E154,Participants!$A$1:$E$2548,5,FALSE)</f>
        <v>#N/A</v>
      </c>
      <c r="I154" s="110" t="e">
        <f>+VLOOKUP(E154,Participants!$A$1:$E$2548,3,FALSE)</f>
        <v>#N/A</v>
      </c>
      <c r="J154" s="20" t="e">
        <f>+VLOOKUP(E154,Participants!$A$1:$G$2548,7,FALSE)</f>
        <v>#N/A</v>
      </c>
      <c r="K154" s="20"/>
      <c r="L154" s="20"/>
    </row>
    <row r="155" spans="1:12" ht="15.75" customHeight="1" x14ac:dyDescent="0.35">
      <c r="A155" s="193" t="s">
        <v>698</v>
      </c>
      <c r="B155" s="108" t="s">
        <v>738</v>
      </c>
      <c r="C155" s="108" t="s">
        <v>836</v>
      </c>
      <c r="D155" s="108">
        <v>7</v>
      </c>
      <c r="E155" s="165">
        <v>289</v>
      </c>
      <c r="F155" s="20" t="str">
        <f>+VLOOKUP(E155,Participants!$A$1:$E$2548,2,FALSE)</f>
        <v>Levi Buchanan</v>
      </c>
      <c r="G155" s="20" t="str">
        <f>+VLOOKUP(E155,Participants!$A$1:$E$2548,4,FALSE)</f>
        <v>GRE</v>
      </c>
      <c r="H155" s="20" t="str">
        <f>+VLOOKUP(E155,Participants!$A$1:$E$2548,5,FALSE)</f>
        <v>M</v>
      </c>
      <c r="I155" s="110">
        <f>+VLOOKUP(E155,Participants!$A$1:$E$2548,3,FALSE)</f>
        <v>1</v>
      </c>
      <c r="J155" s="20" t="str">
        <f>+VLOOKUP(E155,Participants!$A$1:$G$2548,7,FALSE)</f>
        <v>DEV BOYS</v>
      </c>
      <c r="K155" s="20"/>
      <c r="L155" s="20"/>
    </row>
    <row r="156" spans="1:12" ht="15.75" customHeight="1" x14ac:dyDescent="0.35">
      <c r="A156" s="193" t="s">
        <v>698</v>
      </c>
      <c r="B156" s="108" t="s">
        <v>731</v>
      </c>
      <c r="C156" s="108" t="s">
        <v>837</v>
      </c>
      <c r="D156" s="108">
        <v>7</v>
      </c>
      <c r="E156" s="165">
        <v>414</v>
      </c>
      <c r="F156" s="20" t="str">
        <f>+VLOOKUP(E156,Participants!$A$1:$E$2548,2,FALSE)</f>
        <v>James Jordan</v>
      </c>
      <c r="G156" s="20" t="str">
        <f>+VLOOKUP(E156,Participants!$A$1:$E$2548,4,FALSE)</f>
        <v>MOSS</v>
      </c>
      <c r="H156" s="20" t="str">
        <f>+VLOOKUP(E156,Participants!$A$1:$E$2548,5,FALSE)</f>
        <v>M</v>
      </c>
      <c r="I156" s="110">
        <f>+VLOOKUP(E156,Participants!$A$1:$E$2548,3,FALSE)</f>
        <v>2</v>
      </c>
      <c r="J156" s="20" t="str">
        <f>+VLOOKUP(E156,Participants!$A$1:$G$2548,7,FALSE)</f>
        <v>DEV BOYS</v>
      </c>
      <c r="K156" s="117"/>
      <c r="L156" s="117"/>
    </row>
    <row r="157" spans="1:12" ht="15.75" customHeight="1" x14ac:dyDescent="0.35">
      <c r="A157" s="193" t="s">
        <v>698</v>
      </c>
      <c r="B157" s="108" t="s">
        <v>706</v>
      </c>
      <c r="C157" s="108" t="s">
        <v>838</v>
      </c>
      <c r="D157" s="108">
        <v>3</v>
      </c>
      <c r="E157" s="165">
        <v>13</v>
      </c>
      <c r="F157" s="20" t="str">
        <f>+VLOOKUP(E157,Participants!$A$1:$E$2548,2,FALSE)</f>
        <v>Wes Sachar</v>
      </c>
      <c r="G157" s="20" t="str">
        <f>+VLOOKUP(E157,Participants!$A$1:$E$2548,4,FALSE)</f>
        <v>BFS</v>
      </c>
      <c r="H157" s="20" t="str">
        <f>+VLOOKUP(E157,Participants!$A$1:$E$2548,5,FALSE)</f>
        <v>M</v>
      </c>
      <c r="I157" s="110">
        <f>+VLOOKUP(E157,Participants!$A$1:$E$2548,3,FALSE)</f>
        <v>4</v>
      </c>
      <c r="J157" s="20" t="str">
        <f>+VLOOKUP(E157,Participants!$A$1:$G$2548,7,FALSE)</f>
        <v>DEV BOYS</v>
      </c>
      <c r="K157" s="20"/>
      <c r="L157" s="20"/>
    </row>
    <row r="158" spans="1:12" ht="15.75" customHeight="1" x14ac:dyDescent="0.35">
      <c r="A158" s="193" t="s">
        <v>698</v>
      </c>
      <c r="B158" s="108" t="s">
        <v>738</v>
      </c>
      <c r="C158" s="108" t="s">
        <v>839</v>
      </c>
      <c r="D158" s="108">
        <v>8</v>
      </c>
      <c r="E158" s="165">
        <v>309</v>
      </c>
      <c r="F158" s="20" t="str">
        <f>+VLOOKUP(E158,Participants!$A$1:$E$2548,2,FALSE)</f>
        <v>Jacob Gluvna</v>
      </c>
      <c r="G158" s="20" t="str">
        <f>+VLOOKUP(E158,Participants!$A$1:$E$2548,4,FALSE)</f>
        <v>HFS</v>
      </c>
      <c r="H158" s="20" t="str">
        <f>+VLOOKUP(E158,Participants!$A$1:$E$2548,5,FALSE)</f>
        <v>M</v>
      </c>
      <c r="I158" s="110">
        <f>+VLOOKUP(E158,Participants!$A$1:$E$2548,3,FALSE)</f>
        <v>1</v>
      </c>
      <c r="J158" s="20" t="str">
        <f>+VLOOKUP(E158,Participants!$A$1:$G$2548,7,FALSE)</f>
        <v>DEV BOYS</v>
      </c>
      <c r="K158" s="20"/>
      <c r="L158" s="20"/>
    </row>
    <row r="159" spans="1:12" ht="15.75" customHeight="1" x14ac:dyDescent="0.35">
      <c r="A159" s="334" t="s">
        <v>698</v>
      </c>
      <c r="B159" s="335">
        <v>1</v>
      </c>
      <c r="C159" s="335" t="s">
        <v>840</v>
      </c>
      <c r="D159" s="335">
        <v>6</v>
      </c>
      <c r="E159" s="336">
        <v>436</v>
      </c>
      <c r="F159" s="337" t="str">
        <f>+VLOOKUP(E159,Participants!$A$1:$E$2548,2,FALSE)</f>
        <v>Kason Parham</v>
      </c>
      <c r="G159" s="337" t="str">
        <f>+VLOOKUP(E159,Participants!$A$1:$E$2548,4,FALSE)</f>
        <v>MQA</v>
      </c>
      <c r="H159" s="337" t="str">
        <f>+VLOOKUP(E159,Participants!$A$1:$E$2548,5,FALSE)</f>
        <v>M</v>
      </c>
      <c r="I159" s="338">
        <f>+VLOOKUP(E159,Participants!$A$1:$E$2548,3,FALSE)</f>
        <v>0</v>
      </c>
      <c r="J159" s="337" t="str">
        <f>+VLOOKUP(E159,Participants!$A$1:$G$2548,7,FALSE)</f>
        <v>DEV BOYS</v>
      </c>
      <c r="K159" s="337"/>
      <c r="L159" s="337"/>
    </row>
    <row r="160" spans="1:12" ht="15.75" customHeight="1" x14ac:dyDescent="0.35">
      <c r="A160" s="193" t="s">
        <v>698</v>
      </c>
      <c r="B160" s="108" t="s">
        <v>710</v>
      </c>
      <c r="C160" s="108" t="s">
        <v>841</v>
      </c>
      <c r="D160" s="108">
        <v>4</v>
      </c>
      <c r="E160" s="165">
        <v>2</v>
      </c>
      <c r="F160" s="20" t="str">
        <f>+VLOOKUP(E160,Participants!$A$1:$E$2548,2,FALSE)</f>
        <v>Enzo Urso</v>
      </c>
      <c r="G160" s="20" t="str">
        <f>+VLOOKUP(E160,Participants!$A$1:$E$2548,4,FALSE)</f>
        <v>BFS</v>
      </c>
      <c r="H160" s="20" t="str">
        <f>+VLOOKUP(E160,Participants!$A$1:$E$2548,5,FALSE)</f>
        <v>M</v>
      </c>
      <c r="I160" s="110">
        <f>+VLOOKUP(E160,Participants!$A$1:$E$2548,3,FALSE)</f>
        <v>3</v>
      </c>
      <c r="J160" s="20" t="str">
        <f>+VLOOKUP(E160,Participants!$A$1:$G$2548,7,FALSE)</f>
        <v>DEV BOYS</v>
      </c>
      <c r="K160" s="117"/>
      <c r="L160" s="117"/>
    </row>
    <row r="161" spans="1:12" ht="15.75" customHeight="1" x14ac:dyDescent="0.35">
      <c r="A161" s="193" t="s">
        <v>698</v>
      </c>
      <c r="B161" s="108" t="s">
        <v>710</v>
      </c>
      <c r="C161" s="121" t="s">
        <v>842</v>
      </c>
      <c r="D161" s="121">
        <v>5</v>
      </c>
      <c r="E161" s="165">
        <v>386</v>
      </c>
      <c r="F161" s="20" t="str">
        <f>+VLOOKUP(E161,Participants!$A$1:$E$2548,2,FALSE)</f>
        <v>Samuel Stall</v>
      </c>
      <c r="G161" s="20" t="str">
        <f>+VLOOKUP(E161,Participants!$A$1:$E$2548,4,FALSE)</f>
        <v>KIL</v>
      </c>
      <c r="H161" s="20" t="str">
        <f>+VLOOKUP(E161,Participants!$A$1:$E$2548,5,FALSE)</f>
        <v>M</v>
      </c>
      <c r="I161" s="110">
        <f>+VLOOKUP(E161,Participants!$A$1:$E$2548,3,FALSE)</f>
        <v>3</v>
      </c>
      <c r="J161" s="20" t="str">
        <f>+VLOOKUP(E161,Participants!$A$1:$G$2548,7,FALSE)</f>
        <v>DEV BOYS</v>
      </c>
      <c r="K161" s="117"/>
      <c r="L161" s="117"/>
    </row>
    <row r="162" spans="1:12" ht="15.75" customHeight="1" x14ac:dyDescent="0.35">
      <c r="A162" s="193" t="s">
        <v>698</v>
      </c>
      <c r="B162" s="108" t="s">
        <v>738</v>
      </c>
      <c r="C162" s="108" t="s">
        <v>843</v>
      </c>
      <c r="D162" s="108">
        <v>1</v>
      </c>
      <c r="E162" s="165">
        <v>311</v>
      </c>
      <c r="F162" s="20" t="str">
        <f>+VLOOKUP(E162,Participants!$A$1:$E$2548,2,FALSE)</f>
        <v>James Jackson</v>
      </c>
      <c r="G162" s="20" t="str">
        <f>+VLOOKUP(E162,Participants!$A$1:$E$2548,4,FALSE)</f>
        <v>HFS</v>
      </c>
      <c r="H162" s="20" t="str">
        <f>+VLOOKUP(E162,Participants!$A$1:$E$2548,5,FALSE)</f>
        <v>M</v>
      </c>
      <c r="I162" s="110">
        <f>+VLOOKUP(E162,Participants!$A$1:$E$2548,3,FALSE)</f>
        <v>1</v>
      </c>
      <c r="J162" s="20" t="str">
        <f>+VLOOKUP(E162,Participants!$A$1:$G$2548,7,FALSE)</f>
        <v>DEV BOYS</v>
      </c>
      <c r="K162" s="20"/>
      <c r="L162" s="20"/>
    </row>
    <row r="163" spans="1:12" ht="15.75" customHeight="1" x14ac:dyDescent="0.35">
      <c r="A163" s="193" t="s">
        <v>698</v>
      </c>
      <c r="B163" s="108" t="s">
        <v>738</v>
      </c>
      <c r="C163" s="108" t="s">
        <v>844</v>
      </c>
      <c r="D163" s="108">
        <v>2</v>
      </c>
      <c r="E163" s="165">
        <v>219</v>
      </c>
      <c r="F163" s="20" t="str">
        <f>+VLOOKUP(E163,Participants!$A$1:$E$2548,2,FALSE)</f>
        <v>William Redd</v>
      </c>
      <c r="G163" s="20" t="str">
        <f>+VLOOKUP(E163,Participants!$A$1:$E$2548,4,FALSE)</f>
        <v>CDT</v>
      </c>
      <c r="H163" s="20" t="str">
        <f>+VLOOKUP(E163,Participants!$A$1:$E$2548,5,FALSE)</f>
        <v>M</v>
      </c>
      <c r="I163" s="110">
        <f>+VLOOKUP(E163,Participants!$A$1:$E$2548,3,FALSE)</f>
        <v>1</v>
      </c>
      <c r="J163" s="20" t="str">
        <f>+VLOOKUP(E163,Participants!$A$1:$G$2548,7,FALSE)</f>
        <v>DEV BOYS</v>
      </c>
      <c r="K163" s="20"/>
      <c r="L163" s="20"/>
    </row>
    <row r="164" spans="1:12" ht="15.75" customHeight="1" x14ac:dyDescent="0.35">
      <c r="A164" s="193" t="s">
        <v>698</v>
      </c>
      <c r="B164" s="108" t="s">
        <v>738</v>
      </c>
      <c r="C164" s="108" t="s">
        <v>845</v>
      </c>
      <c r="D164" s="108">
        <v>3</v>
      </c>
      <c r="E164" s="165">
        <v>215</v>
      </c>
      <c r="F164" s="20" t="str">
        <f>+VLOOKUP(E164,Participants!$A$1:$E$2548,2,FALSE)</f>
        <v>Andrew Buck</v>
      </c>
      <c r="G164" s="20" t="str">
        <f>+VLOOKUP(E164,Participants!$A$1:$E$2548,4,FALSE)</f>
        <v>CDT</v>
      </c>
      <c r="H164" s="20" t="str">
        <f>+VLOOKUP(E164,Participants!$A$1:$E$2548,5,FALSE)</f>
        <v>M</v>
      </c>
      <c r="I164" s="110">
        <f>+VLOOKUP(E164,Participants!$A$1:$E$2548,3,FALSE)</f>
        <v>1</v>
      </c>
      <c r="J164" s="20" t="str">
        <f>+VLOOKUP(E164,Participants!$A$1:$G$2548,7,FALSE)</f>
        <v>DEV BOYS</v>
      </c>
      <c r="K164" s="20"/>
      <c r="L164" s="20"/>
    </row>
    <row r="165" spans="1:12" ht="15.75" customHeight="1" x14ac:dyDescent="0.35">
      <c r="A165" s="193" t="s">
        <v>698</v>
      </c>
      <c r="B165" s="108" t="s">
        <v>738</v>
      </c>
      <c r="C165" s="108" t="s">
        <v>846</v>
      </c>
      <c r="D165" s="108">
        <v>4</v>
      </c>
      <c r="E165" s="165">
        <v>416</v>
      </c>
      <c r="F165" s="20" t="str">
        <f>+VLOOKUP(E165,Participants!$A$1:$E$2548,2,FALSE)</f>
        <v>Jude Walker</v>
      </c>
      <c r="G165" s="20" t="str">
        <f>+VLOOKUP(E165,Participants!$A$1:$E$2548,4,FALSE)</f>
        <v>MOSS</v>
      </c>
      <c r="H165" s="20" t="str">
        <f>+VLOOKUP(E165,Participants!$A$1:$E$2548,5,FALSE)</f>
        <v>M</v>
      </c>
      <c r="I165" s="110">
        <f>+VLOOKUP(E165,Participants!$A$1:$E$2548,3,FALSE)</f>
        <v>0</v>
      </c>
      <c r="J165" s="20" t="str">
        <f>+VLOOKUP(E165,Participants!$A$1:$G$2548,7,FALSE)</f>
        <v>DEV BOYS</v>
      </c>
      <c r="K165" s="20"/>
      <c r="L165" s="20"/>
    </row>
    <row r="166" spans="1:12" ht="15.75" customHeight="1" x14ac:dyDescent="0.35">
      <c r="A166" s="193" t="s">
        <v>698</v>
      </c>
      <c r="B166" s="108">
        <v>1</v>
      </c>
      <c r="C166" s="121"/>
      <c r="D166" s="108">
        <v>7</v>
      </c>
      <c r="E166" s="134"/>
      <c r="F166" s="20" t="e">
        <f>+VLOOKUP(E166,Participants!$A$1:$E$2548,2,FALSE)</f>
        <v>#N/A</v>
      </c>
      <c r="G166" s="20" t="e">
        <f>+VLOOKUP(E166,Participants!$A$1:$E$2548,4,FALSE)</f>
        <v>#N/A</v>
      </c>
      <c r="H166" s="20" t="e">
        <f>+VLOOKUP(E166,Participants!$A$1:$E$2548,5,FALSE)</f>
        <v>#N/A</v>
      </c>
      <c r="I166" s="110" t="e">
        <f>+VLOOKUP(E166,Participants!$A$1:$E$2548,3,FALSE)</f>
        <v>#N/A</v>
      </c>
      <c r="J166" s="20" t="e">
        <f>+VLOOKUP(E166,Participants!$A$1:$G$2548,7,FALSE)</f>
        <v>#N/A</v>
      </c>
      <c r="K166" s="117"/>
      <c r="L166" s="117"/>
    </row>
    <row r="167" spans="1:12" ht="15.75" customHeight="1" x14ac:dyDescent="0.35">
      <c r="A167" s="193" t="s">
        <v>698</v>
      </c>
      <c r="B167" s="108">
        <v>1</v>
      </c>
      <c r="C167" s="121"/>
      <c r="D167" s="108">
        <v>8</v>
      </c>
      <c r="E167" s="134"/>
      <c r="F167" s="20" t="e">
        <f>+VLOOKUP(E167,Participants!$A$1:$E$2548,2,FALSE)</f>
        <v>#N/A</v>
      </c>
      <c r="G167" s="20" t="e">
        <f>+VLOOKUP(E167,Participants!$A$1:$E$2548,4,FALSE)</f>
        <v>#N/A</v>
      </c>
      <c r="H167" s="20" t="e">
        <f>+VLOOKUP(E167,Participants!$A$1:$E$2548,5,FALSE)</f>
        <v>#N/A</v>
      </c>
      <c r="I167" s="110" t="e">
        <f>+VLOOKUP(E167,Participants!$A$1:$E$2548,3,FALSE)</f>
        <v>#N/A</v>
      </c>
      <c r="J167" s="20" t="e">
        <f>+VLOOKUP(E167,Participants!$A$1:$G$2548,7,FALSE)</f>
        <v>#N/A</v>
      </c>
      <c r="K167" s="117"/>
      <c r="L167" s="117"/>
    </row>
    <row r="168" spans="1:12" ht="15.75" customHeight="1" x14ac:dyDescent="0.35">
      <c r="A168" s="193" t="s">
        <v>698</v>
      </c>
      <c r="B168" s="108">
        <v>2</v>
      </c>
      <c r="C168" s="121"/>
      <c r="D168" s="108">
        <v>7</v>
      </c>
      <c r="E168" s="134"/>
      <c r="F168" s="20" t="e">
        <f>+VLOOKUP(E168,Participants!$A$1:$E$2548,2,FALSE)</f>
        <v>#N/A</v>
      </c>
      <c r="G168" s="20" t="e">
        <f>+VLOOKUP(E168,Participants!$A$1:$E$2548,4,FALSE)</f>
        <v>#N/A</v>
      </c>
      <c r="H168" s="20" t="e">
        <f>+VLOOKUP(E168,Participants!$A$1:$E$2548,5,FALSE)</f>
        <v>#N/A</v>
      </c>
      <c r="I168" s="110" t="e">
        <f>+VLOOKUP(E168,Participants!$A$1:$E$2548,3,FALSE)</f>
        <v>#N/A</v>
      </c>
      <c r="J168" s="20" t="e">
        <f>+VLOOKUP(E168,Participants!$A$1:$G$2548,7,FALSE)</f>
        <v>#N/A</v>
      </c>
      <c r="K168" s="20"/>
      <c r="L168" s="20"/>
    </row>
    <row r="169" spans="1:12" ht="15.75" customHeight="1" x14ac:dyDescent="0.35">
      <c r="A169" s="193" t="s">
        <v>698</v>
      </c>
      <c r="B169" s="108">
        <v>2</v>
      </c>
      <c r="C169" s="121"/>
      <c r="D169" s="108">
        <v>8</v>
      </c>
      <c r="E169" s="134"/>
      <c r="F169" s="20" t="e">
        <f>+VLOOKUP(E169,Participants!$A$1:$E$2548,2,FALSE)</f>
        <v>#N/A</v>
      </c>
      <c r="G169" s="20" t="e">
        <f>+VLOOKUP(E169,Participants!$A$1:$E$2548,4,FALSE)</f>
        <v>#N/A</v>
      </c>
      <c r="H169" s="20" t="e">
        <f>+VLOOKUP(E169,Participants!$A$1:$E$2548,5,FALSE)</f>
        <v>#N/A</v>
      </c>
      <c r="I169" s="110" t="e">
        <f>+VLOOKUP(E169,Participants!$A$1:$E$2548,3,FALSE)</f>
        <v>#N/A</v>
      </c>
      <c r="J169" s="20" t="e">
        <f>+VLOOKUP(E169,Participants!$A$1:$G$2548,7,FALSE)</f>
        <v>#N/A</v>
      </c>
      <c r="K169" s="20"/>
      <c r="L169" s="20"/>
    </row>
    <row r="170" spans="1:12" ht="15.75" customHeight="1" x14ac:dyDescent="0.35">
      <c r="A170" s="193" t="s">
        <v>698</v>
      </c>
      <c r="B170" s="108">
        <v>3</v>
      </c>
      <c r="C170" s="121"/>
      <c r="D170" s="108">
        <v>7</v>
      </c>
      <c r="E170" s="134"/>
      <c r="F170" s="20" t="e">
        <f>+VLOOKUP(E170,Participants!$A$1:$E$2548,2,FALSE)</f>
        <v>#N/A</v>
      </c>
      <c r="G170" s="20" t="e">
        <f>+VLOOKUP(E170,Participants!$A$1:$E$2548,4,FALSE)</f>
        <v>#N/A</v>
      </c>
      <c r="H170" s="20" t="e">
        <f>+VLOOKUP(E170,Participants!$A$1:$E$2548,5,FALSE)</f>
        <v>#N/A</v>
      </c>
      <c r="I170" s="110" t="e">
        <f>+VLOOKUP(E170,Participants!$A$1:$E$2548,3,FALSE)</f>
        <v>#N/A</v>
      </c>
      <c r="J170" s="20" t="e">
        <f>+VLOOKUP(E170,Participants!$A$1:$G$2548,7,FALSE)</f>
        <v>#N/A</v>
      </c>
      <c r="K170" s="20"/>
      <c r="L170" s="20"/>
    </row>
    <row r="171" spans="1:12" ht="15.75" customHeight="1" x14ac:dyDescent="0.35">
      <c r="A171" s="193" t="s">
        <v>698</v>
      </c>
      <c r="B171" s="108">
        <v>5</v>
      </c>
      <c r="C171" s="121"/>
      <c r="D171" s="108">
        <v>5</v>
      </c>
      <c r="E171" s="134"/>
      <c r="F171" s="20" t="e">
        <f>+VLOOKUP(E171,Participants!$A$1:$E$2548,2,FALSE)</f>
        <v>#N/A</v>
      </c>
      <c r="G171" s="20" t="e">
        <f>+VLOOKUP(E171,Participants!$A$1:$E$2548,4,FALSE)</f>
        <v>#N/A</v>
      </c>
      <c r="H171" s="20" t="e">
        <f>+VLOOKUP(E171,Participants!$A$1:$E$2548,5,FALSE)</f>
        <v>#N/A</v>
      </c>
      <c r="I171" s="110" t="e">
        <f>+VLOOKUP(E171,Participants!$A$1:$E$2548,3,FALSE)</f>
        <v>#N/A</v>
      </c>
      <c r="J171" s="20" t="e">
        <f>+VLOOKUP(E171,Participants!$A$1:$G$2548,7,FALSE)</f>
        <v>#N/A</v>
      </c>
      <c r="K171" s="117"/>
      <c r="L171" s="117"/>
    </row>
    <row r="172" spans="1:12" ht="15.75" customHeight="1" x14ac:dyDescent="0.35">
      <c r="A172" s="193" t="s">
        <v>698</v>
      </c>
      <c r="B172" s="108"/>
      <c r="C172" s="121"/>
      <c r="D172" s="108">
        <v>8</v>
      </c>
      <c r="E172" s="134"/>
      <c r="F172" s="20" t="e">
        <f>+VLOOKUP(E172,Participants!$A$1:$E$2548,2,FALSE)</f>
        <v>#N/A</v>
      </c>
      <c r="G172" s="20" t="e">
        <f>+VLOOKUP(E172,Participants!$A$1:$E$2548,4,FALSE)</f>
        <v>#N/A</v>
      </c>
      <c r="H172" s="20" t="e">
        <f>+VLOOKUP(E172,Participants!$A$1:$E$2548,5,FALSE)</f>
        <v>#N/A</v>
      </c>
      <c r="I172" s="110" t="e">
        <f>+VLOOKUP(E172,Participants!$A$1:$E$2548,3,FALSE)</f>
        <v>#N/A</v>
      </c>
      <c r="J172" s="20" t="e">
        <f>+VLOOKUP(E172,Participants!$A$1:$G$2548,7,FALSE)</f>
        <v>#N/A</v>
      </c>
      <c r="K172" s="20"/>
      <c r="L172" s="20"/>
    </row>
    <row r="173" spans="1:12" ht="15.75" customHeight="1" x14ac:dyDescent="0.35">
      <c r="A173" s="193" t="s">
        <v>698</v>
      </c>
      <c r="B173" s="108">
        <v>8</v>
      </c>
      <c r="C173" s="121"/>
      <c r="D173" s="108">
        <v>6</v>
      </c>
      <c r="E173" s="134"/>
      <c r="F173" s="20" t="e">
        <f>+VLOOKUP(E173,Participants!$A$1:$E$2548,2,FALSE)</f>
        <v>#N/A</v>
      </c>
      <c r="G173" s="20" t="e">
        <f>+VLOOKUP(E173,Participants!$A$1:$E$2548,4,FALSE)</f>
        <v>#N/A</v>
      </c>
      <c r="H173" s="20" t="e">
        <f>+VLOOKUP(E173,Participants!$A$1:$E$2548,5,FALSE)</f>
        <v>#N/A</v>
      </c>
      <c r="I173" s="110" t="e">
        <f>+VLOOKUP(E173,Participants!$A$1:$E$2548,3,FALSE)</f>
        <v>#N/A</v>
      </c>
      <c r="J173" s="20" t="e">
        <f>+VLOOKUP(E173,Participants!$A$1:$G$2548,7,FALSE)</f>
        <v>#N/A</v>
      </c>
      <c r="K173" s="20"/>
      <c r="L173" s="20"/>
    </row>
    <row r="174" spans="1:12" ht="15.75" customHeight="1" x14ac:dyDescent="0.35">
      <c r="A174" s="193" t="s">
        <v>698</v>
      </c>
      <c r="B174" s="116">
        <v>10</v>
      </c>
      <c r="C174" s="198"/>
      <c r="D174" s="108">
        <v>4</v>
      </c>
      <c r="E174" s="134"/>
      <c r="F174" s="20" t="e">
        <f>+VLOOKUP(E174,Participants!$A$1:$E$2548,2,FALSE)</f>
        <v>#N/A</v>
      </c>
      <c r="G174" s="20" t="e">
        <f>+VLOOKUP(E174,Participants!$A$1:$E$2548,4,FALSE)</f>
        <v>#N/A</v>
      </c>
      <c r="H174" s="20" t="e">
        <f>+VLOOKUP(E174,Participants!$A$1:$E$2548,5,FALSE)</f>
        <v>#N/A</v>
      </c>
      <c r="I174" s="110" t="e">
        <f>+VLOOKUP(E174,Participants!$A$1:$E$2548,3,FALSE)</f>
        <v>#N/A</v>
      </c>
      <c r="J174" s="20" t="e">
        <f>+VLOOKUP(E174,Participants!$A$1:$G$2548,7,FALSE)</f>
        <v>#N/A</v>
      </c>
      <c r="K174" s="20"/>
      <c r="L174" s="20"/>
    </row>
    <row r="175" spans="1:12" ht="15.75" customHeight="1" x14ac:dyDescent="0.35">
      <c r="A175" s="193" t="s">
        <v>698</v>
      </c>
      <c r="B175" s="108">
        <v>10</v>
      </c>
      <c r="C175" s="121"/>
      <c r="D175" s="108">
        <v>5</v>
      </c>
      <c r="E175" s="134"/>
      <c r="F175" s="20" t="e">
        <f>+VLOOKUP(E175,Participants!$A$1:$E$2548,2,FALSE)</f>
        <v>#N/A</v>
      </c>
      <c r="G175" s="20" t="e">
        <f>+VLOOKUP(E175,Participants!$A$1:$E$2548,4,FALSE)</f>
        <v>#N/A</v>
      </c>
      <c r="H175" s="20" t="e">
        <f>+VLOOKUP(E175,Participants!$A$1:$E$2548,5,FALSE)</f>
        <v>#N/A</v>
      </c>
      <c r="I175" s="110" t="e">
        <f>+VLOOKUP(E175,Participants!$A$1:$E$2548,3,FALSE)</f>
        <v>#N/A</v>
      </c>
      <c r="J175" s="20" t="e">
        <f>+VLOOKUP(E175,Participants!$A$1:$G$2548,7,FALSE)</f>
        <v>#N/A</v>
      </c>
      <c r="K175" s="20"/>
      <c r="L175" s="20"/>
    </row>
    <row r="176" spans="1:12" ht="15.75" customHeight="1" x14ac:dyDescent="0.35">
      <c r="A176" s="193" t="s">
        <v>698</v>
      </c>
      <c r="B176" s="108">
        <v>10</v>
      </c>
      <c r="C176" s="121"/>
      <c r="D176" s="108">
        <v>6</v>
      </c>
      <c r="E176" s="134"/>
      <c r="F176" s="20" t="e">
        <f>+VLOOKUP(E176,Participants!$A$1:$E$2548,2,FALSE)</f>
        <v>#N/A</v>
      </c>
      <c r="G176" s="20" t="e">
        <f>+VLOOKUP(E176,Participants!$A$1:$E$2548,4,FALSE)</f>
        <v>#N/A</v>
      </c>
      <c r="H176" s="20" t="e">
        <f>+VLOOKUP(E176,Participants!$A$1:$E$2548,5,FALSE)</f>
        <v>#N/A</v>
      </c>
      <c r="I176" s="110" t="e">
        <f>+VLOOKUP(E176,Participants!$A$1:$E$2548,3,FALSE)</f>
        <v>#N/A</v>
      </c>
      <c r="J176" s="20" t="e">
        <f>+VLOOKUP(E176,Participants!$A$1:$G$2548,7,FALSE)</f>
        <v>#N/A</v>
      </c>
      <c r="K176" s="20"/>
      <c r="L176" s="20"/>
    </row>
    <row r="177" spans="1:12" ht="15.75" customHeight="1" x14ac:dyDescent="0.35">
      <c r="A177" s="193" t="s">
        <v>698</v>
      </c>
      <c r="B177" s="108">
        <v>10</v>
      </c>
      <c r="C177" s="121"/>
      <c r="D177" s="108">
        <v>7</v>
      </c>
      <c r="E177" s="134"/>
      <c r="F177" s="20" t="e">
        <f>+VLOOKUP(E177,Participants!$A$1:$E$2548,2,FALSE)</f>
        <v>#N/A</v>
      </c>
      <c r="G177" s="20" t="e">
        <f>+VLOOKUP(E177,Participants!$A$1:$E$2548,4,FALSE)</f>
        <v>#N/A</v>
      </c>
      <c r="H177" s="20" t="e">
        <f>+VLOOKUP(E177,Participants!$A$1:$E$2548,5,FALSE)</f>
        <v>#N/A</v>
      </c>
      <c r="I177" s="110" t="e">
        <f>+VLOOKUP(E177,Participants!$A$1:$E$2548,3,FALSE)</f>
        <v>#N/A</v>
      </c>
      <c r="J177" s="20" t="e">
        <f>+VLOOKUP(E177,Participants!$A$1:$G$2548,7,FALSE)</f>
        <v>#N/A</v>
      </c>
      <c r="K177" s="20"/>
      <c r="L177" s="20"/>
    </row>
    <row r="178" spans="1:12" ht="15.75" customHeight="1" x14ac:dyDescent="0.35">
      <c r="A178" s="193" t="s">
        <v>698</v>
      </c>
      <c r="B178" s="108">
        <v>10</v>
      </c>
      <c r="C178" s="121"/>
      <c r="D178" s="108">
        <v>8</v>
      </c>
      <c r="E178" s="134"/>
      <c r="F178" s="20" t="e">
        <f>+VLOOKUP(E178,Participants!$A$1:$E$2548,2,FALSE)</f>
        <v>#N/A</v>
      </c>
      <c r="G178" s="20" t="e">
        <f>+VLOOKUP(E178,Participants!$A$1:$E$2548,4,FALSE)</f>
        <v>#N/A</v>
      </c>
      <c r="H178" s="20" t="e">
        <f>+VLOOKUP(E178,Participants!$A$1:$E$2548,5,FALSE)</f>
        <v>#N/A</v>
      </c>
      <c r="I178" s="110" t="e">
        <f>+VLOOKUP(E178,Participants!$A$1:$E$2548,3,FALSE)</f>
        <v>#N/A</v>
      </c>
      <c r="J178" s="20" t="e">
        <f>+VLOOKUP(E178,Participants!$A$1:$G$2548,7,FALSE)</f>
        <v>#N/A</v>
      </c>
      <c r="K178" s="20"/>
      <c r="L178" s="20"/>
    </row>
    <row r="179" spans="1:12" ht="15.75" customHeight="1" x14ac:dyDescent="0.35">
      <c r="A179" s="193" t="s">
        <v>698</v>
      </c>
      <c r="B179" s="108">
        <v>11</v>
      </c>
      <c r="C179" s="121"/>
      <c r="D179" s="108">
        <v>1</v>
      </c>
      <c r="E179" s="134"/>
      <c r="F179" s="20" t="e">
        <f>+VLOOKUP(E179,Participants!$A$1:$E$2548,2,FALSE)</f>
        <v>#N/A</v>
      </c>
      <c r="G179" s="20" t="e">
        <f>+VLOOKUP(E179,Participants!$A$1:$E$2548,4,FALSE)</f>
        <v>#N/A</v>
      </c>
      <c r="H179" s="20" t="e">
        <f>+VLOOKUP(E179,Participants!$A$1:$E$2548,5,FALSE)</f>
        <v>#N/A</v>
      </c>
      <c r="I179" s="110" t="e">
        <f>+VLOOKUP(E179,Participants!$A$1:$E$2548,3,FALSE)</f>
        <v>#N/A</v>
      </c>
      <c r="J179" s="20" t="e">
        <f>+VLOOKUP(E179,Participants!$A$1:$G$2548,7,FALSE)</f>
        <v>#N/A</v>
      </c>
      <c r="K179" s="20"/>
      <c r="L179" s="20"/>
    </row>
    <row r="180" spans="1:12" ht="15.75" customHeight="1" x14ac:dyDescent="0.35">
      <c r="A180" s="193" t="s">
        <v>698</v>
      </c>
      <c r="B180" s="108">
        <v>11</v>
      </c>
      <c r="C180" s="121"/>
      <c r="D180" s="108">
        <v>2</v>
      </c>
      <c r="E180" s="134"/>
      <c r="F180" s="20" t="e">
        <f>+VLOOKUP(E180,Participants!$A$1:$E$2548,2,FALSE)</f>
        <v>#N/A</v>
      </c>
      <c r="G180" s="20" t="e">
        <f>+VLOOKUP(E180,Participants!$A$1:$E$2548,4,FALSE)</f>
        <v>#N/A</v>
      </c>
      <c r="H180" s="20" t="e">
        <f>+VLOOKUP(E180,Participants!$A$1:$E$2548,5,FALSE)</f>
        <v>#N/A</v>
      </c>
      <c r="I180" s="110" t="e">
        <f>+VLOOKUP(E180,Participants!$A$1:$E$2548,3,FALSE)</f>
        <v>#N/A</v>
      </c>
      <c r="J180" s="20" t="e">
        <f>+VLOOKUP(E180,Participants!$A$1:$G$2548,7,FALSE)</f>
        <v>#N/A</v>
      </c>
      <c r="K180" s="20"/>
      <c r="L180" s="20"/>
    </row>
    <row r="181" spans="1:12" ht="15.75" customHeight="1" x14ac:dyDescent="0.35">
      <c r="A181" s="193" t="s">
        <v>698</v>
      </c>
      <c r="B181" s="108">
        <v>11</v>
      </c>
      <c r="C181" s="121"/>
      <c r="D181" s="108">
        <v>3</v>
      </c>
      <c r="E181" s="134"/>
      <c r="F181" s="20" t="e">
        <f>+VLOOKUP(E181,Participants!$A$1:$E$2548,2,FALSE)</f>
        <v>#N/A</v>
      </c>
      <c r="G181" s="20" t="e">
        <f>+VLOOKUP(E181,Participants!$A$1:$E$2548,4,FALSE)</f>
        <v>#N/A</v>
      </c>
      <c r="H181" s="20" t="e">
        <f>+VLOOKUP(E181,Participants!$A$1:$E$2548,5,FALSE)</f>
        <v>#N/A</v>
      </c>
      <c r="I181" s="110" t="e">
        <f>+VLOOKUP(E181,Participants!$A$1:$E$2548,3,FALSE)</f>
        <v>#N/A</v>
      </c>
      <c r="J181" s="20" t="e">
        <f>+VLOOKUP(E181,Participants!$A$1:$G$2548,7,FALSE)</f>
        <v>#N/A</v>
      </c>
      <c r="K181" s="20"/>
      <c r="L181" s="20"/>
    </row>
    <row r="182" spans="1:12" ht="15.75" customHeight="1" x14ac:dyDescent="0.35">
      <c r="A182" s="193" t="s">
        <v>698</v>
      </c>
      <c r="B182" s="108">
        <v>11</v>
      </c>
      <c r="C182" s="121"/>
      <c r="D182" s="108">
        <v>4</v>
      </c>
      <c r="E182" s="134"/>
      <c r="F182" s="20" t="e">
        <f>+VLOOKUP(E182,Participants!$A$1:$E$2548,2,FALSE)</f>
        <v>#N/A</v>
      </c>
      <c r="G182" s="20" t="e">
        <f>+VLOOKUP(E182,Participants!$A$1:$E$2548,4,FALSE)</f>
        <v>#N/A</v>
      </c>
      <c r="H182" s="20" t="e">
        <f>+VLOOKUP(E182,Participants!$A$1:$E$2548,5,FALSE)</f>
        <v>#N/A</v>
      </c>
      <c r="I182" s="110" t="e">
        <f>+VLOOKUP(E182,Participants!$A$1:$E$2548,3,FALSE)</f>
        <v>#N/A</v>
      </c>
      <c r="J182" s="20" t="e">
        <f>+VLOOKUP(E182,Participants!$A$1:$G$2548,7,FALSE)</f>
        <v>#N/A</v>
      </c>
      <c r="K182" s="20"/>
      <c r="L182" s="20"/>
    </row>
    <row r="183" spans="1:12" ht="15.75" customHeight="1" x14ac:dyDescent="0.35">
      <c r="A183" s="193" t="s">
        <v>698</v>
      </c>
      <c r="B183" s="108">
        <v>11</v>
      </c>
      <c r="C183" s="121"/>
      <c r="D183" s="108">
        <v>5</v>
      </c>
      <c r="E183" s="134"/>
      <c r="F183" s="20" t="e">
        <f>+VLOOKUP(E183,Participants!$A$1:$E$2548,2,FALSE)</f>
        <v>#N/A</v>
      </c>
      <c r="G183" s="20" t="e">
        <f>+VLOOKUP(E183,Participants!$A$1:$E$2548,4,FALSE)</f>
        <v>#N/A</v>
      </c>
      <c r="H183" s="20" t="e">
        <f>+VLOOKUP(E183,Participants!$A$1:$E$2548,5,FALSE)</f>
        <v>#N/A</v>
      </c>
      <c r="I183" s="110" t="e">
        <f>+VLOOKUP(E183,Participants!$A$1:$E$2548,3,FALSE)</f>
        <v>#N/A</v>
      </c>
      <c r="J183" s="20" t="e">
        <f>+VLOOKUP(E183,Participants!$A$1:$G$2548,7,FALSE)</f>
        <v>#N/A</v>
      </c>
      <c r="K183" s="20"/>
      <c r="L183" s="20"/>
    </row>
    <row r="184" spans="1:12" ht="15.75" customHeight="1" x14ac:dyDescent="0.35">
      <c r="A184" s="193" t="s">
        <v>698</v>
      </c>
      <c r="B184" s="108">
        <v>11</v>
      </c>
      <c r="C184" s="121"/>
      <c r="D184" s="108">
        <v>6</v>
      </c>
      <c r="E184" s="134"/>
      <c r="F184" s="20" t="e">
        <f>+VLOOKUP(E184,Participants!$A$1:$E$2548,2,FALSE)</f>
        <v>#N/A</v>
      </c>
      <c r="G184" s="20" t="e">
        <f>+VLOOKUP(E184,Participants!$A$1:$E$2548,4,FALSE)</f>
        <v>#N/A</v>
      </c>
      <c r="H184" s="20" t="e">
        <f>+VLOOKUP(E184,Participants!$A$1:$E$2548,5,FALSE)</f>
        <v>#N/A</v>
      </c>
      <c r="I184" s="110" t="e">
        <f>+VLOOKUP(E184,Participants!$A$1:$E$2548,3,FALSE)</f>
        <v>#N/A</v>
      </c>
      <c r="J184" s="20" t="e">
        <f>+VLOOKUP(E184,Participants!$A$1:$G$2548,7,FALSE)</f>
        <v>#N/A</v>
      </c>
      <c r="K184" s="20"/>
      <c r="L184" s="20"/>
    </row>
    <row r="185" spans="1:12" ht="15.75" customHeight="1" x14ac:dyDescent="0.35">
      <c r="A185" s="193" t="s">
        <v>698</v>
      </c>
      <c r="B185" s="108">
        <v>11</v>
      </c>
      <c r="C185" s="121"/>
      <c r="D185" s="108">
        <v>7</v>
      </c>
      <c r="E185" s="134"/>
      <c r="F185" s="20" t="e">
        <f>+VLOOKUP(E185,Participants!$A$1:$E$2548,2,FALSE)</f>
        <v>#N/A</v>
      </c>
      <c r="G185" s="20" t="e">
        <f>+VLOOKUP(E185,Participants!$A$1:$E$2548,4,FALSE)</f>
        <v>#N/A</v>
      </c>
      <c r="H185" s="20" t="e">
        <f>+VLOOKUP(E185,Participants!$A$1:$E$2548,5,FALSE)</f>
        <v>#N/A</v>
      </c>
      <c r="I185" s="110" t="e">
        <f>+VLOOKUP(E185,Participants!$A$1:$E$2548,3,FALSE)</f>
        <v>#N/A</v>
      </c>
      <c r="J185" s="20" t="e">
        <f>+VLOOKUP(E185,Participants!$A$1:$G$2548,7,FALSE)</f>
        <v>#N/A</v>
      </c>
      <c r="K185" s="20"/>
      <c r="L185" s="20"/>
    </row>
    <row r="186" spans="1:12" ht="15.75" customHeight="1" x14ac:dyDescent="0.35">
      <c r="A186" s="193" t="s">
        <v>698</v>
      </c>
      <c r="B186" s="108">
        <v>11</v>
      </c>
      <c r="C186" s="121"/>
      <c r="D186" s="108">
        <v>8</v>
      </c>
      <c r="E186" s="134"/>
      <c r="F186" s="20" t="e">
        <f>+VLOOKUP(E186,Participants!$A$1:$E$2548,2,FALSE)</f>
        <v>#N/A</v>
      </c>
      <c r="G186" s="20" t="e">
        <f>+VLOOKUP(E186,Participants!$A$1:$E$2548,4,FALSE)</f>
        <v>#N/A</v>
      </c>
      <c r="H186" s="20" t="e">
        <f>+VLOOKUP(E186,Participants!$A$1:$E$2548,5,FALSE)</f>
        <v>#N/A</v>
      </c>
      <c r="I186" s="110" t="e">
        <f>+VLOOKUP(E186,Participants!$A$1:$E$2548,3,FALSE)</f>
        <v>#N/A</v>
      </c>
      <c r="J186" s="20" t="e">
        <f>+VLOOKUP(E186,Participants!$A$1:$G$2548,7,FALSE)</f>
        <v>#N/A</v>
      </c>
      <c r="K186" s="20"/>
      <c r="L186" s="20"/>
    </row>
    <row r="187" spans="1:12" ht="15.75" customHeight="1" x14ac:dyDescent="0.35">
      <c r="A187" s="193" t="s">
        <v>698</v>
      </c>
      <c r="B187" s="109">
        <v>12</v>
      </c>
      <c r="C187" s="122"/>
      <c r="D187" s="109">
        <v>1</v>
      </c>
      <c r="E187" s="134"/>
      <c r="F187" s="20" t="e">
        <f>+VLOOKUP(E187,Participants!$A$1:$E$2548,2,FALSE)</f>
        <v>#N/A</v>
      </c>
      <c r="G187" s="20" t="e">
        <f>+VLOOKUP(E187,Participants!$A$1:$E$2548,4,FALSE)</f>
        <v>#N/A</v>
      </c>
      <c r="H187" s="20" t="e">
        <f>+VLOOKUP(E187,Participants!$A$1:$E$2548,5,FALSE)</f>
        <v>#N/A</v>
      </c>
      <c r="I187" s="110" t="e">
        <f>+VLOOKUP(E187,Participants!$A$1:$E$2548,3,FALSE)</f>
        <v>#N/A</v>
      </c>
      <c r="J187" s="20" t="e">
        <f>+VLOOKUP(E187,Participants!$A$1:$G$2548,7,FALSE)</f>
        <v>#N/A</v>
      </c>
      <c r="K187" s="20"/>
      <c r="L187" s="20"/>
    </row>
    <row r="188" spans="1:12" ht="15.75" customHeight="1" x14ac:dyDescent="0.35">
      <c r="A188" s="193" t="s">
        <v>698</v>
      </c>
      <c r="B188" s="109">
        <v>12</v>
      </c>
      <c r="C188" s="122"/>
      <c r="D188" s="109">
        <v>2</v>
      </c>
      <c r="E188" s="134"/>
      <c r="F188" s="20" t="e">
        <f>+VLOOKUP(E188,Participants!$A$1:$E$2548,2,FALSE)</f>
        <v>#N/A</v>
      </c>
      <c r="G188" s="20" t="e">
        <f>+VLOOKUP(E188,Participants!$A$1:$E$2548,4,FALSE)</f>
        <v>#N/A</v>
      </c>
      <c r="H188" s="20" t="e">
        <f>+VLOOKUP(E188,Participants!$A$1:$E$2548,5,FALSE)</f>
        <v>#N/A</v>
      </c>
      <c r="I188" s="110" t="e">
        <f>+VLOOKUP(E188,Participants!$A$1:$E$2548,3,FALSE)</f>
        <v>#N/A</v>
      </c>
      <c r="J188" s="20" t="e">
        <f>+VLOOKUP(E188,Participants!$A$1:$G$2548,7,FALSE)</f>
        <v>#N/A</v>
      </c>
      <c r="K188" s="20"/>
      <c r="L188" s="20"/>
    </row>
    <row r="189" spans="1:12" ht="15.75" customHeight="1" x14ac:dyDescent="0.35">
      <c r="A189" s="193" t="s">
        <v>698</v>
      </c>
      <c r="B189" s="109">
        <v>12</v>
      </c>
      <c r="C189" s="122"/>
      <c r="D189" s="109">
        <v>3</v>
      </c>
      <c r="E189" s="134"/>
      <c r="F189" s="20" t="e">
        <f>+VLOOKUP(E189,Participants!$A$1:$E$2548,2,FALSE)</f>
        <v>#N/A</v>
      </c>
      <c r="G189" s="20" t="e">
        <f>+VLOOKUP(E189,Participants!$A$1:$E$2548,4,FALSE)</f>
        <v>#N/A</v>
      </c>
      <c r="H189" s="20" t="e">
        <f>+VLOOKUP(E189,Participants!$A$1:$E$2548,5,FALSE)</f>
        <v>#N/A</v>
      </c>
      <c r="I189" s="110" t="e">
        <f>+VLOOKUP(E189,Participants!$A$1:$E$2548,3,FALSE)</f>
        <v>#N/A</v>
      </c>
      <c r="J189" s="20" t="e">
        <f>+VLOOKUP(E189,Participants!$A$1:$G$2548,7,FALSE)</f>
        <v>#N/A</v>
      </c>
      <c r="K189" s="20"/>
      <c r="L189" s="20"/>
    </row>
    <row r="190" spans="1:12" ht="15.75" customHeight="1" x14ac:dyDescent="0.35">
      <c r="A190" s="193" t="s">
        <v>698</v>
      </c>
      <c r="B190" s="109">
        <v>12</v>
      </c>
      <c r="C190" s="122"/>
      <c r="D190" s="109">
        <v>4</v>
      </c>
      <c r="E190" s="134"/>
      <c r="F190" s="20" t="e">
        <f>+VLOOKUP(E190,Participants!$A$1:$E$2548,2,FALSE)</f>
        <v>#N/A</v>
      </c>
      <c r="G190" s="20" t="e">
        <f>+VLOOKUP(E190,Participants!$A$1:$E$2548,4,FALSE)</f>
        <v>#N/A</v>
      </c>
      <c r="H190" s="20" t="e">
        <f>+VLOOKUP(E190,Participants!$A$1:$E$2548,5,FALSE)</f>
        <v>#N/A</v>
      </c>
      <c r="I190" s="110" t="e">
        <f>+VLOOKUP(E190,Participants!$A$1:$E$2548,3,FALSE)</f>
        <v>#N/A</v>
      </c>
      <c r="J190" s="20" t="e">
        <f>+VLOOKUP(E190,Participants!$A$1:$G$2548,7,FALSE)</f>
        <v>#N/A</v>
      </c>
      <c r="K190" s="20"/>
      <c r="L190" s="20"/>
    </row>
    <row r="191" spans="1:12" ht="15.75" customHeight="1" x14ac:dyDescent="0.35">
      <c r="A191" s="193" t="s">
        <v>698</v>
      </c>
      <c r="B191" s="109">
        <v>12</v>
      </c>
      <c r="C191" s="122"/>
      <c r="D191" s="109">
        <v>5</v>
      </c>
      <c r="E191" s="134"/>
      <c r="F191" s="20" t="e">
        <f>+VLOOKUP(E191,Participants!$A$1:$E$2548,2,FALSE)</f>
        <v>#N/A</v>
      </c>
      <c r="G191" s="20" t="e">
        <f>+VLOOKUP(E191,Participants!$A$1:$E$2548,4,FALSE)</f>
        <v>#N/A</v>
      </c>
      <c r="H191" s="20" t="e">
        <f>+VLOOKUP(E191,Participants!$A$1:$E$2548,5,FALSE)</f>
        <v>#N/A</v>
      </c>
      <c r="I191" s="110" t="e">
        <f>+VLOOKUP(E191,Participants!$A$1:$E$2548,3,FALSE)</f>
        <v>#N/A</v>
      </c>
      <c r="J191" s="20" t="e">
        <f>+VLOOKUP(E191,Participants!$A$1:$G$2548,7,FALSE)</f>
        <v>#N/A</v>
      </c>
      <c r="K191" s="20"/>
      <c r="L191" s="20"/>
    </row>
    <row r="192" spans="1:12" ht="15.75" customHeight="1" x14ac:dyDescent="0.35">
      <c r="A192" s="193" t="s">
        <v>698</v>
      </c>
      <c r="B192" s="109">
        <v>12</v>
      </c>
      <c r="C192" s="122"/>
      <c r="D192" s="109">
        <v>6</v>
      </c>
      <c r="E192" s="134"/>
      <c r="F192" s="20" t="e">
        <f>+VLOOKUP(E192,Participants!$A$1:$E$2548,2,FALSE)</f>
        <v>#N/A</v>
      </c>
      <c r="G192" s="20" t="e">
        <f>+VLOOKUP(E192,Participants!$A$1:$E$2548,4,FALSE)</f>
        <v>#N/A</v>
      </c>
      <c r="H192" s="20" t="e">
        <f>+VLOOKUP(E192,Participants!$A$1:$E$2548,5,FALSE)</f>
        <v>#N/A</v>
      </c>
      <c r="I192" s="110" t="e">
        <f>+VLOOKUP(E192,Participants!$A$1:$E$2548,3,FALSE)</f>
        <v>#N/A</v>
      </c>
      <c r="J192" s="20" t="e">
        <f>+VLOOKUP(E192,Participants!$A$1:$G$2548,7,FALSE)</f>
        <v>#N/A</v>
      </c>
      <c r="K192" s="20"/>
      <c r="L192" s="20"/>
    </row>
    <row r="193" spans="1:12" ht="15.75" customHeight="1" x14ac:dyDescent="0.35">
      <c r="A193" s="193" t="s">
        <v>698</v>
      </c>
      <c r="B193" s="109">
        <v>12</v>
      </c>
      <c r="C193" s="122"/>
      <c r="D193" s="109">
        <v>7</v>
      </c>
      <c r="E193" s="134"/>
      <c r="F193" s="20" t="e">
        <f>+VLOOKUP(E193,Participants!$A$1:$E$2548,2,FALSE)</f>
        <v>#N/A</v>
      </c>
      <c r="G193" s="20" t="e">
        <f>+VLOOKUP(E193,Participants!$A$1:$E$2548,4,FALSE)</f>
        <v>#N/A</v>
      </c>
      <c r="H193" s="20" t="e">
        <f>+VLOOKUP(E193,Participants!$A$1:$E$2548,5,FALSE)</f>
        <v>#N/A</v>
      </c>
      <c r="I193" s="110" t="e">
        <f>+VLOOKUP(E193,Participants!$A$1:$E$2548,3,FALSE)</f>
        <v>#N/A</v>
      </c>
      <c r="J193" s="20" t="e">
        <f>+VLOOKUP(E193,Participants!$A$1:$G$2548,7,FALSE)</f>
        <v>#N/A</v>
      </c>
      <c r="K193" s="20"/>
      <c r="L193" s="20"/>
    </row>
    <row r="194" spans="1:12" ht="15.75" customHeight="1" x14ac:dyDescent="0.35">
      <c r="A194" s="193" t="s">
        <v>698</v>
      </c>
      <c r="B194" s="108" t="s">
        <v>706</v>
      </c>
      <c r="C194" s="122"/>
      <c r="D194" s="109">
        <v>8</v>
      </c>
      <c r="E194" s="134"/>
      <c r="F194" s="20" t="e">
        <f>+VLOOKUP(E194,Participants!$A$1:$E$2548,2,FALSE)</f>
        <v>#N/A</v>
      </c>
      <c r="G194" s="20" t="e">
        <f>+VLOOKUP(E194,Participants!$A$1:$E$2548,4,FALSE)</f>
        <v>#N/A</v>
      </c>
      <c r="H194" s="20" t="e">
        <f>+VLOOKUP(E194,Participants!$A$1:$E$2548,5,FALSE)</f>
        <v>#N/A</v>
      </c>
      <c r="I194" s="110" t="e">
        <f>+VLOOKUP(E194,Participants!$A$1:$E$2548,3,FALSE)</f>
        <v>#N/A</v>
      </c>
      <c r="J194" s="20" t="e">
        <f>+VLOOKUP(E194,Participants!$A$1:$G$2548,7,FALSE)</f>
        <v>#N/A</v>
      </c>
      <c r="K194" s="20"/>
      <c r="L194" s="20"/>
    </row>
    <row r="195" spans="1:12" ht="15.75" customHeight="1" x14ac:dyDescent="0.35">
      <c r="A195" s="193" t="s">
        <v>698</v>
      </c>
      <c r="B195" s="122"/>
      <c r="C195" s="134"/>
      <c r="D195" s="134"/>
      <c r="E195" s="134"/>
      <c r="F195" s="20" t="e">
        <f>+VLOOKUP(E195,Participants!$A$1:$E$2548,2,FALSE)</f>
        <v>#N/A</v>
      </c>
      <c r="G195" s="20" t="e">
        <f>+VLOOKUP(E195,Participants!$A$1:$E$2548,4,FALSE)</f>
        <v>#N/A</v>
      </c>
      <c r="H195" s="20" t="e">
        <f>+VLOOKUP(E195,Participants!$A$1:$E$2548,5,FALSE)</f>
        <v>#N/A</v>
      </c>
      <c r="I195" s="110" t="e">
        <f>+VLOOKUP(E195,Participants!$A$1:$E$2548,3,FALSE)</f>
        <v>#N/A</v>
      </c>
      <c r="J195" s="20" t="e">
        <f>+VLOOKUP(E195,Participants!$A$1:$G$2548,7,FALSE)</f>
        <v>#N/A</v>
      </c>
      <c r="K195" s="20"/>
      <c r="L195" s="20"/>
    </row>
    <row r="196" spans="1:12" ht="15.75" customHeight="1" x14ac:dyDescent="0.35">
      <c r="A196" s="193" t="s">
        <v>698</v>
      </c>
      <c r="B196" s="122"/>
      <c r="C196" s="134"/>
      <c r="D196" s="134"/>
      <c r="E196" s="134"/>
      <c r="F196" s="20" t="e">
        <f>+VLOOKUP(E196,Participants!$A$1:$E$2548,2,FALSE)</f>
        <v>#N/A</v>
      </c>
      <c r="G196" s="20" t="e">
        <f>+VLOOKUP(E196,Participants!$A$1:$E$2548,4,FALSE)</f>
        <v>#N/A</v>
      </c>
      <c r="H196" s="20" t="e">
        <f>+VLOOKUP(E196,Participants!$A$1:$E$2548,5,FALSE)</f>
        <v>#N/A</v>
      </c>
      <c r="I196" s="110" t="e">
        <f>+VLOOKUP(E196,Participants!$A$1:$E$2548,3,FALSE)</f>
        <v>#N/A</v>
      </c>
      <c r="J196" s="20" t="e">
        <f>+VLOOKUP(E196,Participants!$A$1:$G$2548,7,FALSE)</f>
        <v>#N/A</v>
      </c>
      <c r="K196" s="20"/>
      <c r="L196" s="20"/>
    </row>
    <row r="197" spans="1:12" ht="15.75" customHeight="1" x14ac:dyDescent="0.35">
      <c r="A197" s="193" t="s">
        <v>698</v>
      </c>
      <c r="B197" s="122"/>
      <c r="C197" s="134"/>
      <c r="D197" s="134"/>
      <c r="E197" s="134"/>
      <c r="F197" s="20" t="e">
        <f>+VLOOKUP(E197,Participants!$A$1:$E$2548,2,FALSE)</f>
        <v>#N/A</v>
      </c>
      <c r="G197" s="20" t="e">
        <f>+VLOOKUP(E197,Participants!$A$1:$E$2548,4,FALSE)</f>
        <v>#N/A</v>
      </c>
      <c r="H197" s="20" t="e">
        <f>+VLOOKUP(E197,Participants!$A$1:$E$2548,5,FALSE)</f>
        <v>#N/A</v>
      </c>
      <c r="I197" s="110" t="e">
        <f>+VLOOKUP(E197,Participants!$A$1:$E$2548,3,FALSE)</f>
        <v>#N/A</v>
      </c>
      <c r="J197" s="20" t="e">
        <f>+VLOOKUP(E197,Participants!$A$1:$G$2548,7,FALSE)</f>
        <v>#N/A</v>
      </c>
      <c r="K197" s="20"/>
      <c r="L197" s="20"/>
    </row>
    <row r="198" spans="1:12" ht="15.75" customHeight="1" x14ac:dyDescent="0.35">
      <c r="A198" s="193" t="s">
        <v>698</v>
      </c>
      <c r="B198" s="122"/>
      <c r="C198" s="134"/>
      <c r="D198" s="134"/>
      <c r="E198" s="134"/>
      <c r="F198" s="20" t="e">
        <f>+VLOOKUP(E198,Participants!$A$1:$E$2548,2,FALSE)</f>
        <v>#N/A</v>
      </c>
      <c r="G198" s="20" t="e">
        <f>+VLOOKUP(E198,Participants!$A$1:$E$2548,4,FALSE)</f>
        <v>#N/A</v>
      </c>
      <c r="H198" s="20" t="e">
        <f>+VLOOKUP(E198,Participants!$A$1:$E$2548,5,FALSE)</f>
        <v>#N/A</v>
      </c>
      <c r="I198" s="110" t="e">
        <f>+VLOOKUP(E198,Participants!$A$1:$E$2548,3,FALSE)</f>
        <v>#N/A</v>
      </c>
      <c r="J198" s="20" t="e">
        <f>+VLOOKUP(E198,Participants!$A$1:$G$2548,7,FALSE)</f>
        <v>#N/A</v>
      </c>
      <c r="K198" s="20"/>
      <c r="L198" s="20"/>
    </row>
    <row r="199" spans="1:12" ht="15.75" customHeight="1" x14ac:dyDescent="0.35">
      <c r="A199" s="193" t="s">
        <v>698</v>
      </c>
      <c r="B199" s="122"/>
      <c r="C199" s="134"/>
      <c r="D199" s="134"/>
      <c r="E199" s="134"/>
      <c r="F199" s="20" t="e">
        <f>+VLOOKUP(E199,Participants!$A$1:$E$2548,2,FALSE)</f>
        <v>#N/A</v>
      </c>
      <c r="G199" s="20" t="e">
        <f>+VLOOKUP(E199,Participants!$A$1:$E$2548,4,FALSE)</f>
        <v>#N/A</v>
      </c>
      <c r="H199" s="20" t="e">
        <f>+VLOOKUP(E199,Participants!$A$1:$E$2548,5,FALSE)</f>
        <v>#N/A</v>
      </c>
      <c r="I199" s="110" t="e">
        <f>+VLOOKUP(E199,Participants!$A$1:$E$2548,3,FALSE)</f>
        <v>#N/A</v>
      </c>
      <c r="J199" s="20" t="e">
        <f>+VLOOKUP(E199,Participants!$A$1:$G$2548,7,FALSE)</f>
        <v>#N/A</v>
      </c>
      <c r="K199" s="20"/>
      <c r="L199" s="20"/>
    </row>
    <row r="200" spans="1:12" ht="15.75" customHeight="1" x14ac:dyDescent="0.35">
      <c r="A200" s="193" t="s">
        <v>698</v>
      </c>
      <c r="B200" s="122"/>
      <c r="C200" s="134"/>
      <c r="D200" s="134"/>
      <c r="E200" s="134"/>
      <c r="F200" s="20" t="e">
        <f>+VLOOKUP(E200,Participants!$A$1:$E$2548,2,FALSE)</f>
        <v>#N/A</v>
      </c>
      <c r="G200" s="20" t="e">
        <f>+VLOOKUP(E200,Participants!$A$1:$E$2548,4,FALSE)</f>
        <v>#N/A</v>
      </c>
      <c r="H200" s="20" t="e">
        <f>+VLOOKUP(E200,Participants!$A$1:$E$2548,5,FALSE)</f>
        <v>#N/A</v>
      </c>
      <c r="I200" s="110" t="e">
        <f>+VLOOKUP(E200,Participants!$A$1:$E$2548,3,FALSE)</f>
        <v>#N/A</v>
      </c>
      <c r="J200" s="20" t="e">
        <f>+VLOOKUP(E200,Participants!$A$1:$G$2548,7,FALSE)</f>
        <v>#N/A</v>
      </c>
      <c r="K200" s="20"/>
      <c r="L200" s="20"/>
    </row>
    <row r="201" spans="1:12" ht="15.75" customHeight="1" x14ac:dyDescent="0.35">
      <c r="A201" s="193" t="s">
        <v>698</v>
      </c>
      <c r="B201" s="122"/>
      <c r="C201" s="134"/>
      <c r="D201" s="134"/>
      <c r="E201" s="134"/>
      <c r="F201" s="20" t="e">
        <f>+VLOOKUP(E201,Participants!$A$1:$E$2548,2,FALSE)</f>
        <v>#N/A</v>
      </c>
      <c r="G201" s="20" t="e">
        <f>+VLOOKUP(E201,Participants!$A$1:$E$2548,4,FALSE)</f>
        <v>#N/A</v>
      </c>
      <c r="H201" s="20" t="e">
        <f>+VLOOKUP(E201,Participants!$A$1:$E$2548,5,FALSE)</f>
        <v>#N/A</v>
      </c>
      <c r="I201" s="110" t="e">
        <f>+VLOOKUP(E201,Participants!$A$1:$E$2548,3,FALSE)</f>
        <v>#N/A</v>
      </c>
      <c r="J201" s="20" t="e">
        <f>+VLOOKUP(E201,Participants!$A$1:$G$2548,7,FALSE)</f>
        <v>#N/A</v>
      </c>
      <c r="K201" s="20"/>
      <c r="L201" s="20"/>
    </row>
    <row r="202" spans="1:12" ht="15.75" customHeight="1" x14ac:dyDescent="0.35">
      <c r="A202" s="193" t="s">
        <v>698</v>
      </c>
      <c r="B202" s="122"/>
      <c r="C202" s="134"/>
      <c r="D202" s="134"/>
      <c r="E202" s="134"/>
      <c r="F202" s="20" t="e">
        <f>+VLOOKUP(E202,Participants!$A$1:$E$2548,2,FALSE)</f>
        <v>#N/A</v>
      </c>
      <c r="G202" s="20" t="e">
        <f>+VLOOKUP(E202,Participants!$A$1:$E$2548,4,FALSE)</f>
        <v>#N/A</v>
      </c>
      <c r="H202" s="20" t="e">
        <f>+VLOOKUP(E202,Participants!$A$1:$E$2548,5,FALSE)</f>
        <v>#N/A</v>
      </c>
      <c r="I202" s="110" t="e">
        <f>+VLOOKUP(E202,Participants!$A$1:$E$2548,3,FALSE)</f>
        <v>#N/A</v>
      </c>
      <c r="J202" s="20" t="e">
        <f>+VLOOKUP(E202,Participants!$A$1:$G$2548,7,FALSE)</f>
        <v>#N/A</v>
      </c>
      <c r="K202" s="20"/>
      <c r="L202" s="20"/>
    </row>
    <row r="203" spans="1:12" ht="15.75" customHeight="1" x14ac:dyDescent="0.35">
      <c r="A203" s="193" t="s">
        <v>698</v>
      </c>
      <c r="B203" s="122"/>
      <c r="C203" s="134"/>
      <c r="D203" s="134"/>
      <c r="E203" s="134"/>
      <c r="F203" s="20" t="e">
        <f>+VLOOKUP(E203,Participants!$A$1:$E$2548,2,FALSE)</f>
        <v>#N/A</v>
      </c>
      <c r="G203" s="20" t="e">
        <f>+VLOOKUP(E203,Participants!$A$1:$E$2548,4,FALSE)</f>
        <v>#N/A</v>
      </c>
      <c r="H203" s="20" t="e">
        <f>+VLOOKUP(E203,Participants!$A$1:$E$2548,5,FALSE)</f>
        <v>#N/A</v>
      </c>
      <c r="I203" s="110" t="e">
        <f>+VLOOKUP(E203,Participants!$A$1:$E$2548,3,FALSE)</f>
        <v>#N/A</v>
      </c>
      <c r="J203" s="20" t="e">
        <f>+VLOOKUP(E203,Participants!$A$1:$G$2548,7,FALSE)</f>
        <v>#N/A</v>
      </c>
      <c r="K203" s="20"/>
      <c r="L203" s="20"/>
    </row>
    <row r="204" spans="1:12" ht="15.75" customHeight="1" x14ac:dyDescent="0.35">
      <c r="A204" s="197"/>
      <c r="B204" s="131"/>
      <c r="C204" s="188"/>
      <c r="D204" s="188"/>
      <c r="E204" s="188"/>
      <c r="I204" s="129"/>
    </row>
    <row r="205" spans="1:12" ht="15.75" customHeight="1" x14ac:dyDescent="0.35">
      <c r="A205" s="197"/>
      <c r="B205" s="131"/>
      <c r="C205" s="188"/>
      <c r="D205" s="188"/>
      <c r="E205" s="188"/>
      <c r="I205" s="129"/>
    </row>
    <row r="206" spans="1:12" ht="15.75" customHeight="1" x14ac:dyDescent="0.35">
      <c r="A206" s="197"/>
      <c r="B206" s="131"/>
      <c r="C206" s="188"/>
      <c r="D206" s="188"/>
      <c r="E206" s="188"/>
      <c r="I206" s="129"/>
    </row>
    <row r="207" spans="1:12" ht="15.75" customHeight="1" x14ac:dyDescent="0.35">
      <c r="A207" s="197"/>
      <c r="B207" s="131"/>
      <c r="C207" s="188"/>
      <c r="D207" s="188"/>
      <c r="E207" s="188"/>
      <c r="I207" s="129"/>
    </row>
    <row r="208" spans="1:12" ht="15.75" customHeight="1" x14ac:dyDescent="0.35">
      <c r="A208" s="197"/>
      <c r="B208" s="131"/>
      <c r="C208" s="188"/>
      <c r="D208" s="188"/>
      <c r="E208" s="188"/>
      <c r="I208" s="129"/>
    </row>
    <row r="209" spans="1:9" ht="15.75" customHeight="1" x14ac:dyDescent="0.35">
      <c r="A209" s="197"/>
      <c r="B209" s="131"/>
      <c r="C209" s="188"/>
      <c r="D209" s="188"/>
      <c r="E209" s="188"/>
      <c r="I209" s="129"/>
    </row>
    <row r="210" spans="1:9" ht="15.75" customHeight="1" x14ac:dyDescent="0.35">
      <c r="A210" s="197"/>
      <c r="B210" s="131"/>
      <c r="C210" s="188"/>
      <c r="D210" s="188"/>
      <c r="E210" s="188"/>
      <c r="I210" s="129"/>
    </row>
    <row r="211" spans="1:9" ht="15.75" customHeight="1" x14ac:dyDescent="0.35">
      <c r="A211" s="197"/>
      <c r="B211" s="131"/>
      <c r="C211" s="188"/>
      <c r="D211" s="188"/>
      <c r="E211" s="188"/>
      <c r="I211" s="129"/>
    </row>
    <row r="212" spans="1:9" ht="15.75" customHeight="1" x14ac:dyDescent="0.35">
      <c r="A212" s="197"/>
      <c r="B212" s="131"/>
      <c r="C212" s="188"/>
      <c r="D212" s="188"/>
      <c r="E212" s="188"/>
      <c r="I212" s="129"/>
    </row>
    <row r="213" spans="1:9" ht="15.75" customHeight="1" x14ac:dyDescent="0.35">
      <c r="A213" s="197"/>
      <c r="B213" s="131"/>
      <c r="C213" s="188"/>
      <c r="D213" s="188"/>
      <c r="E213" s="188"/>
      <c r="I213" s="129"/>
    </row>
    <row r="214" spans="1:9" ht="15.75" customHeight="1" x14ac:dyDescent="0.35">
      <c r="A214" s="197"/>
      <c r="B214" s="131"/>
      <c r="C214" s="188"/>
      <c r="D214" s="188"/>
      <c r="E214" s="188"/>
      <c r="I214" s="129"/>
    </row>
    <row r="215" spans="1:9" ht="15.75" customHeight="1" x14ac:dyDescent="0.25">
      <c r="B215" s="131"/>
      <c r="C215" s="188"/>
      <c r="D215" s="188"/>
      <c r="E215" s="188"/>
      <c r="I215" s="129"/>
    </row>
    <row r="216" spans="1:9" ht="15.75" customHeight="1" x14ac:dyDescent="0.25">
      <c r="B216" s="131"/>
      <c r="C216" s="188"/>
      <c r="D216" s="188"/>
      <c r="E216" s="188"/>
      <c r="I216" s="129"/>
    </row>
    <row r="217" spans="1:9" ht="15.75" customHeight="1" x14ac:dyDescent="0.25">
      <c r="B217" s="131"/>
      <c r="C217" s="188"/>
      <c r="D217" s="188"/>
      <c r="E217" s="188"/>
      <c r="I217" s="129"/>
    </row>
    <row r="218" spans="1:9" ht="15.75" customHeight="1" x14ac:dyDescent="0.25">
      <c r="B218" s="131"/>
      <c r="C218" s="188"/>
      <c r="D218" s="188"/>
      <c r="E218" s="188"/>
      <c r="I218" s="129"/>
    </row>
    <row r="219" spans="1:9" ht="15.75" customHeight="1" x14ac:dyDescent="0.25">
      <c r="B219" s="131"/>
      <c r="C219" s="188"/>
      <c r="D219" s="188"/>
      <c r="E219" s="188"/>
      <c r="I219" s="129"/>
    </row>
    <row r="220" spans="1:9" ht="15.75" customHeight="1" x14ac:dyDescent="0.25">
      <c r="B220" s="131"/>
      <c r="C220" s="188"/>
      <c r="D220" s="188"/>
      <c r="E220" s="188"/>
      <c r="I220" s="129"/>
    </row>
    <row r="221" spans="1:9" ht="15.75" customHeight="1" x14ac:dyDescent="0.25">
      <c r="B221" s="131"/>
      <c r="C221" s="188"/>
      <c r="D221" s="188"/>
      <c r="E221" s="188"/>
      <c r="I221" s="129"/>
    </row>
    <row r="222" spans="1:9" ht="15.75" customHeight="1" x14ac:dyDescent="0.25">
      <c r="B222" s="131"/>
      <c r="C222" s="188"/>
      <c r="D222" s="188"/>
      <c r="E222" s="188"/>
      <c r="I222" s="129"/>
    </row>
    <row r="223" spans="1:9" ht="15.75" customHeight="1" x14ac:dyDescent="0.25">
      <c r="B223" s="131"/>
      <c r="C223" s="188"/>
      <c r="D223" s="188"/>
      <c r="E223" s="188"/>
      <c r="I223" s="129"/>
    </row>
    <row r="224" spans="1:9" ht="15.75" customHeight="1" x14ac:dyDescent="0.25">
      <c r="B224" s="131"/>
      <c r="C224" s="188"/>
      <c r="D224" s="188"/>
      <c r="E224" s="188"/>
      <c r="I224" s="129"/>
    </row>
    <row r="225" spans="2:9" ht="15.75" customHeight="1" x14ac:dyDescent="0.25">
      <c r="B225" s="131"/>
      <c r="C225" s="188"/>
      <c r="D225" s="188"/>
      <c r="E225" s="188"/>
      <c r="I225" s="129"/>
    </row>
    <row r="226" spans="2:9" ht="15.75" customHeight="1" x14ac:dyDescent="0.25">
      <c r="B226" s="131"/>
      <c r="C226" s="188"/>
      <c r="D226" s="188"/>
      <c r="E226" s="188"/>
      <c r="I226" s="129"/>
    </row>
    <row r="227" spans="2:9" ht="15.75" customHeight="1" x14ac:dyDescent="0.25">
      <c r="B227" s="131"/>
      <c r="C227" s="188"/>
      <c r="D227" s="188"/>
      <c r="E227" s="188"/>
      <c r="I227" s="129"/>
    </row>
    <row r="228" spans="2:9" ht="15.75" customHeight="1" x14ac:dyDescent="0.25">
      <c r="B228" s="131"/>
      <c r="C228" s="188"/>
      <c r="D228" s="188"/>
      <c r="E228" s="188"/>
      <c r="I228" s="129"/>
    </row>
    <row r="229" spans="2:9" ht="15.75" customHeight="1" x14ac:dyDescent="0.25">
      <c r="B229" s="131"/>
      <c r="C229" s="188"/>
      <c r="D229" s="188"/>
      <c r="E229" s="188"/>
      <c r="I229" s="129"/>
    </row>
    <row r="230" spans="2:9" ht="15.75" customHeight="1" x14ac:dyDescent="0.25">
      <c r="B230" s="131"/>
      <c r="C230" s="188"/>
      <c r="D230" s="188"/>
      <c r="E230" s="188"/>
      <c r="I230" s="129"/>
    </row>
    <row r="231" spans="2:9" ht="15.75" customHeight="1" x14ac:dyDescent="0.25">
      <c r="B231" s="131"/>
      <c r="C231" s="188"/>
      <c r="D231" s="188"/>
      <c r="E231" s="188"/>
      <c r="I231" s="129"/>
    </row>
    <row r="232" spans="2:9" ht="15.75" customHeight="1" x14ac:dyDescent="0.25">
      <c r="B232" s="131"/>
      <c r="C232" s="188"/>
      <c r="D232" s="188"/>
      <c r="E232" s="188"/>
      <c r="I232" s="129"/>
    </row>
    <row r="233" spans="2:9" ht="15.75" customHeight="1" x14ac:dyDescent="0.25">
      <c r="B233" s="131"/>
      <c r="C233" s="188"/>
      <c r="D233" s="188"/>
      <c r="E233" s="188"/>
      <c r="I233" s="129"/>
    </row>
    <row r="234" spans="2:9" ht="15.75" customHeight="1" x14ac:dyDescent="0.25">
      <c r="B234" s="131"/>
      <c r="C234" s="188"/>
      <c r="D234" s="188"/>
      <c r="E234" s="188"/>
      <c r="I234" s="129"/>
    </row>
    <row r="235" spans="2:9" ht="15.75" customHeight="1" x14ac:dyDescent="0.25">
      <c r="B235" s="131"/>
      <c r="C235" s="188"/>
      <c r="D235" s="188"/>
      <c r="E235" s="188"/>
      <c r="I235" s="129"/>
    </row>
    <row r="236" spans="2:9" ht="15.75" customHeight="1" x14ac:dyDescent="0.25">
      <c r="B236" s="131"/>
      <c r="C236" s="188"/>
      <c r="D236" s="188"/>
      <c r="E236" s="188"/>
      <c r="I236" s="129"/>
    </row>
    <row r="237" spans="2:9" ht="15.75" customHeight="1" x14ac:dyDescent="0.25">
      <c r="B237" s="131"/>
      <c r="C237" s="188"/>
      <c r="D237" s="188"/>
      <c r="E237" s="188"/>
      <c r="I237" s="129"/>
    </row>
    <row r="238" spans="2:9" ht="15.75" customHeight="1" x14ac:dyDescent="0.25">
      <c r="B238" s="131"/>
      <c r="C238" s="188"/>
      <c r="D238" s="188"/>
      <c r="E238" s="188"/>
      <c r="I238" s="129"/>
    </row>
    <row r="239" spans="2:9" ht="15.75" customHeight="1" x14ac:dyDescent="0.25">
      <c r="B239" s="131"/>
      <c r="C239" s="188"/>
      <c r="D239" s="188"/>
      <c r="E239" s="188"/>
      <c r="I239" s="129"/>
    </row>
    <row r="240" spans="2:9" ht="15.75" customHeight="1" x14ac:dyDescent="0.25">
      <c r="B240" s="131"/>
      <c r="C240" s="188"/>
      <c r="D240" s="188"/>
      <c r="E240" s="188"/>
      <c r="I240" s="129"/>
    </row>
    <row r="241" spans="2:9" ht="15.75" customHeight="1" x14ac:dyDescent="0.25">
      <c r="B241" s="131"/>
      <c r="C241" s="188"/>
      <c r="D241" s="188"/>
      <c r="E241" s="188"/>
      <c r="I241" s="129"/>
    </row>
    <row r="242" spans="2:9" ht="15.75" customHeight="1" x14ac:dyDescent="0.25">
      <c r="B242" s="131"/>
      <c r="C242" s="188"/>
      <c r="D242" s="188"/>
      <c r="E242" s="188"/>
      <c r="I242" s="129"/>
    </row>
    <row r="243" spans="2:9" ht="15.75" customHeight="1" x14ac:dyDescent="0.25">
      <c r="B243" s="131"/>
      <c r="C243" s="188"/>
      <c r="D243" s="188"/>
      <c r="E243" s="188"/>
      <c r="I243" s="129"/>
    </row>
    <row r="244" spans="2:9" ht="15.75" customHeight="1" x14ac:dyDescent="0.25">
      <c r="B244" s="131"/>
      <c r="C244" s="188"/>
      <c r="D244" s="188"/>
      <c r="E244" s="188"/>
      <c r="I244" s="129"/>
    </row>
    <row r="245" spans="2:9" ht="15.75" customHeight="1" x14ac:dyDescent="0.25">
      <c r="B245" s="131"/>
      <c r="C245" s="188"/>
      <c r="D245" s="188"/>
      <c r="E245" s="188"/>
      <c r="I245" s="129"/>
    </row>
    <row r="246" spans="2:9" ht="15.75" customHeight="1" x14ac:dyDescent="0.25">
      <c r="B246" s="131"/>
      <c r="C246" s="188"/>
      <c r="D246" s="188"/>
      <c r="E246" s="188"/>
      <c r="I246" s="129"/>
    </row>
    <row r="247" spans="2:9" ht="15.75" customHeight="1" x14ac:dyDescent="0.25">
      <c r="B247" s="131"/>
      <c r="C247" s="188"/>
      <c r="D247" s="188"/>
      <c r="E247" s="188"/>
      <c r="I247" s="129"/>
    </row>
    <row r="248" spans="2:9" ht="15.75" customHeight="1" x14ac:dyDescent="0.25">
      <c r="B248" s="131"/>
      <c r="C248" s="188"/>
      <c r="D248" s="188"/>
      <c r="E248" s="188"/>
      <c r="I248" s="129"/>
    </row>
    <row r="249" spans="2:9" ht="15.75" customHeight="1" x14ac:dyDescent="0.25">
      <c r="B249" s="131"/>
      <c r="C249" s="188"/>
      <c r="D249" s="188"/>
      <c r="E249" s="188"/>
      <c r="I249" s="129"/>
    </row>
    <row r="250" spans="2:9" ht="15.75" customHeight="1" x14ac:dyDescent="0.25">
      <c r="B250" s="131"/>
      <c r="C250" s="188"/>
      <c r="D250" s="188"/>
      <c r="E250" s="188"/>
      <c r="I250" s="129"/>
    </row>
    <row r="251" spans="2:9" ht="15.75" customHeight="1" x14ac:dyDescent="0.25">
      <c r="B251" s="131"/>
      <c r="C251" s="188"/>
      <c r="D251" s="188"/>
      <c r="E251" s="188"/>
      <c r="I251" s="129"/>
    </row>
    <row r="252" spans="2:9" ht="15.75" customHeight="1" x14ac:dyDescent="0.25">
      <c r="B252" s="131"/>
      <c r="C252" s="188"/>
      <c r="D252" s="188"/>
      <c r="E252" s="188"/>
      <c r="I252" s="129"/>
    </row>
    <row r="253" spans="2:9" ht="15.75" customHeight="1" x14ac:dyDescent="0.25">
      <c r="B253" s="131"/>
      <c r="C253" s="188"/>
      <c r="D253" s="188"/>
      <c r="E253" s="188"/>
      <c r="I253" s="129"/>
    </row>
    <row r="254" spans="2:9" ht="15.75" customHeight="1" x14ac:dyDescent="0.25">
      <c r="B254" s="131"/>
      <c r="C254" s="188"/>
      <c r="D254" s="188"/>
      <c r="E254" s="188"/>
      <c r="I254" s="129"/>
    </row>
    <row r="255" spans="2:9" ht="15.75" customHeight="1" x14ac:dyDescent="0.25">
      <c r="B255" s="131"/>
      <c r="C255" s="188"/>
      <c r="D255" s="188"/>
      <c r="E255" s="188"/>
      <c r="I255" s="129"/>
    </row>
    <row r="256" spans="2:9" ht="15.75" customHeight="1" x14ac:dyDescent="0.25">
      <c r="B256" s="131"/>
      <c r="C256" s="188"/>
      <c r="D256" s="188"/>
      <c r="E256" s="188"/>
      <c r="I256" s="129"/>
    </row>
    <row r="257" spans="2:9" ht="15.75" customHeight="1" x14ac:dyDescent="0.25">
      <c r="B257" s="131"/>
      <c r="C257" s="188"/>
      <c r="D257" s="188"/>
      <c r="E257" s="188"/>
      <c r="I257" s="129"/>
    </row>
    <row r="258" spans="2:9" ht="15.75" customHeight="1" x14ac:dyDescent="0.25">
      <c r="B258" s="131"/>
      <c r="C258" s="188"/>
      <c r="D258" s="188"/>
      <c r="E258" s="188"/>
      <c r="I258" s="129"/>
    </row>
    <row r="259" spans="2:9" ht="15.75" customHeight="1" x14ac:dyDescent="0.25">
      <c r="B259" s="131"/>
      <c r="C259" s="188"/>
      <c r="D259" s="188"/>
      <c r="E259" s="188"/>
      <c r="I259" s="129"/>
    </row>
    <row r="260" spans="2:9" ht="15.75" customHeight="1" x14ac:dyDescent="0.25">
      <c r="B260" s="131"/>
      <c r="C260" s="188"/>
      <c r="D260" s="188"/>
      <c r="E260" s="188"/>
      <c r="I260" s="129"/>
    </row>
    <row r="261" spans="2:9" ht="15.75" customHeight="1" x14ac:dyDescent="0.25">
      <c r="B261" s="131"/>
      <c r="C261" s="188"/>
      <c r="D261" s="188"/>
      <c r="E261" s="188"/>
      <c r="I261" s="129"/>
    </row>
    <row r="262" spans="2:9" ht="15.75" customHeight="1" x14ac:dyDescent="0.25">
      <c r="B262" s="131"/>
      <c r="C262" s="188"/>
      <c r="D262" s="188"/>
      <c r="E262" s="188"/>
      <c r="I262" s="129"/>
    </row>
    <row r="263" spans="2:9" ht="15.75" customHeight="1" x14ac:dyDescent="0.25">
      <c r="B263" s="131"/>
      <c r="C263" s="188"/>
      <c r="D263" s="188"/>
      <c r="E263" s="188"/>
      <c r="I263" s="129"/>
    </row>
    <row r="264" spans="2:9" ht="15.75" customHeight="1" x14ac:dyDescent="0.25">
      <c r="B264" s="131"/>
      <c r="C264" s="188"/>
      <c r="D264" s="188"/>
      <c r="E264" s="188"/>
      <c r="I264" s="129"/>
    </row>
    <row r="265" spans="2:9" ht="15.75" customHeight="1" x14ac:dyDescent="0.25">
      <c r="B265" s="131"/>
      <c r="C265" s="188"/>
      <c r="D265" s="188"/>
      <c r="E265" s="188"/>
      <c r="I265" s="129"/>
    </row>
    <row r="266" spans="2:9" ht="15.75" customHeight="1" x14ac:dyDescent="0.25">
      <c r="B266" s="131"/>
      <c r="C266" s="188"/>
      <c r="D266" s="188"/>
      <c r="E266" s="188"/>
      <c r="I266" s="129"/>
    </row>
    <row r="267" spans="2:9" ht="15.75" customHeight="1" x14ac:dyDescent="0.25">
      <c r="B267" s="131"/>
      <c r="C267" s="188"/>
      <c r="D267" s="188"/>
      <c r="E267" s="188"/>
      <c r="I267" s="129"/>
    </row>
    <row r="268" spans="2:9" ht="15.75" customHeight="1" x14ac:dyDescent="0.25">
      <c r="B268" s="131"/>
      <c r="C268" s="188"/>
      <c r="D268" s="188"/>
      <c r="E268" s="188"/>
      <c r="I268" s="129"/>
    </row>
    <row r="269" spans="2:9" ht="15.75" customHeight="1" x14ac:dyDescent="0.25">
      <c r="B269" s="131"/>
      <c r="C269" s="188"/>
      <c r="D269" s="188"/>
      <c r="E269" s="188"/>
      <c r="I269" s="129"/>
    </row>
    <row r="270" spans="2:9" ht="15.75" customHeight="1" x14ac:dyDescent="0.25">
      <c r="B270" s="131"/>
      <c r="C270" s="188"/>
      <c r="D270" s="188"/>
      <c r="E270" s="188"/>
      <c r="I270" s="129"/>
    </row>
    <row r="271" spans="2:9" ht="15.75" customHeight="1" x14ac:dyDescent="0.25">
      <c r="B271" s="131"/>
      <c r="C271" s="188"/>
      <c r="D271" s="188"/>
      <c r="E271" s="188"/>
      <c r="I271" s="129"/>
    </row>
    <row r="272" spans="2:9" ht="15.75" customHeight="1" x14ac:dyDescent="0.25">
      <c r="B272" s="131"/>
      <c r="C272" s="188"/>
      <c r="D272" s="188"/>
      <c r="E272" s="188"/>
      <c r="I272" s="129"/>
    </row>
    <row r="273" spans="2:9" ht="15.75" customHeight="1" x14ac:dyDescent="0.25">
      <c r="B273" s="131"/>
      <c r="C273" s="188"/>
      <c r="D273" s="188"/>
      <c r="E273" s="188"/>
      <c r="I273" s="129"/>
    </row>
    <row r="274" spans="2:9" ht="15.75" customHeight="1" x14ac:dyDescent="0.25">
      <c r="B274" s="131"/>
      <c r="C274" s="188"/>
      <c r="D274" s="188"/>
      <c r="E274" s="188"/>
      <c r="I274" s="129"/>
    </row>
    <row r="275" spans="2:9" ht="15.75" customHeight="1" x14ac:dyDescent="0.25">
      <c r="B275" s="131"/>
      <c r="C275" s="188"/>
      <c r="D275" s="188"/>
      <c r="E275" s="188"/>
      <c r="I275" s="129"/>
    </row>
    <row r="276" spans="2:9" ht="15.75" customHeight="1" x14ac:dyDescent="0.25">
      <c r="B276" s="131"/>
      <c r="C276" s="188"/>
      <c r="D276" s="188"/>
      <c r="E276" s="188"/>
      <c r="I276" s="129"/>
    </row>
    <row r="277" spans="2:9" ht="15.75" customHeight="1" x14ac:dyDescent="0.25">
      <c r="B277" s="131"/>
      <c r="C277" s="188"/>
      <c r="D277" s="188"/>
      <c r="E277" s="188"/>
      <c r="I277" s="129"/>
    </row>
    <row r="278" spans="2:9" ht="15.75" customHeight="1" x14ac:dyDescent="0.25">
      <c r="B278" s="131"/>
      <c r="C278" s="188"/>
      <c r="D278" s="188"/>
      <c r="E278" s="188"/>
      <c r="I278" s="129"/>
    </row>
    <row r="279" spans="2:9" ht="15.75" customHeight="1" x14ac:dyDescent="0.25">
      <c r="B279" s="131"/>
      <c r="C279" s="188"/>
      <c r="D279" s="188"/>
      <c r="E279" s="188"/>
      <c r="I279" s="129"/>
    </row>
    <row r="280" spans="2:9" ht="15.75" customHeight="1" x14ac:dyDescent="0.25">
      <c r="B280" s="131"/>
      <c r="C280" s="188"/>
      <c r="D280" s="188"/>
      <c r="E280" s="188"/>
      <c r="I280" s="129"/>
    </row>
    <row r="281" spans="2:9" ht="15.75" customHeight="1" x14ac:dyDescent="0.25">
      <c r="B281" s="131"/>
      <c r="C281" s="188"/>
      <c r="D281" s="188"/>
      <c r="E281" s="188"/>
      <c r="I281" s="129"/>
    </row>
    <row r="282" spans="2:9" ht="15.75" customHeight="1" x14ac:dyDescent="0.25">
      <c r="B282" s="131"/>
      <c r="C282" s="188"/>
      <c r="D282" s="188"/>
      <c r="E282" s="188"/>
      <c r="I282" s="129"/>
    </row>
    <row r="283" spans="2:9" ht="15.75" customHeight="1" x14ac:dyDescent="0.25">
      <c r="B283" s="131"/>
      <c r="C283" s="188"/>
      <c r="D283" s="188"/>
      <c r="E283" s="188"/>
      <c r="I283" s="129"/>
    </row>
    <row r="284" spans="2:9" ht="15.75" customHeight="1" x14ac:dyDescent="0.25">
      <c r="B284" s="131"/>
      <c r="C284" s="188"/>
      <c r="D284" s="188"/>
      <c r="E284" s="188"/>
      <c r="I284" s="129"/>
    </row>
    <row r="285" spans="2:9" ht="15.75" customHeight="1" x14ac:dyDescent="0.25">
      <c r="B285" s="131"/>
      <c r="C285" s="188"/>
      <c r="D285" s="188"/>
      <c r="E285" s="188"/>
      <c r="I285" s="129"/>
    </row>
    <row r="286" spans="2:9" ht="15.75" customHeight="1" x14ac:dyDescent="0.25">
      <c r="B286" s="131"/>
      <c r="C286" s="188"/>
      <c r="D286" s="188"/>
      <c r="E286" s="188"/>
      <c r="I286" s="129"/>
    </row>
    <row r="287" spans="2:9" ht="15.75" customHeight="1" x14ac:dyDescent="0.25">
      <c r="B287" s="131"/>
      <c r="C287" s="188"/>
      <c r="D287" s="188"/>
      <c r="E287" s="188"/>
      <c r="I287" s="129"/>
    </row>
    <row r="288" spans="2:9" ht="15.75" customHeight="1" x14ac:dyDescent="0.25">
      <c r="B288" s="131"/>
      <c r="C288" s="188"/>
      <c r="D288" s="188"/>
      <c r="E288" s="188"/>
      <c r="I288" s="129"/>
    </row>
    <row r="289" spans="2:9" ht="15.75" customHeight="1" x14ac:dyDescent="0.25">
      <c r="B289" s="131"/>
      <c r="C289" s="188"/>
      <c r="D289" s="188"/>
      <c r="E289" s="188"/>
      <c r="I289" s="129"/>
    </row>
    <row r="290" spans="2:9" ht="15.75" customHeight="1" x14ac:dyDescent="0.25">
      <c r="B290" s="131"/>
      <c r="C290" s="188"/>
      <c r="D290" s="188"/>
      <c r="E290" s="188"/>
      <c r="I290" s="129"/>
    </row>
    <row r="291" spans="2:9" ht="15.75" customHeight="1" x14ac:dyDescent="0.25">
      <c r="B291" s="131"/>
      <c r="C291" s="188"/>
      <c r="D291" s="188"/>
      <c r="E291" s="188"/>
      <c r="I291" s="129"/>
    </row>
    <row r="292" spans="2:9" ht="15.75" customHeight="1" x14ac:dyDescent="0.25">
      <c r="B292" s="131"/>
      <c r="C292" s="188"/>
      <c r="D292" s="188"/>
      <c r="E292" s="188"/>
      <c r="I292" s="129"/>
    </row>
    <row r="293" spans="2:9" ht="15.75" customHeight="1" x14ac:dyDescent="0.25">
      <c r="B293" s="131"/>
      <c r="C293" s="188"/>
      <c r="D293" s="188"/>
      <c r="E293" s="188"/>
      <c r="I293" s="129"/>
    </row>
    <row r="294" spans="2:9" ht="15.75" customHeight="1" x14ac:dyDescent="0.25">
      <c r="B294" s="131"/>
      <c r="C294" s="188"/>
      <c r="D294" s="188"/>
      <c r="E294" s="188"/>
      <c r="I294" s="129"/>
    </row>
    <row r="295" spans="2:9" ht="15.75" customHeight="1" x14ac:dyDescent="0.25">
      <c r="B295" s="131"/>
      <c r="C295" s="188"/>
      <c r="D295" s="188"/>
      <c r="E295" s="188"/>
      <c r="I295" s="129"/>
    </row>
    <row r="296" spans="2:9" ht="15.75" customHeight="1" x14ac:dyDescent="0.25">
      <c r="B296" s="131"/>
      <c r="C296" s="188"/>
      <c r="D296" s="188"/>
      <c r="E296" s="188"/>
      <c r="I296" s="129"/>
    </row>
    <row r="297" spans="2:9" ht="15.75" customHeight="1" x14ac:dyDescent="0.25">
      <c r="B297" s="131"/>
      <c r="C297" s="188"/>
      <c r="D297" s="188"/>
      <c r="E297" s="188"/>
      <c r="I297" s="129"/>
    </row>
    <row r="298" spans="2:9" ht="15.75" customHeight="1" x14ac:dyDescent="0.25">
      <c r="B298" s="131"/>
      <c r="C298" s="188"/>
      <c r="D298" s="188"/>
      <c r="E298" s="188"/>
      <c r="I298" s="129"/>
    </row>
    <row r="299" spans="2:9" ht="15.75" customHeight="1" x14ac:dyDescent="0.25">
      <c r="B299" s="131"/>
      <c r="C299" s="188"/>
      <c r="D299" s="188"/>
      <c r="E299" s="188"/>
      <c r="I299" s="129"/>
    </row>
    <row r="300" spans="2:9" ht="15.75" customHeight="1" x14ac:dyDescent="0.25">
      <c r="B300" s="131"/>
      <c r="C300" s="188"/>
      <c r="D300" s="188"/>
      <c r="E300" s="188"/>
      <c r="I300" s="129"/>
    </row>
    <row r="301" spans="2:9" ht="15.75" customHeight="1" x14ac:dyDescent="0.25">
      <c r="B301" s="131"/>
      <c r="C301" s="188"/>
      <c r="D301" s="188"/>
      <c r="E301" s="188"/>
      <c r="I301" s="129"/>
    </row>
    <row r="302" spans="2:9" ht="15.75" customHeight="1" x14ac:dyDescent="0.25">
      <c r="B302" s="131"/>
      <c r="C302" s="188"/>
      <c r="D302" s="188"/>
      <c r="E302" s="188"/>
      <c r="I302" s="129"/>
    </row>
    <row r="303" spans="2:9" ht="15.75" customHeight="1" x14ac:dyDescent="0.25">
      <c r="B303" s="131"/>
      <c r="C303" s="188"/>
      <c r="D303" s="188"/>
      <c r="E303" s="188"/>
      <c r="I303" s="129"/>
    </row>
    <row r="304" spans="2:9" ht="15.75" customHeight="1" x14ac:dyDescent="0.25">
      <c r="B304" s="131"/>
      <c r="C304" s="188"/>
      <c r="D304" s="188"/>
      <c r="E304" s="188"/>
      <c r="I304" s="129"/>
    </row>
    <row r="305" spans="2:9" ht="15.75" customHeight="1" x14ac:dyDescent="0.25">
      <c r="B305" s="131"/>
      <c r="C305" s="188"/>
      <c r="D305" s="188"/>
      <c r="E305" s="188"/>
      <c r="I305" s="129"/>
    </row>
    <row r="306" spans="2:9" ht="15.75" customHeight="1" x14ac:dyDescent="0.25">
      <c r="B306" s="131"/>
      <c r="C306" s="188"/>
      <c r="D306" s="188"/>
      <c r="E306" s="188"/>
      <c r="I306" s="129"/>
    </row>
    <row r="307" spans="2:9" ht="15.75" customHeight="1" x14ac:dyDescent="0.25">
      <c r="B307" s="131"/>
      <c r="C307" s="188"/>
      <c r="D307" s="188"/>
      <c r="E307" s="188"/>
      <c r="I307" s="129"/>
    </row>
    <row r="308" spans="2:9" ht="15.75" customHeight="1" x14ac:dyDescent="0.25">
      <c r="B308" s="131"/>
      <c r="C308" s="188"/>
      <c r="D308" s="188"/>
      <c r="E308" s="188"/>
      <c r="I308" s="129"/>
    </row>
    <row r="309" spans="2:9" ht="15.75" customHeight="1" x14ac:dyDescent="0.25">
      <c r="B309" s="131"/>
      <c r="C309" s="188"/>
      <c r="D309" s="188"/>
      <c r="E309" s="188"/>
      <c r="I309" s="129"/>
    </row>
    <row r="310" spans="2:9" ht="15.75" customHeight="1" x14ac:dyDescent="0.25">
      <c r="B310" s="131"/>
      <c r="C310" s="188"/>
      <c r="D310" s="188"/>
      <c r="E310" s="188"/>
      <c r="I310" s="129"/>
    </row>
    <row r="311" spans="2:9" ht="15.75" customHeight="1" x14ac:dyDescent="0.25">
      <c r="B311" s="131"/>
      <c r="C311" s="188"/>
      <c r="D311" s="188"/>
      <c r="E311" s="188"/>
      <c r="I311" s="129"/>
    </row>
    <row r="312" spans="2:9" ht="15.75" customHeight="1" x14ac:dyDescent="0.25">
      <c r="B312" s="131"/>
      <c r="C312" s="188"/>
      <c r="D312" s="188"/>
      <c r="E312" s="188"/>
      <c r="I312" s="129"/>
    </row>
    <row r="313" spans="2:9" ht="15.75" customHeight="1" x14ac:dyDescent="0.25">
      <c r="B313" s="131"/>
      <c r="C313" s="188"/>
      <c r="D313" s="188"/>
      <c r="E313" s="188"/>
      <c r="I313" s="129"/>
    </row>
    <row r="314" spans="2:9" ht="15.75" customHeight="1" x14ac:dyDescent="0.25">
      <c r="B314" s="131"/>
      <c r="C314" s="188"/>
      <c r="D314" s="188"/>
      <c r="E314" s="188"/>
      <c r="I314" s="129"/>
    </row>
    <row r="315" spans="2:9" ht="15.75" customHeight="1" x14ac:dyDescent="0.25">
      <c r="B315" s="131"/>
      <c r="C315" s="188"/>
      <c r="D315" s="188"/>
      <c r="E315" s="188"/>
      <c r="I315" s="129"/>
    </row>
    <row r="316" spans="2:9" ht="15.75" customHeight="1" x14ac:dyDescent="0.25">
      <c r="B316" s="131"/>
      <c r="C316" s="188"/>
      <c r="D316" s="188"/>
      <c r="E316" s="188"/>
      <c r="I316" s="129"/>
    </row>
    <row r="317" spans="2:9" ht="15.75" customHeight="1" x14ac:dyDescent="0.25">
      <c r="B317" s="131"/>
      <c r="C317" s="188"/>
      <c r="D317" s="188"/>
      <c r="E317" s="188"/>
      <c r="I317" s="129"/>
    </row>
    <row r="318" spans="2:9" ht="15.75" customHeight="1" x14ac:dyDescent="0.25">
      <c r="B318" s="131"/>
      <c r="C318" s="188"/>
      <c r="D318" s="188"/>
      <c r="E318" s="188"/>
      <c r="I318" s="129"/>
    </row>
    <row r="319" spans="2:9" ht="15.75" customHeight="1" x14ac:dyDescent="0.25">
      <c r="B319" s="131"/>
      <c r="C319" s="188"/>
      <c r="D319" s="188"/>
      <c r="E319" s="188"/>
      <c r="I319" s="129"/>
    </row>
    <row r="320" spans="2:9" ht="15.75" customHeight="1" x14ac:dyDescent="0.25">
      <c r="B320" s="131"/>
      <c r="C320" s="188"/>
      <c r="D320" s="188"/>
      <c r="E320" s="188"/>
      <c r="I320" s="129"/>
    </row>
    <row r="321" spans="2:9" ht="15.75" customHeight="1" x14ac:dyDescent="0.25">
      <c r="B321" s="131"/>
      <c r="C321" s="188"/>
      <c r="D321" s="188"/>
      <c r="E321" s="188"/>
      <c r="I321" s="129"/>
    </row>
    <row r="322" spans="2:9" ht="15.75" customHeight="1" x14ac:dyDescent="0.25">
      <c r="B322" s="131"/>
      <c r="C322" s="188"/>
      <c r="D322" s="188"/>
      <c r="E322" s="188"/>
      <c r="I322" s="129"/>
    </row>
    <row r="323" spans="2:9" ht="15.75" customHeight="1" x14ac:dyDescent="0.25">
      <c r="B323" s="131"/>
      <c r="C323" s="188"/>
      <c r="D323" s="188"/>
      <c r="E323" s="188"/>
      <c r="I323" s="129"/>
    </row>
    <row r="324" spans="2:9" ht="15.75" customHeight="1" x14ac:dyDescent="0.25">
      <c r="B324" s="131"/>
      <c r="C324" s="188"/>
      <c r="D324" s="188"/>
      <c r="E324" s="188"/>
      <c r="I324" s="129"/>
    </row>
    <row r="325" spans="2:9" ht="15.75" customHeight="1" x14ac:dyDescent="0.25">
      <c r="B325" s="131"/>
      <c r="C325" s="188"/>
      <c r="D325" s="188"/>
      <c r="E325" s="188"/>
      <c r="I325" s="129"/>
    </row>
    <row r="326" spans="2:9" ht="15.75" customHeight="1" x14ac:dyDescent="0.25">
      <c r="B326" s="131"/>
      <c r="C326" s="188"/>
      <c r="D326" s="188"/>
      <c r="E326" s="188"/>
      <c r="I326" s="129"/>
    </row>
    <row r="327" spans="2:9" ht="15.75" customHeight="1" x14ac:dyDescent="0.25">
      <c r="B327" s="131"/>
      <c r="C327" s="188"/>
      <c r="D327" s="188"/>
      <c r="E327" s="188"/>
      <c r="I327" s="129"/>
    </row>
    <row r="328" spans="2:9" ht="15.75" customHeight="1" x14ac:dyDescent="0.25">
      <c r="B328" s="131"/>
      <c r="C328" s="188"/>
      <c r="D328" s="188"/>
      <c r="E328" s="188"/>
      <c r="I328" s="129"/>
    </row>
    <row r="329" spans="2:9" ht="15.75" customHeight="1" x14ac:dyDescent="0.25">
      <c r="B329" s="131"/>
      <c r="C329" s="188"/>
      <c r="D329" s="188"/>
      <c r="E329" s="188"/>
      <c r="I329" s="129"/>
    </row>
    <row r="330" spans="2:9" ht="15.75" customHeight="1" x14ac:dyDescent="0.25">
      <c r="B330" s="131"/>
      <c r="C330" s="188"/>
      <c r="D330" s="188"/>
      <c r="E330" s="188"/>
      <c r="I330" s="129"/>
    </row>
    <row r="331" spans="2:9" ht="15.75" customHeight="1" x14ac:dyDescent="0.25">
      <c r="B331" s="131"/>
      <c r="C331" s="188"/>
      <c r="D331" s="188"/>
      <c r="E331" s="188"/>
      <c r="I331" s="129"/>
    </row>
    <row r="332" spans="2:9" ht="15.75" customHeight="1" x14ac:dyDescent="0.25">
      <c r="B332" s="131"/>
      <c r="C332" s="188"/>
      <c r="D332" s="188"/>
      <c r="E332" s="188"/>
      <c r="I332" s="129"/>
    </row>
    <row r="333" spans="2:9" ht="15.75" customHeight="1" x14ac:dyDescent="0.25">
      <c r="B333" s="131"/>
      <c r="C333" s="188"/>
      <c r="D333" s="188"/>
      <c r="E333" s="188"/>
      <c r="I333" s="129"/>
    </row>
    <row r="334" spans="2:9" ht="15.75" customHeight="1" x14ac:dyDescent="0.25">
      <c r="B334" s="131"/>
      <c r="C334" s="188"/>
      <c r="D334" s="188"/>
      <c r="E334" s="188"/>
      <c r="I334" s="129"/>
    </row>
    <row r="335" spans="2:9" ht="15.75" customHeight="1" x14ac:dyDescent="0.25">
      <c r="B335" s="131"/>
      <c r="C335" s="188"/>
      <c r="D335" s="188"/>
      <c r="E335" s="188"/>
      <c r="I335" s="129"/>
    </row>
    <row r="336" spans="2:9" ht="15.75" customHeight="1" x14ac:dyDescent="0.25">
      <c r="B336" s="131"/>
      <c r="C336" s="188"/>
      <c r="D336" s="188"/>
      <c r="E336" s="188"/>
      <c r="I336" s="129"/>
    </row>
    <row r="337" spans="2:9" ht="15.75" customHeight="1" x14ac:dyDescent="0.25">
      <c r="B337" s="131"/>
      <c r="C337" s="188"/>
      <c r="D337" s="188"/>
      <c r="E337" s="188"/>
      <c r="I337" s="129"/>
    </row>
    <row r="338" spans="2:9" ht="15.75" customHeight="1" x14ac:dyDescent="0.25">
      <c r="B338" s="131"/>
      <c r="C338" s="188"/>
      <c r="D338" s="188"/>
      <c r="E338" s="188"/>
      <c r="I338" s="129"/>
    </row>
    <row r="339" spans="2:9" ht="15.75" customHeight="1" x14ac:dyDescent="0.25">
      <c r="B339" s="131"/>
      <c r="C339" s="188"/>
      <c r="D339" s="188"/>
      <c r="E339" s="188"/>
      <c r="I339" s="129"/>
    </row>
    <row r="340" spans="2:9" ht="15.75" customHeight="1" x14ac:dyDescent="0.25">
      <c r="B340" s="131"/>
      <c r="C340" s="188"/>
      <c r="D340" s="188"/>
      <c r="E340" s="188"/>
      <c r="I340" s="129"/>
    </row>
    <row r="341" spans="2:9" ht="15.75" customHeight="1" x14ac:dyDescent="0.25">
      <c r="B341" s="131"/>
      <c r="C341" s="188"/>
      <c r="D341" s="188"/>
      <c r="E341" s="188"/>
      <c r="I341" s="129"/>
    </row>
    <row r="342" spans="2:9" ht="15.75" customHeight="1" x14ac:dyDescent="0.25">
      <c r="B342" s="131"/>
      <c r="C342" s="188"/>
      <c r="D342" s="188"/>
      <c r="E342" s="188"/>
      <c r="I342" s="129"/>
    </row>
    <row r="343" spans="2:9" ht="15.75" customHeight="1" x14ac:dyDescent="0.25">
      <c r="B343" s="131"/>
      <c r="C343" s="188"/>
      <c r="D343" s="188"/>
      <c r="E343" s="188"/>
      <c r="I343" s="129"/>
    </row>
    <row r="344" spans="2:9" ht="15.75" customHeight="1" x14ac:dyDescent="0.25">
      <c r="B344" s="131"/>
      <c r="C344" s="188"/>
      <c r="D344" s="188"/>
      <c r="E344" s="188"/>
      <c r="I344" s="129"/>
    </row>
    <row r="345" spans="2:9" ht="15.75" customHeight="1" x14ac:dyDescent="0.25">
      <c r="B345" s="131"/>
      <c r="C345" s="188"/>
      <c r="D345" s="188"/>
      <c r="E345" s="188"/>
      <c r="I345" s="129"/>
    </row>
    <row r="346" spans="2:9" ht="15.75" customHeight="1" x14ac:dyDescent="0.25">
      <c r="B346" s="131"/>
      <c r="C346" s="188"/>
      <c r="D346" s="188"/>
      <c r="E346" s="188"/>
      <c r="I346" s="129"/>
    </row>
    <row r="347" spans="2:9" ht="15.75" customHeight="1" x14ac:dyDescent="0.25">
      <c r="B347" s="131"/>
      <c r="C347" s="188"/>
      <c r="D347" s="188"/>
      <c r="E347" s="188"/>
      <c r="I347" s="129"/>
    </row>
    <row r="348" spans="2:9" ht="15.75" customHeight="1" x14ac:dyDescent="0.25">
      <c r="B348" s="131"/>
      <c r="C348" s="188"/>
      <c r="D348" s="188"/>
      <c r="E348" s="188"/>
      <c r="I348" s="129"/>
    </row>
    <row r="349" spans="2:9" ht="15.75" customHeight="1" x14ac:dyDescent="0.25">
      <c r="B349" s="131"/>
      <c r="C349" s="188"/>
      <c r="D349" s="188"/>
      <c r="E349" s="188"/>
      <c r="I349" s="129"/>
    </row>
    <row r="350" spans="2:9" ht="15.75" customHeight="1" x14ac:dyDescent="0.25">
      <c r="B350" s="131"/>
      <c r="C350" s="188"/>
      <c r="D350" s="188"/>
      <c r="E350" s="188"/>
      <c r="I350" s="129"/>
    </row>
    <row r="351" spans="2:9" ht="15.75" customHeight="1" x14ac:dyDescent="0.25">
      <c r="B351" s="131"/>
      <c r="C351" s="188"/>
      <c r="D351" s="188"/>
      <c r="E351" s="188"/>
      <c r="I351" s="129"/>
    </row>
    <row r="352" spans="2:9" ht="15.75" customHeight="1" x14ac:dyDescent="0.25">
      <c r="B352" s="131"/>
      <c r="C352" s="188"/>
      <c r="D352" s="188"/>
      <c r="E352" s="188"/>
      <c r="I352" s="129"/>
    </row>
    <row r="353" spans="2:9" ht="15.75" customHeight="1" x14ac:dyDescent="0.25">
      <c r="B353" s="131"/>
      <c r="C353" s="188"/>
      <c r="D353" s="188"/>
      <c r="E353" s="188"/>
      <c r="I353" s="129"/>
    </row>
    <row r="354" spans="2:9" ht="15.75" customHeight="1" x14ac:dyDescent="0.25">
      <c r="B354" s="131"/>
      <c r="C354" s="188"/>
      <c r="D354" s="188"/>
      <c r="E354" s="188"/>
      <c r="I354" s="129"/>
    </row>
    <row r="355" spans="2:9" ht="15.75" customHeight="1" x14ac:dyDescent="0.25">
      <c r="B355" s="131"/>
      <c r="C355" s="188"/>
      <c r="D355" s="188"/>
      <c r="E355" s="188"/>
      <c r="I355" s="129"/>
    </row>
    <row r="356" spans="2:9" ht="15.75" customHeight="1" x14ac:dyDescent="0.25">
      <c r="B356" s="131"/>
      <c r="C356" s="188"/>
      <c r="D356" s="188"/>
      <c r="E356" s="188"/>
      <c r="I356" s="129"/>
    </row>
    <row r="357" spans="2:9" ht="15.75" customHeight="1" x14ac:dyDescent="0.25">
      <c r="B357" s="131"/>
      <c r="C357" s="188"/>
      <c r="D357" s="188"/>
      <c r="E357" s="188"/>
      <c r="I357" s="129"/>
    </row>
    <row r="358" spans="2:9" ht="15.75" customHeight="1" x14ac:dyDescent="0.25">
      <c r="B358" s="131"/>
      <c r="C358" s="188"/>
      <c r="D358" s="188"/>
      <c r="E358" s="188"/>
      <c r="I358" s="129"/>
    </row>
    <row r="359" spans="2:9" ht="15.75" customHeight="1" x14ac:dyDescent="0.25">
      <c r="B359" s="131"/>
      <c r="C359" s="188"/>
      <c r="D359" s="188"/>
      <c r="E359" s="188"/>
      <c r="I359" s="129"/>
    </row>
    <row r="360" spans="2:9" ht="15.75" customHeight="1" x14ac:dyDescent="0.25">
      <c r="B360" s="131"/>
      <c r="C360" s="188"/>
      <c r="D360" s="188"/>
      <c r="E360" s="188"/>
      <c r="I360" s="129"/>
    </row>
    <row r="361" spans="2:9" ht="15.75" customHeight="1" x14ac:dyDescent="0.25">
      <c r="B361" s="131"/>
      <c r="C361" s="188"/>
      <c r="D361" s="188"/>
      <c r="E361" s="188"/>
      <c r="I361" s="129"/>
    </row>
    <row r="362" spans="2:9" ht="15.75" customHeight="1" x14ac:dyDescent="0.25">
      <c r="B362" s="131"/>
      <c r="C362" s="188"/>
      <c r="D362" s="188"/>
      <c r="E362" s="188"/>
      <c r="I362" s="129"/>
    </row>
    <row r="363" spans="2:9" ht="15.75" customHeight="1" x14ac:dyDescent="0.25">
      <c r="B363" s="131"/>
      <c r="C363" s="188"/>
      <c r="D363" s="188"/>
      <c r="E363" s="188"/>
      <c r="I363" s="129"/>
    </row>
    <row r="364" spans="2:9" ht="15.75" customHeight="1" x14ac:dyDescent="0.25">
      <c r="B364" s="131"/>
      <c r="C364" s="188"/>
      <c r="D364" s="188"/>
      <c r="E364" s="188"/>
      <c r="I364" s="129"/>
    </row>
    <row r="365" spans="2:9" ht="15.75" customHeight="1" x14ac:dyDescent="0.25">
      <c r="B365" s="131"/>
      <c r="C365" s="188"/>
      <c r="D365" s="188"/>
      <c r="E365" s="188"/>
      <c r="I365" s="129"/>
    </row>
    <row r="366" spans="2:9" ht="15.75" customHeight="1" x14ac:dyDescent="0.25">
      <c r="B366" s="131"/>
      <c r="C366" s="188"/>
      <c r="D366" s="188"/>
      <c r="E366" s="188"/>
      <c r="I366" s="129"/>
    </row>
    <row r="367" spans="2:9" ht="15.75" customHeight="1" x14ac:dyDescent="0.25">
      <c r="B367" s="131"/>
      <c r="C367" s="188"/>
      <c r="D367" s="188"/>
      <c r="E367" s="188"/>
      <c r="I367" s="129"/>
    </row>
    <row r="368" spans="2:9" ht="15.75" customHeight="1" x14ac:dyDescent="0.25">
      <c r="B368" s="131"/>
      <c r="C368" s="188"/>
      <c r="D368" s="188"/>
      <c r="E368" s="188"/>
      <c r="I368" s="129"/>
    </row>
    <row r="369" spans="2:9" ht="15.75" customHeight="1" x14ac:dyDescent="0.25">
      <c r="B369" s="131"/>
      <c r="C369" s="188"/>
      <c r="D369" s="188"/>
      <c r="E369" s="188"/>
      <c r="I369" s="129"/>
    </row>
    <row r="370" spans="2:9" ht="15.75" customHeight="1" x14ac:dyDescent="0.25">
      <c r="B370" s="131"/>
      <c r="C370" s="188"/>
      <c r="D370" s="188"/>
      <c r="E370" s="188"/>
      <c r="I370" s="129"/>
    </row>
    <row r="371" spans="2:9" ht="15.75" customHeight="1" x14ac:dyDescent="0.25">
      <c r="B371" s="131"/>
      <c r="C371" s="188"/>
      <c r="D371" s="188"/>
      <c r="E371" s="188"/>
      <c r="I371" s="129"/>
    </row>
    <row r="372" spans="2:9" ht="15.75" customHeight="1" x14ac:dyDescent="0.25">
      <c r="B372" s="131"/>
      <c r="C372" s="188"/>
      <c r="D372" s="188"/>
      <c r="E372" s="188"/>
      <c r="I372" s="129"/>
    </row>
    <row r="373" spans="2:9" ht="15.75" customHeight="1" x14ac:dyDescent="0.25">
      <c r="B373" s="131"/>
      <c r="C373" s="188"/>
      <c r="D373" s="188"/>
      <c r="E373" s="188"/>
      <c r="I373" s="129"/>
    </row>
    <row r="374" spans="2:9" ht="15.75" customHeight="1" x14ac:dyDescent="0.25">
      <c r="B374" s="131"/>
      <c r="C374" s="188"/>
      <c r="D374" s="188"/>
      <c r="E374" s="188"/>
      <c r="I374" s="129"/>
    </row>
    <row r="375" spans="2:9" ht="15.75" customHeight="1" x14ac:dyDescent="0.25">
      <c r="B375" s="131"/>
      <c r="C375" s="188"/>
      <c r="D375" s="188"/>
      <c r="E375" s="188"/>
      <c r="I375" s="129"/>
    </row>
    <row r="376" spans="2:9" ht="15.75" customHeight="1" x14ac:dyDescent="0.25">
      <c r="B376" s="131"/>
      <c r="C376" s="188"/>
      <c r="D376" s="188"/>
      <c r="E376" s="188"/>
      <c r="I376" s="129"/>
    </row>
    <row r="377" spans="2:9" ht="15.75" customHeight="1" x14ac:dyDescent="0.25">
      <c r="B377" s="131"/>
      <c r="C377" s="188"/>
      <c r="D377" s="188"/>
      <c r="E377" s="188"/>
      <c r="I377" s="129"/>
    </row>
    <row r="378" spans="2:9" ht="15.75" customHeight="1" x14ac:dyDescent="0.25">
      <c r="B378" s="131"/>
      <c r="C378" s="188"/>
      <c r="D378" s="188"/>
      <c r="E378" s="188"/>
      <c r="I378" s="129"/>
    </row>
    <row r="379" spans="2:9" ht="15.75" customHeight="1" x14ac:dyDescent="0.25">
      <c r="B379" s="131"/>
      <c r="C379" s="188"/>
      <c r="D379" s="188"/>
      <c r="E379" s="188"/>
      <c r="I379" s="129"/>
    </row>
    <row r="380" spans="2:9" ht="15.75" customHeight="1" x14ac:dyDescent="0.25">
      <c r="B380" s="131"/>
      <c r="C380" s="188"/>
      <c r="D380" s="188"/>
      <c r="E380" s="188"/>
      <c r="I380" s="129"/>
    </row>
    <row r="381" spans="2:9" ht="15.75" customHeight="1" x14ac:dyDescent="0.25">
      <c r="B381" s="131"/>
      <c r="C381" s="188"/>
      <c r="D381" s="188"/>
      <c r="E381" s="188"/>
      <c r="I381" s="129"/>
    </row>
    <row r="382" spans="2:9" ht="15.75" customHeight="1" x14ac:dyDescent="0.25">
      <c r="B382" s="131"/>
      <c r="C382" s="188"/>
      <c r="D382" s="188"/>
      <c r="E382" s="188"/>
      <c r="I382" s="129"/>
    </row>
    <row r="383" spans="2:9" ht="15.75" customHeight="1" x14ac:dyDescent="0.25">
      <c r="B383" s="131"/>
      <c r="C383" s="188"/>
      <c r="D383" s="188"/>
      <c r="E383" s="188"/>
      <c r="I383" s="129"/>
    </row>
    <row r="384" spans="2:9" ht="15.75" customHeight="1" x14ac:dyDescent="0.25">
      <c r="B384" s="131"/>
      <c r="C384" s="188"/>
      <c r="D384" s="188"/>
      <c r="E384" s="188"/>
      <c r="I384" s="129"/>
    </row>
    <row r="385" spans="2:9" ht="15.75" customHeight="1" x14ac:dyDescent="0.25">
      <c r="B385" s="131"/>
      <c r="C385" s="188"/>
      <c r="D385" s="188"/>
      <c r="E385" s="188"/>
      <c r="I385" s="129"/>
    </row>
    <row r="386" spans="2:9" ht="15.75" customHeight="1" x14ac:dyDescent="0.25">
      <c r="B386" s="131"/>
      <c r="C386" s="188"/>
      <c r="D386" s="188"/>
      <c r="E386" s="188"/>
      <c r="I386" s="129"/>
    </row>
    <row r="387" spans="2:9" ht="15.75" customHeight="1" x14ac:dyDescent="0.25">
      <c r="B387" s="131"/>
      <c r="C387" s="188"/>
      <c r="D387" s="188"/>
      <c r="E387" s="188"/>
      <c r="I387" s="129"/>
    </row>
    <row r="388" spans="2:9" ht="15.75" customHeight="1" x14ac:dyDescent="0.25">
      <c r="B388" s="131"/>
      <c r="C388" s="188"/>
      <c r="D388" s="188"/>
      <c r="E388" s="188"/>
      <c r="I388" s="129"/>
    </row>
    <row r="389" spans="2:9" ht="15.75" customHeight="1" x14ac:dyDescent="0.25">
      <c r="B389" s="131"/>
      <c r="C389" s="188"/>
      <c r="D389" s="188"/>
      <c r="E389" s="188"/>
      <c r="I389" s="129"/>
    </row>
    <row r="390" spans="2:9" ht="15.75" customHeight="1" x14ac:dyDescent="0.25">
      <c r="B390" s="131"/>
      <c r="C390" s="188"/>
      <c r="D390" s="188"/>
      <c r="E390" s="188"/>
      <c r="I390" s="129"/>
    </row>
    <row r="391" spans="2:9" ht="15.75" customHeight="1" x14ac:dyDescent="0.25">
      <c r="B391" s="131"/>
      <c r="C391" s="188"/>
      <c r="D391" s="188"/>
      <c r="E391" s="188"/>
      <c r="I391" s="129"/>
    </row>
    <row r="392" spans="2:9" ht="15.75" customHeight="1" x14ac:dyDescent="0.25">
      <c r="B392" s="131"/>
      <c r="C392" s="188"/>
      <c r="D392" s="188"/>
      <c r="E392" s="188"/>
      <c r="I392" s="129"/>
    </row>
    <row r="393" spans="2:9" ht="15.75" customHeight="1" x14ac:dyDescent="0.25">
      <c r="B393" s="131"/>
      <c r="C393" s="188"/>
      <c r="D393" s="188"/>
      <c r="E393" s="188"/>
      <c r="I393" s="129"/>
    </row>
    <row r="394" spans="2:9" ht="15.75" customHeight="1" x14ac:dyDescent="0.25">
      <c r="B394" s="131"/>
      <c r="C394" s="188"/>
      <c r="D394" s="188"/>
      <c r="E394" s="188"/>
      <c r="I394" s="129"/>
    </row>
    <row r="395" spans="2:9" ht="15.75" customHeight="1" x14ac:dyDescent="0.25">
      <c r="B395" s="131"/>
      <c r="C395" s="188"/>
      <c r="D395" s="188"/>
      <c r="E395" s="188"/>
      <c r="I395" s="129"/>
    </row>
    <row r="396" spans="2:9" ht="15.75" customHeight="1" x14ac:dyDescent="0.25">
      <c r="B396" s="131"/>
      <c r="C396" s="188"/>
      <c r="D396" s="188"/>
      <c r="E396" s="188"/>
      <c r="I396" s="129"/>
    </row>
    <row r="397" spans="2:9" ht="15.75" customHeight="1" x14ac:dyDescent="0.25">
      <c r="B397" s="131"/>
      <c r="C397" s="188"/>
      <c r="D397" s="188"/>
      <c r="E397" s="188"/>
      <c r="I397" s="129"/>
    </row>
    <row r="398" spans="2:9" ht="15.75" customHeight="1" x14ac:dyDescent="0.25">
      <c r="B398" s="131"/>
      <c r="C398" s="188"/>
      <c r="D398" s="188"/>
      <c r="E398" s="188"/>
      <c r="I398" s="129"/>
    </row>
    <row r="399" spans="2:9" ht="15.75" customHeight="1" x14ac:dyDescent="0.25">
      <c r="B399" s="131"/>
      <c r="C399" s="188"/>
      <c r="D399" s="188"/>
      <c r="E399" s="188"/>
      <c r="I399" s="129"/>
    </row>
    <row r="400" spans="2:9" ht="15.75" customHeight="1" x14ac:dyDescent="0.25">
      <c r="B400" s="131"/>
      <c r="C400" s="188"/>
      <c r="D400" s="188"/>
      <c r="E400" s="188"/>
      <c r="I400" s="129"/>
    </row>
    <row r="401" spans="2:9" ht="15.75" customHeight="1" x14ac:dyDescent="0.25">
      <c r="B401" s="131"/>
      <c r="C401" s="188"/>
      <c r="D401" s="188"/>
      <c r="E401" s="188"/>
      <c r="I401" s="129"/>
    </row>
    <row r="402" spans="2:9" ht="15.75" customHeight="1" x14ac:dyDescent="0.25">
      <c r="B402" s="131"/>
      <c r="C402" s="188"/>
      <c r="D402" s="188"/>
      <c r="E402" s="188"/>
      <c r="I402" s="129"/>
    </row>
    <row r="403" spans="2:9" ht="15.75" customHeight="1" x14ac:dyDescent="0.25">
      <c r="B403" s="131"/>
      <c r="C403" s="188"/>
      <c r="D403" s="188"/>
      <c r="E403" s="188"/>
      <c r="I403" s="129"/>
    </row>
    <row r="404" spans="2:9" ht="15.75" customHeight="1" x14ac:dyDescent="0.25">
      <c r="C404" s="119"/>
      <c r="D404" s="119"/>
      <c r="E404" s="119"/>
    </row>
    <row r="405" spans="2:9" ht="15.75" customHeight="1" x14ac:dyDescent="0.25">
      <c r="C405" s="119"/>
      <c r="D405" s="119"/>
      <c r="E405" s="119"/>
    </row>
    <row r="406" spans="2:9" ht="15.75" customHeight="1" x14ac:dyDescent="0.25">
      <c r="C406" s="119"/>
      <c r="D406" s="119"/>
      <c r="E406" s="119"/>
    </row>
    <row r="407" spans="2:9" ht="15.75" customHeight="1" x14ac:dyDescent="0.25">
      <c r="C407" s="119"/>
      <c r="D407" s="119"/>
      <c r="E407" s="119"/>
    </row>
    <row r="408" spans="2:9" ht="15.75" customHeight="1" x14ac:dyDescent="0.25">
      <c r="C408" s="119"/>
      <c r="D408" s="119"/>
      <c r="E408" s="119"/>
    </row>
    <row r="409" spans="2:9" ht="15.75" customHeight="1" x14ac:dyDescent="0.25">
      <c r="C409" s="119"/>
      <c r="D409" s="119"/>
      <c r="E409" s="119"/>
    </row>
    <row r="410" spans="2:9" ht="15.75" customHeight="1" x14ac:dyDescent="0.25">
      <c r="C410" s="119"/>
      <c r="D410" s="119"/>
      <c r="E410" s="119"/>
    </row>
    <row r="411" spans="2:9" ht="15.75" customHeight="1" x14ac:dyDescent="0.25">
      <c r="C411" s="119"/>
      <c r="D411" s="119"/>
      <c r="E411" s="119"/>
    </row>
    <row r="412" spans="2:9" ht="15.75" customHeight="1" x14ac:dyDescent="0.25">
      <c r="C412" s="119"/>
      <c r="D412" s="119"/>
      <c r="E412" s="119"/>
    </row>
    <row r="413" spans="2:9" ht="15.75" customHeight="1" x14ac:dyDescent="0.25">
      <c r="C413" s="119"/>
      <c r="D413" s="119"/>
      <c r="E413" s="119"/>
    </row>
    <row r="414" spans="2:9" ht="15.75" customHeight="1" x14ac:dyDescent="0.25">
      <c r="C414" s="119"/>
      <c r="D414" s="119"/>
      <c r="E414" s="119"/>
    </row>
    <row r="415" spans="2:9" ht="15.75" customHeight="1" x14ac:dyDescent="0.25">
      <c r="C415" s="119"/>
      <c r="D415" s="119"/>
      <c r="E415" s="119"/>
    </row>
    <row r="416" spans="2:9" ht="15.75" customHeight="1" x14ac:dyDescent="0.25">
      <c r="C416" s="119"/>
      <c r="D416" s="119"/>
      <c r="E416" s="119"/>
    </row>
    <row r="417" spans="3:5" ht="15.75" customHeight="1" x14ac:dyDescent="0.25">
      <c r="C417" s="119"/>
      <c r="D417" s="119"/>
      <c r="E417" s="119"/>
    </row>
    <row r="418" spans="3:5" ht="15.75" customHeight="1" x14ac:dyDescent="0.25">
      <c r="C418" s="119"/>
      <c r="D418" s="119"/>
      <c r="E418" s="119"/>
    </row>
    <row r="419" spans="3:5" ht="15.75" customHeight="1" x14ac:dyDescent="0.25">
      <c r="C419" s="119"/>
      <c r="D419" s="119"/>
      <c r="E419" s="119"/>
    </row>
    <row r="420" spans="3:5" ht="15.75" customHeight="1" x14ac:dyDescent="0.25">
      <c r="C420" s="119"/>
      <c r="D420" s="119"/>
      <c r="E420" s="119"/>
    </row>
    <row r="421" spans="3:5" ht="15.75" customHeight="1" x14ac:dyDescent="0.25">
      <c r="C421" s="119"/>
      <c r="D421" s="119"/>
      <c r="E421" s="119"/>
    </row>
    <row r="422" spans="3:5" ht="15.75" customHeight="1" x14ac:dyDescent="0.25">
      <c r="C422" s="119"/>
      <c r="D422" s="119"/>
      <c r="E422" s="119"/>
    </row>
    <row r="423" spans="3:5" ht="15.75" customHeight="1" x14ac:dyDescent="0.25">
      <c r="C423" s="119"/>
      <c r="D423" s="119"/>
      <c r="E423" s="119"/>
    </row>
    <row r="424" spans="3:5" ht="15.75" customHeight="1" x14ac:dyDescent="0.25">
      <c r="C424" s="119"/>
      <c r="D424" s="119"/>
      <c r="E424" s="119"/>
    </row>
    <row r="425" spans="3:5" ht="15.75" customHeight="1" x14ac:dyDescent="0.25">
      <c r="C425" s="119"/>
      <c r="D425" s="119"/>
      <c r="E425" s="119"/>
    </row>
    <row r="426" spans="3:5" ht="15.75" customHeight="1" x14ac:dyDescent="0.25">
      <c r="C426" s="119"/>
      <c r="D426" s="119"/>
      <c r="E426" s="119"/>
    </row>
    <row r="427" spans="3:5" ht="15.75" customHeight="1" x14ac:dyDescent="0.25">
      <c r="C427" s="119"/>
      <c r="D427" s="119"/>
      <c r="E427" s="119"/>
    </row>
    <row r="428" spans="3:5" ht="15.75" customHeight="1" x14ac:dyDescent="0.25">
      <c r="C428" s="119"/>
      <c r="D428" s="119"/>
      <c r="E428" s="119"/>
    </row>
    <row r="429" spans="3:5" ht="15.75" customHeight="1" x14ac:dyDescent="0.25">
      <c r="C429" s="119"/>
      <c r="D429" s="119"/>
      <c r="E429" s="119"/>
    </row>
    <row r="430" spans="3:5" ht="15.75" customHeight="1" x14ac:dyDescent="0.25">
      <c r="C430" s="119"/>
      <c r="D430" s="119"/>
      <c r="E430" s="119"/>
    </row>
    <row r="431" spans="3:5" ht="15.75" customHeight="1" x14ac:dyDescent="0.25">
      <c r="C431" s="119"/>
      <c r="D431" s="119"/>
      <c r="E431" s="119"/>
    </row>
    <row r="432" spans="3:5" ht="15.75" customHeight="1" x14ac:dyDescent="0.25">
      <c r="C432" s="119"/>
      <c r="D432" s="119"/>
      <c r="E432" s="119"/>
    </row>
    <row r="433" spans="3:5" ht="15.75" customHeight="1" x14ac:dyDescent="0.25">
      <c r="C433" s="119"/>
      <c r="D433" s="119"/>
      <c r="E433" s="119"/>
    </row>
    <row r="434" spans="3:5" ht="15.75" customHeight="1" x14ac:dyDescent="0.25">
      <c r="C434" s="119"/>
      <c r="D434" s="119"/>
      <c r="E434" s="119"/>
    </row>
    <row r="435" spans="3:5" ht="15.75" customHeight="1" x14ac:dyDescent="0.25">
      <c r="C435" s="119"/>
      <c r="D435" s="119"/>
      <c r="E435" s="119"/>
    </row>
    <row r="436" spans="3:5" ht="15.75" customHeight="1" x14ac:dyDescent="0.25">
      <c r="C436" s="119"/>
      <c r="D436" s="119"/>
      <c r="E436" s="119"/>
    </row>
    <row r="437" spans="3:5" ht="15.75" customHeight="1" x14ac:dyDescent="0.25">
      <c r="C437" s="119"/>
      <c r="D437" s="119"/>
      <c r="E437" s="119"/>
    </row>
    <row r="438" spans="3:5" ht="15.75" customHeight="1" x14ac:dyDescent="0.25">
      <c r="C438" s="119"/>
      <c r="D438" s="119"/>
      <c r="E438" s="119"/>
    </row>
    <row r="439" spans="3:5" ht="15.75" customHeight="1" x14ac:dyDescent="0.25">
      <c r="C439" s="119"/>
      <c r="D439" s="119"/>
      <c r="E439" s="119"/>
    </row>
    <row r="440" spans="3:5" ht="15.75" customHeight="1" x14ac:dyDescent="0.25">
      <c r="C440" s="119"/>
      <c r="D440" s="119"/>
      <c r="E440" s="119"/>
    </row>
    <row r="441" spans="3:5" ht="15.75" customHeight="1" x14ac:dyDescent="0.25">
      <c r="C441" s="119"/>
      <c r="D441" s="119"/>
      <c r="E441" s="119"/>
    </row>
    <row r="442" spans="3:5" ht="15.75" customHeight="1" x14ac:dyDescent="0.25">
      <c r="C442" s="119"/>
      <c r="D442" s="119"/>
      <c r="E442" s="119"/>
    </row>
    <row r="443" spans="3:5" ht="15.75" customHeight="1" x14ac:dyDescent="0.25">
      <c r="C443" s="119"/>
      <c r="D443" s="119"/>
      <c r="E443" s="119"/>
    </row>
    <row r="444" spans="3:5" ht="15.75" customHeight="1" x14ac:dyDescent="0.25">
      <c r="C444" s="119"/>
      <c r="D444" s="119"/>
      <c r="E444" s="119"/>
    </row>
    <row r="445" spans="3:5" ht="15.75" customHeight="1" x14ac:dyDescent="0.25">
      <c r="C445" s="119"/>
      <c r="D445" s="119"/>
      <c r="E445" s="119"/>
    </row>
    <row r="446" spans="3:5" ht="15.75" customHeight="1" x14ac:dyDescent="0.25">
      <c r="C446" s="119"/>
      <c r="D446" s="119"/>
      <c r="E446" s="119"/>
    </row>
    <row r="447" spans="3:5" ht="15.75" customHeight="1" x14ac:dyDescent="0.25">
      <c r="C447" s="119"/>
      <c r="D447" s="119"/>
      <c r="E447" s="119"/>
    </row>
    <row r="448" spans="3:5" ht="15.75" customHeight="1" x14ac:dyDescent="0.25">
      <c r="C448" s="119"/>
      <c r="D448" s="119"/>
      <c r="E448" s="119"/>
    </row>
    <row r="449" spans="3:5" ht="15.75" customHeight="1" x14ac:dyDescent="0.25">
      <c r="C449" s="119"/>
      <c r="D449" s="119"/>
      <c r="E449" s="119"/>
    </row>
    <row r="450" spans="3:5" ht="15.75" customHeight="1" x14ac:dyDescent="0.25">
      <c r="C450" s="119"/>
      <c r="D450" s="119"/>
      <c r="E450" s="119"/>
    </row>
    <row r="451" spans="3:5" ht="15.75" customHeight="1" x14ac:dyDescent="0.25">
      <c r="C451" s="119"/>
      <c r="D451" s="119"/>
      <c r="E451" s="119"/>
    </row>
    <row r="452" spans="3:5" ht="15.75" customHeight="1" x14ac:dyDescent="0.25">
      <c r="C452" s="119"/>
      <c r="D452" s="119"/>
      <c r="E452" s="119"/>
    </row>
    <row r="453" spans="3:5" ht="15.75" customHeight="1" x14ac:dyDescent="0.25">
      <c r="C453" s="119"/>
      <c r="D453" s="119"/>
      <c r="E453" s="119"/>
    </row>
    <row r="454" spans="3:5" ht="15.75" customHeight="1" x14ac:dyDescent="0.25">
      <c r="C454" s="119"/>
      <c r="D454" s="119"/>
      <c r="E454" s="119"/>
    </row>
    <row r="455" spans="3:5" ht="15.75" customHeight="1" x14ac:dyDescent="0.25">
      <c r="C455" s="119"/>
      <c r="D455" s="119"/>
      <c r="E455" s="119"/>
    </row>
    <row r="456" spans="3:5" ht="15.75" customHeight="1" x14ac:dyDescent="0.25">
      <c r="C456" s="119"/>
      <c r="D456" s="119"/>
      <c r="E456" s="119"/>
    </row>
    <row r="457" spans="3:5" ht="15.75" customHeight="1" x14ac:dyDescent="0.25">
      <c r="C457" s="119"/>
      <c r="D457" s="119"/>
      <c r="E457" s="119"/>
    </row>
    <row r="458" spans="3:5" ht="15.75" customHeight="1" x14ac:dyDescent="0.25">
      <c r="C458" s="119"/>
      <c r="D458" s="119"/>
      <c r="E458" s="119"/>
    </row>
    <row r="459" spans="3:5" ht="15.75" customHeight="1" x14ac:dyDescent="0.25">
      <c r="C459" s="119"/>
      <c r="D459" s="119"/>
      <c r="E459" s="119"/>
    </row>
    <row r="460" spans="3:5" ht="15.75" customHeight="1" x14ac:dyDescent="0.25">
      <c r="C460" s="119"/>
      <c r="D460" s="119"/>
      <c r="E460" s="119"/>
    </row>
    <row r="461" spans="3:5" ht="15.75" customHeight="1" x14ac:dyDescent="0.25">
      <c r="C461" s="119"/>
      <c r="D461" s="119"/>
      <c r="E461" s="119"/>
    </row>
    <row r="462" spans="3:5" ht="15.75" customHeight="1" x14ac:dyDescent="0.25">
      <c r="C462" s="119"/>
      <c r="D462" s="119"/>
      <c r="E462" s="119"/>
    </row>
    <row r="463" spans="3:5" ht="15.75" customHeight="1" x14ac:dyDescent="0.25">
      <c r="C463" s="119"/>
      <c r="D463" s="119"/>
      <c r="E463" s="119"/>
    </row>
    <row r="464" spans="3:5" ht="15.75" customHeight="1" x14ac:dyDescent="0.25">
      <c r="C464" s="119"/>
      <c r="D464" s="119"/>
      <c r="E464" s="119"/>
    </row>
    <row r="465" spans="3:5" ht="15.75" customHeight="1" x14ac:dyDescent="0.25">
      <c r="C465" s="119"/>
      <c r="D465" s="119"/>
      <c r="E465" s="119"/>
    </row>
    <row r="466" spans="3:5" ht="15.75" customHeight="1" x14ac:dyDescent="0.25">
      <c r="C466" s="119"/>
      <c r="D466" s="119"/>
      <c r="E466" s="119"/>
    </row>
    <row r="467" spans="3:5" ht="15.75" customHeight="1" x14ac:dyDescent="0.25">
      <c r="C467" s="119"/>
      <c r="D467" s="119"/>
      <c r="E467" s="119"/>
    </row>
    <row r="468" spans="3:5" ht="15.75" customHeight="1" x14ac:dyDescent="0.25">
      <c r="C468" s="119"/>
      <c r="D468" s="119"/>
      <c r="E468" s="119"/>
    </row>
    <row r="469" spans="3:5" ht="15.75" customHeight="1" x14ac:dyDescent="0.25">
      <c r="C469" s="119"/>
      <c r="D469" s="119"/>
      <c r="E469" s="119"/>
    </row>
    <row r="470" spans="3:5" ht="15.75" customHeight="1" x14ac:dyDescent="0.25">
      <c r="C470" s="119"/>
      <c r="D470" s="119"/>
      <c r="E470" s="119"/>
    </row>
    <row r="471" spans="3:5" ht="15.75" customHeight="1" x14ac:dyDescent="0.25">
      <c r="C471" s="119"/>
      <c r="D471" s="119"/>
      <c r="E471" s="119"/>
    </row>
    <row r="472" spans="3:5" ht="15.75" customHeight="1" x14ac:dyDescent="0.25">
      <c r="C472" s="119"/>
      <c r="D472" s="119"/>
      <c r="E472" s="119"/>
    </row>
    <row r="473" spans="3:5" ht="15.75" customHeight="1" x14ac:dyDescent="0.25">
      <c r="C473" s="119"/>
      <c r="D473" s="119"/>
      <c r="E473" s="119"/>
    </row>
    <row r="474" spans="3:5" ht="15.75" customHeight="1" x14ac:dyDescent="0.25">
      <c r="C474" s="119"/>
      <c r="D474" s="119"/>
      <c r="E474" s="119"/>
    </row>
    <row r="475" spans="3:5" ht="15.75" customHeight="1" x14ac:dyDescent="0.25">
      <c r="C475" s="119"/>
      <c r="D475" s="119"/>
      <c r="E475" s="119"/>
    </row>
    <row r="476" spans="3:5" ht="15.75" customHeight="1" x14ac:dyDescent="0.25">
      <c r="C476" s="119"/>
      <c r="D476" s="119"/>
      <c r="E476" s="119"/>
    </row>
    <row r="477" spans="3:5" ht="15.75" customHeight="1" x14ac:dyDescent="0.25">
      <c r="C477" s="119"/>
      <c r="D477" s="119"/>
      <c r="E477" s="119"/>
    </row>
    <row r="478" spans="3:5" ht="15.75" customHeight="1" x14ac:dyDescent="0.25">
      <c r="C478" s="119"/>
      <c r="D478" s="119"/>
      <c r="E478" s="119"/>
    </row>
    <row r="479" spans="3:5" ht="15.75" customHeight="1" x14ac:dyDescent="0.25">
      <c r="C479" s="119"/>
      <c r="D479" s="119"/>
      <c r="E479" s="119"/>
    </row>
    <row r="480" spans="3:5" ht="15.75" customHeight="1" x14ac:dyDescent="0.25">
      <c r="C480" s="119"/>
      <c r="D480" s="119"/>
      <c r="E480" s="119"/>
    </row>
    <row r="481" spans="3:5" ht="15.75" customHeight="1" x14ac:dyDescent="0.25">
      <c r="C481" s="119"/>
      <c r="D481" s="119"/>
      <c r="E481" s="119"/>
    </row>
    <row r="482" spans="3:5" ht="15.75" customHeight="1" x14ac:dyDescent="0.25">
      <c r="C482" s="119"/>
      <c r="D482" s="119"/>
      <c r="E482" s="119"/>
    </row>
    <row r="483" spans="3:5" ht="15.75" customHeight="1" x14ac:dyDescent="0.25">
      <c r="C483" s="119"/>
      <c r="D483" s="119"/>
      <c r="E483" s="119"/>
    </row>
    <row r="484" spans="3:5" ht="15.75" customHeight="1" x14ac:dyDescent="0.25">
      <c r="C484" s="119"/>
      <c r="D484" s="119"/>
      <c r="E484" s="119"/>
    </row>
    <row r="485" spans="3:5" ht="15.75" customHeight="1" x14ac:dyDescent="0.25">
      <c r="C485" s="119"/>
      <c r="D485" s="119"/>
      <c r="E485" s="119"/>
    </row>
    <row r="486" spans="3:5" ht="15.75" customHeight="1" x14ac:dyDescent="0.25">
      <c r="C486" s="119"/>
      <c r="D486" s="119"/>
      <c r="E486" s="119"/>
    </row>
    <row r="487" spans="3:5" ht="15.75" customHeight="1" x14ac:dyDescent="0.25">
      <c r="C487" s="119"/>
      <c r="D487" s="119"/>
      <c r="E487" s="119"/>
    </row>
    <row r="488" spans="3:5" ht="15.75" customHeight="1" x14ac:dyDescent="0.25">
      <c r="C488" s="119"/>
      <c r="D488" s="119"/>
      <c r="E488" s="119"/>
    </row>
    <row r="489" spans="3:5" ht="15.75" customHeight="1" x14ac:dyDescent="0.25">
      <c r="C489" s="119"/>
      <c r="D489" s="119"/>
      <c r="E489" s="119"/>
    </row>
    <row r="490" spans="3:5" ht="15.75" customHeight="1" x14ac:dyDescent="0.25">
      <c r="C490" s="119"/>
      <c r="D490" s="119"/>
      <c r="E490" s="119"/>
    </row>
    <row r="491" spans="3:5" ht="15.75" customHeight="1" x14ac:dyDescent="0.25">
      <c r="C491" s="119"/>
      <c r="D491" s="119"/>
      <c r="E491" s="119"/>
    </row>
    <row r="492" spans="3:5" ht="15.75" customHeight="1" x14ac:dyDescent="0.25">
      <c r="C492" s="119"/>
      <c r="D492" s="119"/>
      <c r="E492" s="119"/>
    </row>
    <row r="493" spans="3:5" ht="15.75" customHeight="1" x14ac:dyDescent="0.25">
      <c r="C493" s="119"/>
      <c r="D493" s="119"/>
      <c r="E493" s="119"/>
    </row>
    <row r="494" spans="3:5" ht="15.75" customHeight="1" x14ac:dyDescent="0.25">
      <c r="C494" s="119"/>
      <c r="D494" s="119"/>
      <c r="E494" s="119"/>
    </row>
    <row r="495" spans="3:5" ht="15.75" customHeight="1" x14ac:dyDescent="0.25">
      <c r="C495" s="119"/>
      <c r="D495" s="119"/>
      <c r="E495" s="119"/>
    </row>
    <row r="496" spans="3:5" ht="15.75" customHeight="1" x14ac:dyDescent="0.25">
      <c r="C496" s="119"/>
      <c r="D496" s="119"/>
      <c r="E496" s="119"/>
    </row>
    <row r="497" spans="3:5" ht="15.75" customHeight="1" x14ac:dyDescent="0.25">
      <c r="C497" s="119"/>
      <c r="D497" s="119"/>
      <c r="E497" s="119"/>
    </row>
    <row r="498" spans="3:5" ht="15.75" customHeight="1" x14ac:dyDescent="0.25">
      <c r="C498" s="119"/>
      <c r="D498" s="119"/>
      <c r="E498" s="119"/>
    </row>
    <row r="499" spans="3:5" ht="15.75" customHeight="1" x14ac:dyDescent="0.25">
      <c r="C499" s="119"/>
      <c r="D499" s="119"/>
      <c r="E499" s="119"/>
    </row>
    <row r="500" spans="3:5" ht="15.75" customHeight="1" x14ac:dyDescent="0.25">
      <c r="C500" s="119"/>
      <c r="D500" s="119"/>
      <c r="E500" s="119"/>
    </row>
    <row r="501" spans="3:5" ht="15.75" customHeight="1" x14ac:dyDescent="0.25">
      <c r="C501" s="119"/>
      <c r="D501" s="119"/>
      <c r="E501" s="119"/>
    </row>
    <row r="502" spans="3:5" ht="15.75" customHeight="1" x14ac:dyDescent="0.25">
      <c r="C502" s="119"/>
      <c r="D502" s="119"/>
      <c r="E502" s="119"/>
    </row>
    <row r="503" spans="3:5" ht="15.75" customHeight="1" x14ac:dyDescent="0.25">
      <c r="C503" s="119"/>
      <c r="D503" s="119"/>
      <c r="E503" s="119"/>
    </row>
    <row r="504" spans="3:5" ht="15.75" customHeight="1" x14ac:dyDescent="0.25">
      <c r="C504" s="119"/>
      <c r="D504" s="119"/>
      <c r="E504" s="119"/>
    </row>
    <row r="505" spans="3:5" ht="15.75" customHeight="1" x14ac:dyDescent="0.25">
      <c r="C505" s="119"/>
      <c r="D505" s="119"/>
      <c r="E505" s="119"/>
    </row>
    <row r="506" spans="3:5" ht="15.75" customHeight="1" x14ac:dyDescent="0.25">
      <c r="C506" s="119"/>
      <c r="D506" s="119"/>
      <c r="E506" s="119"/>
    </row>
    <row r="507" spans="3:5" ht="15.75" customHeight="1" x14ac:dyDescent="0.25">
      <c r="C507" s="119"/>
      <c r="D507" s="119"/>
      <c r="E507" s="119"/>
    </row>
    <row r="508" spans="3:5" ht="15.75" customHeight="1" x14ac:dyDescent="0.25">
      <c r="C508" s="119"/>
      <c r="D508" s="119"/>
      <c r="E508" s="119"/>
    </row>
    <row r="509" spans="3:5" ht="15.75" customHeight="1" x14ac:dyDescent="0.25">
      <c r="C509" s="119"/>
      <c r="D509" s="119"/>
      <c r="E509" s="119"/>
    </row>
    <row r="510" spans="3:5" ht="15.75" customHeight="1" x14ac:dyDescent="0.25">
      <c r="C510" s="119"/>
      <c r="D510" s="119"/>
      <c r="E510" s="119"/>
    </row>
    <row r="511" spans="3:5" ht="15.75" customHeight="1" x14ac:dyDescent="0.25">
      <c r="C511" s="119"/>
      <c r="D511" s="119"/>
      <c r="E511" s="119"/>
    </row>
    <row r="512" spans="3:5" ht="15.75" customHeight="1" x14ac:dyDescent="0.25">
      <c r="C512" s="119"/>
      <c r="D512" s="119"/>
      <c r="E512" s="119"/>
    </row>
    <row r="513" spans="3:5" ht="15.75" customHeight="1" x14ac:dyDescent="0.25">
      <c r="C513" s="119"/>
      <c r="D513" s="119"/>
      <c r="E513" s="119"/>
    </row>
    <row r="514" spans="3:5" ht="15.75" customHeight="1" x14ac:dyDescent="0.25">
      <c r="C514" s="119"/>
      <c r="D514" s="119"/>
      <c r="E514" s="119"/>
    </row>
    <row r="515" spans="3:5" ht="15.75" customHeight="1" x14ac:dyDescent="0.25">
      <c r="C515" s="119"/>
      <c r="D515" s="119"/>
      <c r="E515" s="119"/>
    </row>
    <row r="516" spans="3:5" ht="15.75" customHeight="1" x14ac:dyDescent="0.25">
      <c r="C516" s="119"/>
      <c r="D516" s="119"/>
      <c r="E516" s="119"/>
    </row>
    <row r="517" spans="3:5" ht="15.75" customHeight="1" x14ac:dyDescent="0.25">
      <c r="C517" s="119"/>
      <c r="D517" s="119"/>
      <c r="E517" s="119"/>
    </row>
    <row r="518" spans="3:5" ht="15.75" customHeight="1" x14ac:dyDescent="0.25">
      <c r="C518" s="119"/>
      <c r="D518" s="119"/>
      <c r="E518" s="119"/>
    </row>
    <row r="519" spans="3:5" ht="15.75" customHeight="1" x14ac:dyDescent="0.25">
      <c r="C519" s="119"/>
      <c r="D519" s="119"/>
      <c r="E519" s="119"/>
    </row>
    <row r="520" spans="3:5" ht="15.75" customHeight="1" x14ac:dyDescent="0.25">
      <c r="C520" s="119"/>
      <c r="D520" s="119"/>
      <c r="E520" s="119"/>
    </row>
    <row r="521" spans="3:5" ht="15.75" customHeight="1" x14ac:dyDescent="0.25">
      <c r="C521" s="119"/>
      <c r="D521" s="119"/>
      <c r="E521" s="119"/>
    </row>
    <row r="522" spans="3:5" ht="15.75" customHeight="1" x14ac:dyDescent="0.25">
      <c r="C522" s="119"/>
      <c r="D522" s="119"/>
      <c r="E522" s="119"/>
    </row>
    <row r="523" spans="3:5" ht="15.75" customHeight="1" x14ac:dyDescent="0.25">
      <c r="C523" s="119"/>
      <c r="D523" s="119"/>
      <c r="E523" s="119"/>
    </row>
    <row r="524" spans="3:5" ht="15.75" customHeight="1" x14ac:dyDescent="0.25">
      <c r="C524" s="119"/>
      <c r="D524" s="119"/>
      <c r="E524" s="119"/>
    </row>
    <row r="525" spans="3:5" ht="15.75" customHeight="1" x14ac:dyDescent="0.25">
      <c r="C525" s="119"/>
      <c r="D525" s="119"/>
      <c r="E525" s="119"/>
    </row>
    <row r="526" spans="3:5" ht="15.75" customHeight="1" x14ac:dyDescent="0.25">
      <c r="C526" s="119"/>
      <c r="D526" s="119"/>
      <c r="E526" s="119"/>
    </row>
    <row r="527" spans="3:5" ht="15.75" customHeight="1" x14ac:dyDescent="0.25">
      <c r="C527" s="119"/>
      <c r="D527" s="119"/>
      <c r="E527" s="119"/>
    </row>
    <row r="528" spans="3:5" ht="15.75" customHeight="1" x14ac:dyDescent="0.25">
      <c r="C528" s="119"/>
      <c r="D528" s="119"/>
      <c r="E528" s="119"/>
    </row>
    <row r="529" spans="3:5" ht="15.75" customHeight="1" x14ac:dyDescent="0.25">
      <c r="C529" s="119"/>
      <c r="D529" s="119"/>
      <c r="E529" s="119"/>
    </row>
    <row r="530" spans="3:5" ht="15.75" customHeight="1" x14ac:dyDescent="0.25">
      <c r="C530" s="119"/>
      <c r="D530" s="119"/>
      <c r="E530" s="119"/>
    </row>
    <row r="531" spans="3:5" ht="15.75" customHeight="1" x14ac:dyDescent="0.25">
      <c r="C531" s="119"/>
      <c r="D531" s="119"/>
      <c r="E531" s="119"/>
    </row>
    <row r="532" spans="3:5" ht="15.75" customHeight="1" x14ac:dyDescent="0.25">
      <c r="C532" s="119"/>
      <c r="D532" s="119"/>
      <c r="E532" s="119"/>
    </row>
    <row r="533" spans="3:5" ht="15.75" customHeight="1" x14ac:dyDescent="0.25">
      <c r="C533" s="119"/>
      <c r="D533" s="119"/>
      <c r="E533" s="119"/>
    </row>
    <row r="534" spans="3:5" ht="15.75" customHeight="1" x14ac:dyDescent="0.25">
      <c r="C534" s="119"/>
      <c r="D534" s="119"/>
      <c r="E534" s="119"/>
    </row>
    <row r="535" spans="3:5" ht="15.75" customHeight="1" x14ac:dyDescent="0.25">
      <c r="C535" s="119"/>
      <c r="D535" s="119"/>
      <c r="E535" s="119"/>
    </row>
    <row r="536" spans="3:5" ht="15.75" customHeight="1" x14ac:dyDescent="0.25">
      <c r="C536" s="119"/>
      <c r="D536" s="119"/>
      <c r="E536" s="119"/>
    </row>
    <row r="537" spans="3:5" ht="15.75" customHeight="1" x14ac:dyDescent="0.25">
      <c r="C537" s="119"/>
      <c r="D537" s="119"/>
      <c r="E537" s="119"/>
    </row>
    <row r="538" spans="3:5" ht="15.75" customHeight="1" x14ac:dyDescent="0.25">
      <c r="C538" s="119"/>
      <c r="D538" s="119"/>
      <c r="E538" s="119"/>
    </row>
    <row r="539" spans="3:5" ht="15.75" customHeight="1" x14ac:dyDescent="0.25">
      <c r="C539" s="119"/>
      <c r="D539" s="119"/>
      <c r="E539" s="119"/>
    </row>
    <row r="540" spans="3:5" ht="15.75" customHeight="1" x14ac:dyDescent="0.25">
      <c r="C540" s="119"/>
      <c r="D540" s="119"/>
      <c r="E540" s="119"/>
    </row>
    <row r="541" spans="3:5" ht="15.75" customHeight="1" x14ac:dyDescent="0.25">
      <c r="C541" s="119"/>
      <c r="D541" s="119"/>
      <c r="E541" s="119"/>
    </row>
    <row r="542" spans="3:5" ht="15.75" customHeight="1" x14ac:dyDescent="0.25">
      <c r="C542" s="119"/>
      <c r="D542" s="119"/>
      <c r="E542" s="119"/>
    </row>
    <row r="543" spans="3:5" ht="15.75" customHeight="1" x14ac:dyDescent="0.25">
      <c r="C543" s="119"/>
      <c r="D543" s="119"/>
      <c r="E543" s="119"/>
    </row>
    <row r="544" spans="3:5" ht="15.75" customHeight="1" x14ac:dyDescent="0.25">
      <c r="C544" s="119"/>
      <c r="D544" s="119"/>
      <c r="E544" s="119"/>
    </row>
    <row r="545" spans="3:5" ht="15.75" customHeight="1" x14ac:dyDescent="0.25">
      <c r="C545" s="119"/>
      <c r="D545" s="119"/>
      <c r="E545" s="119"/>
    </row>
    <row r="546" spans="3:5" ht="15.75" customHeight="1" x14ac:dyDescent="0.25">
      <c r="C546" s="119"/>
      <c r="D546" s="119"/>
      <c r="E546" s="119"/>
    </row>
    <row r="547" spans="3:5" ht="15.75" customHeight="1" x14ac:dyDescent="0.25">
      <c r="C547" s="119"/>
      <c r="D547" s="119"/>
      <c r="E547" s="119"/>
    </row>
    <row r="548" spans="3:5" ht="15.75" customHeight="1" x14ac:dyDescent="0.25">
      <c r="C548" s="119"/>
      <c r="D548" s="119"/>
      <c r="E548" s="119"/>
    </row>
    <row r="549" spans="3:5" ht="15.75" customHeight="1" x14ac:dyDescent="0.25">
      <c r="C549" s="119"/>
      <c r="D549" s="119"/>
      <c r="E549" s="119"/>
    </row>
    <row r="550" spans="3:5" ht="15.75" customHeight="1" x14ac:dyDescent="0.25">
      <c r="C550" s="119"/>
      <c r="D550" s="119"/>
      <c r="E550" s="119"/>
    </row>
    <row r="551" spans="3:5" ht="15.75" customHeight="1" x14ac:dyDescent="0.25">
      <c r="C551" s="119"/>
      <c r="D551" s="119"/>
      <c r="E551" s="119"/>
    </row>
    <row r="552" spans="3:5" ht="15.75" customHeight="1" x14ac:dyDescent="0.25">
      <c r="C552" s="119"/>
      <c r="D552" s="119"/>
      <c r="E552" s="119"/>
    </row>
    <row r="553" spans="3:5" ht="15.75" customHeight="1" x14ac:dyDescent="0.25">
      <c r="C553" s="119"/>
      <c r="D553" s="119"/>
      <c r="E553" s="119"/>
    </row>
    <row r="554" spans="3:5" ht="15.75" customHeight="1" x14ac:dyDescent="0.25">
      <c r="C554" s="119"/>
      <c r="D554" s="119"/>
      <c r="E554" s="119"/>
    </row>
    <row r="555" spans="3:5" ht="15.75" customHeight="1" x14ac:dyDescent="0.25">
      <c r="C555" s="119"/>
      <c r="D555" s="119"/>
      <c r="E555" s="119"/>
    </row>
    <row r="556" spans="3:5" ht="15.75" customHeight="1" x14ac:dyDescent="0.25">
      <c r="C556" s="119"/>
      <c r="D556" s="119"/>
      <c r="E556" s="119"/>
    </row>
    <row r="557" spans="3:5" ht="15.75" customHeight="1" x14ac:dyDescent="0.25">
      <c r="C557" s="119"/>
      <c r="D557" s="119"/>
      <c r="E557" s="119"/>
    </row>
    <row r="558" spans="3:5" ht="15.75" customHeight="1" x14ac:dyDescent="0.25">
      <c r="C558" s="119"/>
      <c r="D558" s="119"/>
      <c r="E558" s="119"/>
    </row>
    <row r="559" spans="3:5" ht="15.75" customHeight="1" x14ac:dyDescent="0.25">
      <c r="C559" s="119"/>
      <c r="D559" s="119"/>
      <c r="E559" s="119"/>
    </row>
    <row r="560" spans="3:5" ht="15.75" customHeight="1" x14ac:dyDescent="0.25">
      <c r="C560" s="119"/>
      <c r="D560" s="119"/>
      <c r="E560" s="119"/>
    </row>
    <row r="561" spans="3:5" ht="15.75" customHeight="1" x14ac:dyDescent="0.25">
      <c r="C561" s="119"/>
      <c r="D561" s="119"/>
      <c r="E561" s="119"/>
    </row>
    <row r="562" spans="3:5" ht="15.75" customHeight="1" x14ac:dyDescent="0.25">
      <c r="C562" s="119"/>
      <c r="D562" s="119"/>
      <c r="E562" s="119"/>
    </row>
    <row r="563" spans="3:5" ht="15.75" customHeight="1" x14ac:dyDescent="0.25">
      <c r="C563" s="119"/>
      <c r="D563" s="119"/>
      <c r="E563" s="119"/>
    </row>
    <row r="564" spans="3:5" ht="15.75" customHeight="1" x14ac:dyDescent="0.25">
      <c r="C564" s="119"/>
      <c r="D564" s="119"/>
      <c r="E564" s="119"/>
    </row>
    <row r="565" spans="3:5" ht="15.75" customHeight="1" x14ac:dyDescent="0.25">
      <c r="C565" s="119"/>
      <c r="D565" s="119"/>
      <c r="E565" s="119"/>
    </row>
    <row r="566" spans="3:5" ht="15.75" customHeight="1" x14ac:dyDescent="0.25">
      <c r="C566" s="119"/>
      <c r="D566" s="119"/>
      <c r="E566" s="119"/>
    </row>
    <row r="567" spans="3:5" ht="15.75" customHeight="1" x14ac:dyDescent="0.25">
      <c r="C567" s="119"/>
      <c r="D567" s="119"/>
      <c r="E567" s="119"/>
    </row>
    <row r="568" spans="3:5" ht="15.75" customHeight="1" x14ac:dyDescent="0.25">
      <c r="C568" s="119"/>
      <c r="D568" s="119"/>
      <c r="E568" s="119"/>
    </row>
    <row r="569" spans="3:5" ht="15.75" customHeight="1" x14ac:dyDescent="0.25">
      <c r="C569" s="119"/>
      <c r="D569" s="119"/>
      <c r="E569" s="119"/>
    </row>
    <row r="570" spans="3:5" ht="15.75" customHeight="1" x14ac:dyDescent="0.25">
      <c r="C570" s="119"/>
      <c r="D570" s="119"/>
      <c r="E570" s="119"/>
    </row>
    <row r="571" spans="3:5" ht="15.75" customHeight="1" x14ac:dyDescent="0.25">
      <c r="C571" s="119"/>
      <c r="D571" s="119"/>
      <c r="E571" s="119"/>
    </row>
    <row r="572" spans="3:5" ht="15.75" customHeight="1" x14ac:dyDescent="0.25">
      <c r="C572" s="119"/>
      <c r="D572" s="119"/>
      <c r="E572" s="119"/>
    </row>
    <row r="573" spans="3:5" ht="15.75" customHeight="1" x14ac:dyDescent="0.25">
      <c r="C573" s="119"/>
      <c r="D573" s="119"/>
      <c r="E573" s="119"/>
    </row>
    <row r="574" spans="3:5" ht="15.75" customHeight="1" x14ac:dyDescent="0.25">
      <c r="C574" s="119"/>
      <c r="D574" s="119"/>
      <c r="E574" s="119"/>
    </row>
    <row r="575" spans="3:5" ht="15.75" customHeight="1" x14ac:dyDescent="0.25">
      <c r="C575" s="119"/>
      <c r="D575" s="119"/>
      <c r="E575" s="119"/>
    </row>
    <row r="576" spans="3:5" ht="15.75" customHeight="1" x14ac:dyDescent="0.25">
      <c r="C576" s="119"/>
      <c r="D576" s="119"/>
      <c r="E576" s="119"/>
    </row>
    <row r="577" spans="3:5" ht="15.75" customHeight="1" x14ac:dyDescent="0.25">
      <c r="C577" s="119"/>
      <c r="D577" s="119"/>
      <c r="E577" s="119"/>
    </row>
    <row r="578" spans="3:5" ht="15.75" customHeight="1" x14ac:dyDescent="0.25">
      <c r="C578" s="119"/>
      <c r="D578" s="119"/>
      <c r="E578" s="119"/>
    </row>
    <row r="579" spans="3:5" ht="15.75" customHeight="1" x14ac:dyDescent="0.25">
      <c r="C579" s="119"/>
      <c r="D579" s="119"/>
      <c r="E579" s="119"/>
    </row>
    <row r="580" spans="3:5" ht="15.75" customHeight="1" x14ac:dyDescent="0.25">
      <c r="C580" s="119"/>
      <c r="D580" s="119"/>
      <c r="E580" s="119"/>
    </row>
    <row r="581" spans="3:5" ht="15.75" customHeight="1" x14ac:dyDescent="0.25">
      <c r="C581" s="119"/>
      <c r="D581" s="119"/>
      <c r="E581" s="119"/>
    </row>
    <row r="582" spans="3:5" ht="15.75" customHeight="1" x14ac:dyDescent="0.25">
      <c r="C582" s="119"/>
      <c r="D582" s="119"/>
      <c r="E582" s="119"/>
    </row>
    <row r="583" spans="3:5" ht="15.75" customHeight="1" x14ac:dyDescent="0.25">
      <c r="C583" s="119"/>
      <c r="D583" s="119"/>
      <c r="E583" s="119"/>
    </row>
    <row r="584" spans="3:5" ht="15.75" customHeight="1" x14ac:dyDescent="0.25">
      <c r="C584" s="119"/>
      <c r="D584" s="119"/>
      <c r="E584" s="119"/>
    </row>
    <row r="585" spans="3:5" ht="15.75" customHeight="1" x14ac:dyDescent="0.25">
      <c r="C585" s="119"/>
      <c r="D585" s="119"/>
      <c r="E585" s="119"/>
    </row>
    <row r="586" spans="3:5" ht="15.75" customHeight="1" x14ac:dyDescent="0.25">
      <c r="C586" s="119"/>
      <c r="D586" s="119"/>
      <c r="E586" s="119"/>
    </row>
    <row r="587" spans="3:5" ht="15.75" customHeight="1" x14ac:dyDescent="0.25">
      <c r="C587" s="119"/>
      <c r="D587" s="119"/>
      <c r="E587" s="119"/>
    </row>
    <row r="588" spans="3:5" ht="15.75" customHeight="1" x14ac:dyDescent="0.25">
      <c r="C588" s="119"/>
      <c r="D588" s="119"/>
      <c r="E588" s="119"/>
    </row>
    <row r="589" spans="3:5" ht="15.75" customHeight="1" x14ac:dyDescent="0.25">
      <c r="C589" s="119"/>
      <c r="D589" s="119"/>
      <c r="E589" s="119"/>
    </row>
    <row r="590" spans="3:5" ht="15.75" customHeight="1" x14ac:dyDescent="0.25">
      <c r="C590" s="119"/>
      <c r="D590" s="119"/>
      <c r="E590" s="119"/>
    </row>
    <row r="591" spans="3:5" ht="15.75" customHeight="1" x14ac:dyDescent="0.25">
      <c r="C591" s="119"/>
      <c r="D591" s="119"/>
      <c r="E591" s="119"/>
    </row>
    <row r="592" spans="3:5" ht="15.75" customHeight="1" x14ac:dyDescent="0.25">
      <c r="C592" s="119"/>
      <c r="D592" s="119"/>
      <c r="E592" s="119"/>
    </row>
    <row r="593" spans="3:5" ht="15.75" customHeight="1" x14ac:dyDescent="0.25">
      <c r="C593" s="119"/>
      <c r="D593" s="119"/>
      <c r="E593" s="119"/>
    </row>
    <row r="594" spans="3:5" ht="15.75" customHeight="1" x14ac:dyDescent="0.25">
      <c r="C594" s="119"/>
      <c r="D594" s="119"/>
      <c r="E594" s="119"/>
    </row>
    <row r="595" spans="3:5" ht="15.75" customHeight="1" x14ac:dyDescent="0.25">
      <c r="C595" s="119"/>
      <c r="D595" s="119"/>
      <c r="E595" s="119"/>
    </row>
    <row r="596" spans="3:5" ht="15.75" customHeight="1" x14ac:dyDescent="0.25">
      <c r="C596" s="119"/>
      <c r="D596" s="119"/>
      <c r="E596" s="119"/>
    </row>
    <row r="597" spans="3:5" ht="15.75" customHeight="1" x14ac:dyDescent="0.25">
      <c r="C597" s="119"/>
      <c r="D597" s="119"/>
      <c r="E597" s="119"/>
    </row>
    <row r="598" spans="3:5" ht="15.75" customHeight="1" x14ac:dyDescent="0.25">
      <c r="C598" s="119"/>
      <c r="D598" s="119"/>
      <c r="E598" s="119"/>
    </row>
    <row r="599" spans="3:5" ht="15.75" customHeight="1" x14ac:dyDescent="0.25">
      <c r="C599" s="119"/>
      <c r="D599" s="119"/>
      <c r="E599" s="119"/>
    </row>
    <row r="600" spans="3:5" ht="15.75" customHeight="1" x14ac:dyDescent="0.25">
      <c r="C600" s="119"/>
      <c r="D600" s="119"/>
      <c r="E600" s="119"/>
    </row>
    <row r="601" spans="3:5" ht="15.75" customHeight="1" x14ac:dyDescent="0.25">
      <c r="C601" s="119"/>
      <c r="D601" s="119"/>
      <c r="E601" s="119"/>
    </row>
    <row r="602" spans="3:5" ht="15.75" customHeight="1" x14ac:dyDescent="0.25">
      <c r="C602" s="119"/>
      <c r="D602" s="119"/>
      <c r="E602" s="119"/>
    </row>
    <row r="603" spans="3:5" ht="15.75" customHeight="1" x14ac:dyDescent="0.25">
      <c r="C603" s="119"/>
      <c r="D603" s="119"/>
      <c r="E603" s="119"/>
    </row>
    <row r="604" spans="3:5" ht="15.75" customHeight="1" x14ac:dyDescent="0.25">
      <c r="C604" s="119"/>
      <c r="D604" s="119"/>
      <c r="E604" s="119"/>
    </row>
    <row r="605" spans="3:5" ht="15.75" customHeight="1" x14ac:dyDescent="0.25">
      <c r="C605" s="119"/>
      <c r="D605" s="119"/>
      <c r="E605" s="119"/>
    </row>
    <row r="606" spans="3:5" ht="15.75" customHeight="1" x14ac:dyDescent="0.25">
      <c r="C606" s="119"/>
      <c r="D606" s="119"/>
      <c r="E606" s="119"/>
    </row>
    <row r="607" spans="3:5" ht="15.75" customHeight="1" x14ac:dyDescent="0.25">
      <c r="C607" s="119"/>
      <c r="D607" s="119"/>
      <c r="E607" s="119"/>
    </row>
    <row r="608" spans="3:5" ht="15.75" customHeight="1" x14ac:dyDescent="0.25">
      <c r="C608" s="119"/>
      <c r="D608" s="119"/>
      <c r="E608" s="119"/>
    </row>
    <row r="609" spans="3:5" ht="15.75" customHeight="1" x14ac:dyDescent="0.25">
      <c r="C609" s="119"/>
      <c r="D609" s="119"/>
      <c r="E609" s="119"/>
    </row>
    <row r="610" spans="3:5" ht="15.75" customHeight="1" x14ac:dyDescent="0.25">
      <c r="C610" s="119"/>
      <c r="D610" s="119"/>
      <c r="E610" s="119"/>
    </row>
    <row r="611" spans="3:5" ht="15.75" customHeight="1" x14ac:dyDescent="0.25">
      <c r="C611" s="119"/>
      <c r="D611" s="119"/>
      <c r="E611" s="119"/>
    </row>
    <row r="612" spans="3:5" ht="15.75" customHeight="1" x14ac:dyDescent="0.25">
      <c r="C612" s="119"/>
      <c r="D612" s="119"/>
      <c r="E612" s="119"/>
    </row>
    <row r="613" spans="3:5" ht="15.75" customHeight="1" x14ac:dyDescent="0.25">
      <c r="C613" s="119"/>
      <c r="D613" s="119"/>
      <c r="E613" s="119"/>
    </row>
    <row r="614" spans="3:5" ht="15.75" customHeight="1" x14ac:dyDescent="0.25">
      <c r="C614" s="119"/>
      <c r="D614" s="119"/>
      <c r="E614" s="119"/>
    </row>
    <row r="615" spans="3:5" ht="15.75" customHeight="1" x14ac:dyDescent="0.25">
      <c r="C615" s="119"/>
      <c r="D615" s="119"/>
      <c r="E615" s="119"/>
    </row>
    <row r="616" spans="3:5" ht="15.75" customHeight="1" x14ac:dyDescent="0.25">
      <c r="C616" s="119"/>
      <c r="D616" s="119"/>
      <c r="E616" s="119"/>
    </row>
    <row r="617" spans="3:5" ht="15.75" customHeight="1" x14ac:dyDescent="0.25">
      <c r="C617" s="119"/>
      <c r="D617" s="119"/>
      <c r="E617" s="119"/>
    </row>
    <row r="618" spans="3:5" ht="15.75" customHeight="1" x14ac:dyDescent="0.25">
      <c r="C618" s="119"/>
      <c r="D618" s="119"/>
      <c r="E618" s="119"/>
    </row>
    <row r="619" spans="3:5" ht="15.75" customHeight="1" x14ac:dyDescent="0.25">
      <c r="C619" s="119"/>
      <c r="D619" s="119"/>
      <c r="E619" s="119"/>
    </row>
    <row r="620" spans="3:5" ht="15.75" customHeight="1" x14ac:dyDescent="0.25">
      <c r="C620" s="119"/>
      <c r="D620" s="119"/>
      <c r="E620" s="119"/>
    </row>
    <row r="621" spans="3:5" ht="15.75" customHeight="1" x14ac:dyDescent="0.25">
      <c r="C621" s="119"/>
      <c r="D621" s="119"/>
      <c r="E621" s="119"/>
    </row>
    <row r="622" spans="3:5" ht="15.75" customHeight="1" x14ac:dyDescent="0.25">
      <c r="C622" s="119"/>
      <c r="D622" s="119"/>
      <c r="E622" s="119"/>
    </row>
    <row r="623" spans="3:5" ht="15.75" customHeight="1" x14ac:dyDescent="0.25">
      <c r="C623" s="119"/>
      <c r="D623" s="119"/>
      <c r="E623" s="119"/>
    </row>
    <row r="624" spans="3:5" ht="15.75" customHeight="1" x14ac:dyDescent="0.25">
      <c r="C624" s="119"/>
      <c r="D624" s="119"/>
      <c r="E624" s="119"/>
    </row>
    <row r="625" spans="3:5" ht="15.75" customHeight="1" x14ac:dyDescent="0.25">
      <c r="C625" s="119"/>
      <c r="D625" s="119"/>
      <c r="E625" s="119"/>
    </row>
    <row r="626" spans="3:5" ht="15.75" customHeight="1" x14ac:dyDescent="0.25">
      <c r="C626" s="119"/>
      <c r="D626" s="119"/>
      <c r="E626" s="119"/>
    </row>
    <row r="627" spans="3:5" ht="15.75" customHeight="1" x14ac:dyDescent="0.25">
      <c r="C627" s="119"/>
      <c r="D627" s="119"/>
      <c r="E627" s="119"/>
    </row>
    <row r="628" spans="3:5" ht="15.75" customHeight="1" x14ac:dyDescent="0.25">
      <c r="C628" s="119"/>
      <c r="D628" s="119"/>
      <c r="E628" s="119"/>
    </row>
    <row r="629" spans="3:5" ht="15.75" customHeight="1" x14ac:dyDescent="0.25">
      <c r="C629" s="119"/>
      <c r="D629" s="119"/>
      <c r="E629" s="119"/>
    </row>
    <row r="630" spans="3:5" ht="15.75" customHeight="1" x14ac:dyDescent="0.25">
      <c r="C630" s="119"/>
      <c r="D630" s="119"/>
      <c r="E630" s="119"/>
    </row>
    <row r="631" spans="3:5" ht="15.75" customHeight="1" x14ac:dyDescent="0.25">
      <c r="C631" s="119"/>
      <c r="D631" s="119"/>
      <c r="E631" s="119"/>
    </row>
    <row r="632" spans="3:5" ht="15.75" customHeight="1" x14ac:dyDescent="0.25">
      <c r="C632" s="119"/>
      <c r="D632" s="119"/>
      <c r="E632" s="119"/>
    </row>
    <row r="633" spans="3:5" ht="15.75" customHeight="1" x14ac:dyDescent="0.25">
      <c r="C633" s="119"/>
      <c r="D633" s="119"/>
      <c r="E633" s="119"/>
    </row>
    <row r="634" spans="3:5" ht="15.75" customHeight="1" x14ac:dyDescent="0.25">
      <c r="C634" s="119"/>
      <c r="D634" s="119"/>
      <c r="E634" s="119"/>
    </row>
    <row r="635" spans="3:5" ht="15.75" customHeight="1" x14ac:dyDescent="0.25">
      <c r="C635" s="119"/>
      <c r="D635" s="119"/>
      <c r="E635" s="119"/>
    </row>
    <row r="636" spans="3:5" ht="15.75" customHeight="1" x14ac:dyDescent="0.25">
      <c r="C636" s="119"/>
      <c r="D636" s="119"/>
      <c r="E636" s="119"/>
    </row>
    <row r="637" spans="3:5" ht="15.75" customHeight="1" x14ac:dyDescent="0.25">
      <c r="C637" s="119"/>
      <c r="D637" s="119"/>
      <c r="E637" s="119"/>
    </row>
    <row r="638" spans="3:5" ht="15.75" customHeight="1" x14ac:dyDescent="0.25">
      <c r="C638" s="119"/>
      <c r="D638" s="119"/>
      <c r="E638" s="119"/>
    </row>
    <row r="639" spans="3:5" ht="15.75" customHeight="1" x14ac:dyDescent="0.25">
      <c r="C639" s="119"/>
      <c r="D639" s="119"/>
      <c r="E639" s="119"/>
    </row>
    <row r="640" spans="3:5" ht="15.75" customHeight="1" x14ac:dyDescent="0.25">
      <c r="C640" s="119"/>
      <c r="D640" s="119"/>
      <c r="E640" s="119"/>
    </row>
    <row r="641" spans="3:5" ht="15.75" customHeight="1" x14ac:dyDescent="0.25">
      <c r="C641" s="119"/>
      <c r="D641" s="119"/>
      <c r="E641" s="119"/>
    </row>
    <row r="642" spans="3:5" ht="15.75" customHeight="1" x14ac:dyDescent="0.25">
      <c r="C642" s="119"/>
      <c r="D642" s="119"/>
      <c r="E642" s="119"/>
    </row>
    <row r="643" spans="3:5" ht="15.75" customHeight="1" x14ac:dyDescent="0.25">
      <c r="C643" s="119"/>
      <c r="D643" s="119"/>
      <c r="E643" s="119"/>
    </row>
    <row r="644" spans="3:5" ht="15.75" customHeight="1" x14ac:dyDescent="0.25">
      <c r="C644" s="119"/>
      <c r="D644" s="119"/>
      <c r="E644" s="119"/>
    </row>
    <row r="645" spans="3:5" ht="15.75" customHeight="1" x14ac:dyDescent="0.25">
      <c r="C645" s="119"/>
      <c r="D645" s="119"/>
      <c r="E645" s="119"/>
    </row>
    <row r="646" spans="3:5" ht="15.75" customHeight="1" x14ac:dyDescent="0.25">
      <c r="C646" s="119"/>
      <c r="D646" s="119"/>
      <c r="E646" s="119"/>
    </row>
    <row r="647" spans="3:5" ht="15.75" customHeight="1" x14ac:dyDescent="0.25">
      <c r="C647" s="119"/>
      <c r="D647" s="119"/>
      <c r="E647" s="119"/>
    </row>
    <row r="648" spans="3:5" ht="15.75" customHeight="1" x14ac:dyDescent="0.25">
      <c r="C648" s="119"/>
      <c r="D648" s="119"/>
      <c r="E648" s="119"/>
    </row>
    <row r="649" spans="3:5" ht="15.75" customHeight="1" x14ac:dyDescent="0.25">
      <c r="C649" s="119"/>
      <c r="D649" s="119"/>
      <c r="E649" s="119"/>
    </row>
    <row r="650" spans="3:5" ht="15.75" customHeight="1" x14ac:dyDescent="0.25">
      <c r="C650" s="119"/>
      <c r="D650" s="119"/>
      <c r="E650" s="119"/>
    </row>
    <row r="651" spans="3:5" ht="15.75" customHeight="1" x14ac:dyDescent="0.25">
      <c r="C651" s="119"/>
      <c r="D651" s="119"/>
      <c r="E651" s="119"/>
    </row>
    <row r="652" spans="3:5" ht="15.75" customHeight="1" x14ac:dyDescent="0.25">
      <c r="C652" s="119"/>
      <c r="D652" s="119"/>
      <c r="E652" s="119"/>
    </row>
    <row r="653" spans="3:5" ht="15.75" customHeight="1" x14ac:dyDescent="0.25">
      <c r="C653" s="119"/>
      <c r="D653" s="119"/>
      <c r="E653" s="119"/>
    </row>
    <row r="654" spans="3:5" ht="15.75" customHeight="1" x14ac:dyDescent="0.25">
      <c r="C654" s="119"/>
      <c r="D654" s="119"/>
      <c r="E654" s="119"/>
    </row>
    <row r="655" spans="3:5" ht="15.75" customHeight="1" x14ac:dyDescent="0.25">
      <c r="C655" s="119"/>
      <c r="D655" s="119"/>
      <c r="E655" s="119"/>
    </row>
    <row r="656" spans="3:5" ht="15.75" customHeight="1" x14ac:dyDescent="0.25">
      <c r="C656" s="119"/>
      <c r="D656" s="119"/>
      <c r="E656" s="119"/>
    </row>
    <row r="657" spans="3:5" ht="15.75" customHeight="1" x14ac:dyDescent="0.25">
      <c r="C657" s="119"/>
      <c r="D657" s="119"/>
      <c r="E657" s="119"/>
    </row>
    <row r="658" spans="3:5" ht="15.75" customHeight="1" x14ac:dyDescent="0.25">
      <c r="C658" s="119"/>
      <c r="D658" s="119"/>
      <c r="E658" s="119"/>
    </row>
    <row r="659" spans="3:5" ht="15.75" customHeight="1" x14ac:dyDescent="0.25">
      <c r="C659" s="119"/>
      <c r="D659" s="119"/>
      <c r="E659" s="119"/>
    </row>
    <row r="660" spans="3:5" ht="15.75" customHeight="1" x14ac:dyDescent="0.25">
      <c r="C660" s="119"/>
      <c r="D660" s="119"/>
      <c r="E660" s="119"/>
    </row>
    <row r="661" spans="3:5" ht="15.75" customHeight="1" x14ac:dyDescent="0.25">
      <c r="C661" s="119"/>
      <c r="D661" s="119"/>
      <c r="E661" s="119"/>
    </row>
    <row r="662" spans="3:5" ht="15.75" customHeight="1" x14ac:dyDescent="0.25">
      <c r="C662" s="119"/>
      <c r="D662" s="119"/>
      <c r="E662" s="119"/>
    </row>
    <row r="663" spans="3:5" ht="15.75" customHeight="1" x14ac:dyDescent="0.25">
      <c r="C663" s="119"/>
      <c r="D663" s="119"/>
      <c r="E663" s="119"/>
    </row>
    <row r="664" spans="3:5" ht="15.75" customHeight="1" x14ac:dyDescent="0.25">
      <c r="C664" s="119"/>
      <c r="D664" s="119"/>
      <c r="E664" s="119"/>
    </row>
    <row r="665" spans="3:5" ht="15.75" customHeight="1" x14ac:dyDescent="0.25">
      <c r="C665" s="119"/>
      <c r="D665" s="119"/>
      <c r="E665" s="119"/>
    </row>
    <row r="666" spans="3:5" ht="15.75" customHeight="1" x14ac:dyDescent="0.25">
      <c r="C666" s="119"/>
      <c r="D666" s="119"/>
      <c r="E666" s="119"/>
    </row>
    <row r="667" spans="3:5" ht="15.75" customHeight="1" x14ac:dyDescent="0.25">
      <c r="C667" s="119"/>
      <c r="D667" s="119"/>
      <c r="E667" s="119"/>
    </row>
    <row r="668" spans="3:5" ht="15.75" customHeight="1" x14ac:dyDescent="0.25">
      <c r="C668" s="119"/>
      <c r="D668" s="119"/>
      <c r="E668" s="119"/>
    </row>
    <row r="669" spans="3:5" ht="15.75" customHeight="1" x14ac:dyDescent="0.25">
      <c r="C669" s="119"/>
      <c r="D669" s="119"/>
      <c r="E669" s="119"/>
    </row>
    <row r="670" spans="3:5" ht="15.75" customHeight="1" x14ac:dyDescent="0.25">
      <c r="C670" s="119"/>
      <c r="D670" s="119"/>
      <c r="E670" s="119"/>
    </row>
    <row r="671" spans="3:5" ht="15.75" customHeight="1" x14ac:dyDescent="0.25">
      <c r="C671" s="119"/>
      <c r="D671" s="119"/>
      <c r="E671" s="119"/>
    </row>
    <row r="672" spans="3:5" ht="15.75" customHeight="1" x14ac:dyDescent="0.25">
      <c r="C672" s="119"/>
      <c r="D672" s="119"/>
      <c r="E672" s="119"/>
    </row>
    <row r="673" spans="3:5" ht="15.75" customHeight="1" x14ac:dyDescent="0.25">
      <c r="C673" s="119"/>
      <c r="D673" s="119"/>
      <c r="E673" s="119"/>
    </row>
    <row r="674" spans="3:5" ht="15.75" customHeight="1" x14ac:dyDescent="0.25">
      <c r="C674" s="119"/>
      <c r="D674" s="119"/>
      <c r="E674" s="119"/>
    </row>
    <row r="675" spans="3:5" ht="15.75" customHeight="1" x14ac:dyDescent="0.25">
      <c r="C675" s="119"/>
      <c r="D675" s="119"/>
      <c r="E675" s="119"/>
    </row>
    <row r="676" spans="3:5" ht="15.75" customHeight="1" x14ac:dyDescent="0.25">
      <c r="C676" s="119"/>
      <c r="D676" s="119"/>
      <c r="E676" s="119"/>
    </row>
    <row r="677" spans="3:5" ht="15.75" customHeight="1" x14ac:dyDescent="0.25">
      <c r="C677" s="119"/>
      <c r="D677" s="119"/>
      <c r="E677" s="119"/>
    </row>
    <row r="678" spans="3:5" ht="15.75" customHeight="1" x14ac:dyDescent="0.25">
      <c r="C678" s="119"/>
      <c r="D678" s="119"/>
      <c r="E678" s="119"/>
    </row>
    <row r="679" spans="3:5" ht="15.75" customHeight="1" x14ac:dyDescent="0.25">
      <c r="C679" s="119"/>
      <c r="D679" s="119"/>
      <c r="E679" s="119"/>
    </row>
    <row r="680" spans="3:5" ht="15.75" customHeight="1" x14ac:dyDescent="0.25">
      <c r="C680" s="119"/>
      <c r="D680" s="119"/>
      <c r="E680" s="119"/>
    </row>
    <row r="681" spans="3:5" ht="15.75" customHeight="1" x14ac:dyDescent="0.25">
      <c r="C681" s="119"/>
      <c r="D681" s="119"/>
      <c r="E681" s="119"/>
    </row>
    <row r="682" spans="3:5" ht="15.75" customHeight="1" x14ac:dyDescent="0.25">
      <c r="C682" s="119"/>
      <c r="D682" s="119"/>
      <c r="E682" s="119"/>
    </row>
    <row r="683" spans="3:5" ht="15.75" customHeight="1" x14ac:dyDescent="0.25">
      <c r="C683" s="119"/>
      <c r="D683" s="119"/>
      <c r="E683" s="119"/>
    </row>
    <row r="684" spans="3:5" ht="15.75" customHeight="1" x14ac:dyDescent="0.25">
      <c r="C684" s="119"/>
      <c r="D684" s="119"/>
      <c r="E684" s="119"/>
    </row>
    <row r="685" spans="3:5" ht="15.75" customHeight="1" x14ac:dyDescent="0.25">
      <c r="C685" s="119"/>
      <c r="D685" s="119"/>
      <c r="E685" s="119"/>
    </row>
    <row r="686" spans="3:5" ht="15.75" customHeight="1" x14ac:dyDescent="0.25">
      <c r="C686" s="119"/>
      <c r="D686" s="119"/>
      <c r="E686" s="119"/>
    </row>
    <row r="687" spans="3:5" ht="15.75" customHeight="1" x14ac:dyDescent="0.25">
      <c r="C687" s="119"/>
      <c r="D687" s="119"/>
      <c r="E687" s="119"/>
    </row>
    <row r="688" spans="3:5" ht="15.75" customHeight="1" x14ac:dyDescent="0.25">
      <c r="C688" s="119"/>
      <c r="D688" s="119"/>
      <c r="E688" s="119"/>
    </row>
    <row r="689" spans="3:5" ht="15.75" customHeight="1" x14ac:dyDescent="0.25">
      <c r="C689" s="119"/>
      <c r="D689" s="119"/>
      <c r="E689" s="119"/>
    </row>
    <row r="690" spans="3:5" ht="15.75" customHeight="1" x14ac:dyDescent="0.25">
      <c r="C690" s="119"/>
      <c r="D690" s="119"/>
      <c r="E690" s="119"/>
    </row>
    <row r="691" spans="3:5" ht="15.75" customHeight="1" x14ac:dyDescent="0.25">
      <c r="C691" s="119"/>
      <c r="D691" s="119"/>
      <c r="E691" s="119"/>
    </row>
    <row r="692" spans="3:5" ht="15.75" customHeight="1" x14ac:dyDescent="0.25">
      <c r="C692" s="119"/>
      <c r="D692" s="119"/>
      <c r="E692" s="119"/>
    </row>
    <row r="693" spans="3:5" ht="15.75" customHeight="1" x14ac:dyDescent="0.25">
      <c r="C693" s="119"/>
      <c r="D693" s="119"/>
      <c r="E693" s="119"/>
    </row>
    <row r="694" spans="3:5" ht="15.75" customHeight="1" x14ac:dyDescent="0.25">
      <c r="C694" s="119"/>
      <c r="D694" s="119"/>
      <c r="E694" s="119"/>
    </row>
    <row r="695" spans="3:5" ht="15.75" customHeight="1" x14ac:dyDescent="0.25">
      <c r="C695" s="119"/>
      <c r="D695" s="119"/>
      <c r="E695" s="119"/>
    </row>
    <row r="696" spans="3:5" ht="15.75" customHeight="1" x14ac:dyDescent="0.25">
      <c r="C696" s="119"/>
      <c r="D696" s="119"/>
      <c r="E696" s="119"/>
    </row>
    <row r="697" spans="3:5" ht="15.75" customHeight="1" x14ac:dyDescent="0.25">
      <c r="C697" s="119"/>
      <c r="D697" s="119"/>
      <c r="E697" s="119"/>
    </row>
    <row r="698" spans="3:5" ht="15.75" customHeight="1" x14ac:dyDescent="0.25">
      <c r="C698" s="119"/>
      <c r="D698" s="119"/>
      <c r="E698" s="119"/>
    </row>
    <row r="699" spans="3:5" ht="15.75" customHeight="1" x14ac:dyDescent="0.25">
      <c r="C699" s="119"/>
      <c r="D699" s="119"/>
      <c r="E699" s="119"/>
    </row>
    <row r="700" spans="3:5" ht="15.75" customHeight="1" x14ac:dyDescent="0.25">
      <c r="C700" s="119"/>
      <c r="D700" s="119"/>
      <c r="E700" s="119"/>
    </row>
    <row r="701" spans="3:5" ht="15.75" customHeight="1" x14ac:dyDescent="0.25">
      <c r="C701" s="119"/>
      <c r="D701" s="119"/>
      <c r="E701" s="119"/>
    </row>
    <row r="702" spans="3:5" ht="15.75" customHeight="1" x14ac:dyDescent="0.25">
      <c r="C702" s="119"/>
      <c r="D702" s="119"/>
      <c r="E702" s="119"/>
    </row>
    <row r="703" spans="3:5" ht="15.75" customHeight="1" x14ac:dyDescent="0.25">
      <c r="C703" s="119"/>
      <c r="D703" s="119"/>
      <c r="E703" s="119"/>
    </row>
    <row r="704" spans="3:5" ht="15.75" customHeight="1" x14ac:dyDescent="0.25">
      <c r="C704" s="119"/>
      <c r="D704" s="119"/>
      <c r="E704" s="119"/>
    </row>
    <row r="705" spans="3:5" ht="15.75" customHeight="1" x14ac:dyDescent="0.25">
      <c r="C705" s="119"/>
      <c r="D705" s="119"/>
      <c r="E705" s="119"/>
    </row>
    <row r="706" spans="3:5" ht="15.75" customHeight="1" x14ac:dyDescent="0.25">
      <c r="C706" s="119"/>
      <c r="D706" s="119"/>
      <c r="E706" s="119"/>
    </row>
    <row r="707" spans="3:5" ht="15.75" customHeight="1" x14ac:dyDescent="0.25">
      <c r="C707" s="119"/>
      <c r="D707" s="119"/>
      <c r="E707" s="119"/>
    </row>
    <row r="708" spans="3:5" ht="15.75" customHeight="1" x14ac:dyDescent="0.25">
      <c r="C708" s="119"/>
      <c r="D708" s="119"/>
      <c r="E708" s="119"/>
    </row>
    <row r="709" spans="3:5" ht="15.75" customHeight="1" x14ac:dyDescent="0.25">
      <c r="C709" s="119"/>
      <c r="D709" s="119"/>
      <c r="E709" s="119"/>
    </row>
    <row r="710" spans="3:5" ht="15.75" customHeight="1" x14ac:dyDescent="0.25">
      <c r="C710" s="119"/>
      <c r="D710" s="119"/>
      <c r="E710" s="119"/>
    </row>
    <row r="711" spans="3:5" ht="15.75" customHeight="1" x14ac:dyDescent="0.25">
      <c r="C711" s="119"/>
      <c r="D711" s="119"/>
      <c r="E711" s="119"/>
    </row>
    <row r="712" spans="3:5" ht="15.75" customHeight="1" x14ac:dyDescent="0.25">
      <c r="C712" s="119"/>
      <c r="D712" s="119"/>
      <c r="E712" s="119"/>
    </row>
    <row r="713" spans="3:5" ht="15.75" customHeight="1" x14ac:dyDescent="0.25">
      <c r="C713" s="119"/>
      <c r="D713" s="119"/>
      <c r="E713" s="119"/>
    </row>
    <row r="714" spans="3:5" ht="15.75" customHeight="1" x14ac:dyDescent="0.25">
      <c r="C714" s="119"/>
      <c r="D714" s="119"/>
      <c r="E714" s="119"/>
    </row>
    <row r="715" spans="3:5" ht="15.75" customHeight="1" x14ac:dyDescent="0.25">
      <c r="C715" s="119"/>
      <c r="D715" s="119"/>
      <c r="E715" s="119"/>
    </row>
    <row r="716" spans="3:5" ht="15.75" customHeight="1" x14ac:dyDescent="0.25">
      <c r="C716" s="119"/>
      <c r="D716" s="119"/>
      <c r="E716" s="119"/>
    </row>
    <row r="717" spans="3:5" ht="15.75" customHeight="1" x14ac:dyDescent="0.25">
      <c r="C717" s="119"/>
      <c r="D717" s="119"/>
      <c r="E717" s="119"/>
    </row>
    <row r="718" spans="3:5" ht="15.75" customHeight="1" x14ac:dyDescent="0.25">
      <c r="C718" s="119"/>
      <c r="D718" s="119"/>
      <c r="E718" s="119"/>
    </row>
    <row r="719" spans="3:5" ht="15.75" customHeight="1" x14ac:dyDescent="0.25">
      <c r="C719" s="119"/>
      <c r="D719" s="119"/>
      <c r="E719" s="119"/>
    </row>
    <row r="720" spans="3:5" ht="15.75" customHeight="1" x14ac:dyDescent="0.25">
      <c r="C720" s="119"/>
      <c r="D720" s="119"/>
      <c r="E720" s="119"/>
    </row>
    <row r="721" spans="3:5" ht="15.75" customHeight="1" x14ac:dyDescent="0.25">
      <c r="C721" s="119"/>
      <c r="D721" s="119"/>
      <c r="E721" s="119"/>
    </row>
    <row r="722" spans="3:5" ht="15.75" customHeight="1" x14ac:dyDescent="0.25">
      <c r="C722" s="119"/>
      <c r="D722" s="119"/>
      <c r="E722" s="119"/>
    </row>
    <row r="723" spans="3:5" ht="15.75" customHeight="1" x14ac:dyDescent="0.25">
      <c r="C723" s="119"/>
      <c r="D723" s="119"/>
      <c r="E723" s="119"/>
    </row>
    <row r="724" spans="3:5" ht="15.75" customHeight="1" x14ac:dyDescent="0.25">
      <c r="C724" s="119"/>
      <c r="D724" s="119"/>
      <c r="E724" s="119"/>
    </row>
    <row r="725" spans="3:5" ht="15.75" customHeight="1" x14ac:dyDescent="0.25">
      <c r="C725" s="119"/>
      <c r="D725" s="119"/>
      <c r="E725" s="119"/>
    </row>
    <row r="726" spans="3:5" ht="15.75" customHeight="1" x14ac:dyDescent="0.25">
      <c r="C726" s="119"/>
      <c r="D726" s="119"/>
      <c r="E726" s="119"/>
    </row>
    <row r="727" spans="3:5" ht="15.75" customHeight="1" x14ac:dyDescent="0.25">
      <c r="C727" s="119"/>
      <c r="D727" s="119"/>
      <c r="E727" s="119"/>
    </row>
    <row r="728" spans="3:5" ht="15.75" customHeight="1" x14ac:dyDescent="0.25">
      <c r="C728" s="119"/>
      <c r="D728" s="119"/>
      <c r="E728" s="119"/>
    </row>
    <row r="729" spans="3:5" ht="15.75" customHeight="1" x14ac:dyDescent="0.25">
      <c r="C729" s="119"/>
      <c r="D729" s="119"/>
      <c r="E729" s="119"/>
    </row>
    <row r="730" spans="3:5" ht="15.75" customHeight="1" x14ac:dyDescent="0.25">
      <c r="C730" s="119"/>
      <c r="D730" s="119"/>
      <c r="E730" s="119"/>
    </row>
    <row r="731" spans="3:5" ht="15.75" customHeight="1" x14ac:dyDescent="0.25">
      <c r="C731" s="119"/>
      <c r="D731" s="119"/>
      <c r="E731" s="119"/>
    </row>
    <row r="732" spans="3:5" ht="15.75" customHeight="1" x14ac:dyDescent="0.25">
      <c r="C732" s="119"/>
      <c r="D732" s="119"/>
      <c r="E732" s="119"/>
    </row>
    <row r="733" spans="3:5" ht="15.75" customHeight="1" x14ac:dyDescent="0.25">
      <c r="C733" s="119"/>
      <c r="D733" s="119"/>
      <c r="E733" s="119"/>
    </row>
    <row r="734" spans="3:5" ht="15.75" customHeight="1" x14ac:dyDescent="0.25">
      <c r="C734" s="119"/>
      <c r="D734" s="119"/>
      <c r="E734" s="119"/>
    </row>
    <row r="735" spans="3:5" ht="15.75" customHeight="1" x14ac:dyDescent="0.25">
      <c r="C735" s="119"/>
      <c r="D735" s="119"/>
      <c r="E735" s="119"/>
    </row>
    <row r="736" spans="3:5" ht="15.75" customHeight="1" x14ac:dyDescent="0.25">
      <c r="C736" s="119"/>
      <c r="D736" s="119"/>
      <c r="E736" s="119"/>
    </row>
    <row r="737" spans="3:5" ht="15.75" customHeight="1" x14ac:dyDescent="0.25">
      <c r="C737" s="119"/>
      <c r="D737" s="119"/>
      <c r="E737" s="119"/>
    </row>
    <row r="738" spans="3:5" ht="15.75" customHeight="1" x14ac:dyDescent="0.25">
      <c r="C738" s="119"/>
      <c r="D738" s="119"/>
      <c r="E738" s="119"/>
    </row>
    <row r="739" spans="3:5" ht="15.75" customHeight="1" x14ac:dyDescent="0.25">
      <c r="C739" s="119"/>
      <c r="D739" s="119"/>
      <c r="E739" s="119"/>
    </row>
    <row r="740" spans="3:5" ht="15.75" customHeight="1" x14ac:dyDescent="0.25">
      <c r="C740" s="119"/>
      <c r="D740" s="119"/>
      <c r="E740" s="119"/>
    </row>
    <row r="741" spans="3:5" ht="15.75" customHeight="1" x14ac:dyDescent="0.25">
      <c r="C741" s="119"/>
      <c r="D741" s="119"/>
      <c r="E741" s="119"/>
    </row>
    <row r="742" spans="3:5" ht="15.75" customHeight="1" x14ac:dyDescent="0.25">
      <c r="C742" s="119"/>
      <c r="D742" s="119"/>
      <c r="E742" s="119"/>
    </row>
    <row r="743" spans="3:5" ht="15.75" customHeight="1" x14ac:dyDescent="0.25">
      <c r="C743" s="119"/>
      <c r="D743" s="119"/>
      <c r="E743" s="119"/>
    </row>
    <row r="744" spans="3:5" ht="15.75" customHeight="1" x14ac:dyDescent="0.25">
      <c r="C744" s="119"/>
      <c r="D744" s="119"/>
      <c r="E744" s="119"/>
    </row>
    <row r="745" spans="3:5" ht="15.75" customHeight="1" x14ac:dyDescent="0.25">
      <c r="C745" s="119"/>
      <c r="D745" s="119"/>
      <c r="E745" s="119"/>
    </row>
    <row r="746" spans="3:5" ht="15.75" customHeight="1" x14ac:dyDescent="0.25">
      <c r="C746" s="119"/>
      <c r="D746" s="119"/>
      <c r="E746" s="119"/>
    </row>
    <row r="747" spans="3:5" ht="15.75" customHeight="1" x14ac:dyDescent="0.25">
      <c r="C747" s="119"/>
      <c r="D747" s="119"/>
      <c r="E747" s="119"/>
    </row>
    <row r="748" spans="3:5" ht="15.75" customHeight="1" x14ac:dyDescent="0.25">
      <c r="C748" s="119"/>
      <c r="D748" s="119"/>
      <c r="E748" s="119"/>
    </row>
    <row r="749" spans="3:5" ht="15.75" customHeight="1" x14ac:dyDescent="0.25">
      <c r="C749" s="119"/>
      <c r="D749" s="119"/>
      <c r="E749" s="119"/>
    </row>
    <row r="750" spans="3:5" ht="15.75" customHeight="1" x14ac:dyDescent="0.25">
      <c r="C750" s="119"/>
      <c r="D750" s="119"/>
      <c r="E750" s="119"/>
    </row>
    <row r="751" spans="3:5" ht="15.75" customHeight="1" x14ac:dyDescent="0.25">
      <c r="C751" s="119"/>
      <c r="D751" s="119"/>
      <c r="E751" s="119"/>
    </row>
    <row r="752" spans="3:5" ht="15.75" customHeight="1" x14ac:dyDescent="0.25">
      <c r="C752" s="119"/>
      <c r="D752" s="119"/>
      <c r="E752" s="119"/>
    </row>
    <row r="753" spans="3:5" ht="15.75" customHeight="1" x14ac:dyDescent="0.25">
      <c r="C753" s="119"/>
      <c r="D753" s="119"/>
      <c r="E753" s="119"/>
    </row>
    <row r="754" spans="3:5" ht="15.75" customHeight="1" x14ac:dyDescent="0.25">
      <c r="C754" s="119"/>
      <c r="D754" s="119"/>
      <c r="E754" s="119"/>
    </row>
    <row r="755" spans="3:5" ht="15.75" customHeight="1" x14ac:dyDescent="0.25">
      <c r="C755" s="119"/>
      <c r="D755" s="119"/>
      <c r="E755" s="119"/>
    </row>
    <row r="756" spans="3:5" ht="15.75" customHeight="1" x14ac:dyDescent="0.25">
      <c r="C756" s="119"/>
      <c r="D756" s="119"/>
      <c r="E756" s="119"/>
    </row>
    <row r="757" spans="3:5" ht="15.75" customHeight="1" x14ac:dyDescent="0.25">
      <c r="C757" s="119"/>
      <c r="D757" s="119"/>
      <c r="E757" s="119"/>
    </row>
    <row r="758" spans="3:5" ht="15.75" customHeight="1" x14ac:dyDescent="0.25">
      <c r="C758" s="119"/>
      <c r="D758" s="119"/>
      <c r="E758" s="119"/>
    </row>
    <row r="759" spans="3:5" ht="15.75" customHeight="1" x14ac:dyDescent="0.25">
      <c r="C759" s="119"/>
      <c r="D759" s="119"/>
      <c r="E759" s="119"/>
    </row>
    <row r="760" spans="3:5" ht="15.75" customHeight="1" x14ac:dyDescent="0.25">
      <c r="C760" s="119"/>
      <c r="D760" s="119"/>
      <c r="E760" s="119"/>
    </row>
    <row r="761" spans="3:5" ht="15.75" customHeight="1" x14ac:dyDescent="0.25">
      <c r="C761" s="119"/>
      <c r="D761" s="119"/>
      <c r="E761" s="119"/>
    </row>
    <row r="762" spans="3:5" ht="15.75" customHeight="1" x14ac:dyDescent="0.25">
      <c r="C762" s="119"/>
      <c r="D762" s="119"/>
      <c r="E762" s="119"/>
    </row>
    <row r="763" spans="3:5" ht="15.75" customHeight="1" x14ac:dyDescent="0.25">
      <c r="C763" s="119"/>
      <c r="D763" s="119"/>
      <c r="E763" s="119"/>
    </row>
    <row r="764" spans="3:5" ht="15.75" customHeight="1" x14ac:dyDescent="0.25">
      <c r="C764" s="119"/>
      <c r="D764" s="119"/>
      <c r="E764" s="119"/>
    </row>
    <row r="765" spans="3:5" ht="15.75" customHeight="1" x14ac:dyDescent="0.25">
      <c r="C765" s="119"/>
      <c r="D765" s="119"/>
      <c r="E765" s="119"/>
    </row>
    <row r="766" spans="3:5" ht="15.75" customHeight="1" x14ac:dyDescent="0.25">
      <c r="C766" s="119"/>
      <c r="D766" s="119"/>
      <c r="E766" s="119"/>
    </row>
    <row r="767" spans="3:5" ht="15.75" customHeight="1" x14ac:dyDescent="0.25">
      <c r="C767" s="119"/>
      <c r="D767" s="119"/>
      <c r="E767" s="119"/>
    </row>
    <row r="768" spans="3:5" ht="15.75" customHeight="1" x14ac:dyDescent="0.25">
      <c r="C768" s="119"/>
      <c r="D768" s="119"/>
      <c r="E768" s="119"/>
    </row>
    <row r="769" spans="3:5" ht="15.75" customHeight="1" x14ac:dyDescent="0.25">
      <c r="C769" s="119"/>
      <c r="D769" s="119"/>
      <c r="E769" s="119"/>
    </row>
    <row r="770" spans="3:5" ht="15.75" customHeight="1" x14ac:dyDescent="0.25">
      <c r="C770" s="119"/>
      <c r="D770" s="119"/>
      <c r="E770" s="119"/>
    </row>
    <row r="771" spans="3:5" ht="15.75" customHeight="1" x14ac:dyDescent="0.25">
      <c r="C771" s="119"/>
      <c r="D771" s="119"/>
      <c r="E771" s="119"/>
    </row>
    <row r="772" spans="3:5" ht="15.75" customHeight="1" x14ac:dyDescent="0.25">
      <c r="C772" s="119"/>
      <c r="D772" s="119"/>
      <c r="E772" s="119"/>
    </row>
    <row r="773" spans="3:5" ht="15.75" customHeight="1" x14ac:dyDescent="0.25">
      <c r="C773" s="119"/>
      <c r="D773" s="119"/>
      <c r="E773" s="119"/>
    </row>
    <row r="774" spans="3:5" ht="15.75" customHeight="1" x14ac:dyDescent="0.25">
      <c r="C774" s="119"/>
      <c r="D774" s="119"/>
      <c r="E774" s="119"/>
    </row>
    <row r="775" spans="3:5" ht="15.75" customHeight="1" x14ac:dyDescent="0.25">
      <c r="C775" s="119"/>
      <c r="D775" s="119"/>
      <c r="E775" s="119"/>
    </row>
    <row r="776" spans="3:5" ht="15.75" customHeight="1" x14ac:dyDescent="0.25">
      <c r="C776" s="119"/>
      <c r="D776" s="119"/>
      <c r="E776" s="119"/>
    </row>
    <row r="777" spans="3:5" ht="15.75" customHeight="1" x14ac:dyDescent="0.25">
      <c r="C777" s="119"/>
      <c r="D777" s="119"/>
      <c r="E777" s="119"/>
    </row>
    <row r="778" spans="3:5" ht="15.75" customHeight="1" x14ac:dyDescent="0.25">
      <c r="C778" s="119"/>
      <c r="D778" s="119"/>
      <c r="E778" s="119"/>
    </row>
    <row r="779" spans="3:5" ht="15.75" customHeight="1" x14ac:dyDescent="0.25">
      <c r="C779" s="119"/>
      <c r="D779" s="119"/>
      <c r="E779" s="119"/>
    </row>
    <row r="780" spans="3:5" ht="15.75" customHeight="1" x14ac:dyDescent="0.25">
      <c r="C780" s="119"/>
      <c r="D780" s="119"/>
      <c r="E780" s="119"/>
    </row>
    <row r="781" spans="3:5" ht="15.75" customHeight="1" x14ac:dyDescent="0.25">
      <c r="C781" s="119"/>
      <c r="D781" s="119"/>
      <c r="E781" s="119"/>
    </row>
    <row r="782" spans="3:5" ht="15.75" customHeight="1" x14ac:dyDescent="0.25">
      <c r="C782" s="119"/>
      <c r="D782" s="119"/>
      <c r="E782" s="119"/>
    </row>
    <row r="783" spans="3:5" ht="15.75" customHeight="1" x14ac:dyDescent="0.25">
      <c r="C783" s="119"/>
      <c r="D783" s="119"/>
      <c r="E783" s="119"/>
    </row>
    <row r="784" spans="3:5" ht="15.75" customHeight="1" x14ac:dyDescent="0.25">
      <c r="C784" s="119"/>
      <c r="D784" s="119"/>
      <c r="E784" s="119"/>
    </row>
    <row r="785" spans="3:5" ht="15.75" customHeight="1" x14ac:dyDescent="0.25">
      <c r="C785" s="119"/>
      <c r="D785" s="119"/>
      <c r="E785" s="119"/>
    </row>
    <row r="786" spans="3:5" ht="15.75" customHeight="1" x14ac:dyDescent="0.25">
      <c r="C786" s="119"/>
      <c r="D786" s="119"/>
      <c r="E786" s="119"/>
    </row>
    <row r="787" spans="3:5" ht="15.75" customHeight="1" x14ac:dyDescent="0.25">
      <c r="C787" s="119"/>
      <c r="D787" s="119"/>
      <c r="E787" s="119"/>
    </row>
    <row r="788" spans="3:5" ht="15.75" customHeight="1" x14ac:dyDescent="0.25">
      <c r="C788" s="119"/>
      <c r="D788" s="119"/>
      <c r="E788" s="119"/>
    </row>
    <row r="789" spans="3:5" ht="15.75" customHeight="1" x14ac:dyDescent="0.25">
      <c r="C789" s="119"/>
      <c r="D789" s="119"/>
      <c r="E789" s="119"/>
    </row>
    <row r="790" spans="3:5" ht="15.75" customHeight="1" x14ac:dyDescent="0.25">
      <c r="C790" s="119"/>
      <c r="D790" s="119"/>
      <c r="E790" s="119"/>
    </row>
    <row r="791" spans="3:5" ht="15.75" customHeight="1" x14ac:dyDescent="0.25">
      <c r="C791" s="119"/>
      <c r="D791" s="119"/>
      <c r="E791" s="119"/>
    </row>
    <row r="792" spans="3:5" ht="15.75" customHeight="1" x14ac:dyDescent="0.25">
      <c r="C792" s="119"/>
      <c r="D792" s="119"/>
      <c r="E792" s="119"/>
    </row>
    <row r="793" spans="3:5" ht="15.75" customHeight="1" x14ac:dyDescent="0.25">
      <c r="C793" s="119"/>
      <c r="D793" s="119"/>
      <c r="E793" s="119"/>
    </row>
    <row r="794" spans="3:5" ht="15.75" customHeight="1" x14ac:dyDescent="0.25">
      <c r="C794" s="119"/>
      <c r="D794" s="119"/>
      <c r="E794" s="119"/>
    </row>
    <row r="795" spans="3:5" ht="15.75" customHeight="1" x14ac:dyDescent="0.25">
      <c r="C795" s="119"/>
      <c r="D795" s="119"/>
      <c r="E795" s="119"/>
    </row>
    <row r="796" spans="3:5" ht="15.75" customHeight="1" x14ac:dyDescent="0.25">
      <c r="C796" s="119"/>
      <c r="D796" s="119"/>
      <c r="E796" s="119"/>
    </row>
    <row r="797" spans="3:5" ht="15.75" customHeight="1" x14ac:dyDescent="0.25">
      <c r="C797" s="119"/>
      <c r="D797" s="119"/>
      <c r="E797" s="119"/>
    </row>
    <row r="798" spans="3:5" ht="15.75" customHeight="1" x14ac:dyDescent="0.25">
      <c r="C798" s="119"/>
      <c r="D798" s="119"/>
      <c r="E798" s="119"/>
    </row>
    <row r="799" spans="3:5" ht="15.75" customHeight="1" x14ac:dyDescent="0.25">
      <c r="C799" s="119"/>
      <c r="D799" s="119"/>
      <c r="E799" s="119"/>
    </row>
    <row r="800" spans="3:5" ht="15.75" customHeight="1" x14ac:dyDescent="0.25">
      <c r="C800" s="119"/>
      <c r="D800" s="119"/>
      <c r="E800" s="119"/>
    </row>
    <row r="801" spans="3:5" ht="15.75" customHeight="1" x14ac:dyDescent="0.25">
      <c r="C801" s="119"/>
      <c r="D801" s="119"/>
      <c r="E801" s="119"/>
    </row>
    <row r="802" spans="3:5" ht="15.75" customHeight="1" x14ac:dyDescent="0.25">
      <c r="C802" s="119"/>
      <c r="D802" s="119"/>
      <c r="E802" s="119"/>
    </row>
    <row r="803" spans="3:5" ht="15.75" customHeight="1" x14ac:dyDescent="0.25">
      <c r="C803" s="119"/>
      <c r="D803" s="119"/>
      <c r="E803" s="119"/>
    </row>
    <row r="804" spans="3:5" ht="15.75" customHeight="1" x14ac:dyDescent="0.25">
      <c r="C804" s="119"/>
      <c r="D804" s="119"/>
      <c r="E804" s="119"/>
    </row>
    <row r="805" spans="3:5" ht="15.75" customHeight="1" x14ac:dyDescent="0.25">
      <c r="C805" s="119"/>
      <c r="D805" s="119"/>
      <c r="E805" s="119"/>
    </row>
    <row r="806" spans="3:5" ht="15.75" customHeight="1" x14ac:dyDescent="0.25">
      <c r="C806" s="119"/>
      <c r="D806" s="119"/>
      <c r="E806" s="119"/>
    </row>
    <row r="807" spans="3:5" ht="15.75" customHeight="1" x14ac:dyDescent="0.25">
      <c r="C807" s="119"/>
      <c r="D807" s="119"/>
      <c r="E807" s="119"/>
    </row>
    <row r="808" spans="3:5" ht="15.75" customHeight="1" x14ac:dyDescent="0.25">
      <c r="C808" s="119"/>
      <c r="D808" s="119"/>
      <c r="E808" s="119"/>
    </row>
    <row r="809" spans="3:5" ht="15.75" customHeight="1" x14ac:dyDescent="0.25">
      <c r="C809" s="119"/>
      <c r="D809" s="119"/>
      <c r="E809" s="119"/>
    </row>
    <row r="810" spans="3:5" ht="15.75" customHeight="1" x14ac:dyDescent="0.25">
      <c r="C810" s="119"/>
      <c r="D810" s="119"/>
      <c r="E810" s="119"/>
    </row>
    <row r="811" spans="3:5" ht="15.75" customHeight="1" x14ac:dyDescent="0.25">
      <c r="C811" s="119"/>
      <c r="D811" s="119"/>
      <c r="E811" s="119"/>
    </row>
    <row r="812" spans="3:5" ht="15.75" customHeight="1" x14ac:dyDescent="0.25">
      <c r="C812" s="119"/>
      <c r="D812" s="119"/>
      <c r="E812" s="119"/>
    </row>
    <row r="813" spans="3:5" ht="15.75" customHeight="1" x14ac:dyDescent="0.25">
      <c r="C813" s="119"/>
      <c r="D813" s="119"/>
      <c r="E813" s="119"/>
    </row>
    <row r="814" spans="3:5" ht="15.75" customHeight="1" x14ac:dyDescent="0.25">
      <c r="C814" s="119"/>
      <c r="D814" s="119"/>
      <c r="E814" s="119"/>
    </row>
    <row r="815" spans="3:5" ht="15.75" customHeight="1" x14ac:dyDescent="0.25">
      <c r="C815" s="119"/>
      <c r="D815" s="119"/>
      <c r="E815" s="119"/>
    </row>
    <row r="816" spans="3:5" ht="15.75" customHeight="1" x14ac:dyDescent="0.25">
      <c r="C816" s="119"/>
      <c r="D816" s="119"/>
      <c r="E816" s="119"/>
    </row>
    <row r="817" spans="3:5" ht="15.75" customHeight="1" x14ac:dyDescent="0.25">
      <c r="C817" s="119"/>
      <c r="D817" s="119"/>
      <c r="E817" s="119"/>
    </row>
    <row r="818" spans="3:5" ht="15.75" customHeight="1" x14ac:dyDescent="0.25">
      <c r="C818" s="119"/>
      <c r="D818" s="119"/>
      <c r="E818" s="119"/>
    </row>
    <row r="819" spans="3:5" ht="15.75" customHeight="1" x14ac:dyDescent="0.25">
      <c r="C819" s="119"/>
      <c r="D819" s="119"/>
      <c r="E819" s="119"/>
    </row>
    <row r="820" spans="3:5" ht="15.75" customHeight="1" x14ac:dyDescent="0.25">
      <c r="C820" s="119"/>
      <c r="D820" s="119"/>
      <c r="E820" s="119"/>
    </row>
    <row r="821" spans="3:5" ht="15.75" customHeight="1" x14ac:dyDescent="0.25">
      <c r="C821" s="119"/>
      <c r="D821" s="119"/>
      <c r="E821" s="119"/>
    </row>
    <row r="822" spans="3:5" ht="15.75" customHeight="1" x14ac:dyDescent="0.25">
      <c r="C822" s="119"/>
      <c r="D822" s="119"/>
      <c r="E822" s="119"/>
    </row>
    <row r="823" spans="3:5" ht="15.75" customHeight="1" x14ac:dyDescent="0.25">
      <c r="C823" s="119"/>
      <c r="D823" s="119"/>
      <c r="E823" s="119"/>
    </row>
    <row r="824" spans="3:5" ht="15.75" customHeight="1" x14ac:dyDescent="0.25">
      <c r="C824" s="119"/>
      <c r="D824" s="119"/>
      <c r="E824" s="119"/>
    </row>
    <row r="825" spans="3:5" ht="15.75" customHeight="1" x14ac:dyDescent="0.25">
      <c r="C825" s="119"/>
      <c r="D825" s="119"/>
      <c r="E825" s="119"/>
    </row>
    <row r="826" spans="3:5" ht="15.75" customHeight="1" x14ac:dyDescent="0.25">
      <c r="C826" s="119"/>
      <c r="D826" s="119"/>
      <c r="E826" s="119"/>
    </row>
    <row r="827" spans="3:5" ht="15.75" customHeight="1" x14ac:dyDescent="0.25">
      <c r="C827" s="119"/>
      <c r="D827" s="119"/>
      <c r="E827" s="119"/>
    </row>
    <row r="828" spans="3:5" ht="15.75" customHeight="1" x14ac:dyDescent="0.25">
      <c r="C828" s="119"/>
      <c r="D828" s="119"/>
      <c r="E828" s="119"/>
    </row>
    <row r="829" spans="3:5" ht="15.75" customHeight="1" x14ac:dyDescent="0.25">
      <c r="C829" s="119"/>
      <c r="D829" s="119"/>
      <c r="E829" s="119"/>
    </row>
    <row r="830" spans="3:5" ht="15.75" customHeight="1" x14ac:dyDescent="0.25">
      <c r="C830" s="119"/>
      <c r="D830" s="119"/>
      <c r="E830" s="119"/>
    </row>
    <row r="831" spans="3:5" ht="15.75" customHeight="1" x14ac:dyDescent="0.25">
      <c r="C831" s="119"/>
      <c r="D831" s="119"/>
      <c r="E831" s="119"/>
    </row>
    <row r="832" spans="3:5" ht="15.75" customHeight="1" x14ac:dyDescent="0.25">
      <c r="C832" s="119"/>
      <c r="D832" s="119"/>
      <c r="E832" s="119"/>
    </row>
    <row r="833" spans="3:5" ht="15.75" customHeight="1" x14ac:dyDescent="0.25">
      <c r="C833" s="119"/>
      <c r="D833" s="119"/>
      <c r="E833" s="119"/>
    </row>
    <row r="834" spans="3:5" ht="15.75" customHeight="1" x14ac:dyDescent="0.25">
      <c r="C834" s="119"/>
      <c r="D834" s="119"/>
      <c r="E834" s="119"/>
    </row>
    <row r="835" spans="3:5" ht="15.75" customHeight="1" x14ac:dyDescent="0.25">
      <c r="C835" s="119"/>
      <c r="D835" s="119"/>
      <c r="E835" s="119"/>
    </row>
    <row r="836" spans="3:5" ht="15.75" customHeight="1" x14ac:dyDescent="0.25">
      <c r="C836" s="119"/>
      <c r="D836" s="119"/>
      <c r="E836" s="119"/>
    </row>
    <row r="837" spans="3:5" ht="15.75" customHeight="1" x14ac:dyDescent="0.25">
      <c r="C837" s="119"/>
      <c r="D837" s="119"/>
      <c r="E837" s="119"/>
    </row>
    <row r="838" spans="3:5" ht="15.75" customHeight="1" x14ac:dyDescent="0.25">
      <c r="C838" s="119"/>
      <c r="D838" s="119"/>
      <c r="E838" s="119"/>
    </row>
    <row r="839" spans="3:5" ht="15.75" customHeight="1" x14ac:dyDescent="0.25">
      <c r="C839" s="119"/>
      <c r="D839" s="119"/>
      <c r="E839" s="119"/>
    </row>
    <row r="840" spans="3:5" ht="15.75" customHeight="1" x14ac:dyDescent="0.25">
      <c r="C840" s="119"/>
      <c r="D840" s="119"/>
      <c r="E840" s="119"/>
    </row>
    <row r="841" spans="3:5" ht="15.75" customHeight="1" x14ac:dyDescent="0.25">
      <c r="C841" s="119"/>
      <c r="D841" s="119"/>
      <c r="E841" s="119"/>
    </row>
    <row r="842" spans="3:5" ht="15.75" customHeight="1" x14ac:dyDescent="0.25">
      <c r="C842" s="119"/>
      <c r="D842" s="119"/>
      <c r="E842" s="119"/>
    </row>
    <row r="843" spans="3:5" ht="15.75" customHeight="1" x14ac:dyDescent="0.25">
      <c r="C843" s="119"/>
      <c r="D843" s="119"/>
      <c r="E843" s="119"/>
    </row>
    <row r="844" spans="3:5" ht="15.75" customHeight="1" x14ac:dyDescent="0.25">
      <c r="C844" s="119"/>
      <c r="D844" s="119"/>
      <c r="E844" s="119"/>
    </row>
    <row r="845" spans="3:5" ht="15.75" customHeight="1" x14ac:dyDescent="0.25">
      <c r="C845" s="119"/>
      <c r="D845" s="119"/>
      <c r="E845" s="119"/>
    </row>
    <row r="846" spans="3:5" ht="15.75" customHeight="1" x14ac:dyDescent="0.25">
      <c r="C846" s="119"/>
      <c r="D846" s="119"/>
      <c r="E846" s="119"/>
    </row>
    <row r="847" spans="3:5" ht="15.75" customHeight="1" x14ac:dyDescent="0.25">
      <c r="C847" s="119"/>
      <c r="D847" s="119"/>
      <c r="E847" s="119"/>
    </row>
    <row r="848" spans="3:5" ht="15.75" customHeight="1" x14ac:dyDescent="0.25">
      <c r="C848" s="119"/>
      <c r="D848" s="119"/>
      <c r="E848" s="119"/>
    </row>
    <row r="849" spans="3:5" ht="15.75" customHeight="1" x14ac:dyDescent="0.25">
      <c r="C849" s="119"/>
      <c r="D849" s="119"/>
      <c r="E849" s="119"/>
    </row>
    <row r="850" spans="3:5" ht="15.75" customHeight="1" x14ac:dyDescent="0.25">
      <c r="C850" s="119"/>
      <c r="D850" s="119"/>
      <c r="E850" s="119"/>
    </row>
    <row r="851" spans="3:5" ht="15.75" customHeight="1" x14ac:dyDescent="0.25">
      <c r="C851" s="119"/>
      <c r="D851" s="119"/>
      <c r="E851" s="119"/>
    </row>
    <row r="852" spans="3:5" ht="15.75" customHeight="1" x14ac:dyDescent="0.25">
      <c r="C852" s="119"/>
      <c r="D852" s="119"/>
      <c r="E852" s="119"/>
    </row>
    <row r="853" spans="3:5" ht="15.75" customHeight="1" x14ac:dyDescent="0.25">
      <c r="C853" s="119"/>
      <c r="D853" s="119"/>
      <c r="E853" s="119"/>
    </row>
    <row r="854" spans="3:5" ht="15.75" customHeight="1" x14ac:dyDescent="0.25">
      <c r="C854" s="119"/>
      <c r="D854" s="119"/>
      <c r="E854" s="119"/>
    </row>
    <row r="855" spans="3:5" ht="15.75" customHeight="1" x14ac:dyDescent="0.25">
      <c r="C855" s="119"/>
      <c r="D855" s="119"/>
      <c r="E855" s="119"/>
    </row>
    <row r="856" spans="3:5" ht="15.75" customHeight="1" x14ac:dyDescent="0.25">
      <c r="C856" s="119"/>
      <c r="D856" s="119"/>
      <c r="E856" s="119"/>
    </row>
    <row r="857" spans="3:5" ht="15.75" customHeight="1" x14ac:dyDescent="0.25">
      <c r="C857" s="119"/>
      <c r="D857" s="119"/>
      <c r="E857" s="119"/>
    </row>
    <row r="858" spans="3:5" ht="15.75" customHeight="1" x14ac:dyDescent="0.25">
      <c r="C858" s="119"/>
      <c r="D858" s="119"/>
      <c r="E858" s="119"/>
    </row>
    <row r="859" spans="3:5" ht="15.75" customHeight="1" x14ac:dyDescent="0.25">
      <c r="C859" s="119"/>
      <c r="D859" s="119"/>
      <c r="E859" s="119"/>
    </row>
    <row r="860" spans="3:5" ht="15.75" customHeight="1" x14ac:dyDescent="0.25">
      <c r="C860" s="119"/>
      <c r="D860" s="119"/>
      <c r="E860" s="119"/>
    </row>
    <row r="861" spans="3:5" ht="15.75" customHeight="1" x14ac:dyDescent="0.25">
      <c r="C861" s="119"/>
      <c r="D861" s="119"/>
      <c r="E861" s="119"/>
    </row>
    <row r="862" spans="3:5" ht="15.75" customHeight="1" x14ac:dyDescent="0.25">
      <c r="C862" s="119"/>
      <c r="D862" s="119"/>
      <c r="E862" s="119"/>
    </row>
    <row r="863" spans="3:5" ht="15.75" customHeight="1" x14ac:dyDescent="0.25">
      <c r="C863" s="119"/>
      <c r="D863" s="119"/>
      <c r="E863" s="119"/>
    </row>
    <row r="864" spans="3:5" ht="15.75" customHeight="1" x14ac:dyDescent="0.25">
      <c r="C864" s="119"/>
      <c r="D864" s="119"/>
      <c r="E864" s="119"/>
    </row>
    <row r="865" spans="3:5" ht="15.75" customHeight="1" x14ac:dyDescent="0.25">
      <c r="C865" s="119"/>
      <c r="D865" s="119"/>
      <c r="E865" s="119"/>
    </row>
    <row r="866" spans="3:5" ht="15.75" customHeight="1" x14ac:dyDescent="0.25">
      <c r="C866" s="119"/>
      <c r="D866" s="119"/>
      <c r="E866" s="119"/>
    </row>
    <row r="867" spans="3:5" ht="15.75" customHeight="1" x14ac:dyDescent="0.25">
      <c r="C867" s="119"/>
      <c r="D867" s="119"/>
      <c r="E867" s="119"/>
    </row>
    <row r="868" spans="3:5" ht="15.75" customHeight="1" x14ac:dyDescent="0.25">
      <c r="C868" s="119"/>
      <c r="D868" s="119"/>
      <c r="E868" s="119"/>
    </row>
    <row r="869" spans="3:5" ht="15.75" customHeight="1" x14ac:dyDescent="0.25">
      <c r="C869" s="119"/>
      <c r="D869" s="119"/>
      <c r="E869" s="119"/>
    </row>
    <row r="870" spans="3:5" ht="15.75" customHeight="1" x14ac:dyDescent="0.25">
      <c r="C870" s="119"/>
      <c r="D870" s="119"/>
      <c r="E870" s="119"/>
    </row>
    <row r="871" spans="3:5" ht="15.75" customHeight="1" x14ac:dyDescent="0.25">
      <c r="C871" s="119"/>
      <c r="D871" s="119"/>
      <c r="E871" s="119"/>
    </row>
    <row r="872" spans="3:5" ht="15.75" customHeight="1" x14ac:dyDescent="0.25">
      <c r="C872" s="119"/>
      <c r="D872" s="119"/>
      <c r="E872" s="119"/>
    </row>
    <row r="873" spans="3:5" ht="15.75" customHeight="1" x14ac:dyDescent="0.25">
      <c r="C873" s="119"/>
      <c r="D873" s="119"/>
      <c r="E873" s="119"/>
    </row>
    <row r="874" spans="3:5" ht="15.75" customHeight="1" x14ac:dyDescent="0.25">
      <c r="C874" s="119"/>
      <c r="D874" s="119"/>
      <c r="E874" s="119"/>
    </row>
    <row r="875" spans="3:5" ht="15.75" customHeight="1" x14ac:dyDescent="0.25">
      <c r="C875" s="119"/>
      <c r="D875" s="119"/>
      <c r="E875" s="119"/>
    </row>
    <row r="876" spans="3:5" ht="15.75" customHeight="1" x14ac:dyDescent="0.25">
      <c r="C876" s="119"/>
      <c r="D876" s="119"/>
      <c r="E876" s="119"/>
    </row>
    <row r="877" spans="3:5" ht="15.75" customHeight="1" x14ac:dyDescent="0.25">
      <c r="C877" s="119"/>
      <c r="D877" s="119"/>
      <c r="E877" s="119"/>
    </row>
    <row r="878" spans="3:5" ht="15.75" customHeight="1" x14ac:dyDescent="0.25">
      <c r="C878" s="119"/>
      <c r="D878" s="119"/>
      <c r="E878" s="119"/>
    </row>
    <row r="879" spans="3:5" ht="15.75" customHeight="1" x14ac:dyDescent="0.25">
      <c r="C879" s="119"/>
      <c r="D879" s="119"/>
      <c r="E879" s="119"/>
    </row>
    <row r="880" spans="3:5" ht="15.75" customHeight="1" x14ac:dyDescent="0.25">
      <c r="C880" s="119"/>
      <c r="D880" s="119"/>
      <c r="E880" s="119"/>
    </row>
    <row r="881" spans="3:5" ht="15.75" customHeight="1" x14ac:dyDescent="0.25">
      <c r="C881" s="119"/>
      <c r="D881" s="119"/>
      <c r="E881" s="119"/>
    </row>
    <row r="882" spans="3:5" ht="15.75" customHeight="1" x14ac:dyDescent="0.25">
      <c r="C882" s="119"/>
      <c r="D882" s="119"/>
      <c r="E882" s="119"/>
    </row>
    <row r="883" spans="3:5" ht="15.75" customHeight="1" x14ac:dyDescent="0.25">
      <c r="C883" s="119"/>
      <c r="D883" s="119"/>
      <c r="E883" s="119"/>
    </row>
    <row r="884" spans="3:5" ht="15.75" customHeight="1" x14ac:dyDescent="0.25">
      <c r="C884" s="119"/>
      <c r="D884" s="119"/>
      <c r="E884" s="119"/>
    </row>
    <row r="885" spans="3:5" ht="15.75" customHeight="1" x14ac:dyDescent="0.25">
      <c r="C885" s="119"/>
      <c r="D885" s="119"/>
      <c r="E885" s="119"/>
    </row>
    <row r="886" spans="3:5" ht="15.75" customHeight="1" x14ac:dyDescent="0.25">
      <c r="C886" s="119"/>
      <c r="D886" s="119"/>
      <c r="E886" s="119"/>
    </row>
    <row r="887" spans="3:5" ht="15.75" customHeight="1" x14ac:dyDescent="0.25">
      <c r="C887" s="119"/>
      <c r="D887" s="119"/>
      <c r="E887" s="119"/>
    </row>
    <row r="888" spans="3:5" ht="15.75" customHeight="1" x14ac:dyDescent="0.25">
      <c r="C888" s="119"/>
      <c r="D888" s="119"/>
      <c r="E888" s="119"/>
    </row>
    <row r="889" spans="3:5" ht="15.75" customHeight="1" x14ac:dyDescent="0.25">
      <c r="C889" s="119"/>
      <c r="D889" s="119"/>
      <c r="E889" s="119"/>
    </row>
    <row r="890" spans="3:5" ht="15.75" customHeight="1" x14ac:dyDescent="0.25">
      <c r="C890" s="119"/>
      <c r="D890" s="119"/>
      <c r="E890" s="119"/>
    </row>
    <row r="891" spans="3:5" ht="15.75" customHeight="1" x14ac:dyDescent="0.25">
      <c r="C891" s="119"/>
      <c r="D891" s="119"/>
      <c r="E891" s="119"/>
    </row>
    <row r="892" spans="3:5" ht="15.75" customHeight="1" x14ac:dyDescent="0.25">
      <c r="C892" s="119"/>
      <c r="D892" s="119"/>
      <c r="E892" s="119"/>
    </row>
    <row r="893" spans="3:5" ht="15.75" customHeight="1" x14ac:dyDescent="0.25">
      <c r="C893" s="119"/>
      <c r="D893" s="119"/>
      <c r="E893" s="119"/>
    </row>
    <row r="894" spans="3:5" ht="15.75" customHeight="1" x14ac:dyDescent="0.25">
      <c r="C894" s="119"/>
      <c r="D894" s="119"/>
      <c r="E894" s="119"/>
    </row>
    <row r="895" spans="3:5" ht="15.75" customHeight="1" x14ac:dyDescent="0.25">
      <c r="C895" s="119"/>
      <c r="D895" s="119"/>
      <c r="E895" s="119"/>
    </row>
    <row r="896" spans="3:5" ht="15.75" customHeight="1" x14ac:dyDescent="0.25">
      <c r="C896" s="119"/>
      <c r="D896" s="119"/>
      <c r="E896" s="119"/>
    </row>
    <row r="897" spans="3:5" ht="15.75" customHeight="1" x14ac:dyDescent="0.25">
      <c r="C897" s="119"/>
      <c r="D897" s="119"/>
      <c r="E897" s="119"/>
    </row>
    <row r="898" spans="3:5" ht="15.75" customHeight="1" x14ac:dyDescent="0.25">
      <c r="C898" s="119"/>
      <c r="D898" s="119"/>
      <c r="E898" s="119"/>
    </row>
    <row r="899" spans="3:5" ht="15.75" customHeight="1" x14ac:dyDescent="0.25">
      <c r="C899" s="119"/>
      <c r="D899" s="119"/>
      <c r="E899" s="119"/>
    </row>
    <row r="900" spans="3:5" ht="15.75" customHeight="1" x14ac:dyDescent="0.25">
      <c r="C900" s="119"/>
      <c r="D900" s="119"/>
      <c r="E900" s="119"/>
    </row>
    <row r="901" spans="3:5" ht="15.75" customHeight="1" x14ac:dyDescent="0.25">
      <c r="C901" s="119"/>
      <c r="D901" s="119"/>
      <c r="E901" s="119"/>
    </row>
    <row r="902" spans="3:5" ht="15.75" customHeight="1" x14ac:dyDescent="0.25">
      <c r="C902" s="119"/>
      <c r="D902" s="119"/>
      <c r="E902" s="119"/>
    </row>
    <row r="903" spans="3:5" ht="15.75" customHeight="1" x14ac:dyDescent="0.25">
      <c r="C903" s="119"/>
      <c r="D903" s="119"/>
      <c r="E903" s="119"/>
    </row>
    <row r="904" spans="3:5" ht="15.75" customHeight="1" x14ac:dyDescent="0.25">
      <c r="C904" s="119"/>
      <c r="D904" s="119"/>
      <c r="E904" s="119"/>
    </row>
    <row r="905" spans="3:5" ht="15.75" customHeight="1" x14ac:dyDescent="0.25">
      <c r="C905" s="119"/>
      <c r="D905" s="119"/>
      <c r="E905" s="119"/>
    </row>
    <row r="906" spans="3:5" ht="15.75" customHeight="1" x14ac:dyDescent="0.25">
      <c r="C906" s="119"/>
      <c r="D906" s="119"/>
      <c r="E906" s="119"/>
    </row>
    <row r="907" spans="3:5" ht="15.75" customHeight="1" x14ac:dyDescent="0.25">
      <c r="C907" s="119"/>
      <c r="D907" s="119"/>
      <c r="E907" s="119"/>
    </row>
    <row r="908" spans="3:5" ht="15.75" customHeight="1" x14ac:dyDescent="0.25">
      <c r="C908" s="119"/>
      <c r="D908" s="119"/>
      <c r="E908" s="119"/>
    </row>
    <row r="909" spans="3:5" ht="15.75" customHeight="1" x14ac:dyDescent="0.25">
      <c r="C909" s="119"/>
      <c r="D909" s="119"/>
      <c r="E909" s="119"/>
    </row>
    <row r="910" spans="3:5" ht="15.75" customHeight="1" x14ac:dyDescent="0.25">
      <c r="C910" s="119"/>
      <c r="D910" s="119"/>
      <c r="E910" s="119"/>
    </row>
    <row r="911" spans="3:5" ht="15.75" customHeight="1" x14ac:dyDescent="0.25">
      <c r="C911" s="119"/>
      <c r="D911" s="119"/>
      <c r="E911" s="119"/>
    </row>
    <row r="912" spans="3:5" ht="15.75" customHeight="1" x14ac:dyDescent="0.25">
      <c r="C912" s="119"/>
      <c r="D912" s="119"/>
      <c r="E912" s="119"/>
    </row>
    <row r="913" spans="3:5" ht="15.75" customHeight="1" x14ac:dyDescent="0.25">
      <c r="C913" s="119"/>
      <c r="D913" s="119"/>
      <c r="E913" s="119"/>
    </row>
    <row r="914" spans="3:5" ht="15.75" customHeight="1" x14ac:dyDescent="0.25">
      <c r="C914" s="119"/>
      <c r="D914" s="119"/>
      <c r="E914" s="119"/>
    </row>
    <row r="915" spans="3:5" ht="15.75" customHeight="1" x14ac:dyDescent="0.25">
      <c r="C915" s="119"/>
      <c r="D915" s="119"/>
      <c r="E915" s="119"/>
    </row>
    <row r="916" spans="3:5" ht="15.75" customHeight="1" x14ac:dyDescent="0.25">
      <c r="C916" s="119"/>
      <c r="D916" s="119"/>
      <c r="E916" s="119"/>
    </row>
    <row r="917" spans="3:5" ht="15.75" customHeight="1" x14ac:dyDescent="0.25">
      <c r="C917" s="119"/>
      <c r="D917" s="119"/>
      <c r="E917" s="119"/>
    </row>
    <row r="918" spans="3:5" ht="15.75" customHeight="1" x14ac:dyDescent="0.25">
      <c r="C918" s="119"/>
      <c r="D918" s="119"/>
      <c r="E918" s="119"/>
    </row>
    <row r="919" spans="3:5" ht="15.75" customHeight="1" x14ac:dyDescent="0.25">
      <c r="C919" s="119"/>
      <c r="D919" s="119"/>
      <c r="E919" s="119"/>
    </row>
    <row r="920" spans="3:5" ht="15.75" customHeight="1" x14ac:dyDescent="0.25">
      <c r="C920" s="119"/>
      <c r="D920" s="119"/>
      <c r="E920" s="119"/>
    </row>
    <row r="921" spans="3:5" ht="15.75" customHeight="1" x14ac:dyDescent="0.25">
      <c r="C921" s="119"/>
      <c r="D921" s="119"/>
      <c r="E921" s="119"/>
    </row>
    <row r="922" spans="3:5" ht="15.75" customHeight="1" x14ac:dyDescent="0.25">
      <c r="C922" s="119"/>
      <c r="D922" s="119"/>
      <c r="E922" s="119"/>
    </row>
    <row r="923" spans="3:5" ht="15.75" customHeight="1" x14ac:dyDescent="0.25">
      <c r="C923" s="119"/>
      <c r="D923" s="119"/>
      <c r="E923" s="119"/>
    </row>
    <row r="924" spans="3:5" ht="15.75" customHeight="1" x14ac:dyDescent="0.25">
      <c r="C924" s="119"/>
      <c r="D924" s="119"/>
      <c r="E924" s="119"/>
    </row>
    <row r="925" spans="3:5" ht="15.75" customHeight="1" x14ac:dyDescent="0.25">
      <c r="C925" s="119"/>
      <c r="D925" s="119"/>
      <c r="E925" s="119"/>
    </row>
    <row r="926" spans="3:5" ht="15.75" customHeight="1" x14ac:dyDescent="0.25">
      <c r="C926" s="119"/>
      <c r="D926" s="119"/>
      <c r="E926" s="119"/>
    </row>
    <row r="927" spans="3:5" ht="15.75" customHeight="1" x14ac:dyDescent="0.25">
      <c r="C927" s="119"/>
      <c r="D927" s="119"/>
      <c r="E927" s="119"/>
    </row>
    <row r="928" spans="3:5" ht="15.75" customHeight="1" x14ac:dyDescent="0.25">
      <c r="C928" s="119"/>
      <c r="D928" s="119"/>
      <c r="E928" s="119"/>
    </row>
    <row r="929" spans="3:5" ht="15.75" customHeight="1" x14ac:dyDescent="0.25">
      <c r="C929" s="119"/>
      <c r="D929" s="119"/>
      <c r="E929" s="119"/>
    </row>
    <row r="930" spans="3:5" ht="15.75" customHeight="1" x14ac:dyDescent="0.25">
      <c r="C930" s="119"/>
      <c r="D930" s="119"/>
      <c r="E930" s="119"/>
    </row>
    <row r="931" spans="3:5" ht="15.75" customHeight="1" x14ac:dyDescent="0.25">
      <c r="C931" s="119"/>
      <c r="D931" s="119"/>
      <c r="E931" s="119"/>
    </row>
    <row r="932" spans="3:5" ht="15.75" customHeight="1" x14ac:dyDescent="0.25">
      <c r="C932" s="119"/>
      <c r="D932" s="119"/>
      <c r="E932" s="119"/>
    </row>
    <row r="933" spans="3:5" ht="15.75" customHeight="1" x14ac:dyDescent="0.25">
      <c r="C933" s="119"/>
      <c r="D933" s="119"/>
      <c r="E933" s="119"/>
    </row>
    <row r="934" spans="3:5" ht="15.75" customHeight="1" x14ac:dyDescent="0.25">
      <c r="C934" s="119"/>
      <c r="D934" s="119"/>
      <c r="E934" s="119"/>
    </row>
    <row r="935" spans="3:5" ht="15.75" customHeight="1" x14ac:dyDescent="0.25">
      <c r="C935" s="119"/>
      <c r="D935" s="119"/>
      <c r="E935" s="119"/>
    </row>
    <row r="936" spans="3:5" ht="15.75" customHeight="1" x14ac:dyDescent="0.25">
      <c r="C936" s="119"/>
      <c r="D936" s="119"/>
      <c r="E936" s="119"/>
    </row>
    <row r="937" spans="3:5" ht="15.75" customHeight="1" x14ac:dyDescent="0.25">
      <c r="C937" s="119"/>
      <c r="D937" s="119"/>
      <c r="E937" s="119"/>
    </row>
    <row r="938" spans="3:5" ht="15.75" customHeight="1" x14ac:dyDescent="0.25">
      <c r="C938" s="119"/>
      <c r="D938" s="119"/>
      <c r="E938" s="119"/>
    </row>
    <row r="939" spans="3:5" ht="15.75" customHeight="1" x14ac:dyDescent="0.25">
      <c r="C939" s="119"/>
      <c r="D939" s="119"/>
      <c r="E939" s="119"/>
    </row>
    <row r="940" spans="3:5" ht="15.75" customHeight="1" x14ac:dyDescent="0.25">
      <c r="C940" s="119"/>
      <c r="D940" s="119"/>
      <c r="E940" s="119"/>
    </row>
    <row r="941" spans="3:5" ht="15.75" customHeight="1" x14ac:dyDescent="0.25">
      <c r="C941" s="119"/>
      <c r="D941" s="119"/>
      <c r="E941" s="119"/>
    </row>
    <row r="942" spans="3:5" ht="15.75" customHeight="1" x14ac:dyDescent="0.25">
      <c r="C942" s="119"/>
      <c r="D942" s="119"/>
      <c r="E942" s="119"/>
    </row>
    <row r="943" spans="3:5" ht="15.75" customHeight="1" x14ac:dyDescent="0.25">
      <c r="C943" s="119"/>
      <c r="D943" s="119"/>
      <c r="E943" s="119"/>
    </row>
    <row r="944" spans="3:5" ht="15.75" customHeight="1" x14ac:dyDescent="0.25">
      <c r="C944" s="119"/>
      <c r="D944" s="119"/>
      <c r="E944" s="119"/>
    </row>
    <row r="945" spans="3:5" ht="15.75" customHeight="1" x14ac:dyDescent="0.25">
      <c r="C945" s="119"/>
      <c r="D945" s="119"/>
      <c r="E945" s="119"/>
    </row>
    <row r="946" spans="3:5" ht="15.75" customHeight="1" x14ac:dyDescent="0.25">
      <c r="C946" s="119"/>
      <c r="D946" s="119"/>
      <c r="E946" s="119"/>
    </row>
    <row r="947" spans="3:5" ht="15.75" customHeight="1" x14ac:dyDescent="0.25">
      <c r="C947" s="119"/>
      <c r="D947" s="119"/>
      <c r="E947" s="119"/>
    </row>
    <row r="948" spans="3:5" ht="15.75" customHeight="1" x14ac:dyDescent="0.25">
      <c r="C948" s="119"/>
      <c r="D948" s="119"/>
      <c r="E948" s="119"/>
    </row>
    <row r="949" spans="3:5" ht="15.75" customHeight="1" x14ac:dyDescent="0.25">
      <c r="C949" s="119"/>
      <c r="D949" s="119"/>
      <c r="E949" s="119"/>
    </row>
    <row r="950" spans="3:5" ht="15.75" customHeight="1" x14ac:dyDescent="0.25">
      <c r="C950" s="119"/>
      <c r="D950" s="119"/>
      <c r="E950" s="119"/>
    </row>
    <row r="951" spans="3:5" ht="15.75" customHeight="1" x14ac:dyDescent="0.25">
      <c r="C951" s="119"/>
      <c r="D951" s="119"/>
      <c r="E951" s="119"/>
    </row>
    <row r="952" spans="3:5" ht="15.75" customHeight="1" x14ac:dyDescent="0.25">
      <c r="C952" s="119"/>
      <c r="D952" s="119"/>
      <c r="E952" s="119"/>
    </row>
    <row r="953" spans="3:5" ht="15.75" customHeight="1" x14ac:dyDescent="0.25">
      <c r="C953" s="119"/>
      <c r="D953" s="119"/>
      <c r="E953" s="119"/>
    </row>
    <row r="954" spans="3:5" ht="15.75" customHeight="1" x14ac:dyDescent="0.25">
      <c r="C954" s="119"/>
      <c r="D954" s="119"/>
      <c r="E954" s="119"/>
    </row>
    <row r="955" spans="3:5" ht="15.75" customHeight="1" x14ac:dyDescent="0.25">
      <c r="C955" s="119"/>
      <c r="D955" s="119"/>
      <c r="E955" s="119"/>
    </row>
    <row r="956" spans="3:5" ht="15.75" customHeight="1" x14ac:dyDescent="0.25">
      <c r="C956" s="119"/>
      <c r="D956" s="119"/>
      <c r="E956" s="119"/>
    </row>
    <row r="957" spans="3:5" ht="15.75" customHeight="1" x14ac:dyDescent="0.25">
      <c r="C957" s="119"/>
      <c r="D957" s="119"/>
      <c r="E957" s="119"/>
    </row>
    <row r="958" spans="3:5" ht="15.75" customHeight="1" x14ac:dyDescent="0.25">
      <c r="C958" s="119"/>
      <c r="D958" s="119"/>
      <c r="E958" s="119"/>
    </row>
    <row r="959" spans="3:5" ht="15.75" customHeight="1" x14ac:dyDescent="0.25">
      <c r="C959" s="119"/>
      <c r="D959" s="119"/>
      <c r="E959" s="119"/>
    </row>
    <row r="960" spans="3:5" ht="15.75" customHeight="1" x14ac:dyDescent="0.25">
      <c r="C960" s="119"/>
      <c r="D960" s="119"/>
      <c r="E960" s="119"/>
    </row>
    <row r="961" spans="3:5" ht="15.75" customHeight="1" x14ac:dyDescent="0.25">
      <c r="C961" s="119"/>
      <c r="D961" s="119"/>
      <c r="E961" s="119"/>
    </row>
    <row r="962" spans="3:5" ht="15.75" customHeight="1" x14ac:dyDescent="0.25">
      <c r="C962" s="119"/>
      <c r="D962" s="119"/>
      <c r="E962" s="119"/>
    </row>
    <row r="963" spans="3:5" ht="15.75" customHeight="1" x14ac:dyDescent="0.25">
      <c r="C963" s="119"/>
      <c r="D963" s="119"/>
      <c r="E963" s="119"/>
    </row>
    <row r="964" spans="3:5" ht="15.75" customHeight="1" x14ac:dyDescent="0.25">
      <c r="C964" s="119"/>
      <c r="D964" s="119"/>
      <c r="E964" s="119"/>
    </row>
  </sheetData>
  <sortState xmlns:xlrd2="http://schemas.microsoft.com/office/spreadsheetml/2017/richdata2" ref="A99:M165">
    <sortCondition ref="C99:C165"/>
  </sortState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8761D"/>
  </sheetPr>
  <dimension ref="A1:Z997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125" customWidth="1"/>
    <col min="2" max="2" width="6.125" customWidth="1"/>
    <col min="3" max="3" width="8.1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4" ht="21" x14ac:dyDescent="0.35">
      <c r="A1" s="189" t="s">
        <v>847</v>
      </c>
      <c r="B1" s="189" t="s">
        <v>676</v>
      </c>
      <c r="C1" s="189" t="s">
        <v>677</v>
      </c>
      <c r="D1" s="189" t="s">
        <v>678</v>
      </c>
      <c r="E1" s="190" t="s">
        <v>679</v>
      </c>
      <c r="F1" s="189" t="s">
        <v>1</v>
      </c>
      <c r="G1" s="189" t="s">
        <v>3</v>
      </c>
      <c r="H1" s="189" t="s">
        <v>680</v>
      </c>
      <c r="I1" s="191" t="s">
        <v>2</v>
      </c>
      <c r="J1" s="189" t="s">
        <v>5</v>
      </c>
      <c r="K1" s="189" t="s">
        <v>681</v>
      </c>
      <c r="L1" s="189" t="s">
        <v>682</v>
      </c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4" ht="17.25" customHeight="1" x14ac:dyDescent="0.35">
      <c r="A2" s="193" t="s">
        <v>847</v>
      </c>
      <c r="B2" s="108">
        <v>1</v>
      </c>
      <c r="C2" s="108" t="s">
        <v>848</v>
      </c>
      <c r="D2" s="108"/>
      <c r="E2" s="165">
        <v>581</v>
      </c>
      <c r="F2" s="122" t="str">
        <f>+VLOOKUP(E2,Participants!$A$1:$E$2548,2,FALSE)</f>
        <v>Londyn Tomman</v>
      </c>
      <c r="G2" s="122" t="str">
        <f>+VLOOKUP(E2,Participants!$A$1:$E$2548,4,FALSE)</f>
        <v>STT</v>
      </c>
      <c r="H2" s="122" t="str">
        <f>+VLOOKUP(E2,Participants!$A$1:$E$2548,5,FALSE)</f>
        <v>F</v>
      </c>
      <c r="I2" s="110">
        <f>+VLOOKUP(E2,Participants!$A$1:$E$2548,3,FALSE)</f>
        <v>3</v>
      </c>
      <c r="J2" s="122" t="str">
        <f>+VLOOKUP(E2,Participants!$A$1:$G$2548,7,FALSE)</f>
        <v>DEV GIRLS</v>
      </c>
      <c r="K2" s="111">
        <v>1</v>
      </c>
      <c r="L2" s="111">
        <v>10</v>
      </c>
    </row>
    <row r="3" spans="1:24" ht="17.25" customHeight="1" x14ac:dyDescent="0.35">
      <c r="A3" s="193" t="s">
        <v>847</v>
      </c>
      <c r="B3" s="108">
        <v>1</v>
      </c>
      <c r="C3" s="108" t="s">
        <v>849</v>
      </c>
      <c r="D3" s="108"/>
      <c r="E3" s="165">
        <v>444</v>
      </c>
      <c r="F3" s="122" t="str">
        <f>+VLOOKUP(E3,Participants!$A$1:$E$2548,2,FALSE)</f>
        <v>Kate Mulzet</v>
      </c>
      <c r="G3" s="122" t="str">
        <f>+VLOOKUP(E3,Participants!$A$1:$E$2548,4,FALSE)</f>
        <v>PHA</v>
      </c>
      <c r="H3" s="122" t="str">
        <f>+VLOOKUP(E3,Participants!$A$1:$E$2548,5,FALSE)</f>
        <v>F</v>
      </c>
      <c r="I3" s="110">
        <f>+VLOOKUP(E3,Participants!$A$1:$E$2548,3,FALSE)</f>
        <v>4</v>
      </c>
      <c r="J3" s="122" t="str">
        <f>+VLOOKUP(E3,Participants!$A$1:$G$2548,7,FALSE)</f>
        <v>DEV GIRLS</v>
      </c>
      <c r="K3" s="111">
        <v>2</v>
      </c>
      <c r="L3" s="111">
        <v>8</v>
      </c>
    </row>
    <row r="4" spans="1:24" ht="17.25" customHeight="1" x14ac:dyDescent="0.35">
      <c r="A4" s="199" t="s">
        <v>847</v>
      </c>
      <c r="B4" s="108">
        <v>1</v>
      </c>
      <c r="C4" s="108" t="s">
        <v>850</v>
      </c>
      <c r="D4" s="108"/>
      <c r="E4" s="180">
        <v>443</v>
      </c>
      <c r="F4" s="200" t="str">
        <f>+VLOOKUP(E4,Participants!$A$1:$E$2548,2,FALSE)</f>
        <v>Eve Wrabley</v>
      </c>
      <c r="G4" s="200" t="str">
        <f>+VLOOKUP(E4,Participants!$A$1:$E$2548,4,FALSE)</f>
        <v>PHA</v>
      </c>
      <c r="H4" s="200" t="str">
        <f>+VLOOKUP(E4,Participants!$A$1:$E$2548,5,FALSE)</f>
        <v>F</v>
      </c>
      <c r="I4" s="114">
        <f>+VLOOKUP(E4,Participants!$A$1:$E$2548,3,FALSE)</f>
        <v>4</v>
      </c>
      <c r="J4" s="122" t="str">
        <f>+VLOOKUP(E4,Participants!$A$1:$G$2548,7,FALSE)</f>
        <v>DEV GIRLS</v>
      </c>
      <c r="K4" s="168">
        <v>3</v>
      </c>
      <c r="L4" s="168">
        <v>6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4" ht="17.25" customHeight="1" x14ac:dyDescent="0.35">
      <c r="A5" s="193" t="s">
        <v>847</v>
      </c>
      <c r="B5" s="108">
        <v>1</v>
      </c>
      <c r="C5" s="108" t="s">
        <v>851</v>
      </c>
      <c r="D5" s="108"/>
      <c r="E5" s="165">
        <v>15</v>
      </c>
      <c r="F5" s="122" t="str">
        <f>+VLOOKUP(E5,Participants!$A$1:$E$2548,2,FALSE)</f>
        <v>Annaliese Duchi</v>
      </c>
      <c r="G5" s="122" t="str">
        <f>+VLOOKUP(E5,Participants!$A$1:$E$2548,4,FALSE)</f>
        <v>BFS</v>
      </c>
      <c r="H5" s="122" t="str">
        <f>+VLOOKUP(E5,Participants!$A$1:$E$2548,5,FALSE)</f>
        <v>F</v>
      </c>
      <c r="I5" s="110">
        <f>+VLOOKUP(E5,Participants!$A$1:$E$2548,3,FALSE)</f>
        <v>4</v>
      </c>
      <c r="J5" s="122" t="str">
        <f>+VLOOKUP(E5,Participants!$A$1:$G$2548,7,FALSE)</f>
        <v>DEV GIRLS</v>
      </c>
      <c r="K5" s="111">
        <v>4</v>
      </c>
      <c r="L5" s="111">
        <v>5</v>
      </c>
    </row>
    <row r="6" spans="1:24" ht="17.25" customHeight="1" x14ac:dyDescent="0.35">
      <c r="A6" s="193" t="s">
        <v>847</v>
      </c>
      <c r="B6" s="108">
        <v>1</v>
      </c>
      <c r="C6" s="108" t="s">
        <v>852</v>
      </c>
      <c r="D6" s="108"/>
      <c r="E6" s="165">
        <v>577</v>
      </c>
      <c r="F6" s="122" t="str">
        <f>+VLOOKUP(E6,Participants!$A$1:$E$2548,2,FALSE)</f>
        <v>Leah Straub</v>
      </c>
      <c r="G6" s="122" t="str">
        <f>+VLOOKUP(E6,Participants!$A$1:$E$2548,4,FALSE)</f>
        <v>STT</v>
      </c>
      <c r="H6" s="122" t="str">
        <f>+VLOOKUP(E6,Participants!$A$1:$E$2548,5,FALSE)</f>
        <v>F</v>
      </c>
      <c r="I6" s="110">
        <f>+VLOOKUP(E6,Participants!$A$1:$E$2548,3,FALSE)</f>
        <v>3</v>
      </c>
      <c r="J6" s="122" t="str">
        <f>+VLOOKUP(E6,Participants!$A$1:$G$2548,7,FALSE)</f>
        <v>DEV GIRLS</v>
      </c>
      <c r="K6" s="111">
        <v>5</v>
      </c>
      <c r="L6" s="111">
        <v>4</v>
      </c>
    </row>
    <row r="7" spans="1:24" ht="17.25" customHeight="1" x14ac:dyDescent="0.35">
      <c r="A7" s="193" t="s">
        <v>847</v>
      </c>
      <c r="B7" s="108">
        <v>1</v>
      </c>
      <c r="C7" s="108" t="s">
        <v>853</v>
      </c>
      <c r="D7" s="108"/>
      <c r="E7" s="165">
        <v>23</v>
      </c>
      <c r="F7" s="122" t="str">
        <f>+VLOOKUP(E7,Participants!$A$1:$E$2548,2,FALSE)</f>
        <v>Lucia Simonetti</v>
      </c>
      <c r="G7" s="122" t="str">
        <f>+VLOOKUP(E7,Participants!$A$1:$E$2548,4,FALSE)</f>
        <v>BFS</v>
      </c>
      <c r="H7" s="122" t="str">
        <f>+VLOOKUP(E7,Participants!$A$1:$E$2548,5,FALSE)</f>
        <v>F</v>
      </c>
      <c r="I7" s="110">
        <f>+VLOOKUP(E7,Participants!$A$1:$E$2548,3,FALSE)</f>
        <v>4</v>
      </c>
      <c r="J7" s="122" t="str">
        <f>+VLOOKUP(E7,Participants!$A$1:$G$2548,7,FALSE)</f>
        <v>DEV GIRLS</v>
      </c>
      <c r="K7" s="111">
        <v>6</v>
      </c>
      <c r="L7" s="111">
        <v>3</v>
      </c>
    </row>
    <row r="8" spans="1:24" ht="17.25" customHeight="1" x14ac:dyDescent="0.35">
      <c r="A8" s="193" t="s">
        <v>847</v>
      </c>
      <c r="B8" s="108">
        <v>1</v>
      </c>
      <c r="C8" s="108" t="s">
        <v>854</v>
      </c>
      <c r="D8" s="108"/>
      <c r="E8" s="165">
        <v>527</v>
      </c>
      <c r="F8" s="122" t="str">
        <f>+VLOOKUP(E8,Participants!$A$1:$E$2548,2,FALSE)</f>
        <v>Rachel Friday</v>
      </c>
      <c r="G8" s="122" t="str">
        <f>+VLOOKUP(E8,Participants!$A$1:$E$2548,4,FALSE)</f>
        <v>STL</v>
      </c>
      <c r="H8" s="122" t="str">
        <f>+VLOOKUP(E8,Participants!$A$1:$E$2548,5,FALSE)</f>
        <v>F</v>
      </c>
      <c r="I8" s="110">
        <f>+VLOOKUP(E8,Participants!$A$1:$E$2548,3,FALSE)</f>
        <v>4</v>
      </c>
      <c r="J8" s="122" t="str">
        <f>+VLOOKUP(E8,Participants!$A$1:$G$2548,7,FALSE)</f>
        <v>DEV GIRLS</v>
      </c>
      <c r="K8" s="111">
        <v>7</v>
      </c>
      <c r="L8" s="111">
        <v>2</v>
      </c>
    </row>
    <row r="9" spans="1:24" ht="17.25" customHeight="1" x14ac:dyDescent="0.35">
      <c r="A9" s="193" t="s">
        <v>847</v>
      </c>
      <c r="B9" s="108">
        <v>2</v>
      </c>
      <c r="C9" s="108" t="s">
        <v>855</v>
      </c>
      <c r="D9" s="108"/>
      <c r="E9" s="165">
        <v>21</v>
      </c>
      <c r="F9" s="122" t="str">
        <f>+VLOOKUP(E9,Participants!$A$1:$E$2548,2,FALSE)</f>
        <v>Katie Miller</v>
      </c>
      <c r="G9" s="122" t="str">
        <f>+VLOOKUP(E9,Participants!$A$1:$E$2548,4,FALSE)</f>
        <v>BFS</v>
      </c>
      <c r="H9" s="122" t="str">
        <f>+VLOOKUP(E9,Participants!$A$1:$E$2548,5,FALSE)</f>
        <v>F</v>
      </c>
      <c r="I9" s="110">
        <f>+VLOOKUP(E9,Participants!$A$1:$E$2548,3,FALSE)</f>
        <v>4</v>
      </c>
      <c r="J9" s="122" t="str">
        <f>+VLOOKUP(E9,Participants!$A$1:$G$2548,7,FALSE)</f>
        <v>DEV GIRLS</v>
      </c>
      <c r="K9" s="111">
        <v>8</v>
      </c>
      <c r="L9" s="111">
        <v>1</v>
      </c>
    </row>
    <row r="10" spans="1:24" ht="17.25" customHeight="1" x14ac:dyDescent="0.35">
      <c r="A10" s="193" t="s">
        <v>847</v>
      </c>
      <c r="B10" s="108">
        <v>1</v>
      </c>
      <c r="C10" s="108" t="s">
        <v>856</v>
      </c>
      <c r="D10" s="108"/>
      <c r="E10" s="165">
        <v>402</v>
      </c>
      <c r="F10" s="122" t="str">
        <f>+VLOOKUP(E10,Participants!$A$1:$E$2548,2,FALSE)</f>
        <v>Sophia Dos Santos</v>
      </c>
      <c r="G10" s="122" t="str">
        <f>+VLOOKUP(E10,Participants!$A$1:$E$2548,4,FALSE)</f>
        <v>MOSS</v>
      </c>
      <c r="H10" s="122" t="str">
        <f>+VLOOKUP(E10,Participants!$A$1:$E$2548,5,FALSE)</f>
        <v>F</v>
      </c>
      <c r="I10" s="110">
        <f>+VLOOKUP(E10,Participants!$A$1:$E$2548,3,FALSE)</f>
        <v>3</v>
      </c>
      <c r="J10" s="122" t="str">
        <f>+VLOOKUP(E10,Participants!$A$1:$G$2548,7,FALSE)</f>
        <v>DEV GIRLS</v>
      </c>
      <c r="K10" s="20"/>
      <c r="L10" s="20"/>
    </row>
    <row r="11" spans="1:24" ht="17.25" customHeight="1" x14ac:dyDescent="0.35">
      <c r="A11" s="193" t="s">
        <v>847</v>
      </c>
      <c r="B11" s="108">
        <v>1</v>
      </c>
      <c r="C11" s="108" t="s">
        <v>857</v>
      </c>
      <c r="D11" s="108"/>
      <c r="E11" s="165">
        <v>366</v>
      </c>
      <c r="F11" s="122" t="str">
        <f>+VLOOKUP(E11,Participants!$A$1:$E$2548,2,FALSE)</f>
        <v>Cecelia Chirdon</v>
      </c>
      <c r="G11" s="122" t="str">
        <f>+VLOOKUP(E11,Participants!$A$1:$E$2548,4,FALSE)</f>
        <v>KIL</v>
      </c>
      <c r="H11" s="122" t="str">
        <f>+VLOOKUP(E11,Participants!$A$1:$E$2548,5,FALSE)</f>
        <v>F</v>
      </c>
      <c r="I11" s="110">
        <f>+VLOOKUP(E11,Participants!$A$1:$E$2548,3,FALSE)</f>
        <v>4</v>
      </c>
      <c r="J11" s="122" t="str">
        <f>+VLOOKUP(E11,Participants!$A$1:$G$2548,7,FALSE)</f>
        <v>DEV GIRLS</v>
      </c>
      <c r="K11" s="20"/>
      <c r="L11" s="20"/>
    </row>
    <row r="12" spans="1:24" ht="17.25" customHeight="1" x14ac:dyDescent="0.35">
      <c r="A12" s="193" t="s">
        <v>847</v>
      </c>
      <c r="B12" s="108">
        <v>1</v>
      </c>
      <c r="C12" s="108" t="s">
        <v>858</v>
      </c>
      <c r="D12" s="108"/>
      <c r="E12" s="165">
        <v>473</v>
      </c>
      <c r="F12" s="122" t="str">
        <f>+VLOOKUP(E12,Participants!$A$1:$E$2548,2,FALSE)</f>
        <v>Macie Trombetta</v>
      </c>
      <c r="G12" s="122" t="str">
        <f>+VLOOKUP(E12,Participants!$A$1:$E$2548,4,FALSE)</f>
        <v>SPS</v>
      </c>
      <c r="H12" s="122" t="str">
        <f>+VLOOKUP(E12,Participants!$A$1:$E$2548,5,FALSE)</f>
        <v>F</v>
      </c>
      <c r="I12" s="110">
        <f>+VLOOKUP(E12,Participants!$A$1:$E$2548,3,FALSE)</f>
        <v>4</v>
      </c>
      <c r="J12" s="122" t="str">
        <f>+VLOOKUP(E12,Participants!$A$1:$G$2548,7,FALSE)</f>
        <v>DEV GIRLS</v>
      </c>
      <c r="K12" s="20"/>
      <c r="L12" s="20"/>
    </row>
    <row r="13" spans="1:24" ht="17.25" customHeight="1" x14ac:dyDescent="0.35">
      <c r="A13" s="193" t="s">
        <v>847</v>
      </c>
      <c r="B13" s="108">
        <v>2</v>
      </c>
      <c r="C13" s="108" t="s">
        <v>859</v>
      </c>
      <c r="D13" s="108"/>
      <c r="E13" s="165">
        <v>176</v>
      </c>
      <c r="F13" s="122" t="str">
        <f>+VLOOKUP(E13,Participants!$A$1:$E$2548,2,FALSE)</f>
        <v>Gianna Shaffer</v>
      </c>
      <c r="G13" s="122" t="str">
        <f>+VLOOKUP(E13,Participants!$A$1:$E$2548,4,FALSE)</f>
        <v>BCS</v>
      </c>
      <c r="H13" s="122" t="str">
        <f>+VLOOKUP(E13,Participants!$A$1:$E$2548,5,FALSE)</f>
        <v>F</v>
      </c>
      <c r="I13" s="110">
        <f>+VLOOKUP(E13,Participants!$A$1:$E$2548,3,FALSE)</f>
        <v>4</v>
      </c>
      <c r="J13" s="122" t="str">
        <f>+VLOOKUP(E13,Participants!$A$1:$G$2548,7,FALSE)</f>
        <v>DEV GIRLS</v>
      </c>
      <c r="K13" s="20"/>
      <c r="L13" s="20"/>
    </row>
    <row r="14" spans="1:24" ht="17.25" customHeight="1" x14ac:dyDescent="0.35">
      <c r="A14" s="193" t="s">
        <v>847</v>
      </c>
      <c r="B14" s="108">
        <v>1</v>
      </c>
      <c r="C14" s="108" t="s">
        <v>860</v>
      </c>
      <c r="D14" s="108"/>
      <c r="E14" s="165">
        <v>451</v>
      </c>
      <c r="F14" s="122" t="str">
        <f>+VLOOKUP(E14,Participants!$A$1:$E$2548,2,FALSE)</f>
        <v>Tessa Liberati</v>
      </c>
      <c r="G14" s="122" t="str">
        <f>+VLOOKUP(E14,Participants!$A$1:$E$2548,4,FALSE)</f>
        <v>PHA</v>
      </c>
      <c r="H14" s="122" t="str">
        <f>+VLOOKUP(E14,Participants!$A$1:$E$2548,5,FALSE)</f>
        <v>F</v>
      </c>
      <c r="I14" s="110">
        <f>+VLOOKUP(E14,Participants!$A$1:$E$2548,3,FALSE)</f>
        <v>4</v>
      </c>
      <c r="J14" s="122" t="str">
        <f>+VLOOKUP(E14,Participants!$A$1:$G$2548,7,FALSE)</f>
        <v>DEV GIRLS</v>
      </c>
      <c r="K14" s="20"/>
      <c r="L14" s="20"/>
    </row>
    <row r="15" spans="1:24" ht="17.25" customHeight="1" x14ac:dyDescent="0.35">
      <c r="A15" s="193" t="s">
        <v>847</v>
      </c>
      <c r="B15" s="108">
        <v>1</v>
      </c>
      <c r="C15" s="108" t="s">
        <v>861</v>
      </c>
      <c r="D15" s="108"/>
      <c r="E15" s="165">
        <v>376</v>
      </c>
      <c r="F15" s="122" t="str">
        <f>+VLOOKUP(E15,Participants!$A$1:$E$2548,2,FALSE)</f>
        <v>Nora Narwold</v>
      </c>
      <c r="G15" s="122" t="str">
        <f>+VLOOKUP(E15,Participants!$A$1:$E$2548,4,FALSE)</f>
        <v>KIL</v>
      </c>
      <c r="H15" s="122" t="str">
        <f>+VLOOKUP(E15,Participants!$A$1:$E$2548,5,FALSE)</f>
        <v>F</v>
      </c>
      <c r="I15" s="110">
        <f>+VLOOKUP(E15,Participants!$A$1:$E$2548,3,FALSE)</f>
        <v>3</v>
      </c>
      <c r="J15" s="122" t="str">
        <f>+VLOOKUP(E15,Participants!$A$1:$G$2548,7,FALSE)</f>
        <v>DEV GIRLS</v>
      </c>
      <c r="K15" s="20"/>
      <c r="L15" s="20"/>
    </row>
    <row r="16" spans="1:24" ht="17.25" customHeight="1" x14ac:dyDescent="0.35">
      <c r="A16" s="194" t="s">
        <v>847</v>
      </c>
      <c r="B16" s="108">
        <v>2</v>
      </c>
      <c r="C16" s="108" t="s">
        <v>862</v>
      </c>
      <c r="D16" s="108"/>
      <c r="E16" s="165">
        <v>329</v>
      </c>
      <c r="F16" s="122" t="str">
        <f>+VLOOKUP(E16,Participants!$A$1:$E$1547,2,FALSE)</f>
        <v>Gianna Rieg</v>
      </c>
      <c r="G16" s="122" t="str">
        <f>+VLOOKUP(E16,Participants!$A$1:$E$1547,4,FALSE)</f>
        <v>JFK</v>
      </c>
      <c r="H16" s="122" t="str">
        <f>+VLOOKUP(E16,Participants!$A$1:$E$1547,5,FALSE)</f>
        <v>F</v>
      </c>
      <c r="I16" s="110">
        <f>+VLOOKUP(E16,Participants!$A$1:$E$1547,3,FALSE)</f>
        <v>3</v>
      </c>
      <c r="J16" s="122" t="str">
        <f>+VLOOKUP(E16,Participants!$A$1:$G$2548,7,FALSE)</f>
        <v>DEV GIRLS</v>
      </c>
      <c r="K16" s="110"/>
      <c r="L16" s="110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7.25" customHeight="1" x14ac:dyDescent="0.35">
      <c r="A17" s="194" t="s">
        <v>847</v>
      </c>
      <c r="B17" s="108">
        <v>2</v>
      </c>
      <c r="C17" s="108" t="s">
        <v>863</v>
      </c>
      <c r="D17" s="108"/>
      <c r="E17" s="165">
        <v>369</v>
      </c>
      <c r="F17" s="122" t="str">
        <f>+VLOOKUP(E17,Participants!$A$1:$E$1547,2,FALSE)</f>
        <v>Jada Lichtenwalter</v>
      </c>
      <c r="G17" s="122" t="str">
        <f>+VLOOKUP(E17,Participants!$A$1:$E$1547,4,FALSE)</f>
        <v>KIL</v>
      </c>
      <c r="H17" s="122" t="str">
        <f>+VLOOKUP(E17,Participants!$A$1:$E$1547,5,FALSE)</f>
        <v>F</v>
      </c>
      <c r="I17" s="110">
        <f>+VLOOKUP(E17,Participants!$A$1:$E$1547,3,FALSE)</f>
        <v>4</v>
      </c>
      <c r="J17" s="122" t="str">
        <f>+VLOOKUP(E17,Participants!$A$1:$G$2548,7,FALSE)</f>
        <v>DEV GIRLS</v>
      </c>
      <c r="K17" s="110"/>
      <c r="L17" s="110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17.25" customHeight="1" x14ac:dyDescent="0.35">
      <c r="A18" s="193" t="s">
        <v>847</v>
      </c>
      <c r="B18" s="108">
        <v>1</v>
      </c>
      <c r="C18" s="108" t="s">
        <v>864</v>
      </c>
      <c r="D18" s="108"/>
      <c r="E18" s="165">
        <v>459</v>
      </c>
      <c r="F18" s="122" t="str">
        <f>+VLOOKUP(E18,Participants!$A$1:$E$2548,2,FALSE)</f>
        <v>Lily Gaydosz</v>
      </c>
      <c r="G18" s="122" t="str">
        <f>+VLOOKUP(E18,Participants!$A$1:$E$2548,4,FALSE)</f>
        <v>SMCA</v>
      </c>
      <c r="H18" s="122" t="str">
        <f>+VLOOKUP(E18,Participants!$A$1:$E$2548,5,FALSE)</f>
        <v>F</v>
      </c>
      <c r="I18" s="110">
        <f>+VLOOKUP(E18,Participants!$A$1:$E$2548,3,FALSE)</f>
        <v>3</v>
      </c>
      <c r="J18" s="122" t="str">
        <f>+VLOOKUP(E18,Participants!$A$1:$G$2548,7,FALSE)</f>
        <v>DEV GIRLS</v>
      </c>
      <c r="K18" s="20"/>
      <c r="L18" s="20"/>
    </row>
    <row r="19" spans="1:24" ht="17.25" customHeight="1" x14ac:dyDescent="0.35">
      <c r="A19" s="193" t="s">
        <v>847</v>
      </c>
      <c r="B19" s="108">
        <v>1</v>
      </c>
      <c r="C19" s="108" t="s">
        <v>865</v>
      </c>
      <c r="D19" s="108"/>
      <c r="E19" s="165">
        <v>37</v>
      </c>
      <c r="F19" s="122" t="str">
        <f>+VLOOKUP(E19,Participants!$A$1:$E$2548,2,FALSE)</f>
        <v>Jacqueline Whitsel</v>
      </c>
      <c r="G19" s="122" t="str">
        <f>+VLOOKUP(E19,Participants!$A$1:$E$2548,4,FALSE)</f>
        <v>AAC</v>
      </c>
      <c r="H19" s="122" t="str">
        <f>+VLOOKUP(E19,Participants!$A$1:$E$2548,5,FALSE)</f>
        <v>F</v>
      </c>
      <c r="I19" s="110">
        <f>+VLOOKUP(E19,Participants!$A$1:$E$2548,3,FALSE)</f>
        <v>4</v>
      </c>
      <c r="J19" s="122" t="str">
        <f>+VLOOKUP(E19,Participants!$A$1:$G$2548,7,FALSE)</f>
        <v>DEV GIRLS</v>
      </c>
      <c r="K19" s="20"/>
      <c r="L19" s="20"/>
    </row>
    <row r="20" spans="1:24" ht="15.75" customHeight="1" x14ac:dyDescent="0.35">
      <c r="A20" s="193" t="s">
        <v>847</v>
      </c>
      <c r="B20" s="108">
        <v>2</v>
      </c>
      <c r="C20" s="108" t="s">
        <v>866</v>
      </c>
      <c r="D20" s="108"/>
      <c r="E20" s="180">
        <v>331</v>
      </c>
      <c r="F20" s="122" t="str">
        <f>+VLOOKUP(E20,Participants!$A$1:$E$2548,2,FALSE)</f>
        <v>Gracie Morgan</v>
      </c>
      <c r="G20" s="122" t="str">
        <f>+VLOOKUP(E20,Participants!$A$1:$E$2548,4,FALSE)</f>
        <v>JFK</v>
      </c>
      <c r="H20" s="122" t="str">
        <f>+VLOOKUP(E20,Participants!$A$1:$E$2548,5,FALSE)</f>
        <v>F</v>
      </c>
      <c r="I20" s="110">
        <f>+VLOOKUP(E20,Participants!$A$1:$E$2548,3,FALSE)</f>
        <v>1</v>
      </c>
      <c r="J20" s="122" t="str">
        <f>+VLOOKUP(E20,Participants!$A$1:$G$2548,7,FALSE)</f>
        <v>DEV GIRLS</v>
      </c>
      <c r="K20" s="20"/>
      <c r="L20" s="20"/>
    </row>
    <row r="21" spans="1:24" ht="15.75" customHeight="1" x14ac:dyDescent="0.35">
      <c r="A21" s="194" t="s">
        <v>847</v>
      </c>
      <c r="B21" s="108">
        <v>2</v>
      </c>
      <c r="C21" s="108" t="s">
        <v>867</v>
      </c>
      <c r="D21" s="108"/>
      <c r="E21" s="165">
        <v>500</v>
      </c>
      <c r="F21" s="122" t="str">
        <f>+VLOOKUP(E21,Participants!$A$1:$E$1547,2,FALSE)</f>
        <v>Addie Brogan</v>
      </c>
      <c r="G21" s="122" t="str">
        <f>+VLOOKUP(E21,Participants!$A$1:$E$1547,4,FALSE)</f>
        <v>STL</v>
      </c>
      <c r="H21" s="122" t="str">
        <f>+VLOOKUP(E21,Participants!$A$1:$E$1547,5,FALSE)</f>
        <v>F</v>
      </c>
      <c r="I21" s="110">
        <f>+VLOOKUP(E21,Participants!$A$1:$E$1547,3,FALSE)</f>
        <v>4</v>
      </c>
      <c r="J21" s="122" t="str">
        <f>+VLOOKUP(E21,Participants!$A$1:$G$2548,7,FALSE)</f>
        <v>DEV GIRLS</v>
      </c>
      <c r="K21" s="110"/>
      <c r="L21" s="110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</row>
    <row r="22" spans="1:24" ht="15.75" customHeight="1" x14ac:dyDescent="0.35">
      <c r="A22" s="193" t="s">
        <v>847</v>
      </c>
      <c r="B22" s="108">
        <v>1</v>
      </c>
      <c r="C22" s="108" t="s">
        <v>868</v>
      </c>
      <c r="D22" s="108"/>
      <c r="E22" s="165">
        <v>38</v>
      </c>
      <c r="F22" s="122" t="str">
        <f>+VLOOKUP(E22,Participants!$A$1:$E$2548,2,FALSE)</f>
        <v>Josephine Donahue</v>
      </c>
      <c r="G22" s="122" t="str">
        <f>+VLOOKUP(E22,Participants!$A$1:$E$2548,4,FALSE)</f>
        <v>AAC</v>
      </c>
      <c r="H22" s="122" t="str">
        <f>+VLOOKUP(E22,Participants!$A$1:$E$2548,5,FALSE)</f>
        <v>F</v>
      </c>
      <c r="I22" s="110">
        <f>+VLOOKUP(E22,Participants!$A$1:$E$2548,3,FALSE)</f>
        <v>4</v>
      </c>
      <c r="J22" s="122" t="str">
        <f>+VLOOKUP(E22,Participants!$A$1:$G$2548,7,FALSE)</f>
        <v>DEV GIRLS</v>
      </c>
      <c r="K22" s="20"/>
      <c r="L22" s="20"/>
    </row>
    <row r="23" spans="1:24" ht="15.75" customHeight="1" x14ac:dyDescent="0.35">
      <c r="A23" s="194" t="s">
        <v>847</v>
      </c>
      <c r="B23" s="108">
        <v>2</v>
      </c>
      <c r="C23" s="108" t="s">
        <v>869</v>
      </c>
      <c r="D23" s="108"/>
      <c r="E23" s="165">
        <v>266</v>
      </c>
      <c r="F23" s="122" t="str">
        <f>+VLOOKUP(E23,Participants!$A$1:$E$1547,2,FALSE)</f>
        <v>McKenna Duzyk</v>
      </c>
      <c r="G23" s="122" t="str">
        <f>+VLOOKUP(E23,Participants!$A$1:$E$1547,4,FALSE)</f>
        <v>GAB</v>
      </c>
      <c r="H23" s="122" t="str">
        <f>+VLOOKUP(E23,Participants!$A$1:$E$1547,5,FALSE)</f>
        <v>F</v>
      </c>
      <c r="I23" s="110">
        <f>+VLOOKUP(E23,Participants!$A$1:$E$1547,3,FALSE)</f>
        <v>3</v>
      </c>
      <c r="J23" s="122" t="str">
        <f>+VLOOKUP(E23,Participants!$A$1:$G$2548,7,FALSE)</f>
        <v>DEV GIRLS</v>
      </c>
      <c r="K23" s="110"/>
      <c r="L23" s="110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15.75" customHeight="1" x14ac:dyDescent="0.35">
      <c r="A24" s="193" t="s">
        <v>847</v>
      </c>
      <c r="B24" s="108">
        <v>1</v>
      </c>
      <c r="C24" s="108" t="s">
        <v>870</v>
      </c>
      <c r="D24" s="108"/>
      <c r="E24" s="165">
        <v>97</v>
      </c>
      <c r="F24" s="122" t="str">
        <f>+VLOOKUP(E24,Participants!$A$1:$E$2548,2,FALSE)</f>
        <v>Elly O'Keefe</v>
      </c>
      <c r="G24" s="122" t="str">
        <f>+VLOOKUP(E24,Participants!$A$1:$E$2548,4,FALSE)</f>
        <v>AMA</v>
      </c>
      <c r="H24" s="122" t="str">
        <f>+VLOOKUP(E24,Participants!$A$1:$E$2548,5,FALSE)</f>
        <v>F</v>
      </c>
      <c r="I24" s="110">
        <f>+VLOOKUP(E24,Participants!$A$1:$E$2548,3,FALSE)</f>
        <v>3</v>
      </c>
      <c r="J24" s="122" t="str">
        <f>+VLOOKUP(E24,Participants!$A$1:$G$2548,7,FALSE)</f>
        <v>DEV GIRLS</v>
      </c>
      <c r="K24" s="20"/>
      <c r="L24" s="20"/>
    </row>
    <row r="25" spans="1:24" ht="15.75" customHeight="1" x14ac:dyDescent="0.35">
      <c r="A25" s="193" t="s">
        <v>847</v>
      </c>
      <c r="B25" s="108">
        <v>2</v>
      </c>
      <c r="C25" s="108" t="s">
        <v>871</v>
      </c>
      <c r="D25" s="108"/>
      <c r="E25" s="165">
        <v>64</v>
      </c>
      <c r="F25" s="122" t="str">
        <f>+VLOOKUP(E25,Participants!$A$1:$E$2548,2,FALSE)</f>
        <v>Karly Gill</v>
      </c>
      <c r="G25" s="122" t="str">
        <f>+VLOOKUP(E25,Participants!$A$1:$E$2548,4,FALSE)</f>
        <v>AGS</v>
      </c>
      <c r="H25" s="122" t="str">
        <f>+VLOOKUP(E25,Participants!$A$1:$E$2548,5,FALSE)</f>
        <v>F</v>
      </c>
      <c r="I25" s="110">
        <f>+VLOOKUP(E25,Participants!$A$1:$E$2548,3,FALSE)</f>
        <v>3</v>
      </c>
      <c r="J25" s="122" t="str">
        <f>+VLOOKUP(E25,Participants!$A$1:$G$2548,7,FALSE)</f>
        <v>DEV GIRLS</v>
      </c>
      <c r="K25" s="20"/>
      <c r="L25" s="20"/>
    </row>
    <row r="26" spans="1:24" ht="15.75" customHeight="1" x14ac:dyDescent="0.35">
      <c r="A26" s="194" t="s">
        <v>847</v>
      </c>
      <c r="B26" s="108">
        <v>2</v>
      </c>
      <c r="C26" s="108" t="s">
        <v>872</v>
      </c>
      <c r="D26" s="108"/>
      <c r="E26" s="165">
        <v>475</v>
      </c>
      <c r="F26" s="122" t="str">
        <f>+VLOOKUP(E26,Participants!$A$1:$E$1547,2,FALSE)</f>
        <v>Miley Madden</v>
      </c>
      <c r="G26" s="122" t="str">
        <f>+VLOOKUP(E26,Participants!$A$1:$E$1547,4,FALSE)</f>
        <v>SPS</v>
      </c>
      <c r="H26" s="122" t="str">
        <f>+VLOOKUP(E26,Participants!$A$1:$E$1547,5,FALSE)</f>
        <v>F</v>
      </c>
      <c r="I26" s="110">
        <f>+VLOOKUP(E26,Participants!$A$1:$E$1547,3,FALSE)</f>
        <v>1</v>
      </c>
      <c r="J26" s="122" t="str">
        <f>+VLOOKUP(E26,Participants!$A$1:$G$2548,7,FALSE)</f>
        <v>DEV GIRLS</v>
      </c>
      <c r="K26" s="110"/>
      <c r="L26" s="110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15.75" customHeight="1" x14ac:dyDescent="0.35">
      <c r="A27" s="194" t="s">
        <v>847</v>
      </c>
      <c r="B27" s="108">
        <v>2</v>
      </c>
      <c r="C27" s="108" t="s">
        <v>873</v>
      </c>
      <c r="D27" s="108"/>
      <c r="E27" s="165">
        <v>399</v>
      </c>
      <c r="F27" s="122" t="str">
        <f>+VLOOKUP(E27,Participants!$A$1:$E$1547,2,FALSE)</f>
        <v>Maggie Thompson</v>
      </c>
      <c r="G27" s="122" t="str">
        <f>+VLOOKUP(E27,Participants!$A$1:$E$1547,4,FALSE)</f>
        <v>MOSS</v>
      </c>
      <c r="H27" s="122" t="str">
        <f>+VLOOKUP(E27,Participants!$A$1:$E$1547,5,FALSE)</f>
        <v>F</v>
      </c>
      <c r="I27" s="110">
        <f>+VLOOKUP(E27,Participants!$A$1:$E$1547,3,FALSE)</f>
        <v>4</v>
      </c>
      <c r="J27" s="122" t="str">
        <f>+VLOOKUP(E27,Participants!$A$1:$G$2548,7,FALSE)</f>
        <v>DEV GIRLS</v>
      </c>
      <c r="K27" s="110"/>
      <c r="L27" s="110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1:24" ht="15.75" customHeight="1" x14ac:dyDescent="0.35">
      <c r="A28" s="194" t="s">
        <v>847</v>
      </c>
      <c r="B28" s="108">
        <v>2</v>
      </c>
      <c r="C28" s="108" t="s">
        <v>874</v>
      </c>
      <c r="D28" s="108"/>
      <c r="E28" s="165">
        <v>523</v>
      </c>
      <c r="F28" s="122" t="str">
        <f>+VLOOKUP(E28,Participants!$A$1:$E$1547,2,FALSE)</f>
        <v>Olivia Eckenrode</v>
      </c>
      <c r="G28" s="122" t="str">
        <f>+VLOOKUP(E28,Participants!$A$1:$E$1547,4,FALSE)</f>
        <v>STL</v>
      </c>
      <c r="H28" s="122" t="str">
        <f>+VLOOKUP(E28,Participants!$A$1:$E$1547,5,FALSE)</f>
        <v>F</v>
      </c>
      <c r="I28" s="110">
        <f>+VLOOKUP(E28,Participants!$A$1:$E$1547,3,FALSE)</f>
        <v>2</v>
      </c>
      <c r="J28" s="122" t="str">
        <f>+VLOOKUP(E28,Participants!$A$1:$G$2548,7,FALSE)</f>
        <v>DEV GIRLS</v>
      </c>
      <c r="K28" s="110"/>
      <c r="L28" s="110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</row>
    <row r="29" spans="1:24" ht="15.75" customHeight="1" x14ac:dyDescent="0.35">
      <c r="A29" s="194" t="s">
        <v>847</v>
      </c>
      <c r="B29" s="108">
        <v>2</v>
      </c>
      <c r="C29" s="108" t="s">
        <v>875</v>
      </c>
      <c r="D29" s="108"/>
      <c r="E29" s="165">
        <v>119</v>
      </c>
      <c r="F29" s="122" t="str">
        <f>+VLOOKUP(E29,Participants!$A$1:$E$1547,2,FALSE)</f>
        <v>Nora Silvis</v>
      </c>
      <c r="G29" s="122" t="str">
        <f>+VLOOKUP(E29,Participants!$A$1:$E$1547,4,FALSE)</f>
        <v>AMA</v>
      </c>
      <c r="H29" s="122" t="str">
        <f>+VLOOKUP(E29,Participants!$A$1:$E$1547,5,FALSE)</f>
        <v>F</v>
      </c>
      <c r="I29" s="110">
        <f>+VLOOKUP(E29,Participants!$A$1:$E$1547,3,FALSE)</f>
        <v>3</v>
      </c>
      <c r="J29" s="122" t="str">
        <f>+VLOOKUP(E29,Participants!$A$1:$G$2548,7,FALSE)</f>
        <v>DEV GIRLS</v>
      </c>
      <c r="K29" s="20"/>
      <c r="L29" s="20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4" ht="15.75" customHeight="1" x14ac:dyDescent="0.35">
      <c r="A30" s="193" t="s">
        <v>847</v>
      </c>
      <c r="B30" s="108">
        <v>2</v>
      </c>
      <c r="C30" s="108" t="s">
        <v>876</v>
      </c>
      <c r="D30" s="108"/>
      <c r="E30" s="165">
        <v>472</v>
      </c>
      <c r="F30" s="122" t="str">
        <f>+VLOOKUP(E30,Participants!$A$1:$E$2548,2,FALSE)</f>
        <v>Juliet Snover</v>
      </c>
      <c r="G30" s="122" t="str">
        <f>+VLOOKUP(E30,Participants!$A$1:$E$2548,4,FALSE)</f>
        <v>SPS</v>
      </c>
      <c r="H30" s="122" t="str">
        <f>+VLOOKUP(E30,Participants!$A$1:$E$2548,5,FALSE)</f>
        <v>F</v>
      </c>
      <c r="I30" s="110">
        <f>+VLOOKUP(E30,Participants!$A$1:$E$2548,3,FALSE)</f>
        <v>4</v>
      </c>
      <c r="J30" s="122" t="str">
        <f>+VLOOKUP(E30,Participants!$A$1:$G$2548,7,FALSE)</f>
        <v>DEV GIRLS</v>
      </c>
      <c r="K30" s="20"/>
      <c r="L30" s="20"/>
    </row>
    <row r="31" spans="1:24" ht="15.75" customHeight="1" x14ac:dyDescent="0.35">
      <c r="A31" s="194" t="s">
        <v>847</v>
      </c>
      <c r="B31" s="108">
        <v>2</v>
      </c>
      <c r="C31" s="108" t="s">
        <v>877</v>
      </c>
      <c r="D31" s="108"/>
      <c r="E31" s="165">
        <v>183</v>
      </c>
      <c r="F31" s="122" t="str">
        <f>+VLOOKUP(E31,Participants!$A$1:$E$1547,2,FALSE)</f>
        <v>Megan Eicher</v>
      </c>
      <c r="G31" s="122" t="str">
        <f>+VLOOKUP(E31,Participants!$A$1:$E$1547,4,FALSE)</f>
        <v>BCS</v>
      </c>
      <c r="H31" s="122" t="str">
        <f>+VLOOKUP(E31,Participants!$A$1:$E$1547,5,FALSE)</f>
        <v>F</v>
      </c>
      <c r="I31" s="110">
        <f>+VLOOKUP(E31,Participants!$A$1:$E$1547,3,FALSE)</f>
        <v>4</v>
      </c>
      <c r="J31" s="122" t="str">
        <f>+VLOOKUP(E31,Participants!$A$1:$G$2548,7,FALSE)</f>
        <v>DEV GIRLS</v>
      </c>
      <c r="K31" s="110"/>
      <c r="L31" s="110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</row>
    <row r="32" spans="1:24" ht="15.75" customHeight="1" x14ac:dyDescent="0.35">
      <c r="A32" s="193" t="s">
        <v>847</v>
      </c>
      <c r="B32" s="108">
        <v>1</v>
      </c>
      <c r="C32" s="108" t="s">
        <v>878</v>
      </c>
      <c r="D32" s="108"/>
      <c r="E32" s="165">
        <v>59</v>
      </c>
      <c r="F32" s="122" t="str">
        <f>+VLOOKUP(E32,Participants!$A$1:$E$2548,2,FALSE)</f>
        <v>Ashlyn Curry</v>
      </c>
      <c r="G32" s="122" t="str">
        <f>+VLOOKUP(E32,Participants!$A$1:$E$2548,4,FALSE)</f>
        <v>AGS</v>
      </c>
      <c r="H32" s="122" t="str">
        <f>+VLOOKUP(E32,Participants!$A$1:$E$2548,5,FALSE)</f>
        <v>F</v>
      </c>
      <c r="I32" s="110">
        <f>+VLOOKUP(E32,Participants!$A$1:$E$2548,3,FALSE)</f>
        <v>4</v>
      </c>
      <c r="J32" s="122" t="str">
        <f>+VLOOKUP(E32,Participants!$A$1:$G$2548,7,FALSE)</f>
        <v>DEV GIRLS</v>
      </c>
      <c r="K32" s="20"/>
      <c r="L32" s="20"/>
    </row>
    <row r="33" spans="1:26" ht="15.75" customHeight="1" x14ac:dyDescent="0.35">
      <c r="A33" s="194" t="s">
        <v>847</v>
      </c>
      <c r="B33" s="108">
        <v>2</v>
      </c>
      <c r="C33" s="108" t="s">
        <v>879</v>
      </c>
      <c r="D33" s="108"/>
      <c r="E33" s="165">
        <v>108</v>
      </c>
      <c r="F33" s="122" t="str">
        <f>+VLOOKUP(E33,Participants!$A$1:$E$1547,2,FALSE)</f>
        <v>Kelly O'Keefe</v>
      </c>
      <c r="G33" s="122" t="str">
        <f>+VLOOKUP(E33,Participants!$A$1:$E$1547,4,FALSE)</f>
        <v>AMA</v>
      </c>
      <c r="H33" s="122" t="str">
        <f>+VLOOKUP(E33,Participants!$A$1:$E$1547,5,FALSE)</f>
        <v>F</v>
      </c>
      <c r="I33" s="110">
        <f>+VLOOKUP(E33,Participants!$A$1:$E$1547,3,FALSE)</f>
        <v>3</v>
      </c>
      <c r="J33" s="122" t="str">
        <f>+VLOOKUP(E33,Participants!$A$1:$G$2548,7,FALSE)</f>
        <v>DEV GIRLS</v>
      </c>
      <c r="K33" s="110"/>
      <c r="L33" s="110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6" ht="15.75" customHeight="1" x14ac:dyDescent="0.35">
      <c r="A34" s="194" t="s">
        <v>847</v>
      </c>
      <c r="B34" s="108">
        <v>2</v>
      </c>
      <c r="C34" s="108" t="s">
        <v>880</v>
      </c>
      <c r="D34" s="108"/>
      <c r="E34" s="165">
        <v>208</v>
      </c>
      <c r="F34" s="122" t="str">
        <f>+VLOOKUP(E34,Participants!$A$1:$E$1547,2,FALSE)</f>
        <v>Muiriel Tunno</v>
      </c>
      <c r="G34" s="122" t="str">
        <f>+VLOOKUP(E34,Participants!$A$1:$E$1547,4,FALSE)</f>
        <v>CDT</v>
      </c>
      <c r="H34" s="122" t="str">
        <f>+VLOOKUP(E34,Participants!$A$1:$E$1547,5,FALSE)</f>
        <v>F</v>
      </c>
      <c r="I34" s="110">
        <f>+VLOOKUP(E34,Participants!$A$1:$E$1547,3,FALSE)</f>
        <v>0</v>
      </c>
      <c r="J34" s="122" t="str">
        <f>+VLOOKUP(E34,Participants!$A$1:$G$2548,7,FALSE)</f>
        <v>DEV GIRLS</v>
      </c>
      <c r="K34" s="110"/>
      <c r="L34" s="110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6" ht="15.75" customHeight="1" x14ac:dyDescent="0.35">
      <c r="A35" s="194" t="s">
        <v>847</v>
      </c>
      <c r="B35" s="108">
        <v>2</v>
      </c>
      <c r="C35" s="108" t="s">
        <v>881</v>
      </c>
      <c r="D35" s="108"/>
      <c r="E35" s="165">
        <v>465</v>
      </c>
      <c r="F35" s="122" t="str">
        <f>+VLOOKUP(E35,Participants!$A$1:$E$1547,2,FALSE)</f>
        <v>Amy Stickman</v>
      </c>
      <c r="G35" s="122" t="str">
        <f>+VLOOKUP(E35,Participants!$A$1:$E$1547,4,FALSE)</f>
        <v>SPS</v>
      </c>
      <c r="H35" s="122" t="str">
        <f>+VLOOKUP(E35,Participants!$A$1:$E$1547,5,FALSE)</f>
        <v>F</v>
      </c>
      <c r="I35" s="110">
        <f>+VLOOKUP(E35,Participants!$A$1:$E$1547,3,FALSE)</f>
        <v>2</v>
      </c>
      <c r="J35" s="122" t="str">
        <f>+VLOOKUP(E35,Participants!$A$1:$G$2548,7,FALSE)</f>
        <v>DEV GIRLS</v>
      </c>
      <c r="K35" s="110"/>
      <c r="L35" s="110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</row>
    <row r="36" spans="1:26" ht="15.75" customHeight="1" x14ac:dyDescent="0.35">
      <c r="A36" s="193" t="s">
        <v>847</v>
      </c>
      <c r="B36" s="108">
        <v>2</v>
      </c>
      <c r="C36" s="108" t="s">
        <v>882</v>
      </c>
      <c r="D36" s="108"/>
      <c r="E36" s="165">
        <v>181</v>
      </c>
      <c r="F36" s="122" t="str">
        <f>+VLOOKUP(E36,Participants!$A$1:$E$2548,2,FALSE)</f>
        <v>Isabella Krahe</v>
      </c>
      <c r="G36" s="122" t="str">
        <f>+VLOOKUP(E36,Participants!$A$1:$E$2548,4,FALSE)</f>
        <v>BCS</v>
      </c>
      <c r="H36" s="122" t="str">
        <f>+VLOOKUP(E36,Participants!$A$1:$E$2548,5,FALSE)</f>
        <v>F</v>
      </c>
      <c r="I36" s="110">
        <f>+VLOOKUP(E36,Participants!$A$1:$E$2548,3,FALSE)</f>
        <v>3</v>
      </c>
      <c r="J36" s="122" t="str">
        <f>+VLOOKUP(E36,Participants!$A$1:$G$2548,7,FALSE)</f>
        <v>DEV GIRLS</v>
      </c>
      <c r="K36" s="20"/>
      <c r="L36" s="20"/>
    </row>
    <row r="37" spans="1:26" ht="15.75" customHeight="1" x14ac:dyDescent="0.35">
      <c r="A37" s="193" t="s">
        <v>847</v>
      </c>
      <c r="B37" s="108">
        <v>2</v>
      </c>
      <c r="C37" s="108" t="s">
        <v>883</v>
      </c>
      <c r="D37" s="108"/>
      <c r="E37" s="165">
        <v>61</v>
      </c>
      <c r="F37" s="122" t="str">
        <f>+VLOOKUP(E37,Participants!$A$1:$E$2548,2,FALSE)</f>
        <v>Eliza Loncar</v>
      </c>
      <c r="G37" s="122" t="str">
        <f>+VLOOKUP(E37,Participants!$A$1:$E$2548,4,FALSE)</f>
        <v>AGS</v>
      </c>
      <c r="H37" s="122" t="str">
        <f>+VLOOKUP(E37,Participants!$A$1:$E$2548,5,FALSE)</f>
        <v>F</v>
      </c>
      <c r="I37" s="110">
        <f>+VLOOKUP(E37,Participants!$A$1:$E$2548,3,FALSE)</f>
        <v>4</v>
      </c>
      <c r="J37" s="122" t="str">
        <f>+VLOOKUP(E37,Participants!$A$1:$G$2548,7,FALSE)</f>
        <v>DEV GIRLS</v>
      </c>
      <c r="K37" s="20"/>
      <c r="L37" s="20"/>
    </row>
    <row r="38" spans="1:26" ht="15.75" customHeight="1" x14ac:dyDescent="0.35">
      <c r="A38" s="193" t="s">
        <v>847</v>
      </c>
      <c r="B38" s="108">
        <v>2</v>
      </c>
      <c r="C38" s="108" t="s">
        <v>884</v>
      </c>
      <c r="D38" s="108"/>
      <c r="E38" s="165">
        <v>193</v>
      </c>
      <c r="F38" s="122" t="str">
        <f>+VLOOKUP(E38,Participants!$A$1:$E$2548,2,FALSE)</f>
        <v>Beckley Haught</v>
      </c>
      <c r="G38" s="122" t="str">
        <f>+VLOOKUP(E38,Participants!$A$1:$E$2548,4,FALSE)</f>
        <v>BTA</v>
      </c>
      <c r="H38" s="122" t="str">
        <f>+VLOOKUP(E38,Participants!$A$1:$E$2548,5,FALSE)</f>
        <v>F</v>
      </c>
      <c r="I38" s="110">
        <f>+VLOOKUP(E38,Participants!$A$1:$E$2548,3,FALSE)</f>
        <v>3</v>
      </c>
      <c r="J38" s="122" t="str">
        <f>+VLOOKUP(E38,Participants!$A$1:$G$2548,7,FALSE)</f>
        <v>DEV GIRLS</v>
      </c>
      <c r="K38" s="20"/>
      <c r="L38" s="20"/>
    </row>
    <row r="39" spans="1:26" ht="15.75" customHeight="1" x14ac:dyDescent="0.35">
      <c r="A39" s="193" t="s">
        <v>847</v>
      </c>
      <c r="B39" s="108">
        <v>2</v>
      </c>
      <c r="C39" s="108" t="s">
        <v>885</v>
      </c>
      <c r="D39" s="108"/>
      <c r="E39" s="165">
        <v>195</v>
      </c>
      <c r="F39" s="122" t="str">
        <f>+VLOOKUP(E39,Participants!$A$1:$E$2548,2,FALSE)</f>
        <v>Madelyn Jones</v>
      </c>
      <c r="G39" s="122" t="str">
        <f>+VLOOKUP(E39,Participants!$A$1:$E$2548,4,FALSE)</f>
        <v>BTA</v>
      </c>
      <c r="H39" s="122" t="str">
        <f>+VLOOKUP(E39,Participants!$A$1:$E$2548,5,FALSE)</f>
        <v>F</v>
      </c>
      <c r="I39" s="110">
        <f>+VLOOKUP(E39,Participants!$A$1:$E$2548,3,FALSE)</f>
        <v>3</v>
      </c>
      <c r="J39" s="122" t="str">
        <f>+VLOOKUP(E39,Participants!$A$1:$G$2548,7,FALSE)</f>
        <v>DEV GIRLS</v>
      </c>
      <c r="K39" s="20"/>
      <c r="L39" s="20"/>
    </row>
    <row r="40" spans="1:26" ht="15.75" customHeight="1" x14ac:dyDescent="0.35">
      <c r="A40" s="193" t="s">
        <v>847</v>
      </c>
      <c r="B40" s="108">
        <v>2</v>
      </c>
      <c r="C40" s="108" t="s">
        <v>886</v>
      </c>
      <c r="D40" s="108"/>
      <c r="E40" s="165">
        <v>90</v>
      </c>
      <c r="F40" s="122" t="str">
        <f>+VLOOKUP(E40,Participants!$A$1:$E$2548,2,FALSE)</f>
        <v>Bella Kelm</v>
      </c>
      <c r="G40" s="122" t="str">
        <f>+VLOOKUP(E40,Participants!$A$1:$E$2548,4,FALSE)</f>
        <v>AMA</v>
      </c>
      <c r="H40" s="122" t="str">
        <f>+VLOOKUP(E40,Participants!$A$1:$E$2548,5,FALSE)</f>
        <v>F</v>
      </c>
      <c r="I40" s="110">
        <f>+VLOOKUP(E40,Participants!$A$1:$E$2548,3,FALSE)</f>
        <v>4</v>
      </c>
      <c r="J40" s="122" t="str">
        <f>+VLOOKUP(E40,Participants!$A$1:$G$2548,7,FALSE)</f>
        <v>DEV GIRLS</v>
      </c>
      <c r="K40" s="20"/>
      <c r="L40" s="20"/>
    </row>
    <row r="41" spans="1:26" ht="15.75" customHeight="1" x14ac:dyDescent="0.35">
      <c r="A41" s="193" t="s">
        <v>847</v>
      </c>
      <c r="B41" s="108">
        <v>2</v>
      </c>
      <c r="C41" s="108" t="s">
        <v>887</v>
      </c>
      <c r="D41" s="108"/>
      <c r="E41" s="165">
        <v>522</v>
      </c>
      <c r="F41" s="122" t="str">
        <f>+VLOOKUP(E41,Participants!$A$1:$E$2548,2,FALSE)</f>
        <v>Mila Hricisak</v>
      </c>
      <c r="G41" s="122" t="str">
        <f>+VLOOKUP(E41,Participants!$A$1:$E$2548,4,FALSE)</f>
        <v>STL</v>
      </c>
      <c r="H41" s="122" t="str">
        <f>+VLOOKUP(E41,Participants!$A$1:$E$2548,5,FALSE)</f>
        <v>F</v>
      </c>
      <c r="I41" s="110">
        <f>+VLOOKUP(E41,Participants!$A$1:$E$2548,3,FALSE)</f>
        <v>2</v>
      </c>
      <c r="J41" s="122" t="str">
        <f>+VLOOKUP(E41,Participants!$A$1:$G$2548,7,FALSE)</f>
        <v>DEV GIRLS</v>
      </c>
      <c r="K41" s="20"/>
      <c r="L41" s="20"/>
    </row>
    <row r="42" spans="1:26" ht="15.75" customHeight="1" x14ac:dyDescent="0.35">
      <c r="A42" s="193" t="s">
        <v>847</v>
      </c>
      <c r="B42" s="108">
        <v>2</v>
      </c>
      <c r="C42" s="108" t="s">
        <v>888</v>
      </c>
      <c r="D42" s="108"/>
      <c r="E42" s="165">
        <v>187</v>
      </c>
      <c r="F42" s="122" t="str">
        <f>+VLOOKUP(E42,Participants!$A$1:$E$2548,2,FALSE)</f>
        <v>Rylee Karnes</v>
      </c>
      <c r="G42" s="122" t="str">
        <f>+VLOOKUP(E42,Participants!$A$1:$E$2548,4,FALSE)</f>
        <v>BCS</v>
      </c>
      <c r="H42" s="122" t="str">
        <f>+VLOOKUP(E42,Participants!$A$1:$E$2548,5,FALSE)</f>
        <v>F</v>
      </c>
      <c r="I42" s="110">
        <f>+VLOOKUP(E42,Participants!$A$1:$E$2548,3,FALSE)</f>
        <v>3</v>
      </c>
      <c r="J42" s="122" t="str">
        <f>+VLOOKUP(E42,Participants!$A$1:$G$2548,7,FALSE)</f>
        <v>DEV GIRLS</v>
      </c>
      <c r="K42" s="20"/>
      <c r="L42" s="20"/>
    </row>
    <row r="43" spans="1:26" ht="15.75" customHeight="1" x14ac:dyDescent="0.35">
      <c r="A43" s="193" t="s">
        <v>847</v>
      </c>
      <c r="B43" s="108">
        <v>6</v>
      </c>
      <c r="C43" s="121"/>
      <c r="D43" s="108">
        <v>2</v>
      </c>
      <c r="E43" s="134"/>
      <c r="F43" s="122" t="e">
        <f>+VLOOKUP(E43,Participants!$A$1:$E$2548,2,FALSE)</f>
        <v>#N/A</v>
      </c>
      <c r="G43" s="122" t="e">
        <f>+VLOOKUP(E43,Participants!$A$1:$E$2548,4,FALSE)</f>
        <v>#N/A</v>
      </c>
      <c r="H43" s="122" t="e">
        <f>+VLOOKUP(E43,Participants!$A$1:$E$2548,5,FALSE)</f>
        <v>#N/A</v>
      </c>
      <c r="I43" s="110" t="e">
        <f>+VLOOKUP(E43,Participants!$A$1:$E$2548,3,FALSE)</f>
        <v>#N/A</v>
      </c>
      <c r="J43" s="122" t="e">
        <f>+VLOOKUP(E43,Participants!$A$1:$G$2548,7,FALSE)</f>
        <v>#N/A</v>
      </c>
      <c r="K43" s="20"/>
      <c r="L43" s="20"/>
    </row>
    <row r="44" spans="1:26" ht="15.75" customHeight="1" x14ac:dyDescent="0.35">
      <c r="A44" s="201" t="s">
        <v>847</v>
      </c>
      <c r="B44" s="124">
        <v>6</v>
      </c>
      <c r="C44" s="125"/>
      <c r="D44" s="124">
        <v>3</v>
      </c>
      <c r="E44" s="136"/>
      <c r="F44" s="126" t="e">
        <f>+VLOOKUP(E44,Participants!$A$1:$E$1547,2,FALSE)</f>
        <v>#N/A</v>
      </c>
      <c r="G44" s="126" t="e">
        <f>+VLOOKUP(E44,Participants!$A$1:$E$1547,4,FALSE)</f>
        <v>#N/A</v>
      </c>
      <c r="H44" s="126" t="e">
        <f>+VLOOKUP(E44,Participants!$A$1:$E$1547,5,FALSE)</f>
        <v>#N/A</v>
      </c>
      <c r="I44" s="128" t="e">
        <f>+VLOOKUP(E44,Participants!$A$1:$E$1547,3,FALSE)</f>
        <v>#N/A</v>
      </c>
      <c r="J44" s="126" t="e">
        <f>+VLOOKUP(E44,Participants!$A$1:$G$2548,7,FALSE)</f>
        <v>#N/A</v>
      </c>
      <c r="K44" s="128"/>
      <c r="L44" s="128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3"/>
      <c r="Z44" s="203"/>
    </row>
    <row r="45" spans="1:26" ht="15.75" customHeight="1" x14ac:dyDescent="0.35">
      <c r="A45" s="196" t="s">
        <v>847</v>
      </c>
      <c r="B45" s="124">
        <v>6</v>
      </c>
      <c r="C45" s="125"/>
      <c r="D45" s="124">
        <v>4</v>
      </c>
      <c r="E45" s="136"/>
      <c r="F45" s="126" t="e">
        <f>+VLOOKUP(E45,Participants!$A$1:$E$2548,2,FALSE)</f>
        <v>#N/A</v>
      </c>
      <c r="G45" s="126" t="e">
        <f>+VLOOKUP(E45,Participants!$A$1:$E$2548,4,FALSE)</f>
        <v>#N/A</v>
      </c>
      <c r="H45" s="126" t="e">
        <f>+VLOOKUP(E45,Participants!$A$1:$E$2548,5,FALSE)</f>
        <v>#N/A</v>
      </c>
      <c r="I45" s="128" t="e">
        <f>+VLOOKUP(E45,Participants!$A$1:$E$2548,3,FALSE)</f>
        <v>#N/A</v>
      </c>
      <c r="J45" s="126" t="e">
        <f>+VLOOKUP(E45,Participants!$A$1:$G$2548,7,FALSE)</f>
        <v>#N/A</v>
      </c>
      <c r="K45" s="127"/>
      <c r="L45" s="127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</row>
    <row r="46" spans="1:26" ht="15.75" customHeight="1" x14ac:dyDescent="0.35">
      <c r="A46" s="193" t="s">
        <v>847</v>
      </c>
      <c r="B46" s="108">
        <v>1</v>
      </c>
      <c r="C46" s="108" t="s">
        <v>889</v>
      </c>
      <c r="D46" s="108"/>
      <c r="E46" s="165">
        <v>553</v>
      </c>
      <c r="F46" s="122" t="str">
        <f>+VLOOKUP(E46,Participants!$A$1:$E$2548,2,FALSE)</f>
        <v>Liam ginsburg</v>
      </c>
      <c r="G46" s="122" t="str">
        <f>+VLOOKUP(E46,Participants!$A$1:$E$2548,4,FALSE)</f>
        <v>STL</v>
      </c>
      <c r="H46" s="122" t="str">
        <f>+VLOOKUP(E46,Participants!$A$1:$E$2548,5,FALSE)</f>
        <v>M</v>
      </c>
      <c r="I46" s="110">
        <f>+VLOOKUP(E46,Participants!$A$1:$E$2548,3,FALSE)</f>
        <v>2</v>
      </c>
      <c r="J46" s="122" t="str">
        <f>+VLOOKUP(E46,Participants!$A$1:$G$2548,7,FALSE)</f>
        <v>DEV BOYS</v>
      </c>
      <c r="K46" s="111">
        <v>1</v>
      </c>
      <c r="L46" s="111">
        <v>10</v>
      </c>
    </row>
    <row r="47" spans="1:26" ht="15.75" customHeight="1" x14ac:dyDescent="0.35">
      <c r="A47" s="197" t="s">
        <v>847</v>
      </c>
      <c r="B47" s="108">
        <v>1</v>
      </c>
      <c r="C47" s="108" t="s">
        <v>890</v>
      </c>
      <c r="D47" s="108"/>
      <c r="E47" s="165">
        <v>560</v>
      </c>
      <c r="F47" s="122" t="str">
        <f>+VLOOKUP(E47,Participants!$A$1:$E$2548,2,FALSE)</f>
        <v>Reece Anderson</v>
      </c>
      <c r="G47" s="122" t="str">
        <f>+VLOOKUP(E47,Participants!$A$1:$E$2548,4,FALSE)</f>
        <v>STL</v>
      </c>
      <c r="H47" s="122" t="str">
        <f>+VLOOKUP(E47,Participants!$A$1:$E$2548,5,FALSE)</f>
        <v>M</v>
      </c>
      <c r="I47" s="110">
        <f>+VLOOKUP(E47,Participants!$A$1:$E$2548,3,FALSE)</f>
        <v>2</v>
      </c>
      <c r="J47" s="122" t="str">
        <f>+VLOOKUP(E47,Participants!$A$1:$G$2548,7,FALSE)</f>
        <v>DEV BOYS</v>
      </c>
      <c r="K47" s="111">
        <v>2</v>
      </c>
      <c r="L47" s="111">
        <v>8</v>
      </c>
    </row>
    <row r="48" spans="1:26" ht="15.75" customHeight="1" x14ac:dyDescent="0.35">
      <c r="A48" s="193" t="s">
        <v>847</v>
      </c>
      <c r="B48" s="108">
        <v>1</v>
      </c>
      <c r="C48" s="108" t="s">
        <v>891</v>
      </c>
      <c r="D48" s="108"/>
      <c r="E48" s="165">
        <v>286</v>
      </c>
      <c r="F48" s="122" t="str">
        <f>+VLOOKUP(E48,Participants!$A$1:$E$2548,2,FALSE)</f>
        <v>Gabe Urban</v>
      </c>
      <c r="G48" s="122" t="str">
        <f>+VLOOKUP(E48,Participants!$A$1:$E$2548,4,FALSE)</f>
        <v>GRE</v>
      </c>
      <c r="H48" s="122" t="str">
        <f>+VLOOKUP(E48,Participants!$A$1:$E$2548,5,FALSE)</f>
        <v>M</v>
      </c>
      <c r="I48" s="110">
        <f>+VLOOKUP(E48,Participants!$A$1:$E$2548,3,FALSE)</f>
        <v>2</v>
      </c>
      <c r="J48" s="122" t="str">
        <f>+VLOOKUP(E48,Participants!$A$1:$G$2548,7,FALSE)</f>
        <v>DEV BOYS</v>
      </c>
      <c r="K48" s="111">
        <v>3</v>
      </c>
      <c r="L48" s="111">
        <v>6</v>
      </c>
    </row>
    <row r="49" spans="1:24" ht="15.75" customHeight="1" x14ac:dyDescent="0.35">
      <c r="A49" s="193" t="s">
        <v>847</v>
      </c>
      <c r="B49" s="108">
        <v>1</v>
      </c>
      <c r="C49" s="108" t="s">
        <v>892</v>
      </c>
      <c r="D49" s="108"/>
      <c r="E49" s="180">
        <v>562</v>
      </c>
      <c r="F49" s="122" t="str">
        <f>+VLOOKUP(E49,Participants!$A$1:$E$2548,2,FALSE)</f>
        <v>Ryder Hawkins</v>
      </c>
      <c r="G49" s="122" t="str">
        <f>+VLOOKUP(E49,Participants!$A$1:$E$2548,4,FALSE)</f>
        <v>STL</v>
      </c>
      <c r="H49" s="122" t="str">
        <f>+VLOOKUP(E49,Participants!$A$1:$E$2548,5,FALSE)</f>
        <v>M</v>
      </c>
      <c r="I49" s="110">
        <f>+VLOOKUP(E49,Participants!$A$1:$E$2548,3,FALSE)</f>
        <v>2</v>
      </c>
      <c r="J49" s="122" t="str">
        <f>+VLOOKUP(E49,Participants!$A$1:$G$2548,7,FALSE)</f>
        <v>DEV BOYS</v>
      </c>
      <c r="K49" s="111">
        <v>4</v>
      </c>
      <c r="L49" s="111">
        <v>5</v>
      </c>
    </row>
    <row r="50" spans="1:24" ht="15.75" customHeight="1" x14ac:dyDescent="0.35">
      <c r="A50" s="193" t="s">
        <v>847</v>
      </c>
      <c r="B50" s="108">
        <v>1</v>
      </c>
      <c r="C50" s="108" t="s">
        <v>893</v>
      </c>
      <c r="D50" s="108"/>
      <c r="E50" s="165">
        <v>453</v>
      </c>
      <c r="F50" s="122" t="str">
        <f>+VLOOKUP(E50,Participants!$A$1:$E$2548,2,FALSE)</f>
        <v>Brennan Marek</v>
      </c>
      <c r="G50" s="122" t="str">
        <f>+VLOOKUP(E50,Participants!$A$1:$E$2548,4,FALSE)</f>
        <v>PHA</v>
      </c>
      <c r="H50" s="122" t="str">
        <f>+VLOOKUP(E50,Participants!$A$1:$E$2548,5,FALSE)</f>
        <v>M</v>
      </c>
      <c r="I50" s="110">
        <f>+VLOOKUP(E50,Participants!$A$1:$E$2548,3,FALSE)</f>
        <v>3</v>
      </c>
      <c r="J50" s="122" t="str">
        <f>+VLOOKUP(E50,Participants!$A$1:$G$2548,7,FALSE)</f>
        <v>DEV BOYS</v>
      </c>
      <c r="K50" s="111">
        <v>5</v>
      </c>
      <c r="L50" s="111">
        <v>4</v>
      </c>
    </row>
    <row r="51" spans="1:24" ht="15.75" customHeight="1" x14ac:dyDescent="0.35">
      <c r="A51" s="193" t="s">
        <v>847</v>
      </c>
      <c r="B51" s="108">
        <v>1</v>
      </c>
      <c r="C51" s="108" t="s">
        <v>894</v>
      </c>
      <c r="D51" s="108"/>
      <c r="E51" s="180">
        <v>250</v>
      </c>
      <c r="F51" s="122" t="str">
        <f>+VLOOKUP(E51,Participants!$A$1:$E$2548,2,FALSE)</f>
        <v>Cole Donnelly</v>
      </c>
      <c r="G51" s="122" t="str">
        <f>+VLOOKUP(E51,Participants!$A$1:$E$2548,4,FALSE)</f>
        <v>ELZ</v>
      </c>
      <c r="H51" s="122" t="str">
        <f>+VLOOKUP(E51,Participants!$A$1:$E$2548,5,FALSE)</f>
        <v>M</v>
      </c>
      <c r="I51" s="110">
        <f>+VLOOKUP(E51,Participants!$A$1:$E$2548,3,FALSE)</f>
        <v>4</v>
      </c>
      <c r="J51" s="122" t="str">
        <f>+VLOOKUP(E51,Participants!$A$1:$G$2548,7,FALSE)</f>
        <v>DEV BOYS</v>
      </c>
      <c r="K51" s="111">
        <v>6</v>
      </c>
      <c r="L51" s="111">
        <v>3</v>
      </c>
    </row>
    <row r="52" spans="1:24" ht="15.75" customHeight="1" x14ac:dyDescent="0.35">
      <c r="A52" s="193" t="s">
        <v>847</v>
      </c>
      <c r="B52" s="108">
        <v>2</v>
      </c>
      <c r="C52" s="108" t="s">
        <v>895</v>
      </c>
      <c r="D52" s="108"/>
      <c r="E52" s="165">
        <v>546</v>
      </c>
      <c r="F52" s="122" t="str">
        <f>+VLOOKUP(E52,Participants!$A$1:$E$2548,2,FALSE)</f>
        <v>Ian Maentz</v>
      </c>
      <c r="G52" s="122" t="str">
        <f>+VLOOKUP(E52,Participants!$A$1:$E$2548,4,FALSE)</f>
        <v>STL</v>
      </c>
      <c r="H52" s="122" t="str">
        <f>+VLOOKUP(E52,Participants!$A$1:$E$2548,5,FALSE)</f>
        <v>M</v>
      </c>
      <c r="I52" s="110">
        <f>+VLOOKUP(E52,Participants!$A$1:$E$2548,3,FALSE)</f>
        <v>3</v>
      </c>
      <c r="J52" s="122" t="str">
        <f>+VLOOKUP(E52,Participants!$A$1:$G$2548,7,FALSE)</f>
        <v>DEV BOYS</v>
      </c>
      <c r="K52" s="111">
        <v>7</v>
      </c>
      <c r="L52" s="111">
        <v>2</v>
      </c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ht="15.75" customHeight="1" x14ac:dyDescent="0.35">
      <c r="A53" s="193" t="s">
        <v>847</v>
      </c>
      <c r="B53" s="108">
        <v>1</v>
      </c>
      <c r="C53" s="108" t="s">
        <v>896</v>
      </c>
      <c r="D53" s="108"/>
      <c r="E53" s="165">
        <v>162</v>
      </c>
      <c r="F53" s="122" t="str">
        <f>+VLOOKUP(E53,Participants!$A$1:$E$2548,2,FALSE)</f>
        <v>Parker Davenport</v>
      </c>
      <c r="G53" s="122" t="str">
        <f>+VLOOKUP(E53,Participants!$A$1:$E$2548,4,FALSE)</f>
        <v>AMA</v>
      </c>
      <c r="H53" s="122" t="str">
        <f>+VLOOKUP(E53,Participants!$A$1:$E$2548,5,FALSE)</f>
        <v>M</v>
      </c>
      <c r="I53" s="110">
        <f>+VLOOKUP(E53,Participants!$A$1:$E$2548,3,FALSE)</f>
        <v>4</v>
      </c>
      <c r="J53" s="122" t="str">
        <f>+VLOOKUP(E53,Participants!$A$1:$G$2548,7,FALSE)</f>
        <v>DEV BOYS</v>
      </c>
      <c r="K53" s="111">
        <v>8</v>
      </c>
      <c r="L53" s="111">
        <v>1</v>
      </c>
    </row>
    <row r="54" spans="1:24" ht="15.75" customHeight="1" x14ac:dyDescent="0.35">
      <c r="A54" s="193" t="s">
        <v>847</v>
      </c>
      <c r="B54" s="108">
        <v>1</v>
      </c>
      <c r="C54" s="108" t="s">
        <v>897</v>
      </c>
      <c r="D54" s="108"/>
      <c r="E54" s="165">
        <v>487</v>
      </c>
      <c r="F54" s="122" t="str">
        <f>+VLOOKUP(E54,Participants!$A$1:$E$2548,2,FALSE)</f>
        <v>Gavin Lenigan</v>
      </c>
      <c r="G54" s="122" t="str">
        <f>+VLOOKUP(E54,Participants!$A$1:$E$2548,4,FALSE)</f>
        <v>SPS</v>
      </c>
      <c r="H54" s="122" t="str">
        <f>+VLOOKUP(E54,Participants!$A$1:$E$2548,5,FALSE)</f>
        <v>M</v>
      </c>
      <c r="I54" s="110">
        <f>+VLOOKUP(E54,Participants!$A$1:$E$2548,3,FALSE)</f>
        <v>3</v>
      </c>
      <c r="J54" s="122" t="str">
        <f>+VLOOKUP(E54,Participants!$A$1:$G$2548,7,FALSE)</f>
        <v>DEV BOYS</v>
      </c>
      <c r="K54" s="20"/>
      <c r="L54" s="20"/>
    </row>
    <row r="55" spans="1:24" ht="15.75" customHeight="1" x14ac:dyDescent="0.35">
      <c r="A55" s="193" t="s">
        <v>847</v>
      </c>
      <c r="B55" s="108">
        <v>2</v>
      </c>
      <c r="C55" s="108" t="s">
        <v>898</v>
      </c>
      <c r="D55" s="108"/>
      <c r="E55" s="165">
        <v>72</v>
      </c>
      <c r="F55" s="122" t="str">
        <f>+VLOOKUP(E55,Participants!$A$1:$E$2548,2,FALSE)</f>
        <v>Declan Ireland</v>
      </c>
      <c r="G55" s="122" t="str">
        <f>+VLOOKUP(E55,Participants!$A$1:$E$2548,4,FALSE)</f>
        <v>AGS</v>
      </c>
      <c r="H55" s="122" t="str">
        <f>+VLOOKUP(E55,Participants!$A$1:$E$2548,5,FALSE)</f>
        <v>M</v>
      </c>
      <c r="I55" s="110">
        <f>+VLOOKUP(E55,Participants!$A$1:$E$2548,3,FALSE)</f>
        <v>3</v>
      </c>
      <c r="J55" s="122" t="str">
        <f>+VLOOKUP(E55,Participants!$A$1:$G$2548,7,FALSE)</f>
        <v>DEV BOYS</v>
      </c>
      <c r="K55" s="20"/>
      <c r="L55" s="20"/>
    </row>
    <row r="56" spans="1:24" ht="15.75" customHeight="1" x14ac:dyDescent="0.35">
      <c r="A56" s="193" t="s">
        <v>847</v>
      </c>
      <c r="B56" s="108">
        <v>1</v>
      </c>
      <c r="C56" s="108" t="s">
        <v>899</v>
      </c>
      <c r="D56" s="108"/>
      <c r="E56" s="165">
        <v>78</v>
      </c>
      <c r="F56" s="122" t="str">
        <f>+VLOOKUP(E56,Participants!$A$1:$E$2548,2,FALSE)</f>
        <v>Nolan Meyer</v>
      </c>
      <c r="G56" s="122" t="str">
        <f>+VLOOKUP(E56,Participants!$A$1:$E$2548,4,FALSE)</f>
        <v>AGS</v>
      </c>
      <c r="H56" s="122" t="str">
        <f>+VLOOKUP(E56,Participants!$A$1:$E$2548,5,FALSE)</f>
        <v>M</v>
      </c>
      <c r="I56" s="110">
        <f>+VLOOKUP(E56,Participants!$A$1:$E$2548,3,FALSE)</f>
        <v>4</v>
      </c>
      <c r="J56" s="122" t="str">
        <f>+VLOOKUP(E56,Participants!$A$1:$G$2548,7,FALSE)</f>
        <v>DEV BOYS</v>
      </c>
      <c r="K56" s="20"/>
      <c r="L56" s="20"/>
    </row>
    <row r="57" spans="1:24" ht="15.75" customHeight="1" x14ac:dyDescent="0.35">
      <c r="A57" s="193" t="s">
        <v>847</v>
      </c>
      <c r="B57" s="108">
        <v>2</v>
      </c>
      <c r="C57" s="108" t="s">
        <v>900</v>
      </c>
      <c r="D57" s="108"/>
      <c r="E57" s="165">
        <v>144</v>
      </c>
      <c r="F57" s="122" t="str">
        <f>+VLOOKUP(E57,Participants!$A$1:$E$2548,2,FALSE)</f>
        <v>Isaiah Loboda</v>
      </c>
      <c r="G57" s="122" t="str">
        <f>+VLOOKUP(E57,Participants!$A$1:$E$2548,4,FALSE)</f>
        <v>AMA</v>
      </c>
      <c r="H57" s="122" t="str">
        <f>+VLOOKUP(E57,Participants!$A$1:$E$2548,5,FALSE)</f>
        <v>M</v>
      </c>
      <c r="I57" s="110">
        <f>+VLOOKUP(E57,Participants!$A$1:$E$2548,3,FALSE)</f>
        <v>3</v>
      </c>
      <c r="J57" s="122" t="str">
        <f>+VLOOKUP(E57,Participants!$A$1:$G$2548,7,FALSE)</f>
        <v>DEV BOYS</v>
      </c>
      <c r="K57" s="20"/>
      <c r="L57" s="20"/>
    </row>
    <row r="58" spans="1:24" ht="15.75" customHeight="1" x14ac:dyDescent="0.35">
      <c r="A58" s="193" t="s">
        <v>847</v>
      </c>
      <c r="B58" s="108">
        <v>1</v>
      </c>
      <c r="C58" s="108" t="s">
        <v>901</v>
      </c>
      <c r="D58" s="108"/>
      <c r="E58" s="165">
        <v>489</v>
      </c>
      <c r="F58" s="122" t="str">
        <f>+VLOOKUP(E58,Participants!$A$1:$E$2548,2,FALSE)</f>
        <v>Grady Molinero</v>
      </c>
      <c r="G58" s="122" t="str">
        <f>+VLOOKUP(E58,Participants!$A$1:$E$2548,4,FALSE)</f>
        <v>SPS</v>
      </c>
      <c r="H58" s="122" t="str">
        <f>+VLOOKUP(E58,Participants!$A$1:$E$2548,5,FALSE)</f>
        <v>M</v>
      </c>
      <c r="I58" s="110">
        <f>+VLOOKUP(E58,Participants!$A$1:$E$2548,3,FALSE)</f>
        <v>3</v>
      </c>
      <c r="J58" s="122" t="str">
        <f>+VLOOKUP(E58,Participants!$A$1:$G$2548,7,FALSE)</f>
        <v>DEV BOYS</v>
      </c>
      <c r="K58" s="20"/>
      <c r="L58" s="20"/>
    </row>
    <row r="59" spans="1:24" ht="15.75" customHeight="1" x14ac:dyDescent="0.35">
      <c r="A59" s="193" t="s">
        <v>847</v>
      </c>
      <c r="B59" s="108">
        <v>1</v>
      </c>
      <c r="C59" s="108" t="s">
        <v>902</v>
      </c>
      <c r="D59" s="108"/>
      <c r="E59" s="165">
        <v>385</v>
      </c>
      <c r="F59" s="122" t="str">
        <f>+VLOOKUP(E59,Participants!$A$1:$E$2548,2,FALSE)</f>
        <v>Peter Baker</v>
      </c>
      <c r="G59" s="122" t="str">
        <f>+VLOOKUP(E59,Participants!$A$1:$E$2548,4,FALSE)</f>
        <v>KIL</v>
      </c>
      <c r="H59" s="122" t="str">
        <f>+VLOOKUP(E59,Participants!$A$1:$E$2548,5,FALSE)</f>
        <v>M</v>
      </c>
      <c r="I59" s="110">
        <f>+VLOOKUP(E59,Participants!$A$1:$E$2548,3,FALSE)</f>
        <v>4</v>
      </c>
      <c r="J59" s="122" t="str">
        <f>+VLOOKUP(E59,Participants!$A$1:$G$2548,7,FALSE)</f>
        <v>DEV BOYS</v>
      </c>
      <c r="K59" s="20"/>
      <c r="L59" s="20"/>
    </row>
    <row r="60" spans="1:24" ht="15.75" customHeight="1" x14ac:dyDescent="0.35">
      <c r="A60" s="193" t="s">
        <v>847</v>
      </c>
      <c r="B60" s="108">
        <v>1</v>
      </c>
      <c r="C60" s="108" t="s">
        <v>903</v>
      </c>
      <c r="D60" s="108"/>
      <c r="E60" s="165">
        <v>485</v>
      </c>
      <c r="F60" s="122" t="str">
        <f>+VLOOKUP(E60,Participants!$A$1:$E$2548,2,FALSE)</f>
        <v>Dylan Ford</v>
      </c>
      <c r="G60" s="122" t="str">
        <f>+VLOOKUP(E60,Participants!$A$1:$E$2548,4,FALSE)</f>
        <v>SPS</v>
      </c>
      <c r="H60" s="122" t="str">
        <f>+VLOOKUP(E60,Participants!$A$1:$E$2548,5,FALSE)</f>
        <v>M</v>
      </c>
      <c r="I60" s="110">
        <f>+VLOOKUP(E60,Participants!$A$1:$E$2548,3,FALSE)</f>
        <v>4</v>
      </c>
      <c r="J60" s="122" t="str">
        <f>+VLOOKUP(E60,Participants!$A$1:$G$2548,7,FALSE)</f>
        <v>DEV BOYS</v>
      </c>
      <c r="K60" s="20"/>
      <c r="L60" s="20"/>
    </row>
    <row r="61" spans="1:24" ht="15.75" customHeight="1" x14ac:dyDescent="0.35">
      <c r="A61" s="193" t="s">
        <v>847</v>
      </c>
      <c r="B61" s="108">
        <v>2</v>
      </c>
      <c r="C61" s="108" t="s">
        <v>904</v>
      </c>
      <c r="D61" s="108"/>
      <c r="E61" s="165">
        <v>253</v>
      </c>
      <c r="F61" s="122" t="str">
        <f>+VLOOKUP(E61,Participants!$A$1:$E$2548,2,FALSE)</f>
        <v>Igor Sokolov</v>
      </c>
      <c r="G61" s="122" t="str">
        <f>+VLOOKUP(E61,Participants!$A$1:$E$2548,4,FALSE)</f>
        <v>ELZ</v>
      </c>
      <c r="H61" s="122" t="str">
        <f>+VLOOKUP(E61,Participants!$A$1:$E$2548,5,FALSE)</f>
        <v>M</v>
      </c>
      <c r="I61" s="110">
        <f>+VLOOKUP(E61,Participants!$A$1:$E$2548,3,FALSE)</f>
        <v>3</v>
      </c>
      <c r="J61" s="122" t="str">
        <f>+VLOOKUP(E61,Participants!$A$1:$G$2548,7,FALSE)</f>
        <v>DEV BOYS</v>
      </c>
      <c r="K61" s="20"/>
      <c r="L61" s="20"/>
    </row>
    <row r="62" spans="1:24" ht="15.75" customHeight="1" x14ac:dyDescent="0.35">
      <c r="A62" s="193" t="s">
        <v>847</v>
      </c>
      <c r="B62" s="108">
        <v>1</v>
      </c>
      <c r="C62" s="108" t="s">
        <v>905</v>
      </c>
      <c r="D62" s="108"/>
      <c r="E62" s="165">
        <v>383</v>
      </c>
      <c r="F62" s="122" t="str">
        <f>+VLOOKUP(E62,Participants!$A$1:$E$2548,2,FALSE)</f>
        <v>Jackson Chips</v>
      </c>
      <c r="G62" s="122" t="str">
        <f>+VLOOKUP(E62,Participants!$A$1:$E$2548,4,FALSE)</f>
        <v>KIL</v>
      </c>
      <c r="H62" s="122" t="str">
        <f>+VLOOKUP(E62,Participants!$A$1:$E$2548,5,FALSE)</f>
        <v>M</v>
      </c>
      <c r="I62" s="110">
        <f>+VLOOKUP(E62,Participants!$A$1:$E$2548,3,FALSE)</f>
        <v>4</v>
      </c>
      <c r="J62" s="122" t="str">
        <f>+VLOOKUP(E62,Participants!$A$1:$G$2548,7,FALSE)</f>
        <v>DEV BOYS</v>
      </c>
      <c r="K62" s="20"/>
      <c r="L62" s="20"/>
    </row>
    <row r="63" spans="1:24" ht="15.75" customHeight="1" x14ac:dyDescent="0.35">
      <c r="A63" s="193" t="s">
        <v>847</v>
      </c>
      <c r="B63" s="108">
        <v>1</v>
      </c>
      <c r="C63" s="108" t="s">
        <v>906</v>
      </c>
      <c r="D63" s="108"/>
      <c r="E63" s="165">
        <v>48</v>
      </c>
      <c r="F63" s="122" t="str">
        <f>+VLOOKUP(E63,Participants!$A$1:$E$2548,2,FALSE)</f>
        <v>Dylan Falcon</v>
      </c>
      <c r="G63" s="122" t="str">
        <f>+VLOOKUP(E63,Participants!$A$1:$E$2548,4,FALSE)</f>
        <v>AAC</v>
      </c>
      <c r="H63" s="122" t="str">
        <f>+VLOOKUP(E63,Participants!$A$1:$E$2548,5,FALSE)</f>
        <v>M</v>
      </c>
      <c r="I63" s="110">
        <f>+VLOOKUP(E63,Participants!$A$1:$E$2548,3,FALSE)</f>
        <v>3</v>
      </c>
      <c r="J63" s="122" t="str">
        <f>+VLOOKUP(E63,Participants!$A$1:$G$2548,7,FALSE)</f>
        <v>DEV BOYS</v>
      </c>
      <c r="K63" s="20"/>
      <c r="L63" s="20"/>
    </row>
    <row r="64" spans="1:24" ht="15.75" customHeight="1" x14ac:dyDescent="0.35">
      <c r="A64" s="193" t="s">
        <v>847</v>
      </c>
      <c r="B64" s="108">
        <v>2</v>
      </c>
      <c r="C64" s="108" t="s">
        <v>907</v>
      </c>
      <c r="D64" s="108"/>
      <c r="E64" s="165">
        <v>50</v>
      </c>
      <c r="F64" s="122" t="str">
        <f>+VLOOKUP(E64,Participants!$A$1:$E$2548,2,FALSE)</f>
        <v>John Henry Austin</v>
      </c>
      <c r="G64" s="122" t="str">
        <f>+VLOOKUP(E64,Participants!$A$1:$E$2548,4,FALSE)</f>
        <v>AAC</v>
      </c>
      <c r="H64" s="122" t="str">
        <f>+VLOOKUP(E64,Participants!$A$1:$E$2548,5,FALSE)</f>
        <v>M</v>
      </c>
      <c r="I64" s="110">
        <f>+VLOOKUP(E64,Participants!$A$1:$E$2548,3,FALSE)</f>
        <v>2</v>
      </c>
      <c r="J64" s="122" t="str">
        <f>+VLOOKUP(E64,Participants!$A$1:$G$2548,7,FALSE)</f>
        <v>DEV BOYS</v>
      </c>
      <c r="K64" s="20"/>
      <c r="L64" s="20"/>
    </row>
    <row r="65" spans="1:12" ht="15.75" customHeight="1" x14ac:dyDescent="0.35">
      <c r="A65" s="193" t="s">
        <v>847</v>
      </c>
      <c r="B65" s="108">
        <v>2</v>
      </c>
      <c r="C65" s="108" t="s">
        <v>908</v>
      </c>
      <c r="D65" s="108"/>
      <c r="E65" s="165">
        <v>259</v>
      </c>
      <c r="F65" s="122" t="str">
        <f>+VLOOKUP(E65,Participants!$A$1:$E$2548,2,FALSE)</f>
        <v>Will Lorentz</v>
      </c>
      <c r="G65" s="122" t="str">
        <f>+VLOOKUP(E65,Participants!$A$1:$E$2548,4,FALSE)</f>
        <v>ELZ</v>
      </c>
      <c r="H65" s="122" t="str">
        <f>+VLOOKUP(E65,Participants!$A$1:$E$2548,5,FALSE)</f>
        <v>M</v>
      </c>
      <c r="I65" s="110">
        <f>+VLOOKUP(E65,Participants!$A$1:$E$2548,3,FALSE)</f>
        <v>2</v>
      </c>
      <c r="J65" s="122" t="str">
        <f>+VLOOKUP(E65,Participants!$A$1:$G$2548,7,FALSE)</f>
        <v>DEV BOYS</v>
      </c>
      <c r="K65" s="20"/>
      <c r="L65" s="20"/>
    </row>
    <row r="66" spans="1:12" ht="15.75" customHeight="1" x14ac:dyDescent="0.35">
      <c r="A66" s="193" t="s">
        <v>847</v>
      </c>
      <c r="B66" s="108">
        <v>2</v>
      </c>
      <c r="C66" s="108" t="s">
        <v>909</v>
      </c>
      <c r="D66" s="108"/>
      <c r="E66" s="165">
        <v>68</v>
      </c>
      <c r="F66" s="122" t="str">
        <f>+VLOOKUP(E66,Participants!$A$1:$E$2548,2,FALSE)</f>
        <v>August Stuckeman</v>
      </c>
      <c r="G66" s="122" t="str">
        <f>+VLOOKUP(E66,Participants!$A$1:$E$2548,4,FALSE)</f>
        <v>AGS</v>
      </c>
      <c r="H66" s="122" t="str">
        <f>+VLOOKUP(E66,Participants!$A$1:$E$2548,5,FALSE)</f>
        <v>M</v>
      </c>
      <c r="I66" s="110">
        <f>+VLOOKUP(E66,Participants!$A$1:$E$2548,3,FALSE)</f>
        <v>3</v>
      </c>
      <c r="J66" s="122" t="str">
        <f>+VLOOKUP(E66,Participants!$A$1:$G$2548,7,FALSE)</f>
        <v>DEV BOYS</v>
      </c>
      <c r="K66" s="20"/>
      <c r="L66" s="20"/>
    </row>
    <row r="67" spans="1:12" ht="15.75" customHeight="1" x14ac:dyDescent="0.35">
      <c r="A67" s="193" t="s">
        <v>847</v>
      </c>
      <c r="B67" s="108">
        <v>2</v>
      </c>
      <c r="C67" s="108" t="s">
        <v>910</v>
      </c>
      <c r="D67" s="108"/>
      <c r="E67" s="165">
        <v>12</v>
      </c>
      <c r="F67" s="122" t="str">
        <f>+VLOOKUP(E67,Participants!$A$1:$E$2548,2,FALSE)</f>
        <v>Victor Montes</v>
      </c>
      <c r="G67" s="122" t="str">
        <f>+VLOOKUP(E67,Participants!$A$1:$E$2548,4,FALSE)</f>
        <v>BFS</v>
      </c>
      <c r="H67" s="122" t="str">
        <f>+VLOOKUP(E67,Participants!$A$1:$E$2548,5,FALSE)</f>
        <v>M</v>
      </c>
      <c r="I67" s="110">
        <f>+VLOOKUP(E67,Participants!$A$1:$E$2548,3,FALSE)</f>
        <v>3</v>
      </c>
      <c r="J67" s="122" t="str">
        <f>+VLOOKUP(E67,Participants!$A$1:$G$2548,7,FALSE)</f>
        <v>DEV BOYS</v>
      </c>
      <c r="K67" s="20"/>
      <c r="L67" s="20"/>
    </row>
    <row r="68" spans="1:12" ht="15.75" customHeight="1" x14ac:dyDescent="0.35">
      <c r="A68" s="193" t="s">
        <v>847</v>
      </c>
      <c r="B68" s="108">
        <v>1</v>
      </c>
      <c r="C68" s="108" t="s">
        <v>911</v>
      </c>
      <c r="D68" s="108"/>
      <c r="E68" s="165">
        <v>382</v>
      </c>
      <c r="F68" s="122" t="str">
        <f>+VLOOKUP(E68,Participants!$A$1:$E$2548,2,FALSE)</f>
        <v>Gabriel Wohar</v>
      </c>
      <c r="G68" s="122" t="str">
        <f>+VLOOKUP(E68,Participants!$A$1:$E$2548,4,FALSE)</f>
        <v>KIL</v>
      </c>
      <c r="H68" s="122" t="str">
        <f>+VLOOKUP(E68,Participants!$A$1:$E$2548,5,FALSE)</f>
        <v>M</v>
      </c>
      <c r="I68" s="110">
        <f>+VLOOKUP(E68,Participants!$A$1:$E$2548,3,FALSE)</f>
        <v>3</v>
      </c>
      <c r="J68" s="122" t="str">
        <f>+VLOOKUP(E68,Participants!$A$1:$G$2548,7,FALSE)</f>
        <v>DEV BOYS</v>
      </c>
      <c r="K68" s="20"/>
      <c r="L68" s="20"/>
    </row>
    <row r="69" spans="1:12" ht="15.75" customHeight="1" x14ac:dyDescent="0.35">
      <c r="A69" s="193" t="s">
        <v>847</v>
      </c>
      <c r="B69" s="108">
        <v>2</v>
      </c>
      <c r="C69" s="116" t="s">
        <v>912</v>
      </c>
      <c r="D69" s="116"/>
      <c r="E69" s="165">
        <v>75</v>
      </c>
      <c r="F69" s="122" t="str">
        <f>+VLOOKUP(E69,Participants!$A$1:$E$2548,2,FALSE)</f>
        <v>Joseph Davoli</v>
      </c>
      <c r="G69" s="122" t="str">
        <f>+VLOOKUP(E69,Participants!$A$1:$E$2548,4,FALSE)</f>
        <v>AGS</v>
      </c>
      <c r="H69" s="122" t="str">
        <f>+VLOOKUP(E69,Participants!$A$1:$E$2548,5,FALSE)</f>
        <v>M</v>
      </c>
      <c r="I69" s="110">
        <f>+VLOOKUP(E69,Participants!$A$1:$E$2548,3,FALSE)</f>
        <v>3</v>
      </c>
      <c r="J69" s="122" t="str">
        <f>+VLOOKUP(E69,Participants!$A$1:$G$2548,7,FALSE)</f>
        <v>DEV BOYS</v>
      </c>
      <c r="K69" s="20"/>
      <c r="L69" s="20"/>
    </row>
    <row r="70" spans="1:12" ht="15.75" customHeight="1" x14ac:dyDescent="0.35">
      <c r="A70" s="193" t="s">
        <v>847</v>
      </c>
      <c r="B70" s="108">
        <v>1</v>
      </c>
      <c r="C70" s="108" t="s">
        <v>913</v>
      </c>
      <c r="D70" s="108"/>
      <c r="E70" s="165">
        <v>323</v>
      </c>
      <c r="F70" s="122" t="str">
        <f>+VLOOKUP(E70,Participants!$A$1:$E$2548,2,FALSE)</f>
        <v>Nate Tottenham</v>
      </c>
      <c r="G70" s="122" t="str">
        <f>+VLOOKUP(E70,Participants!$A$1:$E$2548,4,FALSE)</f>
        <v>JAM</v>
      </c>
      <c r="H70" s="122" t="str">
        <f>+VLOOKUP(E70,Participants!$A$1:$E$2548,5,FALSE)</f>
        <v>M</v>
      </c>
      <c r="I70" s="110">
        <f>+VLOOKUP(E70,Participants!$A$1:$E$2548,3,FALSE)</f>
        <v>3</v>
      </c>
      <c r="J70" s="122" t="str">
        <f>+VLOOKUP(E70,Participants!$A$1:$G$2548,7,FALSE)</f>
        <v>DEV BOYS</v>
      </c>
      <c r="K70" s="20"/>
      <c r="L70" s="20"/>
    </row>
    <row r="71" spans="1:12" ht="15.75" customHeight="1" x14ac:dyDescent="0.35">
      <c r="A71" s="193" t="s">
        <v>847</v>
      </c>
      <c r="B71" s="108">
        <v>1</v>
      </c>
      <c r="C71" s="108" t="s">
        <v>914</v>
      </c>
      <c r="D71" s="108"/>
      <c r="E71" s="165">
        <v>1</v>
      </c>
      <c r="F71" s="122" t="str">
        <f>+VLOOKUP(E71,Participants!$A$1:$E$2548,2,FALSE)</f>
        <v>Charlie Martin</v>
      </c>
      <c r="G71" s="122" t="str">
        <f>+VLOOKUP(E71,Participants!$A$1:$E$2548,4,FALSE)</f>
        <v>BFS</v>
      </c>
      <c r="H71" s="122" t="str">
        <f>+VLOOKUP(E71,Participants!$A$1:$E$2548,5,FALSE)</f>
        <v>M</v>
      </c>
      <c r="I71" s="110">
        <f>+VLOOKUP(E71,Participants!$A$1:$E$2548,3,FALSE)</f>
        <v>3</v>
      </c>
      <c r="J71" s="122" t="str">
        <f>+VLOOKUP(E71,Participants!$A$1:$G$2548,7,FALSE)</f>
        <v>DEV BOYS</v>
      </c>
      <c r="K71" s="20"/>
      <c r="L71" s="20"/>
    </row>
    <row r="72" spans="1:12" ht="15.75" customHeight="1" x14ac:dyDescent="0.35">
      <c r="A72" s="193" t="s">
        <v>847</v>
      </c>
      <c r="B72" s="108">
        <v>2</v>
      </c>
      <c r="C72" s="108" t="s">
        <v>915</v>
      </c>
      <c r="D72" s="108"/>
      <c r="E72" s="165">
        <v>128</v>
      </c>
      <c r="F72" s="122" t="str">
        <f>+VLOOKUP(E72,Participants!$A$1:$E$2548,2,FALSE)</f>
        <v>Alex Petterson</v>
      </c>
      <c r="G72" s="122" t="str">
        <f>+VLOOKUP(E72,Participants!$A$1:$E$2548,4,FALSE)</f>
        <v>AMA</v>
      </c>
      <c r="H72" s="122" t="str">
        <f>+VLOOKUP(E72,Participants!$A$1:$E$2548,5,FALSE)</f>
        <v>M</v>
      </c>
      <c r="I72" s="110">
        <f>+VLOOKUP(E72,Participants!$A$1:$E$2548,3,FALSE)</f>
        <v>3</v>
      </c>
      <c r="J72" s="122" t="str">
        <f>+VLOOKUP(E72,Participants!$A$1:$G$2548,7,FALSE)</f>
        <v>DEV BOYS</v>
      </c>
      <c r="K72" s="20"/>
      <c r="L72" s="20"/>
    </row>
    <row r="73" spans="1:12" ht="15.75" customHeight="1" x14ac:dyDescent="0.35">
      <c r="A73" s="193" t="s">
        <v>847</v>
      </c>
      <c r="B73" s="108">
        <v>2</v>
      </c>
      <c r="C73" s="108" t="s">
        <v>916</v>
      </c>
      <c r="D73" s="108"/>
      <c r="E73" s="165">
        <v>11</v>
      </c>
      <c r="F73" s="122" t="str">
        <f>+VLOOKUP(E73,Participants!$A$1:$E$2548,2,FALSE)</f>
        <v>Parker Skrastins</v>
      </c>
      <c r="G73" s="122" t="str">
        <f>+VLOOKUP(E73,Participants!$A$1:$E$2548,4,FALSE)</f>
        <v>BFS</v>
      </c>
      <c r="H73" s="122" t="str">
        <f>+VLOOKUP(E73,Participants!$A$1:$E$2548,5,FALSE)</f>
        <v>M</v>
      </c>
      <c r="I73" s="110">
        <f>+VLOOKUP(E73,Participants!$A$1:$E$2548,3,FALSE)</f>
        <v>3</v>
      </c>
      <c r="J73" s="122" t="str">
        <f>+VLOOKUP(E73,Participants!$A$1:$G$2548,7,FALSE)</f>
        <v>DEV BOYS</v>
      </c>
      <c r="K73" s="20"/>
      <c r="L73" s="20"/>
    </row>
    <row r="74" spans="1:12" ht="15.75" customHeight="1" x14ac:dyDescent="0.35">
      <c r="A74" s="193" t="s">
        <v>847</v>
      </c>
      <c r="B74" s="108">
        <v>2</v>
      </c>
      <c r="C74" s="108" t="s">
        <v>917</v>
      </c>
      <c r="D74" s="108"/>
      <c r="E74" s="165">
        <v>484</v>
      </c>
      <c r="F74" s="122" t="str">
        <f>+VLOOKUP(E74,Participants!$A$1:$E$2548,2,FALSE)</f>
        <v>Daniel Talerico</v>
      </c>
      <c r="G74" s="122" t="str">
        <f>+VLOOKUP(E74,Participants!$A$1:$E$2548,4,FALSE)</f>
        <v>SPS</v>
      </c>
      <c r="H74" s="122" t="str">
        <f>+VLOOKUP(E74,Participants!$A$1:$E$2548,5,FALSE)</f>
        <v>M</v>
      </c>
      <c r="I74" s="110">
        <f>+VLOOKUP(E74,Participants!$A$1:$E$2548,3,FALSE)</f>
        <v>4</v>
      </c>
      <c r="J74" s="122" t="str">
        <f>+VLOOKUP(E74,Participants!$A$1:$G$2548,7,FALSE)</f>
        <v>DEV BOYS</v>
      </c>
      <c r="K74" s="20"/>
      <c r="L74" s="20"/>
    </row>
    <row r="75" spans="1:12" ht="15.75" customHeight="1" x14ac:dyDescent="0.35">
      <c r="A75" s="193" t="s">
        <v>847</v>
      </c>
      <c r="B75" s="108">
        <v>2</v>
      </c>
      <c r="C75" s="108" t="s">
        <v>918</v>
      </c>
      <c r="D75" s="108"/>
      <c r="E75" s="165">
        <v>7</v>
      </c>
      <c r="F75" s="122" t="str">
        <f>+VLOOKUP(E75,Participants!$A$1:$E$2548,2,FALSE)</f>
        <v>Liam Greene</v>
      </c>
      <c r="G75" s="122" t="str">
        <f>+VLOOKUP(E75,Participants!$A$1:$E$2548,4,FALSE)</f>
        <v>BFS</v>
      </c>
      <c r="H75" s="122" t="str">
        <f>+VLOOKUP(E75,Participants!$A$1:$E$2548,5,FALSE)</f>
        <v>M</v>
      </c>
      <c r="I75" s="110">
        <f>+VLOOKUP(E75,Participants!$A$1:$E$2548,3,FALSE)</f>
        <v>2</v>
      </c>
      <c r="J75" s="122" t="str">
        <f>+VLOOKUP(E75,Participants!$A$1:$G$2548,7,FALSE)</f>
        <v>DEV BOYS</v>
      </c>
      <c r="K75" s="20"/>
      <c r="L75" s="20"/>
    </row>
    <row r="76" spans="1:12" ht="15.75" customHeight="1" x14ac:dyDescent="0.35">
      <c r="A76" s="193" t="s">
        <v>847</v>
      </c>
      <c r="B76" s="108">
        <v>2</v>
      </c>
      <c r="C76" s="108" t="s">
        <v>919</v>
      </c>
      <c r="D76" s="108"/>
      <c r="E76" s="165">
        <v>289</v>
      </c>
      <c r="F76" s="122" t="str">
        <f>+VLOOKUP(E76,Participants!$A$1:$E$2548,2,FALSE)</f>
        <v>Levi Buchanan</v>
      </c>
      <c r="G76" s="122" t="str">
        <f>+VLOOKUP(E76,Participants!$A$1:$E$2548,4,FALSE)</f>
        <v>GRE</v>
      </c>
      <c r="H76" s="122" t="str">
        <f>+VLOOKUP(E76,Participants!$A$1:$E$2548,5,FALSE)</f>
        <v>M</v>
      </c>
      <c r="I76" s="110">
        <f>+VLOOKUP(E76,Participants!$A$1:$E$2548,3,FALSE)</f>
        <v>1</v>
      </c>
      <c r="J76" s="122" t="str">
        <f>+VLOOKUP(E76,Participants!$A$1:$G$2548,7,FALSE)</f>
        <v>DEV BOYS</v>
      </c>
      <c r="K76" s="20"/>
      <c r="L76" s="20"/>
    </row>
    <row r="77" spans="1:12" ht="15.75" customHeight="1" x14ac:dyDescent="0.35">
      <c r="A77" s="193" t="s">
        <v>847</v>
      </c>
      <c r="B77" s="108">
        <v>2</v>
      </c>
      <c r="C77" s="116" t="s">
        <v>920</v>
      </c>
      <c r="D77" s="108"/>
      <c r="E77" s="165">
        <v>215</v>
      </c>
      <c r="F77" s="122" t="str">
        <f>+VLOOKUP(E77,Participants!$A$1:$E$2548,2,FALSE)</f>
        <v>Andrew Buck</v>
      </c>
      <c r="G77" s="122" t="str">
        <f>+VLOOKUP(E77,Participants!$A$1:$E$2548,4,FALSE)</f>
        <v>CDT</v>
      </c>
      <c r="H77" s="122" t="str">
        <f>+VLOOKUP(E77,Participants!$A$1:$E$2548,5,FALSE)</f>
        <v>M</v>
      </c>
      <c r="I77" s="110">
        <f>+VLOOKUP(E77,Participants!$A$1:$E$2548,3,FALSE)</f>
        <v>1</v>
      </c>
      <c r="J77" s="122" t="str">
        <f>+VLOOKUP(E77,Participants!$A$1:$G$2548,7,FALSE)</f>
        <v>DEV BOYS</v>
      </c>
      <c r="K77" s="20"/>
      <c r="L77" s="20"/>
    </row>
    <row r="78" spans="1:12" ht="15.75" customHeight="1" x14ac:dyDescent="0.35">
      <c r="A78" s="193" t="s">
        <v>847</v>
      </c>
      <c r="B78" s="108">
        <v>2</v>
      </c>
      <c r="C78" s="108" t="s">
        <v>921</v>
      </c>
      <c r="D78" s="108"/>
      <c r="E78" s="165">
        <v>390</v>
      </c>
      <c r="F78" s="122" t="str">
        <f>+VLOOKUP(E78,Participants!$A$1:$E$2548,2,FALSE)</f>
        <v>Xavier Kush</v>
      </c>
      <c r="G78" s="122" t="str">
        <f>+VLOOKUP(E78,Participants!$A$1:$E$2548,4,FALSE)</f>
        <v>KIL</v>
      </c>
      <c r="H78" s="122" t="str">
        <f>+VLOOKUP(E78,Participants!$A$1:$E$2548,5,FALSE)</f>
        <v>M</v>
      </c>
      <c r="I78" s="110">
        <f>+VLOOKUP(E78,Participants!$A$1:$E$2548,3,FALSE)</f>
        <v>3</v>
      </c>
      <c r="J78" s="122" t="str">
        <f>+VLOOKUP(E78,Participants!$A$1:$G$2548,7,FALSE)</f>
        <v>DEV BOYS</v>
      </c>
      <c r="K78" s="20"/>
      <c r="L78" s="20"/>
    </row>
    <row r="79" spans="1:12" ht="15.75" customHeight="1" x14ac:dyDescent="0.35">
      <c r="A79" s="193" t="s">
        <v>847</v>
      </c>
      <c r="B79" s="108">
        <v>10</v>
      </c>
      <c r="C79" s="121"/>
      <c r="D79" s="108">
        <v>6</v>
      </c>
      <c r="E79" s="134"/>
      <c r="F79" s="122" t="e">
        <f>+VLOOKUP(E79,Participants!$A$1:$E$2548,2,FALSE)</f>
        <v>#N/A</v>
      </c>
      <c r="G79" s="122" t="e">
        <f>+VLOOKUP(E79,Participants!$A$1:$E$2548,4,FALSE)</f>
        <v>#N/A</v>
      </c>
      <c r="H79" s="122" t="e">
        <f>+VLOOKUP(E79,Participants!$A$1:$E$2548,5,FALSE)</f>
        <v>#N/A</v>
      </c>
      <c r="I79" s="110" t="e">
        <f>+VLOOKUP(E79,Participants!$A$1:$E$2548,3,FALSE)</f>
        <v>#N/A</v>
      </c>
      <c r="J79" s="122" t="e">
        <f>+VLOOKUP(E79,Participants!$A$1:$G$2548,7,FALSE)</f>
        <v>#N/A</v>
      </c>
      <c r="K79" s="20"/>
      <c r="L79" s="20"/>
    </row>
    <row r="80" spans="1:12" ht="15.75" customHeight="1" x14ac:dyDescent="0.35">
      <c r="A80" s="193" t="s">
        <v>847</v>
      </c>
      <c r="B80" s="108">
        <v>10</v>
      </c>
      <c r="C80" s="121"/>
      <c r="D80" s="108">
        <v>7</v>
      </c>
      <c r="E80" s="134"/>
      <c r="F80" s="122" t="e">
        <f>+VLOOKUP(E80,Participants!$A$1:$E$2548,2,FALSE)</f>
        <v>#N/A</v>
      </c>
      <c r="G80" s="122" t="e">
        <f>+VLOOKUP(E80,Participants!$A$1:$E$2548,4,FALSE)</f>
        <v>#N/A</v>
      </c>
      <c r="H80" s="122" t="e">
        <f>+VLOOKUP(E80,Participants!$A$1:$E$2548,5,FALSE)</f>
        <v>#N/A</v>
      </c>
      <c r="I80" s="110" t="e">
        <f>+VLOOKUP(E80,Participants!$A$1:$E$2548,3,FALSE)</f>
        <v>#N/A</v>
      </c>
      <c r="J80" s="122" t="e">
        <f>+VLOOKUP(E80,Participants!$A$1:$G$2548,7,FALSE)</f>
        <v>#N/A</v>
      </c>
      <c r="K80" s="20"/>
      <c r="L80" s="20"/>
    </row>
    <row r="81" spans="1:12" ht="15.75" customHeight="1" x14ac:dyDescent="0.35">
      <c r="A81" s="193" t="s">
        <v>847</v>
      </c>
      <c r="B81" s="108">
        <v>10</v>
      </c>
      <c r="C81" s="121"/>
      <c r="D81" s="108">
        <v>8</v>
      </c>
      <c r="E81" s="134"/>
      <c r="F81" s="122" t="e">
        <f>+VLOOKUP(E81,Participants!$A$1:$E$2548,2,FALSE)</f>
        <v>#N/A</v>
      </c>
      <c r="G81" s="122" t="e">
        <f>+VLOOKUP(E81,Participants!$A$1:$E$2548,4,FALSE)</f>
        <v>#N/A</v>
      </c>
      <c r="H81" s="122" t="e">
        <f>+VLOOKUP(E81,Participants!$A$1:$E$2548,5,FALSE)</f>
        <v>#N/A</v>
      </c>
      <c r="I81" s="110" t="e">
        <f>+VLOOKUP(E81,Participants!$A$1:$E$2548,3,FALSE)</f>
        <v>#N/A</v>
      </c>
      <c r="J81" s="122" t="e">
        <f>+VLOOKUP(E81,Participants!$A$1:$G$2548,7,FALSE)</f>
        <v>#N/A</v>
      </c>
      <c r="K81" s="20"/>
      <c r="L81" s="20"/>
    </row>
    <row r="82" spans="1:12" ht="15.75" customHeight="1" x14ac:dyDescent="0.35">
      <c r="A82" s="193" t="s">
        <v>847</v>
      </c>
      <c r="B82" s="108">
        <v>11</v>
      </c>
      <c r="C82" s="121"/>
      <c r="D82" s="108">
        <v>1</v>
      </c>
      <c r="E82" s="134"/>
      <c r="F82" s="122" t="e">
        <f>+VLOOKUP(E82,Participants!$A$1:$E$2548,2,FALSE)</f>
        <v>#N/A</v>
      </c>
      <c r="G82" s="122" t="e">
        <f>+VLOOKUP(E82,Participants!$A$1:$E$2548,4,FALSE)</f>
        <v>#N/A</v>
      </c>
      <c r="H82" s="122" t="e">
        <f>+VLOOKUP(E82,Participants!$A$1:$E$2548,5,FALSE)</f>
        <v>#N/A</v>
      </c>
      <c r="I82" s="110" t="e">
        <f>+VLOOKUP(E82,Participants!$A$1:$E$2548,3,FALSE)</f>
        <v>#N/A</v>
      </c>
      <c r="J82" s="122" t="e">
        <f>+VLOOKUP(E82,Participants!$A$1:$G$2548,7,FALSE)</f>
        <v>#N/A</v>
      </c>
      <c r="K82" s="20"/>
      <c r="L82" s="20"/>
    </row>
    <row r="83" spans="1:12" ht="15.75" customHeight="1" x14ac:dyDescent="0.35">
      <c r="A83" s="193" t="s">
        <v>847</v>
      </c>
      <c r="B83" s="108">
        <v>11</v>
      </c>
      <c r="C83" s="121"/>
      <c r="D83" s="108">
        <v>2</v>
      </c>
      <c r="E83" s="134"/>
      <c r="F83" s="122" t="e">
        <f>+VLOOKUP(E83,Participants!$A$1:$E$2548,2,FALSE)</f>
        <v>#N/A</v>
      </c>
      <c r="G83" s="122" t="e">
        <f>+VLOOKUP(E83,Participants!$A$1:$E$2548,4,FALSE)</f>
        <v>#N/A</v>
      </c>
      <c r="H83" s="122" t="e">
        <f>+VLOOKUP(E83,Participants!$A$1:$E$2548,5,FALSE)</f>
        <v>#N/A</v>
      </c>
      <c r="I83" s="110" t="e">
        <f>+VLOOKUP(E83,Participants!$A$1:$E$2548,3,FALSE)</f>
        <v>#N/A</v>
      </c>
      <c r="J83" s="122" t="e">
        <f>+VLOOKUP(E83,Participants!$A$1:$G$2548,7,FALSE)</f>
        <v>#N/A</v>
      </c>
      <c r="K83" s="20"/>
      <c r="L83" s="20"/>
    </row>
    <row r="84" spans="1:12" ht="15.75" customHeight="1" x14ac:dyDescent="0.35">
      <c r="A84" s="193" t="s">
        <v>847</v>
      </c>
      <c r="B84" s="108">
        <v>11</v>
      </c>
      <c r="C84" s="121"/>
      <c r="D84" s="108">
        <v>3</v>
      </c>
      <c r="E84" s="134"/>
      <c r="F84" s="122" t="e">
        <f>+VLOOKUP(E84,Participants!$A$1:$E$2548,2,FALSE)</f>
        <v>#N/A</v>
      </c>
      <c r="G84" s="122" t="e">
        <f>+VLOOKUP(E84,Participants!$A$1:$E$2548,4,FALSE)</f>
        <v>#N/A</v>
      </c>
      <c r="H84" s="122" t="e">
        <f>+VLOOKUP(E84,Participants!$A$1:$E$2548,5,FALSE)</f>
        <v>#N/A</v>
      </c>
      <c r="I84" s="110" t="e">
        <f>+VLOOKUP(E84,Participants!$A$1:$E$2548,3,FALSE)</f>
        <v>#N/A</v>
      </c>
      <c r="J84" s="122" t="e">
        <f>+VLOOKUP(E84,Participants!$A$1:$G$2548,7,FALSE)</f>
        <v>#N/A</v>
      </c>
      <c r="K84" s="20"/>
      <c r="L84" s="20"/>
    </row>
    <row r="85" spans="1:12" ht="15.75" customHeight="1" x14ac:dyDescent="0.35">
      <c r="A85" s="193" t="s">
        <v>847</v>
      </c>
      <c r="B85" s="108">
        <v>11</v>
      </c>
      <c r="C85" s="121"/>
      <c r="D85" s="108">
        <v>4</v>
      </c>
      <c r="E85" s="134"/>
      <c r="F85" s="122" t="e">
        <f>+VLOOKUP(E85,Participants!$A$1:$E$2548,2,FALSE)</f>
        <v>#N/A</v>
      </c>
      <c r="G85" s="122" t="e">
        <f>+VLOOKUP(E85,Participants!$A$1:$E$2548,4,FALSE)</f>
        <v>#N/A</v>
      </c>
      <c r="H85" s="122" t="e">
        <f>+VLOOKUP(E85,Participants!$A$1:$E$2548,5,FALSE)</f>
        <v>#N/A</v>
      </c>
      <c r="I85" s="110" t="e">
        <f>+VLOOKUP(E85,Participants!$A$1:$E$2548,3,FALSE)</f>
        <v>#N/A</v>
      </c>
      <c r="J85" s="122" t="e">
        <f>+VLOOKUP(E85,Participants!$A$1:$G$2548,7,FALSE)</f>
        <v>#N/A</v>
      </c>
      <c r="K85" s="20"/>
      <c r="L85" s="20"/>
    </row>
    <row r="86" spans="1:12" ht="15.75" customHeight="1" x14ac:dyDescent="0.35">
      <c r="A86" s="193" t="s">
        <v>847</v>
      </c>
      <c r="B86" s="108">
        <v>11</v>
      </c>
      <c r="C86" s="121"/>
      <c r="D86" s="108">
        <v>5</v>
      </c>
      <c r="E86" s="134"/>
      <c r="F86" s="122" t="e">
        <f>+VLOOKUP(E86,Participants!$A$1:$E$2548,2,FALSE)</f>
        <v>#N/A</v>
      </c>
      <c r="G86" s="122" t="e">
        <f>+VLOOKUP(E86,Participants!$A$1:$E$2548,4,FALSE)</f>
        <v>#N/A</v>
      </c>
      <c r="H86" s="122" t="e">
        <f>+VLOOKUP(E86,Participants!$A$1:$E$2548,5,FALSE)</f>
        <v>#N/A</v>
      </c>
      <c r="I86" s="110" t="e">
        <f>+VLOOKUP(E86,Participants!$A$1:$E$2548,3,FALSE)</f>
        <v>#N/A</v>
      </c>
      <c r="J86" s="122" t="e">
        <f>+VLOOKUP(E86,Participants!$A$1:$G$2548,7,FALSE)</f>
        <v>#N/A</v>
      </c>
      <c r="K86" s="20"/>
      <c r="L86" s="20"/>
    </row>
    <row r="87" spans="1:12" ht="15.75" customHeight="1" x14ac:dyDescent="0.35">
      <c r="A87" s="193" t="s">
        <v>847</v>
      </c>
      <c r="B87" s="108">
        <v>11</v>
      </c>
      <c r="C87" s="121"/>
      <c r="D87" s="108">
        <v>6</v>
      </c>
      <c r="E87" s="134"/>
      <c r="F87" s="122" t="e">
        <f>+VLOOKUP(E87,Participants!$A$1:$E$2548,2,FALSE)</f>
        <v>#N/A</v>
      </c>
      <c r="G87" s="122" t="e">
        <f>+VLOOKUP(E87,Participants!$A$1:$E$2548,4,FALSE)</f>
        <v>#N/A</v>
      </c>
      <c r="H87" s="122" t="e">
        <f>+VLOOKUP(E87,Participants!$A$1:$E$2548,5,FALSE)</f>
        <v>#N/A</v>
      </c>
      <c r="I87" s="110" t="e">
        <f>+VLOOKUP(E87,Participants!$A$1:$E$2548,3,FALSE)</f>
        <v>#N/A</v>
      </c>
      <c r="J87" s="122" t="e">
        <f>+VLOOKUP(E87,Participants!$A$1:$G$2548,7,FALSE)</f>
        <v>#N/A</v>
      </c>
      <c r="K87" s="20"/>
      <c r="L87" s="20"/>
    </row>
    <row r="88" spans="1:12" ht="15.75" customHeight="1" x14ac:dyDescent="0.35">
      <c r="A88" s="193" t="s">
        <v>847</v>
      </c>
      <c r="B88" s="108">
        <v>11</v>
      </c>
      <c r="C88" s="121"/>
      <c r="D88" s="108">
        <v>7</v>
      </c>
      <c r="E88" s="134"/>
      <c r="F88" s="122" t="e">
        <f>+VLOOKUP(E88,Participants!$A$1:$E$2548,2,FALSE)</f>
        <v>#N/A</v>
      </c>
      <c r="G88" s="122" t="e">
        <f>+VLOOKUP(E88,Participants!$A$1:$E$2548,4,FALSE)</f>
        <v>#N/A</v>
      </c>
      <c r="H88" s="122" t="e">
        <f>+VLOOKUP(E88,Participants!$A$1:$E$2548,5,FALSE)</f>
        <v>#N/A</v>
      </c>
      <c r="I88" s="110" t="e">
        <f>+VLOOKUP(E88,Participants!$A$1:$E$2548,3,FALSE)</f>
        <v>#N/A</v>
      </c>
      <c r="J88" s="122" t="e">
        <f>+VLOOKUP(E88,Participants!$A$1:$G$2548,7,FALSE)</f>
        <v>#N/A</v>
      </c>
      <c r="K88" s="20"/>
      <c r="L88" s="20"/>
    </row>
    <row r="89" spans="1:12" ht="15.75" customHeight="1" x14ac:dyDescent="0.35">
      <c r="A89" s="193" t="s">
        <v>847</v>
      </c>
      <c r="B89" s="108">
        <v>11</v>
      </c>
      <c r="C89" s="121"/>
      <c r="D89" s="108">
        <v>8</v>
      </c>
      <c r="E89" s="134"/>
      <c r="F89" s="122" t="e">
        <f>+VLOOKUP(E89,Participants!$A$1:$E$2548,2,FALSE)</f>
        <v>#N/A</v>
      </c>
      <c r="G89" s="122" t="e">
        <f>+VLOOKUP(E89,Participants!$A$1:$E$2548,4,FALSE)</f>
        <v>#N/A</v>
      </c>
      <c r="H89" s="122" t="e">
        <f>+VLOOKUP(E89,Participants!$A$1:$E$2548,5,FALSE)</f>
        <v>#N/A</v>
      </c>
      <c r="I89" s="110" t="e">
        <f>+VLOOKUP(E89,Participants!$A$1:$E$2548,3,FALSE)</f>
        <v>#N/A</v>
      </c>
      <c r="J89" s="122" t="e">
        <f>+VLOOKUP(E89,Participants!$A$1:$G$2548,7,FALSE)</f>
        <v>#N/A</v>
      </c>
      <c r="K89" s="20"/>
      <c r="L89" s="20"/>
    </row>
    <row r="90" spans="1:12" ht="15.75" customHeight="1" x14ac:dyDescent="0.35">
      <c r="A90" s="193" t="s">
        <v>847</v>
      </c>
      <c r="B90" s="109">
        <v>12</v>
      </c>
      <c r="C90" s="122"/>
      <c r="D90" s="109">
        <v>1</v>
      </c>
      <c r="E90" s="134"/>
      <c r="F90" s="122" t="e">
        <f>+VLOOKUP(E90,Participants!$A$1:$E$2548,2,FALSE)</f>
        <v>#N/A</v>
      </c>
      <c r="G90" s="122" t="e">
        <f>+VLOOKUP(E90,Participants!$A$1:$E$2548,4,FALSE)</f>
        <v>#N/A</v>
      </c>
      <c r="H90" s="122" t="e">
        <f>+VLOOKUP(E90,Participants!$A$1:$E$2548,5,FALSE)</f>
        <v>#N/A</v>
      </c>
      <c r="I90" s="110" t="e">
        <f>+VLOOKUP(E90,Participants!$A$1:$E$2548,3,FALSE)</f>
        <v>#N/A</v>
      </c>
      <c r="J90" s="122" t="e">
        <f>+VLOOKUP(E90,Participants!$A$1:$G$2548,7,FALSE)</f>
        <v>#N/A</v>
      </c>
      <c r="K90" s="20"/>
      <c r="L90" s="20"/>
    </row>
    <row r="91" spans="1:12" ht="15.75" customHeight="1" x14ac:dyDescent="0.35">
      <c r="A91" s="193" t="s">
        <v>847</v>
      </c>
      <c r="B91" s="109">
        <v>12</v>
      </c>
      <c r="C91" s="122"/>
      <c r="D91" s="109">
        <v>2</v>
      </c>
      <c r="E91" s="134"/>
      <c r="F91" s="122" t="e">
        <f>+VLOOKUP(E91,Participants!$A$1:$E$2548,2,FALSE)</f>
        <v>#N/A</v>
      </c>
      <c r="G91" s="122" t="e">
        <f>+VLOOKUP(E91,Participants!$A$1:$E$2548,4,FALSE)</f>
        <v>#N/A</v>
      </c>
      <c r="H91" s="122" t="e">
        <f>+VLOOKUP(E91,Participants!$A$1:$E$2548,5,FALSE)</f>
        <v>#N/A</v>
      </c>
      <c r="I91" s="110" t="e">
        <f>+VLOOKUP(E91,Participants!$A$1:$E$2548,3,FALSE)</f>
        <v>#N/A</v>
      </c>
      <c r="J91" s="122" t="e">
        <f>+VLOOKUP(E91,Participants!$A$1:$G$2548,7,FALSE)</f>
        <v>#N/A</v>
      </c>
      <c r="K91" s="20"/>
      <c r="L91" s="20"/>
    </row>
    <row r="92" spans="1:12" ht="15.75" customHeight="1" x14ac:dyDescent="0.35">
      <c r="A92" s="193" t="s">
        <v>847</v>
      </c>
      <c r="B92" s="109">
        <v>12</v>
      </c>
      <c r="C92" s="122"/>
      <c r="D92" s="109">
        <v>3</v>
      </c>
      <c r="E92" s="134"/>
      <c r="F92" s="122" t="e">
        <f>+VLOOKUP(E92,Participants!$A$1:$E$2548,2,FALSE)</f>
        <v>#N/A</v>
      </c>
      <c r="G92" s="122" t="e">
        <f>+VLOOKUP(E92,Participants!$A$1:$E$2548,4,FALSE)</f>
        <v>#N/A</v>
      </c>
      <c r="H92" s="122" t="e">
        <f>+VLOOKUP(E92,Participants!$A$1:$E$2548,5,FALSE)</f>
        <v>#N/A</v>
      </c>
      <c r="I92" s="110" t="e">
        <f>+VLOOKUP(E92,Participants!$A$1:$E$2548,3,FALSE)</f>
        <v>#N/A</v>
      </c>
      <c r="J92" s="122" t="e">
        <f>+VLOOKUP(E92,Participants!$A$1:$G$2548,7,FALSE)</f>
        <v>#N/A</v>
      </c>
      <c r="K92" s="20"/>
      <c r="L92" s="20"/>
    </row>
    <row r="93" spans="1:12" ht="15.75" customHeight="1" x14ac:dyDescent="0.35">
      <c r="A93" s="193" t="s">
        <v>847</v>
      </c>
      <c r="B93" s="109">
        <v>12</v>
      </c>
      <c r="C93" s="122"/>
      <c r="D93" s="109">
        <v>4</v>
      </c>
      <c r="E93" s="134"/>
      <c r="F93" s="122" t="e">
        <f>+VLOOKUP(E93,Participants!$A$1:$E$2548,2,FALSE)</f>
        <v>#N/A</v>
      </c>
      <c r="G93" s="122" t="e">
        <f>+VLOOKUP(E93,Participants!$A$1:$E$2548,4,FALSE)</f>
        <v>#N/A</v>
      </c>
      <c r="H93" s="122" t="e">
        <f>+VLOOKUP(E93,Participants!$A$1:$E$2548,5,FALSE)</f>
        <v>#N/A</v>
      </c>
      <c r="I93" s="110" t="e">
        <f>+VLOOKUP(E93,Participants!$A$1:$E$2548,3,FALSE)</f>
        <v>#N/A</v>
      </c>
      <c r="J93" s="122" t="e">
        <f>+VLOOKUP(E93,Participants!$A$1:$G$2548,7,FALSE)</f>
        <v>#N/A</v>
      </c>
      <c r="K93" s="20"/>
      <c r="L93" s="20"/>
    </row>
    <row r="94" spans="1:12" ht="15.75" customHeight="1" x14ac:dyDescent="0.35">
      <c r="A94" s="193" t="s">
        <v>847</v>
      </c>
      <c r="B94" s="109">
        <v>12</v>
      </c>
      <c r="C94" s="122"/>
      <c r="D94" s="109">
        <v>5</v>
      </c>
      <c r="E94" s="134"/>
      <c r="F94" s="122" t="e">
        <f>+VLOOKUP(E94,Participants!$A$1:$E$2548,2,FALSE)</f>
        <v>#N/A</v>
      </c>
      <c r="G94" s="122" t="e">
        <f>+VLOOKUP(E94,Participants!$A$1:$E$2548,4,FALSE)</f>
        <v>#N/A</v>
      </c>
      <c r="H94" s="122" t="e">
        <f>+VLOOKUP(E94,Participants!$A$1:$E$2548,5,FALSE)</f>
        <v>#N/A</v>
      </c>
      <c r="I94" s="110" t="e">
        <f>+VLOOKUP(E94,Participants!$A$1:$E$2548,3,FALSE)</f>
        <v>#N/A</v>
      </c>
      <c r="J94" s="122" t="e">
        <f>+VLOOKUP(E94,Participants!$A$1:$G$2548,7,FALSE)</f>
        <v>#N/A</v>
      </c>
      <c r="K94" s="20"/>
      <c r="L94" s="20"/>
    </row>
    <row r="95" spans="1:12" ht="15.75" customHeight="1" x14ac:dyDescent="0.35">
      <c r="A95" s="193" t="s">
        <v>847</v>
      </c>
      <c r="B95" s="109">
        <v>12</v>
      </c>
      <c r="C95" s="122"/>
      <c r="D95" s="109">
        <v>6</v>
      </c>
      <c r="E95" s="134"/>
      <c r="F95" s="122" t="e">
        <f>+VLOOKUP(E95,Participants!$A$1:$E$2548,2,FALSE)</f>
        <v>#N/A</v>
      </c>
      <c r="G95" s="122" t="e">
        <f>+VLOOKUP(E95,Participants!$A$1:$E$2548,4,FALSE)</f>
        <v>#N/A</v>
      </c>
      <c r="H95" s="122" t="e">
        <f>+VLOOKUP(E95,Participants!$A$1:$E$2548,5,FALSE)</f>
        <v>#N/A</v>
      </c>
      <c r="I95" s="110" t="e">
        <f>+VLOOKUP(E95,Participants!$A$1:$E$2548,3,FALSE)</f>
        <v>#N/A</v>
      </c>
      <c r="J95" s="122" t="e">
        <f>+VLOOKUP(E95,Participants!$A$1:$G$2548,7,FALSE)</f>
        <v>#N/A</v>
      </c>
      <c r="K95" s="20"/>
      <c r="L95" s="20"/>
    </row>
    <row r="96" spans="1:12" ht="15.75" customHeight="1" x14ac:dyDescent="0.35">
      <c r="A96" s="193" t="s">
        <v>847</v>
      </c>
      <c r="B96" s="109">
        <v>12</v>
      </c>
      <c r="C96" s="122"/>
      <c r="D96" s="109">
        <v>7</v>
      </c>
      <c r="E96" s="134"/>
      <c r="F96" s="122" t="e">
        <f>+VLOOKUP(E96,Participants!$A$1:$E$2548,2,FALSE)</f>
        <v>#N/A</v>
      </c>
      <c r="G96" s="122" t="e">
        <f>+VLOOKUP(E96,Participants!$A$1:$E$2548,4,FALSE)</f>
        <v>#N/A</v>
      </c>
      <c r="H96" s="122" t="e">
        <f>+VLOOKUP(E96,Participants!$A$1:$E$2548,5,FALSE)</f>
        <v>#N/A</v>
      </c>
      <c r="I96" s="110" t="e">
        <f>+VLOOKUP(E96,Participants!$A$1:$E$2548,3,FALSE)</f>
        <v>#N/A</v>
      </c>
      <c r="J96" s="122" t="e">
        <f>+VLOOKUP(E96,Participants!$A$1:$G$2548,7,FALSE)</f>
        <v>#N/A</v>
      </c>
      <c r="K96" s="20"/>
      <c r="L96" s="20"/>
    </row>
    <row r="97" spans="1:12" ht="15.75" customHeight="1" x14ac:dyDescent="0.35">
      <c r="A97" s="193" t="s">
        <v>847</v>
      </c>
      <c r="B97" s="109">
        <v>12</v>
      </c>
      <c r="C97" s="122"/>
      <c r="D97" s="109">
        <v>8</v>
      </c>
      <c r="E97" s="134"/>
      <c r="F97" s="122" t="e">
        <f>+VLOOKUP(E97,Participants!$A$1:$E$2548,2,FALSE)</f>
        <v>#N/A</v>
      </c>
      <c r="G97" s="122" t="e">
        <f>+VLOOKUP(E97,Participants!$A$1:$E$2548,4,FALSE)</f>
        <v>#N/A</v>
      </c>
      <c r="H97" s="122" t="e">
        <f>+VLOOKUP(E97,Participants!$A$1:$E$2548,5,FALSE)</f>
        <v>#N/A</v>
      </c>
      <c r="I97" s="110" t="e">
        <f>+VLOOKUP(E97,Participants!$A$1:$E$2548,3,FALSE)</f>
        <v>#N/A</v>
      </c>
      <c r="J97" s="122" t="e">
        <f>+VLOOKUP(E97,Participants!$A$1:$G$2548,7,FALSE)</f>
        <v>#N/A</v>
      </c>
      <c r="K97" s="20"/>
      <c r="L97" s="20"/>
    </row>
    <row r="98" spans="1:12" ht="15.75" customHeight="1" x14ac:dyDescent="0.35">
      <c r="A98" s="193" t="s">
        <v>847</v>
      </c>
      <c r="B98" s="126"/>
      <c r="C98" s="126"/>
      <c r="D98" s="126"/>
      <c r="E98" s="134"/>
      <c r="F98" s="122" t="e">
        <f>+VLOOKUP(E98,Participants!$A$1:$E$2548,2,FALSE)</f>
        <v>#N/A</v>
      </c>
      <c r="G98" s="122" t="e">
        <f>+VLOOKUP(E98,Participants!$A$1:$E$2548,4,FALSE)</f>
        <v>#N/A</v>
      </c>
      <c r="H98" s="122" t="e">
        <f>+VLOOKUP(E98,Participants!$A$1:$E$2548,5,FALSE)</f>
        <v>#N/A</v>
      </c>
      <c r="I98" s="110" t="e">
        <f>+VLOOKUP(E98,Participants!$A$1:$E$2548,3,FALSE)</f>
        <v>#N/A</v>
      </c>
      <c r="J98" s="122" t="e">
        <f>+VLOOKUP(E98,Participants!$A$1:$G$2548,7,FALSE)</f>
        <v>#N/A</v>
      </c>
      <c r="K98" s="20"/>
      <c r="L98" s="20"/>
    </row>
    <row r="99" spans="1:12" ht="15.75" customHeight="1" x14ac:dyDescent="0.35">
      <c r="A99" s="193" t="s">
        <v>847</v>
      </c>
      <c r="B99" s="108">
        <v>1</v>
      </c>
      <c r="C99" s="121"/>
      <c r="D99" s="108">
        <v>1</v>
      </c>
      <c r="E99" s="134"/>
      <c r="F99" s="122" t="e">
        <f>+VLOOKUP(E99,Participants!$A$1:$E$2548,2,FALSE)</f>
        <v>#N/A</v>
      </c>
      <c r="G99" s="122" t="e">
        <f>+VLOOKUP(E99,Participants!$A$1:$E$2548,4,FALSE)</f>
        <v>#N/A</v>
      </c>
      <c r="H99" s="122" t="e">
        <f>+VLOOKUP(E99,Participants!$A$1:$E$2548,5,FALSE)</f>
        <v>#N/A</v>
      </c>
      <c r="I99" s="110" t="e">
        <f>+VLOOKUP(E99,Participants!$A$1:$E$2548,3,FALSE)</f>
        <v>#N/A</v>
      </c>
      <c r="J99" s="122" t="e">
        <f>+VLOOKUP(E99,Participants!$A$1:$G$2548,7,FALSE)</f>
        <v>#N/A</v>
      </c>
      <c r="K99" s="20"/>
      <c r="L99" s="20"/>
    </row>
    <row r="100" spans="1:12" ht="15.75" customHeight="1" x14ac:dyDescent="0.35">
      <c r="A100" s="193" t="s">
        <v>847</v>
      </c>
      <c r="B100" s="108">
        <v>1</v>
      </c>
      <c r="C100" s="121"/>
      <c r="D100" s="108">
        <v>2</v>
      </c>
      <c r="E100" s="134"/>
      <c r="F100" s="122" t="e">
        <f>+VLOOKUP(E100,Participants!$A$1:$E$2548,2,FALSE)</f>
        <v>#N/A</v>
      </c>
      <c r="G100" s="122" t="e">
        <f>+VLOOKUP(E100,Participants!$A$1:$E$2548,4,FALSE)</f>
        <v>#N/A</v>
      </c>
      <c r="H100" s="122" t="e">
        <f>+VLOOKUP(E100,Participants!$A$1:$E$2548,5,FALSE)</f>
        <v>#N/A</v>
      </c>
      <c r="I100" s="110" t="e">
        <f>+VLOOKUP(E100,Participants!$A$1:$E$2548,3,FALSE)</f>
        <v>#N/A</v>
      </c>
      <c r="J100" s="122" t="e">
        <f>+VLOOKUP(E100,Participants!$A$1:$G$2548,7,FALSE)</f>
        <v>#N/A</v>
      </c>
      <c r="K100" s="20"/>
      <c r="L100" s="20"/>
    </row>
    <row r="101" spans="1:12" ht="15.75" customHeight="1" x14ac:dyDescent="0.35">
      <c r="A101" s="193" t="s">
        <v>847</v>
      </c>
      <c r="B101" s="108">
        <v>1</v>
      </c>
      <c r="C101" s="121"/>
      <c r="D101" s="108">
        <v>3</v>
      </c>
      <c r="E101" s="134"/>
      <c r="F101" s="122" t="e">
        <f>+VLOOKUP(E101,Participants!$A$1:$E$2548,2,FALSE)</f>
        <v>#N/A</v>
      </c>
      <c r="G101" s="122" t="e">
        <f>+VLOOKUP(E101,Participants!$A$1:$E$2548,4,FALSE)</f>
        <v>#N/A</v>
      </c>
      <c r="H101" s="122" t="e">
        <f>+VLOOKUP(E101,Participants!$A$1:$E$2548,5,FALSE)</f>
        <v>#N/A</v>
      </c>
      <c r="I101" s="110" t="e">
        <f>+VLOOKUP(E101,Participants!$A$1:$E$2548,3,FALSE)</f>
        <v>#N/A</v>
      </c>
      <c r="J101" s="122" t="e">
        <f>+VLOOKUP(E101,Participants!$A$1:$G$2548,7,FALSE)</f>
        <v>#N/A</v>
      </c>
      <c r="K101" s="20"/>
      <c r="L101" s="20"/>
    </row>
    <row r="102" spans="1:12" ht="15.75" customHeight="1" x14ac:dyDescent="0.35">
      <c r="A102" s="193" t="s">
        <v>847</v>
      </c>
      <c r="B102" s="108">
        <v>1</v>
      </c>
      <c r="C102" s="121"/>
      <c r="D102" s="108">
        <v>4</v>
      </c>
      <c r="E102" s="134"/>
      <c r="F102" s="122" t="e">
        <f>+VLOOKUP(E102,Participants!$A$1:$E$2548,2,FALSE)</f>
        <v>#N/A</v>
      </c>
      <c r="G102" s="122" t="e">
        <f>+VLOOKUP(E102,Participants!$A$1:$E$2548,4,FALSE)</f>
        <v>#N/A</v>
      </c>
      <c r="H102" s="122" t="e">
        <f>+VLOOKUP(E102,Participants!$A$1:$E$2548,5,FALSE)</f>
        <v>#N/A</v>
      </c>
      <c r="I102" s="110" t="e">
        <f>+VLOOKUP(E102,Participants!$A$1:$E$2548,3,FALSE)</f>
        <v>#N/A</v>
      </c>
      <c r="J102" s="122" t="e">
        <f>+VLOOKUP(E102,Participants!$A$1:$G$2548,7,FALSE)</f>
        <v>#N/A</v>
      </c>
      <c r="K102" s="20"/>
      <c r="L102" s="20"/>
    </row>
    <row r="103" spans="1:12" ht="15.75" customHeight="1" x14ac:dyDescent="0.35">
      <c r="A103" s="193" t="s">
        <v>847</v>
      </c>
      <c r="B103" s="108">
        <v>1</v>
      </c>
      <c r="C103" s="121"/>
      <c r="D103" s="108">
        <v>5</v>
      </c>
      <c r="E103" s="134"/>
      <c r="F103" s="122" t="e">
        <f>+VLOOKUP(E103,Participants!$A$1:$E$2548,2,FALSE)</f>
        <v>#N/A</v>
      </c>
      <c r="G103" s="122" t="e">
        <f>+VLOOKUP(E103,Participants!$A$1:$E$2548,4,FALSE)</f>
        <v>#N/A</v>
      </c>
      <c r="H103" s="122" t="e">
        <f>+VLOOKUP(E103,Participants!$A$1:$E$2548,5,FALSE)</f>
        <v>#N/A</v>
      </c>
      <c r="I103" s="110" t="e">
        <f>+VLOOKUP(E103,Participants!$A$1:$E$2548,3,FALSE)</f>
        <v>#N/A</v>
      </c>
      <c r="J103" s="122" t="e">
        <f>+VLOOKUP(E103,Participants!$A$1:$G$2548,7,FALSE)</f>
        <v>#N/A</v>
      </c>
      <c r="K103" s="20"/>
      <c r="L103" s="20"/>
    </row>
    <row r="104" spans="1:12" ht="15.75" customHeight="1" x14ac:dyDescent="0.35">
      <c r="A104" s="193" t="s">
        <v>847</v>
      </c>
      <c r="B104" s="108">
        <v>1</v>
      </c>
      <c r="C104" s="121"/>
      <c r="D104" s="108">
        <v>6</v>
      </c>
      <c r="E104" s="134"/>
      <c r="F104" s="122" t="e">
        <f>+VLOOKUP(E104,Participants!$A$1:$E$2548,2,FALSE)</f>
        <v>#N/A</v>
      </c>
      <c r="G104" s="122" t="e">
        <f>+VLOOKUP(E104,Participants!$A$1:$E$2548,4,FALSE)</f>
        <v>#N/A</v>
      </c>
      <c r="H104" s="122" t="e">
        <f>+VLOOKUP(E104,Participants!$A$1:$E$2548,5,FALSE)</f>
        <v>#N/A</v>
      </c>
      <c r="I104" s="110" t="e">
        <f>+VLOOKUP(E104,Participants!$A$1:$E$2548,3,FALSE)</f>
        <v>#N/A</v>
      </c>
      <c r="J104" s="122" t="e">
        <f>+VLOOKUP(E104,Participants!$A$1:$G$2548,7,FALSE)</f>
        <v>#N/A</v>
      </c>
      <c r="K104" s="20"/>
      <c r="L104" s="20"/>
    </row>
    <row r="105" spans="1:12" ht="15.75" customHeight="1" x14ac:dyDescent="0.35">
      <c r="A105" s="193" t="s">
        <v>847</v>
      </c>
      <c r="B105" s="108">
        <v>1</v>
      </c>
      <c r="C105" s="121"/>
      <c r="D105" s="108">
        <v>7</v>
      </c>
      <c r="E105" s="134"/>
      <c r="F105" s="122" t="e">
        <f>+VLOOKUP(E105,Participants!$A$1:$E$2548,2,FALSE)</f>
        <v>#N/A</v>
      </c>
      <c r="G105" s="122" t="e">
        <f>+VLOOKUP(E105,Participants!$A$1:$E$2548,4,FALSE)</f>
        <v>#N/A</v>
      </c>
      <c r="H105" s="122" t="e">
        <f>+VLOOKUP(E105,Participants!$A$1:$E$2548,5,FALSE)</f>
        <v>#N/A</v>
      </c>
      <c r="I105" s="110" t="e">
        <f>+VLOOKUP(E105,Participants!$A$1:$E$2548,3,FALSE)</f>
        <v>#N/A</v>
      </c>
      <c r="J105" s="122" t="e">
        <f>+VLOOKUP(E105,Participants!$A$1:$G$2548,7,FALSE)</f>
        <v>#N/A</v>
      </c>
      <c r="K105" s="20"/>
      <c r="L105" s="20"/>
    </row>
    <row r="106" spans="1:12" ht="15.75" customHeight="1" x14ac:dyDescent="0.35">
      <c r="A106" s="193" t="s">
        <v>847</v>
      </c>
      <c r="B106" s="108">
        <v>1</v>
      </c>
      <c r="C106" s="121"/>
      <c r="D106" s="108">
        <v>8</v>
      </c>
      <c r="E106" s="134"/>
      <c r="F106" s="122" t="e">
        <f>+VLOOKUP(E106,Participants!$A$1:$E$2548,2,FALSE)</f>
        <v>#N/A</v>
      </c>
      <c r="G106" s="122" t="e">
        <f>+VLOOKUP(E106,Participants!$A$1:$E$2548,4,FALSE)</f>
        <v>#N/A</v>
      </c>
      <c r="H106" s="122" t="e">
        <f>+VLOOKUP(E106,Participants!$A$1:$E$2548,5,FALSE)</f>
        <v>#N/A</v>
      </c>
      <c r="I106" s="110" t="e">
        <f>+VLOOKUP(E106,Participants!$A$1:$E$2548,3,FALSE)</f>
        <v>#N/A</v>
      </c>
      <c r="J106" s="122" t="e">
        <f>+VLOOKUP(E106,Participants!$A$1:$G$2548,7,FALSE)</f>
        <v>#N/A</v>
      </c>
      <c r="K106" s="20"/>
      <c r="L106" s="20"/>
    </row>
    <row r="107" spans="1:12" ht="15.75" customHeight="1" x14ac:dyDescent="0.35">
      <c r="A107" s="193" t="s">
        <v>847</v>
      </c>
      <c r="B107" s="108">
        <v>2</v>
      </c>
      <c r="C107" s="121"/>
      <c r="D107" s="108">
        <v>1</v>
      </c>
      <c r="E107" s="134"/>
      <c r="F107" s="122" t="e">
        <f>+VLOOKUP(E107,Participants!$A$1:$E$2548,2,FALSE)</f>
        <v>#N/A</v>
      </c>
      <c r="G107" s="122" t="e">
        <f>+VLOOKUP(E107,Participants!$A$1:$E$2548,4,FALSE)</f>
        <v>#N/A</v>
      </c>
      <c r="H107" s="122" t="e">
        <f>+VLOOKUP(E107,Participants!$A$1:$E$2548,5,FALSE)</f>
        <v>#N/A</v>
      </c>
      <c r="I107" s="110" t="e">
        <f>+VLOOKUP(E107,Participants!$A$1:$E$2548,3,FALSE)</f>
        <v>#N/A</v>
      </c>
      <c r="J107" s="122" t="e">
        <f>+VLOOKUP(E107,Participants!$A$1:$G$2548,7,FALSE)</f>
        <v>#N/A</v>
      </c>
      <c r="K107" s="20"/>
      <c r="L107" s="20"/>
    </row>
    <row r="108" spans="1:12" ht="15.75" customHeight="1" x14ac:dyDescent="0.35">
      <c r="A108" s="193" t="s">
        <v>847</v>
      </c>
      <c r="B108" s="108">
        <v>2</v>
      </c>
      <c r="C108" s="121"/>
      <c r="D108" s="108">
        <v>2</v>
      </c>
      <c r="E108" s="134"/>
      <c r="F108" s="122" t="e">
        <f>+VLOOKUP(E108,Participants!$A$1:$E$2548,2,FALSE)</f>
        <v>#N/A</v>
      </c>
      <c r="G108" s="122" t="e">
        <f>+VLOOKUP(E108,Participants!$A$1:$E$2548,4,FALSE)</f>
        <v>#N/A</v>
      </c>
      <c r="H108" s="122" t="e">
        <f>+VLOOKUP(E108,Participants!$A$1:$E$2548,5,FALSE)</f>
        <v>#N/A</v>
      </c>
      <c r="I108" s="110" t="e">
        <f>+VLOOKUP(E108,Participants!$A$1:$E$2548,3,FALSE)</f>
        <v>#N/A</v>
      </c>
      <c r="J108" s="122" t="e">
        <f>+VLOOKUP(E108,Participants!$A$1:$G$2548,7,FALSE)</f>
        <v>#N/A</v>
      </c>
      <c r="K108" s="20"/>
      <c r="L108" s="20"/>
    </row>
    <row r="109" spans="1:12" ht="15.75" customHeight="1" x14ac:dyDescent="0.35">
      <c r="A109" s="193" t="s">
        <v>847</v>
      </c>
      <c r="B109" s="108">
        <v>2</v>
      </c>
      <c r="C109" s="121"/>
      <c r="D109" s="108">
        <v>3</v>
      </c>
      <c r="E109" s="134"/>
      <c r="F109" s="122" t="e">
        <f>+VLOOKUP(E109,Participants!$A$1:$E$2548,2,FALSE)</f>
        <v>#N/A</v>
      </c>
      <c r="G109" s="122" t="e">
        <f>+VLOOKUP(E109,Participants!$A$1:$E$2548,4,FALSE)</f>
        <v>#N/A</v>
      </c>
      <c r="H109" s="122" t="e">
        <f>+VLOOKUP(E109,Participants!$A$1:$E$2548,5,FALSE)</f>
        <v>#N/A</v>
      </c>
      <c r="I109" s="110" t="e">
        <f>+VLOOKUP(E109,Participants!$A$1:$E$2548,3,FALSE)</f>
        <v>#N/A</v>
      </c>
      <c r="J109" s="122" t="e">
        <f>+VLOOKUP(E109,Participants!$A$1:$G$2548,7,FALSE)</f>
        <v>#N/A</v>
      </c>
      <c r="K109" s="20"/>
      <c r="L109" s="20"/>
    </row>
    <row r="110" spans="1:12" ht="15.75" customHeight="1" x14ac:dyDescent="0.35">
      <c r="A110" s="193" t="s">
        <v>847</v>
      </c>
      <c r="B110" s="108">
        <v>2</v>
      </c>
      <c r="C110" s="121"/>
      <c r="D110" s="108">
        <v>4</v>
      </c>
      <c r="E110" s="134"/>
      <c r="F110" s="122" t="e">
        <f>+VLOOKUP(E110,Participants!$A$1:$E$2548,2,FALSE)</f>
        <v>#N/A</v>
      </c>
      <c r="G110" s="122" t="e">
        <f>+VLOOKUP(E110,Participants!$A$1:$E$2548,4,FALSE)</f>
        <v>#N/A</v>
      </c>
      <c r="H110" s="122" t="e">
        <f>+VLOOKUP(E110,Participants!$A$1:$E$2548,5,FALSE)</f>
        <v>#N/A</v>
      </c>
      <c r="I110" s="110" t="e">
        <f>+VLOOKUP(E110,Participants!$A$1:$E$2548,3,FALSE)</f>
        <v>#N/A</v>
      </c>
      <c r="J110" s="122" t="e">
        <f>+VLOOKUP(E110,Participants!$A$1:$G$2548,7,FALSE)</f>
        <v>#N/A</v>
      </c>
      <c r="K110" s="20"/>
      <c r="L110" s="20"/>
    </row>
    <row r="111" spans="1:12" ht="15.75" customHeight="1" x14ac:dyDescent="0.35">
      <c r="A111" s="193" t="s">
        <v>847</v>
      </c>
      <c r="B111" s="108">
        <v>2</v>
      </c>
      <c r="C111" s="121"/>
      <c r="D111" s="108">
        <v>5</v>
      </c>
      <c r="E111" s="134"/>
      <c r="F111" s="122" t="e">
        <f>+VLOOKUP(E111,Participants!$A$1:$E$2548,2,FALSE)</f>
        <v>#N/A</v>
      </c>
      <c r="G111" s="122" t="e">
        <f>+VLOOKUP(E111,Participants!$A$1:$E$2548,4,FALSE)</f>
        <v>#N/A</v>
      </c>
      <c r="H111" s="122" t="e">
        <f>+VLOOKUP(E111,Participants!$A$1:$E$2548,5,FALSE)</f>
        <v>#N/A</v>
      </c>
      <c r="I111" s="110" t="e">
        <f>+VLOOKUP(E111,Participants!$A$1:$E$2548,3,FALSE)</f>
        <v>#N/A</v>
      </c>
      <c r="J111" s="122" t="e">
        <f>+VLOOKUP(E111,Participants!$A$1:$G$2548,7,FALSE)</f>
        <v>#N/A</v>
      </c>
      <c r="K111" s="20"/>
      <c r="L111" s="20"/>
    </row>
    <row r="112" spans="1:12" ht="15.75" customHeight="1" x14ac:dyDescent="0.35">
      <c r="A112" s="193" t="s">
        <v>847</v>
      </c>
      <c r="B112" s="108">
        <v>2</v>
      </c>
      <c r="C112" s="121"/>
      <c r="D112" s="108">
        <v>6</v>
      </c>
      <c r="E112" s="134"/>
      <c r="F112" s="122" t="e">
        <f>+VLOOKUP(E112,Participants!$A$1:$E$2548,2,FALSE)</f>
        <v>#N/A</v>
      </c>
      <c r="G112" s="122" t="e">
        <f>+VLOOKUP(E112,Participants!$A$1:$E$2548,4,FALSE)</f>
        <v>#N/A</v>
      </c>
      <c r="H112" s="122" t="e">
        <f>+VLOOKUP(E112,Participants!$A$1:$E$2548,5,FALSE)</f>
        <v>#N/A</v>
      </c>
      <c r="I112" s="110" t="e">
        <f>+VLOOKUP(E112,Participants!$A$1:$E$2548,3,FALSE)</f>
        <v>#N/A</v>
      </c>
      <c r="J112" s="122" t="e">
        <f>+VLOOKUP(E112,Participants!$A$1:$G$2548,7,FALSE)</f>
        <v>#N/A</v>
      </c>
      <c r="K112" s="20"/>
      <c r="L112" s="20"/>
    </row>
    <row r="113" spans="1:12" ht="15.75" customHeight="1" x14ac:dyDescent="0.35">
      <c r="A113" s="193" t="s">
        <v>847</v>
      </c>
      <c r="B113" s="108">
        <v>2</v>
      </c>
      <c r="C113" s="121"/>
      <c r="D113" s="108">
        <v>7</v>
      </c>
      <c r="E113" s="134"/>
      <c r="F113" s="122" t="e">
        <f>+VLOOKUP(E113,Participants!$A$1:$E$2548,2,FALSE)</f>
        <v>#N/A</v>
      </c>
      <c r="G113" s="122" t="e">
        <f>+VLOOKUP(E113,Participants!$A$1:$E$2548,4,FALSE)</f>
        <v>#N/A</v>
      </c>
      <c r="H113" s="122" t="e">
        <f>+VLOOKUP(E113,Participants!$A$1:$E$2548,5,FALSE)</f>
        <v>#N/A</v>
      </c>
      <c r="I113" s="110" t="e">
        <f>+VLOOKUP(E113,Participants!$A$1:$E$2548,3,FALSE)</f>
        <v>#N/A</v>
      </c>
      <c r="J113" s="122" t="e">
        <f>+VLOOKUP(E113,Participants!$A$1:$G$2548,7,FALSE)</f>
        <v>#N/A</v>
      </c>
      <c r="K113" s="20"/>
      <c r="L113" s="20"/>
    </row>
    <row r="114" spans="1:12" ht="15.75" customHeight="1" x14ac:dyDescent="0.35">
      <c r="A114" s="193" t="s">
        <v>847</v>
      </c>
      <c r="B114" s="108">
        <v>2</v>
      </c>
      <c r="C114" s="121"/>
      <c r="D114" s="108">
        <v>8</v>
      </c>
      <c r="E114" s="134"/>
      <c r="F114" s="122" t="e">
        <f>+VLOOKUP(E114,Participants!$A$1:$E$2548,2,FALSE)</f>
        <v>#N/A</v>
      </c>
      <c r="G114" s="122" t="e">
        <f>+VLOOKUP(E114,Participants!$A$1:$E$2548,4,FALSE)</f>
        <v>#N/A</v>
      </c>
      <c r="H114" s="122" t="e">
        <f>+VLOOKUP(E114,Participants!$A$1:$E$2548,5,FALSE)</f>
        <v>#N/A</v>
      </c>
      <c r="I114" s="110" t="e">
        <f>+VLOOKUP(E114,Participants!$A$1:$E$2548,3,FALSE)</f>
        <v>#N/A</v>
      </c>
      <c r="J114" s="122" t="e">
        <f>+VLOOKUP(E114,Participants!$A$1:$G$2548,7,FALSE)</f>
        <v>#N/A</v>
      </c>
      <c r="K114" s="20"/>
      <c r="L114" s="20"/>
    </row>
    <row r="115" spans="1:12" ht="15.75" customHeight="1" x14ac:dyDescent="0.35">
      <c r="A115" s="193" t="s">
        <v>847</v>
      </c>
      <c r="B115" s="108">
        <v>3</v>
      </c>
      <c r="C115" s="121"/>
      <c r="D115" s="108">
        <v>1</v>
      </c>
      <c r="E115" s="134"/>
      <c r="F115" s="122" t="e">
        <f>+VLOOKUP(E115,Participants!$A$1:$E$2548,2,FALSE)</f>
        <v>#N/A</v>
      </c>
      <c r="G115" s="122" t="e">
        <f>+VLOOKUP(E115,Participants!$A$1:$E$2548,4,FALSE)</f>
        <v>#N/A</v>
      </c>
      <c r="H115" s="122" t="e">
        <f>+VLOOKUP(E115,Participants!$A$1:$E$2548,5,FALSE)</f>
        <v>#N/A</v>
      </c>
      <c r="I115" s="110" t="e">
        <f>+VLOOKUP(E115,Participants!$A$1:$E$2548,3,FALSE)</f>
        <v>#N/A</v>
      </c>
      <c r="J115" s="122" t="e">
        <f>+VLOOKUP(E115,Participants!$A$1:$G$2548,7,FALSE)</f>
        <v>#N/A</v>
      </c>
      <c r="K115" s="20"/>
      <c r="L115" s="20"/>
    </row>
    <row r="116" spans="1:12" ht="15.75" customHeight="1" x14ac:dyDescent="0.35">
      <c r="A116" s="193" t="s">
        <v>847</v>
      </c>
      <c r="B116" s="108">
        <v>3</v>
      </c>
      <c r="C116" s="121"/>
      <c r="D116" s="108">
        <v>2</v>
      </c>
      <c r="E116" s="134"/>
      <c r="F116" s="122" t="e">
        <f>+VLOOKUP(E116,Participants!$A$1:$E$2548,2,FALSE)</f>
        <v>#N/A</v>
      </c>
      <c r="G116" s="122" t="e">
        <f>+VLOOKUP(E116,Participants!$A$1:$E$2548,4,FALSE)</f>
        <v>#N/A</v>
      </c>
      <c r="H116" s="122" t="e">
        <f>+VLOOKUP(E116,Participants!$A$1:$E$2548,5,FALSE)</f>
        <v>#N/A</v>
      </c>
      <c r="I116" s="110" t="e">
        <f>+VLOOKUP(E116,Participants!$A$1:$E$2548,3,FALSE)</f>
        <v>#N/A</v>
      </c>
      <c r="J116" s="122" t="e">
        <f>+VLOOKUP(E116,Participants!$A$1:$G$2548,7,FALSE)</f>
        <v>#N/A</v>
      </c>
      <c r="K116" s="20"/>
      <c r="L116" s="20"/>
    </row>
    <row r="117" spans="1:12" ht="15.75" customHeight="1" x14ac:dyDescent="0.35">
      <c r="A117" s="193" t="s">
        <v>847</v>
      </c>
      <c r="B117" s="108">
        <v>3</v>
      </c>
      <c r="C117" s="121"/>
      <c r="D117" s="108">
        <v>3</v>
      </c>
      <c r="E117" s="134"/>
      <c r="F117" s="122" t="e">
        <f>+VLOOKUP(E117,Participants!$A$1:$E$2548,2,FALSE)</f>
        <v>#N/A</v>
      </c>
      <c r="G117" s="122" t="e">
        <f>+VLOOKUP(E117,Participants!$A$1:$E$2548,4,FALSE)</f>
        <v>#N/A</v>
      </c>
      <c r="H117" s="122" t="e">
        <f>+VLOOKUP(E117,Participants!$A$1:$E$2548,5,FALSE)</f>
        <v>#N/A</v>
      </c>
      <c r="I117" s="110" t="e">
        <f>+VLOOKUP(E117,Participants!$A$1:$E$2548,3,FALSE)</f>
        <v>#N/A</v>
      </c>
      <c r="J117" s="122" t="e">
        <f>+VLOOKUP(E117,Participants!$A$1:$G$2548,7,FALSE)</f>
        <v>#N/A</v>
      </c>
      <c r="K117" s="20"/>
      <c r="L117" s="20"/>
    </row>
    <row r="118" spans="1:12" ht="15.75" customHeight="1" x14ac:dyDescent="0.35">
      <c r="A118" s="193" t="s">
        <v>847</v>
      </c>
      <c r="B118" s="108">
        <v>3</v>
      </c>
      <c r="C118" s="121"/>
      <c r="D118" s="108">
        <v>4</v>
      </c>
      <c r="E118" s="134"/>
      <c r="F118" s="122" t="e">
        <f>+VLOOKUP(E118,Participants!$A$1:$E$2548,2,FALSE)</f>
        <v>#N/A</v>
      </c>
      <c r="G118" s="122" t="e">
        <f>+VLOOKUP(E118,Participants!$A$1:$E$2548,4,FALSE)</f>
        <v>#N/A</v>
      </c>
      <c r="H118" s="122" t="e">
        <f>+VLOOKUP(E118,Participants!$A$1:$E$2548,5,FALSE)</f>
        <v>#N/A</v>
      </c>
      <c r="I118" s="110" t="e">
        <f>+VLOOKUP(E118,Participants!$A$1:$E$2548,3,FALSE)</f>
        <v>#N/A</v>
      </c>
      <c r="J118" s="122" t="e">
        <f>+VLOOKUP(E118,Participants!$A$1:$G$2548,7,FALSE)</f>
        <v>#N/A</v>
      </c>
      <c r="K118" s="20"/>
      <c r="L118" s="20"/>
    </row>
    <row r="119" spans="1:12" ht="15.75" customHeight="1" x14ac:dyDescent="0.35">
      <c r="A119" s="193" t="s">
        <v>847</v>
      </c>
      <c r="B119" s="108">
        <v>3</v>
      </c>
      <c r="C119" s="121"/>
      <c r="D119" s="108">
        <v>5</v>
      </c>
      <c r="E119" s="134"/>
      <c r="F119" s="122" t="e">
        <f>+VLOOKUP(E119,Participants!$A$1:$E$2548,2,FALSE)</f>
        <v>#N/A</v>
      </c>
      <c r="G119" s="122" t="e">
        <f>+VLOOKUP(E119,Participants!$A$1:$E$2548,4,FALSE)</f>
        <v>#N/A</v>
      </c>
      <c r="H119" s="122" t="e">
        <f>+VLOOKUP(E119,Participants!$A$1:$E$2548,5,FALSE)</f>
        <v>#N/A</v>
      </c>
      <c r="I119" s="110" t="e">
        <f>+VLOOKUP(E119,Participants!$A$1:$E$2548,3,FALSE)</f>
        <v>#N/A</v>
      </c>
      <c r="J119" s="122" t="e">
        <f>+VLOOKUP(E119,Participants!$A$1:$G$2548,7,FALSE)</f>
        <v>#N/A</v>
      </c>
      <c r="K119" s="20"/>
      <c r="L119" s="20"/>
    </row>
    <row r="120" spans="1:12" ht="15.75" customHeight="1" x14ac:dyDescent="0.35">
      <c r="A120" s="193" t="s">
        <v>847</v>
      </c>
      <c r="B120" s="108">
        <v>3</v>
      </c>
      <c r="C120" s="121"/>
      <c r="D120" s="108">
        <v>6</v>
      </c>
      <c r="E120" s="134"/>
      <c r="F120" s="122" t="e">
        <f>+VLOOKUP(E120,Participants!$A$1:$E$2548,2,FALSE)</f>
        <v>#N/A</v>
      </c>
      <c r="G120" s="122" t="e">
        <f>+VLOOKUP(E120,Participants!$A$1:$E$2548,4,FALSE)</f>
        <v>#N/A</v>
      </c>
      <c r="H120" s="122" t="e">
        <f>+VLOOKUP(E120,Participants!$A$1:$E$2548,5,FALSE)</f>
        <v>#N/A</v>
      </c>
      <c r="I120" s="110" t="e">
        <f>+VLOOKUP(E120,Participants!$A$1:$E$2548,3,FALSE)</f>
        <v>#N/A</v>
      </c>
      <c r="J120" s="122" t="e">
        <f>+VLOOKUP(E120,Participants!$A$1:$G$2548,7,FALSE)</f>
        <v>#N/A</v>
      </c>
      <c r="K120" s="20"/>
      <c r="L120" s="20"/>
    </row>
    <row r="121" spans="1:12" ht="15.75" customHeight="1" x14ac:dyDescent="0.35">
      <c r="A121" s="193" t="s">
        <v>847</v>
      </c>
      <c r="B121" s="108">
        <v>3</v>
      </c>
      <c r="C121" s="121"/>
      <c r="D121" s="108">
        <v>7</v>
      </c>
      <c r="E121" s="134"/>
      <c r="F121" s="122" t="e">
        <f>+VLOOKUP(E121,Participants!$A$1:$E$2548,2,FALSE)</f>
        <v>#N/A</v>
      </c>
      <c r="G121" s="122" t="e">
        <f>+VLOOKUP(E121,Participants!$A$1:$E$2548,4,FALSE)</f>
        <v>#N/A</v>
      </c>
      <c r="H121" s="122" t="e">
        <f>+VLOOKUP(E121,Participants!$A$1:$E$2548,5,FALSE)</f>
        <v>#N/A</v>
      </c>
      <c r="I121" s="110" t="e">
        <f>+VLOOKUP(E121,Participants!$A$1:$E$2548,3,FALSE)</f>
        <v>#N/A</v>
      </c>
      <c r="J121" s="122" t="e">
        <f>+VLOOKUP(E121,Participants!$A$1:$G$2548,7,FALSE)</f>
        <v>#N/A</v>
      </c>
      <c r="K121" s="20"/>
      <c r="L121" s="20"/>
    </row>
    <row r="122" spans="1:12" ht="15.75" customHeight="1" x14ac:dyDescent="0.35">
      <c r="A122" s="193" t="s">
        <v>847</v>
      </c>
      <c r="B122" s="108">
        <v>3</v>
      </c>
      <c r="C122" s="121"/>
      <c r="D122" s="108">
        <v>8</v>
      </c>
      <c r="E122" s="134"/>
      <c r="F122" s="122" t="e">
        <f>+VLOOKUP(E122,Participants!$A$1:$E$2548,2,FALSE)</f>
        <v>#N/A</v>
      </c>
      <c r="G122" s="122" t="e">
        <f>+VLOOKUP(E122,Participants!$A$1:$E$2548,4,FALSE)</f>
        <v>#N/A</v>
      </c>
      <c r="H122" s="122" t="e">
        <f>+VLOOKUP(E122,Participants!$A$1:$E$2548,5,FALSE)</f>
        <v>#N/A</v>
      </c>
      <c r="I122" s="110" t="e">
        <f>+VLOOKUP(E122,Participants!$A$1:$E$2548,3,FALSE)</f>
        <v>#N/A</v>
      </c>
      <c r="J122" s="122" t="e">
        <f>+VLOOKUP(E122,Participants!$A$1:$G$2548,7,FALSE)</f>
        <v>#N/A</v>
      </c>
      <c r="K122" s="20"/>
      <c r="L122" s="20"/>
    </row>
    <row r="123" spans="1:12" ht="15.75" customHeight="1" x14ac:dyDescent="0.35">
      <c r="A123" s="193" t="s">
        <v>847</v>
      </c>
      <c r="B123" s="108">
        <v>4</v>
      </c>
      <c r="C123" s="121"/>
      <c r="D123" s="108">
        <v>1</v>
      </c>
      <c r="E123" s="134"/>
      <c r="F123" s="122" t="e">
        <f>+VLOOKUP(E123,Participants!$A$1:$E$2548,2,FALSE)</f>
        <v>#N/A</v>
      </c>
      <c r="G123" s="122" t="e">
        <f>+VLOOKUP(E123,Participants!$A$1:$E$2548,4,FALSE)</f>
        <v>#N/A</v>
      </c>
      <c r="H123" s="122" t="e">
        <f>+VLOOKUP(E123,Participants!$A$1:$E$2548,5,FALSE)</f>
        <v>#N/A</v>
      </c>
      <c r="I123" s="110" t="e">
        <f>+VLOOKUP(E123,Participants!$A$1:$E$2548,3,FALSE)</f>
        <v>#N/A</v>
      </c>
      <c r="J123" s="122" t="e">
        <f>+VLOOKUP(E123,Participants!$A$1:$G$2548,7,FALSE)</f>
        <v>#N/A</v>
      </c>
      <c r="K123" s="20"/>
      <c r="L123" s="20"/>
    </row>
    <row r="124" spans="1:12" ht="15.75" customHeight="1" x14ac:dyDescent="0.35">
      <c r="A124" s="193" t="s">
        <v>847</v>
      </c>
      <c r="B124" s="108">
        <v>4</v>
      </c>
      <c r="C124" s="121"/>
      <c r="D124" s="108">
        <v>2</v>
      </c>
      <c r="E124" s="134"/>
      <c r="F124" s="122" t="e">
        <f>+VLOOKUP(E124,Participants!$A$1:$E$2548,2,FALSE)</f>
        <v>#N/A</v>
      </c>
      <c r="G124" s="122" t="e">
        <f>+VLOOKUP(E124,Participants!$A$1:$E$2548,4,FALSE)</f>
        <v>#N/A</v>
      </c>
      <c r="H124" s="122" t="e">
        <f>+VLOOKUP(E124,Participants!$A$1:$E$2548,5,FALSE)</f>
        <v>#N/A</v>
      </c>
      <c r="I124" s="110" t="e">
        <f>+VLOOKUP(E124,Participants!$A$1:$E$2548,3,FALSE)</f>
        <v>#N/A</v>
      </c>
      <c r="J124" s="122" t="e">
        <f>+VLOOKUP(E124,Participants!$A$1:$G$2548,7,FALSE)</f>
        <v>#N/A</v>
      </c>
      <c r="K124" s="20"/>
      <c r="L124" s="20"/>
    </row>
    <row r="125" spans="1:12" ht="15.75" customHeight="1" x14ac:dyDescent="0.35">
      <c r="A125" s="193" t="s">
        <v>847</v>
      </c>
      <c r="B125" s="108">
        <v>4</v>
      </c>
      <c r="C125" s="121"/>
      <c r="D125" s="108">
        <v>3</v>
      </c>
      <c r="E125" s="134"/>
      <c r="F125" s="122" t="e">
        <f>+VLOOKUP(E125,Participants!$A$1:$E$2548,2,FALSE)</f>
        <v>#N/A</v>
      </c>
      <c r="G125" s="122" t="e">
        <f>+VLOOKUP(E125,Participants!$A$1:$E$2548,4,FALSE)</f>
        <v>#N/A</v>
      </c>
      <c r="H125" s="122" t="e">
        <f>+VLOOKUP(E125,Participants!$A$1:$E$2548,5,FALSE)</f>
        <v>#N/A</v>
      </c>
      <c r="I125" s="110" t="e">
        <f>+VLOOKUP(E125,Participants!$A$1:$E$2548,3,FALSE)</f>
        <v>#N/A</v>
      </c>
      <c r="J125" s="122" t="e">
        <f>+VLOOKUP(E125,Participants!$A$1:$G$2548,7,FALSE)</f>
        <v>#N/A</v>
      </c>
      <c r="K125" s="20"/>
      <c r="L125" s="20"/>
    </row>
    <row r="126" spans="1:12" ht="15.75" customHeight="1" x14ac:dyDescent="0.35">
      <c r="A126" s="193" t="s">
        <v>847</v>
      </c>
      <c r="B126" s="108">
        <v>4</v>
      </c>
      <c r="C126" s="121"/>
      <c r="D126" s="108">
        <v>4</v>
      </c>
      <c r="E126" s="134"/>
      <c r="F126" s="122" t="e">
        <f>+VLOOKUP(E126,Participants!$A$1:$E$2548,2,FALSE)</f>
        <v>#N/A</v>
      </c>
      <c r="G126" s="122" t="e">
        <f>+VLOOKUP(E126,Participants!$A$1:$E$2548,4,FALSE)</f>
        <v>#N/A</v>
      </c>
      <c r="H126" s="122" t="e">
        <f>+VLOOKUP(E126,Participants!$A$1:$E$2548,5,FALSE)</f>
        <v>#N/A</v>
      </c>
      <c r="I126" s="110" t="e">
        <f>+VLOOKUP(E126,Participants!$A$1:$E$2548,3,FALSE)</f>
        <v>#N/A</v>
      </c>
      <c r="J126" s="122" t="e">
        <f>+VLOOKUP(E126,Participants!$A$1:$G$2548,7,FALSE)</f>
        <v>#N/A</v>
      </c>
      <c r="K126" s="20"/>
      <c r="L126" s="20"/>
    </row>
    <row r="127" spans="1:12" ht="15.75" customHeight="1" x14ac:dyDescent="0.35">
      <c r="A127" s="193" t="s">
        <v>847</v>
      </c>
      <c r="B127" s="108">
        <v>4</v>
      </c>
      <c r="C127" s="121"/>
      <c r="D127" s="108">
        <v>5</v>
      </c>
      <c r="E127" s="134"/>
      <c r="F127" s="122" t="e">
        <f>+VLOOKUP(E127,Participants!$A$1:$E$2548,2,FALSE)</f>
        <v>#N/A</v>
      </c>
      <c r="G127" s="122" t="e">
        <f>+VLOOKUP(E127,Participants!$A$1:$E$2548,4,FALSE)</f>
        <v>#N/A</v>
      </c>
      <c r="H127" s="122" t="e">
        <f>+VLOOKUP(E127,Participants!$A$1:$E$2548,5,FALSE)</f>
        <v>#N/A</v>
      </c>
      <c r="I127" s="110" t="e">
        <f>+VLOOKUP(E127,Participants!$A$1:$E$2548,3,FALSE)</f>
        <v>#N/A</v>
      </c>
      <c r="J127" s="122" t="e">
        <f>+VLOOKUP(E127,Participants!$A$1:$G$2548,7,FALSE)</f>
        <v>#N/A</v>
      </c>
      <c r="K127" s="20"/>
      <c r="L127" s="20"/>
    </row>
    <row r="128" spans="1:12" ht="15.75" customHeight="1" x14ac:dyDescent="0.35">
      <c r="A128" s="193" t="s">
        <v>847</v>
      </c>
      <c r="B128" s="108">
        <v>4</v>
      </c>
      <c r="C128" s="121"/>
      <c r="D128" s="108">
        <v>6</v>
      </c>
      <c r="E128" s="134"/>
      <c r="F128" s="122" t="e">
        <f>+VLOOKUP(E128,Participants!$A$1:$E$2548,2,FALSE)</f>
        <v>#N/A</v>
      </c>
      <c r="G128" s="122" t="e">
        <f>+VLOOKUP(E128,Participants!$A$1:$E$2548,4,FALSE)</f>
        <v>#N/A</v>
      </c>
      <c r="H128" s="122" t="e">
        <f>+VLOOKUP(E128,Participants!$A$1:$E$2548,5,FALSE)</f>
        <v>#N/A</v>
      </c>
      <c r="I128" s="110" t="e">
        <f>+VLOOKUP(E128,Participants!$A$1:$E$2548,3,FALSE)</f>
        <v>#N/A</v>
      </c>
      <c r="J128" s="122" t="e">
        <f>+VLOOKUP(E128,Participants!$A$1:$G$2548,7,FALSE)</f>
        <v>#N/A</v>
      </c>
      <c r="K128" s="20"/>
      <c r="L128" s="20"/>
    </row>
    <row r="129" spans="1:12" ht="15.75" customHeight="1" x14ac:dyDescent="0.35">
      <c r="A129" s="193" t="s">
        <v>847</v>
      </c>
      <c r="B129" s="108">
        <v>4</v>
      </c>
      <c r="C129" s="121"/>
      <c r="D129" s="108">
        <v>7</v>
      </c>
      <c r="E129" s="134"/>
      <c r="F129" s="122" t="e">
        <f>+VLOOKUP(E129,Participants!$A$1:$E$2548,2,FALSE)</f>
        <v>#N/A</v>
      </c>
      <c r="G129" s="122" t="e">
        <f>+VLOOKUP(E129,Participants!$A$1:$E$2548,4,FALSE)</f>
        <v>#N/A</v>
      </c>
      <c r="H129" s="122" t="e">
        <f>+VLOOKUP(E129,Participants!$A$1:$E$2548,5,FALSE)</f>
        <v>#N/A</v>
      </c>
      <c r="I129" s="110" t="e">
        <f>+VLOOKUP(E129,Participants!$A$1:$E$2548,3,FALSE)</f>
        <v>#N/A</v>
      </c>
      <c r="J129" s="122" t="e">
        <f>+VLOOKUP(E129,Participants!$A$1:$G$2548,7,FALSE)</f>
        <v>#N/A</v>
      </c>
      <c r="K129" s="20"/>
      <c r="L129" s="20"/>
    </row>
    <row r="130" spans="1:12" ht="15.75" customHeight="1" x14ac:dyDescent="0.35">
      <c r="A130" s="193" t="s">
        <v>847</v>
      </c>
      <c r="B130" s="108">
        <v>4</v>
      </c>
      <c r="C130" s="121"/>
      <c r="D130" s="108">
        <v>8</v>
      </c>
      <c r="E130" s="134"/>
      <c r="F130" s="122" t="e">
        <f>+VLOOKUP(E130,Participants!$A$1:$E$2548,2,FALSE)</f>
        <v>#N/A</v>
      </c>
      <c r="G130" s="122" t="e">
        <f>+VLOOKUP(E130,Participants!$A$1:$E$2548,4,FALSE)</f>
        <v>#N/A</v>
      </c>
      <c r="H130" s="122" t="e">
        <f>+VLOOKUP(E130,Participants!$A$1:$E$2548,5,FALSE)</f>
        <v>#N/A</v>
      </c>
      <c r="I130" s="110" t="e">
        <f>+VLOOKUP(E130,Participants!$A$1:$E$2548,3,FALSE)</f>
        <v>#N/A</v>
      </c>
      <c r="J130" s="122" t="e">
        <f>+VLOOKUP(E130,Participants!$A$1:$G$2548,7,FALSE)</f>
        <v>#N/A</v>
      </c>
      <c r="K130" s="20"/>
      <c r="L130" s="20"/>
    </row>
    <row r="131" spans="1:12" ht="15.75" customHeight="1" x14ac:dyDescent="0.35">
      <c r="A131" s="193" t="s">
        <v>847</v>
      </c>
      <c r="B131" s="108">
        <v>5</v>
      </c>
      <c r="C131" s="121"/>
      <c r="D131" s="108">
        <v>1</v>
      </c>
      <c r="E131" s="134"/>
      <c r="F131" s="122" t="e">
        <f>+VLOOKUP(E131,Participants!$A$1:$E$2548,2,FALSE)</f>
        <v>#N/A</v>
      </c>
      <c r="G131" s="122" t="e">
        <f>+VLOOKUP(E131,Participants!$A$1:$E$2548,4,FALSE)</f>
        <v>#N/A</v>
      </c>
      <c r="H131" s="122" t="e">
        <f>+VLOOKUP(E131,Participants!$A$1:$E$2548,5,FALSE)</f>
        <v>#N/A</v>
      </c>
      <c r="I131" s="110" t="e">
        <f>+VLOOKUP(E131,Participants!$A$1:$E$2548,3,FALSE)</f>
        <v>#N/A</v>
      </c>
      <c r="J131" s="122" t="e">
        <f>+VLOOKUP(E131,Participants!$A$1:$G$2548,7,FALSE)</f>
        <v>#N/A</v>
      </c>
      <c r="K131" s="20"/>
      <c r="L131" s="20"/>
    </row>
    <row r="132" spans="1:12" ht="15.75" customHeight="1" x14ac:dyDescent="0.35">
      <c r="A132" s="193" t="s">
        <v>847</v>
      </c>
      <c r="B132" s="108">
        <v>5</v>
      </c>
      <c r="C132" s="121"/>
      <c r="D132" s="108">
        <v>2</v>
      </c>
      <c r="E132" s="134"/>
      <c r="F132" s="122" t="e">
        <f>+VLOOKUP(E132,Participants!$A$1:$E$2548,2,FALSE)</f>
        <v>#N/A</v>
      </c>
      <c r="G132" s="122" t="e">
        <f>+VLOOKUP(E132,Participants!$A$1:$E$2548,4,FALSE)</f>
        <v>#N/A</v>
      </c>
      <c r="H132" s="122" t="e">
        <f>+VLOOKUP(E132,Participants!$A$1:$E$2548,5,FALSE)</f>
        <v>#N/A</v>
      </c>
      <c r="I132" s="110" t="e">
        <f>+VLOOKUP(E132,Participants!$A$1:$E$2548,3,FALSE)</f>
        <v>#N/A</v>
      </c>
      <c r="J132" s="122" t="e">
        <f>+VLOOKUP(E132,Participants!$A$1:$G$2548,7,FALSE)</f>
        <v>#N/A</v>
      </c>
      <c r="K132" s="20"/>
      <c r="L132" s="20"/>
    </row>
    <row r="133" spans="1:12" ht="15.75" customHeight="1" x14ac:dyDescent="0.35">
      <c r="A133" s="193" t="s">
        <v>847</v>
      </c>
      <c r="B133" s="108">
        <v>5</v>
      </c>
      <c r="C133" s="121"/>
      <c r="D133" s="108">
        <v>3</v>
      </c>
      <c r="E133" s="134"/>
      <c r="F133" s="122" t="e">
        <f>+VLOOKUP(E133,Participants!$A$1:$E$2548,2,FALSE)</f>
        <v>#N/A</v>
      </c>
      <c r="G133" s="122" t="e">
        <f>+VLOOKUP(E133,Participants!$A$1:$E$2548,4,FALSE)</f>
        <v>#N/A</v>
      </c>
      <c r="H133" s="122" t="e">
        <f>+VLOOKUP(E133,Participants!$A$1:$E$2548,5,FALSE)</f>
        <v>#N/A</v>
      </c>
      <c r="I133" s="110" t="e">
        <f>+VLOOKUP(E133,Participants!$A$1:$E$2548,3,FALSE)</f>
        <v>#N/A</v>
      </c>
      <c r="J133" s="122" t="e">
        <f>+VLOOKUP(E133,Participants!$A$1:$G$2548,7,FALSE)</f>
        <v>#N/A</v>
      </c>
      <c r="K133" s="20"/>
      <c r="L133" s="20"/>
    </row>
    <row r="134" spans="1:12" ht="15.75" customHeight="1" x14ac:dyDescent="0.35">
      <c r="A134" s="193" t="s">
        <v>847</v>
      </c>
      <c r="B134" s="108">
        <v>5</v>
      </c>
      <c r="C134" s="121"/>
      <c r="D134" s="108">
        <v>4</v>
      </c>
      <c r="E134" s="134"/>
      <c r="F134" s="122" t="e">
        <f>+VLOOKUP(E134,Participants!$A$1:$E$2548,2,FALSE)</f>
        <v>#N/A</v>
      </c>
      <c r="G134" s="122" t="e">
        <f>+VLOOKUP(E134,Participants!$A$1:$E$2548,4,FALSE)</f>
        <v>#N/A</v>
      </c>
      <c r="H134" s="122" t="e">
        <f>+VLOOKUP(E134,Participants!$A$1:$E$2548,5,FALSE)</f>
        <v>#N/A</v>
      </c>
      <c r="I134" s="110" t="e">
        <f>+VLOOKUP(E134,Participants!$A$1:$E$2548,3,FALSE)</f>
        <v>#N/A</v>
      </c>
      <c r="J134" s="122" t="e">
        <f>+VLOOKUP(E134,Participants!$A$1:$G$2548,7,FALSE)</f>
        <v>#N/A</v>
      </c>
      <c r="K134" s="20"/>
      <c r="L134" s="20"/>
    </row>
    <row r="135" spans="1:12" ht="15.75" customHeight="1" x14ac:dyDescent="0.35">
      <c r="A135" s="193" t="s">
        <v>847</v>
      </c>
      <c r="B135" s="108">
        <v>5</v>
      </c>
      <c r="C135" s="121"/>
      <c r="D135" s="108">
        <v>5</v>
      </c>
      <c r="E135" s="134"/>
      <c r="F135" s="122" t="e">
        <f>+VLOOKUP(E135,Participants!$A$1:$E$2548,2,FALSE)</f>
        <v>#N/A</v>
      </c>
      <c r="G135" s="122" t="e">
        <f>+VLOOKUP(E135,Participants!$A$1:$E$2548,4,FALSE)</f>
        <v>#N/A</v>
      </c>
      <c r="H135" s="122" t="e">
        <f>+VLOOKUP(E135,Participants!$A$1:$E$2548,5,FALSE)</f>
        <v>#N/A</v>
      </c>
      <c r="I135" s="110" t="e">
        <f>+VLOOKUP(E135,Participants!$A$1:$E$2548,3,FALSE)</f>
        <v>#N/A</v>
      </c>
      <c r="J135" s="122" t="e">
        <f>+VLOOKUP(E135,Participants!$A$1:$G$2548,7,FALSE)</f>
        <v>#N/A</v>
      </c>
      <c r="K135" s="20"/>
      <c r="L135" s="20"/>
    </row>
    <row r="136" spans="1:12" ht="15.75" customHeight="1" x14ac:dyDescent="0.35">
      <c r="A136" s="193" t="s">
        <v>847</v>
      </c>
      <c r="B136" s="108">
        <v>5</v>
      </c>
      <c r="C136" s="121"/>
      <c r="D136" s="108">
        <v>6</v>
      </c>
      <c r="E136" s="134"/>
      <c r="F136" s="122" t="e">
        <f>+VLOOKUP(E136,Participants!$A$1:$E$2548,2,FALSE)</f>
        <v>#N/A</v>
      </c>
      <c r="G136" s="122" t="e">
        <f>+VLOOKUP(E136,Participants!$A$1:$E$2548,4,FALSE)</f>
        <v>#N/A</v>
      </c>
      <c r="H136" s="122" t="e">
        <f>+VLOOKUP(E136,Participants!$A$1:$E$2548,5,FALSE)</f>
        <v>#N/A</v>
      </c>
      <c r="I136" s="110" t="e">
        <f>+VLOOKUP(E136,Participants!$A$1:$E$2548,3,FALSE)</f>
        <v>#N/A</v>
      </c>
      <c r="J136" s="122" t="e">
        <f>+VLOOKUP(E136,Participants!$A$1:$G$2548,7,FALSE)</f>
        <v>#N/A</v>
      </c>
      <c r="K136" s="20"/>
      <c r="L136" s="20"/>
    </row>
    <row r="137" spans="1:12" ht="15.75" customHeight="1" x14ac:dyDescent="0.35">
      <c r="A137" s="193" t="s">
        <v>847</v>
      </c>
      <c r="B137" s="108">
        <v>5</v>
      </c>
      <c r="C137" s="121"/>
      <c r="D137" s="108">
        <v>7</v>
      </c>
      <c r="E137" s="134"/>
      <c r="F137" s="122" t="e">
        <f>+VLOOKUP(E137,Participants!$A$1:$E$2548,2,FALSE)</f>
        <v>#N/A</v>
      </c>
      <c r="G137" s="122" t="e">
        <f>+VLOOKUP(E137,Participants!$A$1:$E$2548,4,FALSE)</f>
        <v>#N/A</v>
      </c>
      <c r="H137" s="122" t="e">
        <f>+VLOOKUP(E137,Participants!$A$1:$E$2548,5,FALSE)</f>
        <v>#N/A</v>
      </c>
      <c r="I137" s="110" t="e">
        <f>+VLOOKUP(E137,Participants!$A$1:$E$2548,3,FALSE)</f>
        <v>#N/A</v>
      </c>
      <c r="J137" s="122" t="e">
        <f>+VLOOKUP(E137,Participants!$A$1:$G$2548,7,FALSE)</f>
        <v>#N/A</v>
      </c>
      <c r="K137" s="20"/>
      <c r="L137" s="20"/>
    </row>
    <row r="138" spans="1:12" ht="15.75" customHeight="1" x14ac:dyDescent="0.35">
      <c r="A138" s="193" t="s">
        <v>847</v>
      </c>
      <c r="B138" s="108">
        <v>5</v>
      </c>
      <c r="C138" s="121"/>
      <c r="D138" s="108">
        <v>8</v>
      </c>
      <c r="E138" s="134"/>
      <c r="F138" s="122" t="e">
        <f>+VLOOKUP(E138,Participants!$A$1:$E$2548,2,FALSE)</f>
        <v>#N/A</v>
      </c>
      <c r="G138" s="122" t="e">
        <f>+VLOOKUP(E138,Participants!$A$1:$E$2548,4,FALSE)</f>
        <v>#N/A</v>
      </c>
      <c r="H138" s="122" t="e">
        <f>+VLOOKUP(E138,Participants!$A$1:$E$2548,5,FALSE)</f>
        <v>#N/A</v>
      </c>
      <c r="I138" s="110" t="e">
        <f>+VLOOKUP(E138,Participants!$A$1:$E$2548,3,FALSE)</f>
        <v>#N/A</v>
      </c>
      <c r="J138" s="122" t="e">
        <f>+VLOOKUP(E138,Participants!$A$1:$G$2548,7,FALSE)</f>
        <v>#N/A</v>
      </c>
      <c r="K138" s="20"/>
      <c r="L138" s="20"/>
    </row>
    <row r="139" spans="1:12" ht="15.75" customHeight="1" x14ac:dyDescent="0.35">
      <c r="A139" s="193" t="s">
        <v>847</v>
      </c>
      <c r="B139" s="108">
        <v>6</v>
      </c>
      <c r="C139" s="121"/>
      <c r="D139" s="108">
        <v>1</v>
      </c>
      <c r="E139" s="134"/>
      <c r="F139" s="122" t="e">
        <f>+VLOOKUP(E139,Participants!$A$1:$E$2548,2,FALSE)</f>
        <v>#N/A</v>
      </c>
      <c r="G139" s="122" t="e">
        <f>+VLOOKUP(E139,Participants!$A$1:$E$2548,4,FALSE)</f>
        <v>#N/A</v>
      </c>
      <c r="H139" s="122" t="e">
        <f>+VLOOKUP(E139,Participants!$A$1:$E$2548,5,FALSE)</f>
        <v>#N/A</v>
      </c>
      <c r="I139" s="110" t="e">
        <f>+VLOOKUP(E139,Participants!$A$1:$E$2548,3,FALSE)</f>
        <v>#N/A</v>
      </c>
      <c r="J139" s="122" t="e">
        <f>+VLOOKUP(E139,Participants!$A$1:$G$2548,7,FALSE)</f>
        <v>#N/A</v>
      </c>
      <c r="K139" s="20"/>
      <c r="L139" s="20"/>
    </row>
    <row r="140" spans="1:12" ht="15.75" customHeight="1" x14ac:dyDescent="0.35">
      <c r="A140" s="193" t="s">
        <v>847</v>
      </c>
      <c r="B140" s="108">
        <v>6</v>
      </c>
      <c r="C140" s="121"/>
      <c r="D140" s="108">
        <v>2</v>
      </c>
      <c r="E140" s="134"/>
      <c r="F140" s="122" t="e">
        <f>+VLOOKUP(E140,Participants!$A$1:$E$2548,2,FALSE)</f>
        <v>#N/A</v>
      </c>
      <c r="G140" s="122" t="e">
        <f>+VLOOKUP(E140,Participants!$A$1:$E$2548,4,FALSE)</f>
        <v>#N/A</v>
      </c>
      <c r="H140" s="122" t="e">
        <f>+VLOOKUP(E140,Participants!$A$1:$E$2548,5,FALSE)</f>
        <v>#N/A</v>
      </c>
      <c r="I140" s="110" t="e">
        <f>+VLOOKUP(E140,Participants!$A$1:$E$2548,3,FALSE)</f>
        <v>#N/A</v>
      </c>
      <c r="J140" s="122" t="e">
        <f>+VLOOKUP(E140,Participants!$A$1:$G$2548,7,FALSE)</f>
        <v>#N/A</v>
      </c>
      <c r="K140" s="20"/>
      <c r="L140" s="20"/>
    </row>
    <row r="141" spans="1:12" ht="15.75" customHeight="1" x14ac:dyDescent="0.35">
      <c r="A141" s="193" t="s">
        <v>847</v>
      </c>
      <c r="B141" s="108">
        <v>6</v>
      </c>
      <c r="C141" s="121"/>
      <c r="D141" s="108">
        <v>3</v>
      </c>
      <c r="E141" s="134"/>
      <c r="F141" s="122" t="e">
        <f>+VLOOKUP(E141,Participants!$A$1:$E$2548,2,FALSE)</f>
        <v>#N/A</v>
      </c>
      <c r="G141" s="122" t="e">
        <f>+VLOOKUP(E141,Participants!$A$1:$E$2548,4,FALSE)</f>
        <v>#N/A</v>
      </c>
      <c r="H141" s="122" t="e">
        <f>+VLOOKUP(E141,Participants!$A$1:$E$2548,5,FALSE)</f>
        <v>#N/A</v>
      </c>
      <c r="I141" s="110" t="e">
        <f>+VLOOKUP(E141,Participants!$A$1:$E$2548,3,FALSE)</f>
        <v>#N/A</v>
      </c>
      <c r="J141" s="122" t="e">
        <f>+VLOOKUP(E141,Participants!$A$1:$G$2548,7,FALSE)</f>
        <v>#N/A</v>
      </c>
      <c r="K141" s="20"/>
      <c r="L141" s="20"/>
    </row>
    <row r="142" spans="1:12" ht="15.75" customHeight="1" x14ac:dyDescent="0.35">
      <c r="A142" s="193" t="s">
        <v>847</v>
      </c>
      <c r="B142" s="108">
        <v>6</v>
      </c>
      <c r="C142" s="121"/>
      <c r="D142" s="108">
        <v>4</v>
      </c>
      <c r="E142" s="134"/>
      <c r="F142" s="122" t="e">
        <f>+VLOOKUP(E142,Participants!$A$1:$E$2548,2,FALSE)</f>
        <v>#N/A</v>
      </c>
      <c r="G142" s="122" t="e">
        <f>+VLOOKUP(E142,Participants!$A$1:$E$2548,4,FALSE)</f>
        <v>#N/A</v>
      </c>
      <c r="H142" s="122" t="e">
        <f>+VLOOKUP(E142,Participants!$A$1:$E$2548,5,FALSE)</f>
        <v>#N/A</v>
      </c>
      <c r="I142" s="110" t="e">
        <f>+VLOOKUP(E142,Participants!$A$1:$E$2548,3,FALSE)</f>
        <v>#N/A</v>
      </c>
      <c r="J142" s="122" t="e">
        <f>+VLOOKUP(E142,Participants!$A$1:$G$2548,7,FALSE)</f>
        <v>#N/A</v>
      </c>
      <c r="K142" s="20"/>
      <c r="L142" s="20"/>
    </row>
    <row r="143" spans="1:12" ht="15.75" customHeight="1" x14ac:dyDescent="0.35">
      <c r="A143" s="193" t="s">
        <v>847</v>
      </c>
      <c r="B143" s="108">
        <v>6</v>
      </c>
      <c r="C143" s="121"/>
      <c r="D143" s="108">
        <v>5</v>
      </c>
      <c r="E143" s="134"/>
      <c r="F143" s="122" t="e">
        <f>+VLOOKUP(E143,Participants!$A$1:$E$2548,2,FALSE)</f>
        <v>#N/A</v>
      </c>
      <c r="G143" s="122" t="e">
        <f>+VLOOKUP(E143,Participants!$A$1:$E$2548,4,FALSE)</f>
        <v>#N/A</v>
      </c>
      <c r="H143" s="122" t="e">
        <f>+VLOOKUP(E143,Participants!$A$1:$E$2548,5,FALSE)</f>
        <v>#N/A</v>
      </c>
      <c r="I143" s="110" t="e">
        <f>+VLOOKUP(E143,Participants!$A$1:$E$2548,3,FALSE)</f>
        <v>#N/A</v>
      </c>
      <c r="J143" s="122" t="e">
        <f>+VLOOKUP(E143,Participants!$A$1:$G$2548,7,FALSE)</f>
        <v>#N/A</v>
      </c>
      <c r="K143" s="20"/>
      <c r="L143" s="20"/>
    </row>
    <row r="144" spans="1:12" ht="15.75" customHeight="1" x14ac:dyDescent="0.35">
      <c r="A144" s="193" t="s">
        <v>847</v>
      </c>
      <c r="B144" s="108">
        <v>6</v>
      </c>
      <c r="C144" s="121"/>
      <c r="D144" s="108">
        <v>6</v>
      </c>
      <c r="E144" s="134"/>
      <c r="F144" s="122" t="e">
        <f>+VLOOKUP(E144,Participants!$A$1:$E$2548,2,FALSE)</f>
        <v>#N/A</v>
      </c>
      <c r="G144" s="122" t="e">
        <f>+VLOOKUP(E144,Participants!$A$1:$E$2548,4,FALSE)</f>
        <v>#N/A</v>
      </c>
      <c r="H144" s="122" t="e">
        <f>+VLOOKUP(E144,Participants!$A$1:$E$2548,5,FALSE)</f>
        <v>#N/A</v>
      </c>
      <c r="I144" s="110" t="e">
        <f>+VLOOKUP(E144,Participants!$A$1:$E$2548,3,FALSE)</f>
        <v>#N/A</v>
      </c>
      <c r="J144" s="122" t="e">
        <f>+VLOOKUP(E144,Participants!$A$1:$G$2548,7,FALSE)</f>
        <v>#N/A</v>
      </c>
      <c r="K144" s="20"/>
      <c r="L144" s="20"/>
    </row>
    <row r="145" spans="1:12" ht="15.75" customHeight="1" x14ac:dyDescent="0.35">
      <c r="A145" s="193" t="s">
        <v>847</v>
      </c>
      <c r="B145" s="108">
        <v>6</v>
      </c>
      <c r="C145" s="121"/>
      <c r="D145" s="108">
        <v>7</v>
      </c>
      <c r="E145" s="134"/>
      <c r="F145" s="122" t="e">
        <f>+VLOOKUP(E145,Participants!$A$1:$E$2548,2,FALSE)</f>
        <v>#N/A</v>
      </c>
      <c r="G145" s="122" t="e">
        <f>+VLOOKUP(E145,Participants!$A$1:$E$2548,4,FALSE)</f>
        <v>#N/A</v>
      </c>
      <c r="H145" s="122" t="e">
        <f>+VLOOKUP(E145,Participants!$A$1:$E$2548,5,FALSE)</f>
        <v>#N/A</v>
      </c>
      <c r="I145" s="110" t="e">
        <f>+VLOOKUP(E145,Participants!$A$1:$E$2548,3,FALSE)</f>
        <v>#N/A</v>
      </c>
      <c r="J145" s="122" t="e">
        <f>+VLOOKUP(E145,Participants!$A$1:$G$2548,7,FALSE)</f>
        <v>#N/A</v>
      </c>
      <c r="K145" s="20"/>
      <c r="L145" s="20"/>
    </row>
    <row r="146" spans="1:12" ht="15.75" customHeight="1" x14ac:dyDescent="0.35">
      <c r="A146" s="193" t="s">
        <v>847</v>
      </c>
      <c r="B146" s="108">
        <v>6</v>
      </c>
      <c r="C146" s="121"/>
      <c r="D146" s="108">
        <v>8</v>
      </c>
      <c r="E146" s="134"/>
      <c r="F146" s="122" t="e">
        <f>+VLOOKUP(E146,Participants!$A$1:$E$2548,2,FALSE)</f>
        <v>#N/A</v>
      </c>
      <c r="G146" s="122" t="e">
        <f>+VLOOKUP(E146,Participants!$A$1:$E$2548,4,FALSE)</f>
        <v>#N/A</v>
      </c>
      <c r="H146" s="122" t="e">
        <f>+VLOOKUP(E146,Participants!$A$1:$E$2548,5,FALSE)</f>
        <v>#N/A</v>
      </c>
      <c r="I146" s="110" t="e">
        <f>+VLOOKUP(E146,Participants!$A$1:$E$2548,3,FALSE)</f>
        <v>#N/A</v>
      </c>
      <c r="J146" s="122" t="e">
        <f>+VLOOKUP(E146,Participants!$A$1:$G$2548,7,FALSE)</f>
        <v>#N/A</v>
      </c>
      <c r="K146" s="20"/>
      <c r="L146" s="20"/>
    </row>
    <row r="147" spans="1:12" ht="15.75" customHeight="1" x14ac:dyDescent="0.35">
      <c r="A147" s="193" t="s">
        <v>847</v>
      </c>
      <c r="B147" s="108">
        <v>7</v>
      </c>
      <c r="C147" s="121"/>
      <c r="D147" s="108">
        <v>1</v>
      </c>
      <c r="E147" s="134"/>
      <c r="F147" s="122" t="e">
        <f>+VLOOKUP(E147,Participants!$A$1:$E$2548,2,FALSE)</f>
        <v>#N/A</v>
      </c>
      <c r="G147" s="122" t="e">
        <f>+VLOOKUP(E147,Participants!$A$1:$E$2548,4,FALSE)</f>
        <v>#N/A</v>
      </c>
      <c r="H147" s="122" t="e">
        <f>+VLOOKUP(E147,Participants!$A$1:$E$2548,5,FALSE)</f>
        <v>#N/A</v>
      </c>
      <c r="I147" s="110" t="e">
        <f>+VLOOKUP(E147,Participants!$A$1:$E$2548,3,FALSE)</f>
        <v>#N/A</v>
      </c>
      <c r="J147" s="122" t="e">
        <f>+VLOOKUP(E147,Participants!$A$1:$G$2548,7,FALSE)</f>
        <v>#N/A</v>
      </c>
      <c r="K147" s="20"/>
      <c r="L147" s="20"/>
    </row>
    <row r="148" spans="1:12" ht="15.75" customHeight="1" x14ac:dyDescent="0.35">
      <c r="A148" s="193" t="s">
        <v>847</v>
      </c>
      <c r="B148" s="108">
        <v>7</v>
      </c>
      <c r="C148" s="121"/>
      <c r="D148" s="108">
        <v>2</v>
      </c>
      <c r="E148" s="134"/>
      <c r="F148" s="122" t="e">
        <f>+VLOOKUP(E148,Participants!$A$1:$E$2548,2,FALSE)</f>
        <v>#N/A</v>
      </c>
      <c r="G148" s="122" t="e">
        <f>+VLOOKUP(E148,Participants!$A$1:$E$2548,4,FALSE)</f>
        <v>#N/A</v>
      </c>
      <c r="H148" s="122" t="e">
        <f>+VLOOKUP(E148,Participants!$A$1:$E$2548,5,FALSE)</f>
        <v>#N/A</v>
      </c>
      <c r="I148" s="110" t="e">
        <f>+VLOOKUP(E148,Participants!$A$1:$E$2548,3,FALSE)</f>
        <v>#N/A</v>
      </c>
      <c r="J148" s="122" t="e">
        <f>+VLOOKUP(E148,Participants!$A$1:$G$2548,7,FALSE)</f>
        <v>#N/A</v>
      </c>
      <c r="K148" s="20"/>
      <c r="L148" s="20"/>
    </row>
    <row r="149" spans="1:12" ht="15.75" customHeight="1" x14ac:dyDescent="0.35">
      <c r="A149" s="193" t="s">
        <v>847</v>
      </c>
      <c r="B149" s="108">
        <v>7</v>
      </c>
      <c r="C149" s="121"/>
      <c r="D149" s="108">
        <v>3</v>
      </c>
      <c r="E149" s="134"/>
      <c r="F149" s="122" t="e">
        <f>+VLOOKUP(E149,Participants!$A$1:$E$2548,2,FALSE)</f>
        <v>#N/A</v>
      </c>
      <c r="G149" s="122" t="e">
        <f>+VLOOKUP(E149,Participants!$A$1:$E$2548,4,FALSE)</f>
        <v>#N/A</v>
      </c>
      <c r="H149" s="122" t="e">
        <f>+VLOOKUP(E149,Participants!$A$1:$E$2548,5,FALSE)</f>
        <v>#N/A</v>
      </c>
      <c r="I149" s="110" t="e">
        <f>+VLOOKUP(E149,Participants!$A$1:$E$2548,3,FALSE)</f>
        <v>#N/A</v>
      </c>
      <c r="J149" s="122" t="e">
        <f>+VLOOKUP(E149,Participants!$A$1:$G$2548,7,FALSE)</f>
        <v>#N/A</v>
      </c>
      <c r="K149" s="20"/>
      <c r="L149" s="20"/>
    </row>
    <row r="150" spans="1:12" ht="15.75" customHeight="1" x14ac:dyDescent="0.35">
      <c r="A150" s="193" t="s">
        <v>847</v>
      </c>
      <c r="B150" s="108">
        <v>7</v>
      </c>
      <c r="C150" s="121"/>
      <c r="D150" s="108">
        <v>4</v>
      </c>
      <c r="E150" s="134"/>
      <c r="F150" s="122" t="e">
        <f>+VLOOKUP(E150,Participants!$A$1:$E$2548,2,FALSE)</f>
        <v>#N/A</v>
      </c>
      <c r="G150" s="122" t="e">
        <f>+VLOOKUP(E150,Participants!$A$1:$E$2548,4,FALSE)</f>
        <v>#N/A</v>
      </c>
      <c r="H150" s="122" t="e">
        <f>+VLOOKUP(E150,Participants!$A$1:$E$2548,5,FALSE)</f>
        <v>#N/A</v>
      </c>
      <c r="I150" s="110" t="e">
        <f>+VLOOKUP(E150,Participants!$A$1:$E$2548,3,FALSE)</f>
        <v>#N/A</v>
      </c>
      <c r="J150" s="122" t="e">
        <f>+VLOOKUP(E150,Participants!$A$1:$G$2548,7,FALSE)</f>
        <v>#N/A</v>
      </c>
      <c r="K150" s="20"/>
      <c r="L150" s="20"/>
    </row>
    <row r="151" spans="1:12" ht="15.75" customHeight="1" x14ac:dyDescent="0.35">
      <c r="A151" s="193" t="s">
        <v>847</v>
      </c>
      <c r="B151" s="108">
        <v>7</v>
      </c>
      <c r="C151" s="121"/>
      <c r="D151" s="108">
        <v>5</v>
      </c>
      <c r="E151" s="134"/>
      <c r="F151" s="122" t="e">
        <f>+VLOOKUP(E151,Participants!$A$1:$E$2548,2,FALSE)</f>
        <v>#N/A</v>
      </c>
      <c r="G151" s="122" t="e">
        <f>+VLOOKUP(E151,Participants!$A$1:$E$2548,4,FALSE)</f>
        <v>#N/A</v>
      </c>
      <c r="H151" s="122" t="e">
        <f>+VLOOKUP(E151,Participants!$A$1:$E$2548,5,FALSE)</f>
        <v>#N/A</v>
      </c>
      <c r="I151" s="110" t="e">
        <f>+VLOOKUP(E151,Participants!$A$1:$E$2548,3,FALSE)</f>
        <v>#N/A</v>
      </c>
      <c r="J151" s="122" t="e">
        <f>+VLOOKUP(E151,Participants!$A$1:$G$2548,7,FALSE)</f>
        <v>#N/A</v>
      </c>
      <c r="K151" s="20"/>
      <c r="L151" s="20"/>
    </row>
    <row r="152" spans="1:12" ht="15.75" customHeight="1" x14ac:dyDescent="0.35">
      <c r="A152" s="193" t="s">
        <v>847</v>
      </c>
      <c r="B152" s="108">
        <v>7</v>
      </c>
      <c r="C152" s="121"/>
      <c r="D152" s="108">
        <v>6</v>
      </c>
      <c r="E152" s="134"/>
      <c r="F152" s="122" t="e">
        <f>+VLOOKUP(E152,Participants!$A$1:$E$2548,2,FALSE)</f>
        <v>#N/A</v>
      </c>
      <c r="G152" s="122" t="e">
        <f>+VLOOKUP(E152,Participants!$A$1:$E$2548,4,FALSE)</f>
        <v>#N/A</v>
      </c>
      <c r="H152" s="122" t="e">
        <f>+VLOOKUP(E152,Participants!$A$1:$E$2548,5,FALSE)</f>
        <v>#N/A</v>
      </c>
      <c r="I152" s="110" t="e">
        <f>+VLOOKUP(E152,Participants!$A$1:$E$2548,3,FALSE)</f>
        <v>#N/A</v>
      </c>
      <c r="J152" s="122" t="e">
        <f>+VLOOKUP(E152,Participants!$A$1:$G$2548,7,FALSE)</f>
        <v>#N/A</v>
      </c>
      <c r="K152" s="20"/>
      <c r="L152" s="20"/>
    </row>
    <row r="153" spans="1:12" ht="15.75" customHeight="1" x14ac:dyDescent="0.35">
      <c r="A153" s="193" t="s">
        <v>847</v>
      </c>
      <c r="B153" s="108">
        <v>7</v>
      </c>
      <c r="C153" s="121"/>
      <c r="D153" s="108">
        <v>7</v>
      </c>
      <c r="E153" s="134"/>
      <c r="F153" s="122" t="e">
        <f>+VLOOKUP(E153,Participants!$A$1:$E$2548,2,FALSE)</f>
        <v>#N/A</v>
      </c>
      <c r="G153" s="122" t="e">
        <f>+VLOOKUP(E153,Participants!$A$1:$E$2548,4,FALSE)</f>
        <v>#N/A</v>
      </c>
      <c r="H153" s="122" t="e">
        <f>+VLOOKUP(E153,Participants!$A$1:$E$2548,5,FALSE)</f>
        <v>#N/A</v>
      </c>
      <c r="I153" s="110" t="e">
        <f>+VLOOKUP(E153,Participants!$A$1:$E$2548,3,FALSE)</f>
        <v>#N/A</v>
      </c>
      <c r="J153" s="122" t="e">
        <f>+VLOOKUP(E153,Participants!$A$1:$G$2548,7,FALSE)</f>
        <v>#N/A</v>
      </c>
      <c r="K153" s="20"/>
      <c r="L153" s="20"/>
    </row>
    <row r="154" spans="1:12" ht="15.75" customHeight="1" x14ac:dyDescent="0.35">
      <c r="A154" s="193" t="s">
        <v>847</v>
      </c>
      <c r="B154" s="108">
        <v>7</v>
      </c>
      <c r="C154" s="121"/>
      <c r="D154" s="108">
        <v>8</v>
      </c>
      <c r="E154" s="134"/>
      <c r="F154" s="122" t="e">
        <f>+VLOOKUP(E154,Participants!$A$1:$E$2548,2,FALSE)</f>
        <v>#N/A</v>
      </c>
      <c r="G154" s="122" t="e">
        <f>+VLOOKUP(E154,Participants!$A$1:$E$2548,4,FALSE)</f>
        <v>#N/A</v>
      </c>
      <c r="H154" s="122" t="e">
        <f>+VLOOKUP(E154,Participants!$A$1:$E$2548,5,FALSE)</f>
        <v>#N/A</v>
      </c>
      <c r="I154" s="110" t="e">
        <f>+VLOOKUP(E154,Participants!$A$1:$E$2548,3,FALSE)</f>
        <v>#N/A</v>
      </c>
      <c r="J154" s="122" t="e">
        <f>+VLOOKUP(E154,Participants!$A$1:$G$2548,7,FALSE)</f>
        <v>#N/A</v>
      </c>
      <c r="K154" s="20"/>
      <c r="L154" s="20"/>
    </row>
    <row r="155" spans="1:12" ht="15.75" customHeight="1" x14ac:dyDescent="0.35">
      <c r="A155" s="193" t="s">
        <v>847</v>
      </c>
      <c r="B155" s="108">
        <v>8</v>
      </c>
      <c r="C155" s="121"/>
      <c r="D155" s="108">
        <v>1</v>
      </c>
      <c r="E155" s="134"/>
      <c r="F155" s="122" t="e">
        <f>+VLOOKUP(E155,Participants!$A$1:$E$2548,2,FALSE)</f>
        <v>#N/A</v>
      </c>
      <c r="G155" s="122" t="e">
        <f>+VLOOKUP(E155,Participants!$A$1:$E$2548,4,FALSE)</f>
        <v>#N/A</v>
      </c>
      <c r="H155" s="122" t="e">
        <f>+VLOOKUP(E155,Participants!$A$1:$E$2548,5,FALSE)</f>
        <v>#N/A</v>
      </c>
      <c r="I155" s="110" t="e">
        <f>+VLOOKUP(E155,Participants!$A$1:$E$2548,3,FALSE)</f>
        <v>#N/A</v>
      </c>
      <c r="J155" s="122" t="e">
        <f>+VLOOKUP(E155,Participants!$A$1:$G$2548,7,FALSE)</f>
        <v>#N/A</v>
      </c>
      <c r="K155" s="20"/>
      <c r="L155" s="20"/>
    </row>
    <row r="156" spans="1:12" ht="15.75" customHeight="1" x14ac:dyDescent="0.35">
      <c r="A156" s="193" t="s">
        <v>847</v>
      </c>
      <c r="B156" s="108">
        <v>8</v>
      </c>
      <c r="C156" s="121"/>
      <c r="D156" s="108">
        <v>2</v>
      </c>
      <c r="E156" s="134"/>
      <c r="F156" s="122" t="e">
        <f>+VLOOKUP(E156,Participants!$A$1:$E$2548,2,FALSE)</f>
        <v>#N/A</v>
      </c>
      <c r="G156" s="122" t="e">
        <f>+VLOOKUP(E156,Participants!$A$1:$E$2548,4,FALSE)</f>
        <v>#N/A</v>
      </c>
      <c r="H156" s="122" t="e">
        <f>+VLOOKUP(E156,Participants!$A$1:$E$2548,5,FALSE)</f>
        <v>#N/A</v>
      </c>
      <c r="I156" s="110" t="e">
        <f>+VLOOKUP(E156,Participants!$A$1:$E$2548,3,FALSE)</f>
        <v>#N/A</v>
      </c>
      <c r="J156" s="122" t="e">
        <f>+VLOOKUP(E156,Participants!$A$1:$G$2548,7,FALSE)</f>
        <v>#N/A</v>
      </c>
      <c r="K156" s="20"/>
      <c r="L156" s="20"/>
    </row>
    <row r="157" spans="1:12" ht="15.75" customHeight="1" x14ac:dyDescent="0.35">
      <c r="A157" s="193" t="s">
        <v>847</v>
      </c>
      <c r="B157" s="108">
        <v>8</v>
      </c>
      <c r="C157" s="121"/>
      <c r="D157" s="108">
        <v>3</v>
      </c>
      <c r="E157" s="134"/>
      <c r="F157" s="122" t="e">
        <f>+VLOOKUP(E157,Participants!$A$1:$E$2548,2,FALSE)</f>
        <v>#N/A</v>
      </c>
      <c r="G157" s="122" t="e">
        <f>+VLOOKUP(E157,Participants!$A$1:$E$2548,4,FALSE)</f>
        <v>#N/A</v>
      </c>
      <c r="H157" s="122" t="e">
        <f>+VLOOKUP(E157,Participants!$A$1:$E$2548,5,FALSE)</f>
        <v>#N/A</v>
      </c>
      <c r="I157" s="110" t="e">
        <f>+VLOOKUP(E157,Participants!$A$1:$E$2548,3,FALSE)</f>
        <v>#N/A</v>
      </c>
      <c r="J157" s="122" t="e">
        <f>+VLOOKUP(E157,Participants!$A$1:$G$2548,7,FALSE)</f>
        <v>#N/A</v>
      </c>
      <c r="K157" s="20"/>
      <c r="L157" s="20"/>
    </row>
    <row r="158" spans="1:12" ht="15.75" customHeight="1" x14ac:dyDescent="0.35">
      <c r="A158" s="193" t="s">
        <v>847</v>
      </c>
      <c r="B158" s="108">
        <v>8</v>
      </c>
      <c r="C158" s="121"/>
      <c r="D158" s="108">
        <v>4</v>
      </c>
      <c r="E158" s="134"/>
      <c r="F158" s="122" t="e">
        <f>+VLOOKUP(E158,Participants!$A$1:$E$2548,2,FALSE)</f>
        <v>#N/A</v>
      </c>
      <c r="G158" s="122" t="e">
        <f>+VLOOKUP(E158,Participants!$A$1:$E$2548,4,FALSE)</f>
        <v>#N/A</v>
      </c>
      <c r="H158" s="122" t="e">
        <f>+VLOOKUP(E158,Participants!$A$1:$E$2548,5,FALSE)</f>
        <v>#N/A</v>
      </c>
      <c r="I158" s="110" t="e">
        <f>+VLOOKUP(E158,Participants!$A$1:$E$2548,3,FALSE)</f>
        <v>#N/A</v>
      </c>
      <c r="J158" s="122" t="e">
        <f>+VLOOKUP(E158,Participants!$A$1:$G$2548,7,FALSE)</f>
        <v>#N/A</v>
      </c>
      <c r="K158" s="20"/>
      <c r="L158" s="20"/>
    </row>
    <row r="159" spans="1:12" ht="15.75" customHeight="1" x14ac:dyDescent="0.35">
      <c r="A159" s="193" t="s">
        <v>847</v>
      </c>
      <c r="B159" s="108">
        <v>8</v>
      </c>
      <c r="C159" s="121"/>
      <c r="D159" s="108">
        <v>5</v>
      </c>
      <c r="E159" s="134"/>
      <c r="F159" s="122" t="e">
        <f>+VLOOKUP(E159,Participants!$A$1:$E$2548,2,FALSE)</f>
        <v>#N/A</v>
      </c>
      <c r="G159" s="122" t="e">
        <f>+VLOOKUP(E159,Participants!$A$1:$E$2548,4,FALSE)</f>
        <v>#N/A</v>
      </c>
      <c r="H159" s="122" t="e">
        <f>+VLOOKUP(E159,Participants!$A$1:$E$2548,5,FALSE)</f>
        <v>#N/A</v>
      </c>
      <c r="I159" s="110" t="e">
        <f>+VLOOKUP(E159,Participants!$A$1:$E$2548,3,FALSE)</f>
        <v>#N/A</v>
      </c>
      <c r="J159" s="122" t="e">
        <f>+VLOOKUP(E159,Participants!$A$1:$G$2548,7,FALSE)</f>
        <v>#N/A</v>
      </c>
      <c r="K159" s="20"/>
      <c r="L159" s="20"/>
    </row>
    <row r="160" spans="1:12" ht="15.75" customHeight="1" x14ac:dyDescent="0.35">
      <c r="A160" s="193" t="s">
        <v>847</v>
      </c>
      <c r="B160" s="108">
        <v>8</v>
      </c>
      <c r="C160" s="121"/>
      <c r="D160" s="108">
        <v>6</v>
      </c>
      <c r="E160" s="134"/>
      <c r="F160" s="122" t="e">
        <f>+VLOOKUP(E160,Participants!$A$1:$E$2548,2,FALSE)</f>
        <v>#N/A</v>
      </c>
      <c r="G160" s="122" t="e">
        <f>+VLOOKUP(E160,Participants!$A$1:$E$2548,4,FALSE)</f>
        <v>#N/A</v>
      </c>
      <c r="H160" s="122" t="e">
        <f>+VLOOKUP(E160,Participants!$A$1:$E$2548,5,FALSE)</f>
        <v>#N/A</v>
      </c>
      <c r="I160" s="110" t="e">
        <f>+VLOOKUP(E160,Participants!$A$1:$E$2548,3,FALSE)</f>
        <v>#N/A</v>
      </c>
      <c r="J160" s="122" t="e">
        <f>+VLOOKUP(E160,Participants!$A$1:$G$2548,7,FALSE)</f>
        <v>#N/A</v>
      </c>
      <c r="K160" s="20"/>
      <c r="L160" s="20"/>
    </row>
    <row r="161" spans="1:12" ht="15.75" customHeight="1" x14ac:dyDescent="0.35">
      <c r="A161" s="193" t="s">
        <v>847</v>
      </c>
      <c r="B161" s="108">
        <v>8</v>
      </c>
      <c r="C161" s="121"/>
      <c r="D161" s="108">
        <v>7</v>
      </c>
      <c r="E161" s="134"/>
      <c r="F161" s="122" t="e">
        <f>+VLOOKUP(E161,Participants!$A$1:$E$2548,2,FALSE)</f>
        <v>#N/A</v>
      </c>
      <c r="G161" s="122" t="e">
        <f>+VLOOKUP(E161,Participants!$A$1:$E$2548,4,FALSE)</f>
        <v>#N/A</v>
      </c>
      <c r="H161" s="122" t="e">
        <f>+VLOOKUP(E161,Participants!$A$1:$E$2548,5,FALSE)</f>
        <v>#N/A</v>
      </c>
      <c r="I161" s="110" t="e">
        <f>+VLOOKUP(E161,Participants!$A$1:$E$2548,3,FALSE)</f>
        <v>#N/A</v>
      </c>
      <c r="J161" s="122" t="e">
        <f>+VLOOKUP(E161,Participants!$A$1:$G$2548,7,FALSE)</f>
        <v>#N/A</v>
      </c>
      <c r="K161" s="20"/>
      <c r="L161" s="20"/>
    </row>
    <row r="162" spans="1:12" ht="15.75" customHeight="1" x14ac:dyDescent="0.35">
      <c r="A162" s="193" t="s">
        <v>847</v>
      </c>
      <c r="B162" s="108">
        <v>8</v>
      </c>
      <c r="C162" s="121"/>
      <c r="D162" s="108">
        <v>8</v>
      </c>
      <c r="E162" s="134"/>
      <c r="F162" s="122" t="e">
        <f>+VLOOKUP(E162,Participants!$A$1:$E$2548,2,FALSE)</f>
        <v>#N/A</v>
      </c>
      <c r="G162" s="122" t="e">
        <f>+VLOOKUP(E162,Participants!$A$1:$E$2548,4,FALSE)</f>
        <v>#N/A</v>
      </c>
      <c r="H162" s="122" t="e">
        <f>+VLOOKUP(E162,Participants!$A$1:$E$2548,5,FALSE)</f>
        <v>#N/A</v>
      </c>
      <c r="I162" s="110" t="e">
        <f>+VLOOKUP(E162,Participants!$A$1:$E$2548,3,FALSE)</f>
        <v>#N/A</v>
      </c>
      <c r="J162" s="122" t="e">
        <f>+VLOOKUP(E162,Participants!$A$1:$G$2548,7,FALSE)</f>
        <v>#N/A</v>
      </c>
      <c r="K162" s="20"/>
      <c r="L162" s="20"/>
    </row>
    <row r="163" spans="1:12" ht="15.75" customHeight="1" x14ac:dyDescent="0.35">
      <c r="A163" s="193" t="s">
        <v>847</v>
      </c>
      <c r="B163" s="108">
        <v>9</v>
      </c>
      <c r="C163" s="121"/>
      <c r="D163" s="108">
        <v>1</v>
      </c>
      <c r="E163" s="134"/>
      <c r="F163" s="122" t="e">
        <f>+VLOOKUP(E163,Participants!$A$1:$E$2548,2,FALSE)</f>
        <v>#N/A</v>
      </c>
      <c r="G163" s="122" t="e">
        <f>+VLOOKUP(E163,Participants!$A$1:$E$2548,4,FALSE)</f>
        <v>#N/A</v>
      </c>
      <c r="H163" s="122" t="e">
        <f>+VLOOKUP(E163,Participants!$A$1:$E$2548,5,FALSE)</f>
        <v>#N/A</v>
      </c>
      <c r="I163" s="110" t="e">
        <f>+VLOOKUP(E163,Participants!$A$1:$E$2548,3,FALSE)</f>
        <v>#N/A</v>
      </c>
      <c r="J163" s="122" t="e">
        <f>+VLOOKUP(E163,Participants!$A$1:$G$2548,7,FALSE)</f>
        <v>#N/A</v>
      </c>
      <c r="K163" s="20"/>
      <c r="L163" s="20"/>
    </row>
    <row r="164" spans="1:12" ht="15.75" customHeight="1" x14ac:dyDescent="0.35">
      <c r="A164" s="193" t="s">
        <v>847</v>
      </c>
      <c r="B164" s="108">
        <v>9</v>
      </c>
      <c r="C164" s="121"/>
      <c r="D164" s="108">
        <v>2</v>
      </c>
      <c r="E164" s="134"/>
      <c r="F164" s="122" t="e">
        <f>+VLOOKUP(E164,Participants!$A$1:$E$2548,2,FALSE)</f>
        <v>#N/A</v>
      </c>
      <c r="G164" s="122" t="e">
        <f>+VLOOKUP(E164,Participants!$A$1:$E$2548,4,FALSE)</f>
        <v>#N/A</v>
      </c>
      <c r="H164" s="122" t="e">
        <f>+VLOOKUP(E164,Participants!$A$1:$E$2548,5,FALSE)</f>
        <v>#N/A</v>
      </c>
      <c r="I164" s="110" t="e">
        <f>+VLOOKUP(E164,Participants!$A$1:$E$2548,3,FALSE)</f>
        <v>#N/A</v>
      </c>
      <c r="J164" s="122" t="e">
        <f>+VLOOKUP(E164,Participants!$A$1:$G$2548,7,FALSE)</f>
        <v>#N/A</v>
      </c>
      <c r="K164" s="20"/>
      <c r="L164" s="20"/>
    </row>
    <row r="165" spans="1:12" ht="15.75" customHeight="1" x14ac:dyDescent="0.35">
      <c r="A165" s="193" t="s">
        <v>847</v>
      </c>
      <c r="B165" s="108">
        <v>9</v>
      </c>
      <c r="C165" s="121"/>
      <c r="D165" s="108">
        <v>3</v>
      </c>
      <c r="E165" s="134"/>
      <c r="F165" s="122" t="e">
        <f>+VLOOKUP(E165,Participants!$A$1:$E$2548,2,FALSE)</f>
        <v>#N/A</v>
      </c>
      <c r="G165" s="122" t="e">
        <f>+VLOOKUP(E165,Participants!$A$1:$E$2548,4,FALSE)</f>
        <v>#N/A</v>
      </c>
      <c r="H165" s="122" t="e">
        <f>+VLOOKUP(E165,Participants!$A$1:$E$2548,5,FALSE)</f>
        <v>#N/A</v>
      </c>
      <c r="I165" s="110" t="e">
        <f>+VLOOKUP(E165,Participants!$A$1:$E$2548,3,FALSE)</f>
        <v>#N/A</v>
      </c>
      <c r="J165" s="122" t="e">
        <f>+VLOOKUP(E165,Participants!$A$1:$G$2548,7,FALSE)</f>
        <v>#N/A</v>
      </c>
      <c r="K165" s="20"/>
      <c r="L165" s="20"/>
    </row>
    <row r="166" spans="1:12" ht="15.75" customHeight="1" x14ac:dyDescent="0.35">
      <c r="A166" s="193" t="s">
        <v>847</v>
      </c>
      <c r="B166" s="108">
        <v>9</v>
      </c>
      <c r="C166" s="121"/>
      <c r="D166" s="108">
        <v>4</v>
      </c>
      <c r="E166" s="134"/>
      <c r="F166" s="122" t="e">
        <f>+VLOOKUP(E166,Participants!$A$1:$E$2548,2,FALSE)</f>
        <v>#N/A</v>
      </c>
      <c r="G166" s="122" t="e">
        <f>+VLOOKUP(E166,Participants!$A$1:$E$2548,4,FALSE)</f>
        <v>#N/A</v>
      </c>
      <c r="H166" s="122" t="e">
        <f>+VLOOKUP(E166,Participants!$A$1:$E$2548,5,FALSE)</f>
        <v>#N/A</v>
      </c>
      <c r="I166" s="110" t="e">
        <f>+VLOOKUP(E166,Participants!$A$1:$E$2548,3,FALSE)</f>
        <v>#N/A</v>
      </c>
      <c r="J166" s="122" t="e">
        <f>+VLOOKUP(E166,Participants!$A$1:$G$2548,7,FALSE)</f>
        <v>#N/A</v>
      </c>
      <c r="K166" s="20"/>
      <c r="L166" s="20"/>
    </row>
    <row r="167" spans="1:12" ht="15.75" customHeight="1" x14ac:dyDescent="0.35">
      <c r="A167" s="193" t="s">
        <v>847</v>
      </c>
      <c r="B167" s="108">
        <v>9</v>
      </c>
      <c r="C167" s="121"/>
      <c r="D167" s="108">
        <v>5</v>
      </c>
      <c r="E167" s="134"/>
      <c r="F167" s="122" t="e">
        <f>+VLOOKUP(E167,Participants!$A$1:$E$2548,2,FALSE)</f>
        <v>#N/A</v>
      </c>
      <c r="G167" s="122" t="e">
        <f>+VLOOKUP(E167,Participants!$A$1:$E$2548,4,FALSE)</f>
        <v>#N/A</v>
      </c>
      <c r="H167" s="122" t="e">
        <f>+VLOOKUP(E167,Participants!$A$1:$E$2548,5,FALSE)</f>
        <v>#N/A</v>
      </c>
      <c r="I167" s="110" t="e">
        <f>+VLOOKUP(E167,Participants!$A$1:$E$2548,3,FALSE)</f>
        <v>#N/A</v>
      </c>
      <c r="J167" s="122" t="e">
        <f>+VLOOKUP(E167,Participants!$A$1:$G$2548,7,FALSE)</f>
        <v>#N/A</v>
      </c>
      <c r="K167" s="20"/>
      <c r="L167" s="20"/>
    </row>
    <row r="168" spans="1:12" ht="15.75" customHeight="1" x14ac:dyDescent="0.35">
      <c r="A168" s="193" t="s">
        <v>847</v>
      </c>
      <c r="B168" s="116">
        <v>9</v>
      </c>
      <c r="C168" s="198"/>
      <c r="D168" s="116">
        <v>6</v>
      </c>
      <c r="E168" s="134"/>
      <c r="F168" s="122" t="e">
        <f>+VLOOKUP(E168,Participants!$A$1:$E$2548,2,FALSE)</f>
        <v>#N/A</v>
      </c>
      <c r="G168" s="122" t="e">
        <f>+VLOOKUP(E168,Participants!$A$1:$E$2548,4,FALSE)</f>
        <v>#N/A</v>
      </c>
      <c r="H168" s="122" t="e">
        <f>+VLOOKUP(E168,Participants!$A$1:$E$2548,5,FALSE)</f>
        <v>#N/A</v>
      </c>
      <c r="I168" s="110" t="e">
        <f>+VLOOKUP(E168,Participants!$A$1:$E$2548,3,FALSE)</f>
        <v>#N/A</v>
      </c>
      <c r="J168" s="122" t="e">
        <f>+VLOOKUP(E168,Participants!$A$1:$G$2548,7,FALSE)</f>
        <v>#N/A</v>
      </c>
      <c r="K168" s="20"/>
      <c r="L168" s="20"/>
    </row>
    <row r="169" spans="1:12" ht="15.75" customHeight="1" x14ac:dyDescent="0.35">
      <c r="A169" s="193" t="s">
        <v>847</v>
      </c>
      <c r="B169" s="108">
        <v>9</v>
      </c>
      <c r="C169" s="121"/>
      <c r="D169" s="108">
        <v>7</v>
      </c>
      <c r="E169" s="134"/>
      <c r="F169" s="122" t="e">
        <f>+VLOOKUP(E169,Participants!$A$1:$E$2548,2,FALSE)</f>
        <v>#N/A</v>
      </c>
      <c r="G169" s="122" t="e">
        <f>+VLOOKUP(E169,Participants!$A$1:$E$2548,4,FALSE)</f>
        <v>#N/A</v>
      </c>
      <c r="H169" s="122" t="e">
        <f>+VLOOKUP(E169,Participants!$A$1:$E$2548,5,FALSE)</f>
        <v>#N/A</v>
      </c>
      <c r="I169" s="110" t="e">
        <f>+VLOOKUP(E169,Participants!$A$1:$E$2548,3,FALSE)</f>
        <v>#N/A</v>
      </c>
      <c r="J169" s="122" t="e">
        <f>+VLOOKUP(E169,Participants!$A$1:$G$2548,7,FALSE)</f>
        <v>#N/A</v>
      </c>
      <c r="K169" s="20"/>
      <c r="L169" s="20"/>
    </row>
    <row r="170" spans="1:12" ht="15.75" customHeight="1" x14ac:dyDescent="0.35">
      <c r="A170" s="193" t="s">
        <v>847</v>
      </c>
      <c r="B170" s="108">
        <v>9</v>
      </c>
      <c r="C170" s="121"/>
      <c r="D170" s="108">
        <v>8</v>
      </c>
      <c r="E170" s="134"/>
      <c r="F170" s="122" t="e">
        <f>+VLOOKUP(E170,Participants!$A$1:$E$2548,2,FALSE)</f>
        <v>#N/A</v>
      </c>
      <c r="G170" s="122" t="e">
        <f>+VLOOKUP(E170,Participants!$A$1:$E$2548,4,FALSE)</f>
        <v>#N/A</v>
      </c>
      <c r="H170" s="122" t="e">
        <f>+VLOOKUP(E170,Participants!$A$1:$E$2548,5,FALSE)</f>
        <v>#N/A</v>
      </c>
      <c r="I170" s="110" t="e">
        <f>+VLOOKUP(E170,Participants!$A$1:$E$2548,3,FALSE)</f>
        <v>#N/A</v>
      </c>
      <c r="J170" s="122" t="e">
        <f>+VLOOKUP(E170,Participants!$A$1:$G$2548,7,FALSE)</f>
        <v>#N/A</v>
      </c>
      <c r="K170" s="20"/>
      <c r="L170" s="20"/>
    </row>
    <row r="171" spans="1:12" ht="15.75" customHeight="1" x14ac:dyDescent="0.35">
      <c r="A171" s="193" t="s">
        <v>847</v>
      </c>
      <c r="B171" s="108">
        <v>10</v>
      </c>
      <c r="C171" s="121"/>
      <c r="D171" s="108">
        <v>1</v>
      </c>
      <c r="E171" s="134"/>
      <c r="F171" s="122" t="e">
        <f>+VLOOKUP(E171,Participants!$A$1:$E$2548,2,FALSE)</f>
        <v>#N/A</v>
      </c>
      <c r="G171" s="122" t="e">
        <f>+VLOOKUP(E171,Participants!$A$1:$E$2548,4,FALSE)</f>
        <v>#N/A</v>
      </c>
      <c r="H171" s="122" t="e">
        <f>+VLOOKUP(E171,Participants!$A$1:$E$2548,5,FALSE)</f>
        <v>#N/A</v>
      </c>
      <c r="I171" s="110" t="e">
        <f>+VLOOKUP(E171,Participants!$A$1:$E$2548,3,FALSE)</f>
        <v>#N/A</v>
      </c>
      <c r="J171" s="122" t="e">
        <f>+VLOOKUP(E171,Participants!$A$1:$G$2548,7,FALSE)</f>
        <v>#N/A</v>
      </c>
      <c r="K171" s="20"/>
      <c r="L171" s="20"/>
    </row>
    <row r="172" spans="1:12" ht="15.75" customHeight="1" x14ac:dyDescent="0.35">
      <c r="A172" s="193" t="s">
        <v>847</v>
      </c>
      <c r="B172" s="108">
        <v>10</v>
      </c>
      <c r="C172" s="121"/>
      <c r="D172" s="108">
        <v>2</v>
      </c>
      <c r="E172" s="134"/>
      <c r="F172" s="122" t="e">
        <f>+VLOOKUP(E172,Participants!$A$1:$E$2548,2,FALSE)</f>
        <v>#N/A</v>
      </c>
      <c r="G172" s="122" t="e">
        <f>+VLOOKUP(E172,Participants!$A$1:$E$2548,4,FALSE)</f>
        <v>#N/A</v>
      </c>
      <c r="H172" s="122" t="e">
        <f>+VLOOKUP(E172,Participants!$A$1:$E$2548,5,FALSE)</f>
        <v>#N/A</v>
      </c>
      <c r="I172" s="110" t="e">
        <f>+VLOOKUP(E172,Participants!$A$1:$E$2548,3,FALSE)</f>
        <v>#N/A</v>
      </c>
      <c r="J172" s="122" t="e">
        <f>+VLOOKUP(E172,Participants!$A$1:$G$2548,7,FALSE)</f>
        <v>#N/A</v>
      </c>
      <c r="K172" s="20"/>
      <c r="L172" s="20"/>
    </row>
    <row r="173" spans="1:12" ht="15.75" customHeight="1" x14ac:dyDescent="0.35">
      <c r="A173" s="193" t="s">
        <v>847</v>
      </c>
      <c r="B173" s="108">
        <v>10</v>
      </c>
      <c r="C173" s="121"/>
      <c r="D173" s="108">
        <v>3</v>
      </c>
      <c r="E173" s="134"/>
      <c r="F173" s="122" t="e">
        <f>+VLOOKUP(E173,Participants!$A$1:$E$2548,2,FALSE)</f>
        <v>#N/A</v>
      </c>
      <c r="G173" s="122" t="e">
        <f>+VLOOKUP(E173,Participants!$A$1:$E$2548,4,FALSE)</f>
        <v>#N/A</v>
      </c>
      <c r="H173" s="122" t="e">
        <f>+VLOOKUP(E173,Participants!$A$1:$E$2548,5,FALSE)</f>
        <v>#N/A</v>
      </c>
      <c r="I173" s="110" t="e">
        <f>+VLOOKUP(E173,Participants!$A$1:$E$2548,3,FALSE)</f>
        <v>#N/A</v>
      </c>
      <c r="J173" s="122" t="e">
        <f>+VLOOKUP(E173,Participants!$A$1:$G$2548,7,FALSE)</f>
        <v>#N/A</v>
      </c>
      <c r="K173" s="20"/>
      <c r="L173" s="20"/>
    </row>
    <row r="174" spans="1:12" ht="15.75" customHeight="1" x14ac:dyDescent="0.35">
      <c r="A174" s="193" t="s">
        <v>847</v>
      </c>
      <c r="B174" s="116">
        <v>10</v>
      </c>
      <c r="C174" s="198"/>
      <c r="D174" s="108">
        <v>4</v>
      </c>
      <c r="E174" s="134"/>
      <c r="F174" s="122" t="e">
        <f>+VLOOKUP(E174,Participants!$A$1:$E$2548,2,FALSE)</f>
        <v>#N/A</v>
      </c>
      <c r="G174" s="122" t="e">
        <f>+VLOOKUP(E174,Participants!$A$1:$E$2548,4,FALSE)</f>
        <v>#N/A</v>
      </c>
      <c r="H174" s="122" t="e">
        <f>+VLOOKUP(E174,Participants!$A$1:$E$2548,5,FALSE)</f>
        <v>#N/A</v>
      </c>
      <c r="I174" s="110" t="e">
        <f>+VLOOKUP(E174,Participants!$A$1:$E$2548,3,FALSE)</f>
        <v>#N/A</v>
      </c>
      <c r="J174" s="122" t="e">
        <f>+VLOOKUP(E174,Participants!$A$1:$G$2548,7,FALSE)</f>
        <v>#N/A</v>
      </c>
      <c r="K174" s="20"/>
      <c r="L174" s="20"/>
    </row>
    <row r="175" spans="1:12" ht="15.75" customHeight="1" x14ac:dyDescent="0.35">
      <c r="A175" s="193" t="s">
        <v>847</v>
      </c>
      <c r="B175" s="108">
        <v>10</v>
      </c>
      <c r="C175" s="121"/>
      <c r="D175" s="108">
        <v>5</v>
      </c>
      <c r="E175" s="134"/>
      <c r="F175" s="122" t="e">
        <f>+VLOOKUP(E175,Participants!$A$1:$E$2548,2,FALSE)</f>
        <v>#N/A</v>
      </c>
      <c r="G175" s="122" t="e">
        <f>+VLOOKUP(E175,Participants!$A$1:$E$2548,4,FALSE)</f>
        <v>#N/A</v>
      </c>
      <c r="H175" s="122" t="e">
        <f>+VLOOKUP(E175,Participants!$A$1:$E$2548,5,FALSE)</f>
        <v>#N/A</v>
      </c>
      <c r="I175" s="110" t="e">
        <f>+VLOOKUP(E175,Participants!$A$1:$E$2548,3,FALSE)</f>
        <v>#N/A</v>
      </c>
      <c r="J175" s="122" t="e">
        <f>+VLOOKUP(E175,Participants!$A$1:$G$2548,7,FALSE)</f>
        <v>#N/A</v>
      </c>
      <c r="K175" s="20"/>
      <c r="L175" s="20"/>
    </row>
    <row r="176" spans="1:12" ht="15.75" customHeight="1" x14ac:dyDescent="0.35">
      <c r="A176" s="193" t="s">
        <v>847</v>
      </c>
      <c r="B176" s="108">
        <v>10</v>
      </c>
      <c r="C176" s="121"/>
      <c r="D176" s="108">
        <v>6</v>
      </c>
      <c r="E176" s="134"/>
      <c r="F176" s="122" t="e">
        <f>+VLOOKUP(E176,Participants!$A$1:$E$2548,2,FALSE)</f>
        <v>#N/A</v>
      </c>
      <c r="G176" s="122" t="e">
        <f>+VLOOKUP(E176,Participants!$A$1:$E$2548,4,FALSE)</f>
        <v>#N/A</v>
      </c>
      <c r="H176" s="122" t="e">
        <f>+VLOOKUP(E176,Participants!$A$1:$E$2548,5,FALSE)</f>
        <v>#N/A</v>
      </c>
      <c r="I176" s="110" t="e">
        <f>+VLOOKUP(E176,Participants!$A$1:$E$2548,3,FALSE)</f>
        <v>#N/A</v>
      </c>
      <c r="J176" s="122" t="e">
        <f>+VLOOKUP(E176,Participants!$A$1:$G$2548,7,FALSE)</f>
        <v>#N/A</v>
      </c>
      <c r="K176" s="20"/>
      <c r="L176" s="20"/>
    </row>
    <row r="177" spans="1:12" ht="15.75" customHeight="1" x14ac:dyDescent="0.35">
      <c r="A177" s="193" t="s">
        <v>847</v>
      </c>
      <c r="B177" s="108">
        <v>10</v>
      </c>
      <c r="C177" s="121"/>
      <c r="D177" s="108">
        <v>7</v>
      </c>
      <c r="E177" s="134"/>
      <c r="F177" s="122" t="e">
        <f>+VLOOKUP(E177,Participants!$A$1:$E$2548,2,FALSE)</f>
        <v>#N/A</v>
      </c>
      <c r="G177" s="122" t="e">
        <f>+VLOOKUP(E177,Participants!$A$1:$E$2548,4,FALSE)</f>
        <v>#N/A</v>
      </c>
      <c r="H177" s="122" t="e">
        <f>+VLOOKUP(E177,Participants!$A$1:$E$2548,5,FALSE)</f>
        <v>#N/A</v>
      </c>
      <c r="I177" s="110" t="e">
        <f>+VLOOKUP(E177,Participants!$A$1:$E$2548,3,FALSE)</f>
        <v>#N/A</v>
      </c>
      <c r="J177" s="122" t="e">
        <f>+VLOOKUP(E177,Participants!$A$1:$G$2548,7,FALSE)</f>
        <v>#N/A</v>
      </c>
      <c r="K177" s="20"/>
      <c r="L177" s="20"/>
    </row>
    <row r="178" spans="1:12" ht="15.75" customHeight="1" x14ac:dyDescent="0.25">
      <c r="B178" s="108">
        <v>10</v>
      </c>
      <c r="C178" s="121"/>
      <c r="D178" s="108">
        <v>8</v>
      </c>
      <c r="E178" s="188"/>
      <c r="F178" s="131"/>
      <c r="G178" s="131"/>
      <c r="H178" s="131"/>
      <c r="I178" s="129"/>
      <c r="J178" s="131"/>
      <c r="K178" s="119"/>
      <c r="L178" s="119"/>
    </row>
    <row r="179" spans="1:12" ht="15.75" customHeight="1" x14ac:dyDescent="0.25">
      <c r="B179" s="108">
        <v>11</v>
      </c>
      <c r="C179" s="121"/>
      <c r="D179" s="108">
        <v>1</v>
      </c>
      <c r="E179" s="188"/>
      <c r="F179" s="131"/>
      <c r="G179" s="131"/>
      <c r="H179" s="131"/>
      <c r="I179" s="129"/>
      <c r="J179" s="131"/>
      <c r="K179" s="119"/>
      <c r="L179" s="119"/>
    </row>
    <row r="180" spans="1:12" ht="15.75" customHeight="1" x14ac:dyDescent="0.25">
      <c r="B180" s="108">
        <v>11</v>
      </c>
      <c r="C180" s="121"/>
      <c r="D180" s="108">
        <v>2</v>
      </c>
      <c r="E180" s="188"/>
      <c r="F180" s="131"/>
      <c r="G180" s="131"/>
      <c r="H180" s="131"/>
      <c r="I180" s="129"/>
      <c r="J180" s="131"/>
      <c r="K180" s="119"/>
      <c r="L180" s="119"/>
    </row>
    <row r="181" spans="1:12" ht="15.75" customHeight="1" x14ac:dyDescent="0.25">
      <c r="B181" s="108">
        <v>11</v>
      </c>
      <c r="C181" s="121"/>
      <c r="D181" s="108">
        <v>3</v>
      </c>
      <c r="E181" s="188"/>
      <c r="F181" s="131"/>
      <c r="G181" s="131"/>
      <c r="H181" s="131"/>
      <c r="I181" s="129"/>
      <c r="J181" s="131"/>
      <c r="K181" s="119"/>
      <c r="L181" s="119"/>
    </row>
    <row r="182" spans="1:12" ht="15.75" customHeight="1" x14ac:dyDescent="0.25">
      <c r="B182" s="108">
        <v>11</v>
      </c>
      <c r="C182" s="121"/>
      <c r="D182" s="108">
        <v>4</v>
      </c>
      <c r="E182" s="188"/>
      <c r="F182" s="131"/>
      <c r="G182" s="131"/>
      <c r="H182" s="131"/>
      <c r="I182" s="129"/>
      <c r="J182" s="131"/>
      <c r="K182" s="119"/>
      <c r="L182" s="119"/>
    </row>
    <row r="183" spans="1:12" ht="15.75" customHeight="1" x14ac:dyDescent="0.25">
      <c r="B183" s="108">
        <v>11</v>
      </c>
      <c r="C183" s="121"/>
      <c r="D183" s="108">
        <v>5</v>
      </c>
      <c r="E183" s="188"/>
      <c r="F183" s="131"/>
      <c r="G183" s="131"/>
      <c r="H183" s="131"/>
      <c r="I183" s="129"/>
      <c r="J183" s="131"/>
      <c r="K183" s="119"/>
      <c r="L183" s="119"/>
    </row>
    <row r="184" spans="1:12" ht="15.75" customHeight="1" x14ac:dyDescent="0.25">
      <c r="B184" s="108">
        <v>11</v>
      </c>
      <c r="C184" s="121"/>
      <c r="D184" s="108">
        <v>6</v>
      </c>
      <c r="E184" s="188"/>
      <c r="F184" s="131"/>
      <c r="G184" s="131"/>
      <c r="H184" s="131"/>
      <c r="I184" s="129"/>
      <c r="J184" s="131"/>
      <c r="K184" s="119"/>
      <c r="L184" s="119"/>
    </row>
    <row r="185" spans="1:12" ht="15.75" customHeight="1" x14ac:dyDescent="0.25">
      <c r="B185" s="108">
        <v>11</v>
      </c>
      <c r="C185" s="121"/>
      <c r="D185" s="108">
        <v>7</v>
      </c>
      <c r="E185" s="188"/>
      <c r="F185" s="131"/>
      <c r="G185" s="131"/>
      <c r="H185" s="131"/>
      <c r="I185" s="129"/>
      <c r="J185" s="131"/>
      <c r="K185" s="119"/>
      <c r="L185" s="119"/>
    </row>
    <row r="186" spans="1:12" ht="15.75" customHeight="1" x14ac:dyDescent="0.25">
      <c r="B186" s="108">
        <v>11</v>
      </c>
      <c r="C186" s="121"/>
      <c r="D186" s="108">
        <v>8</v>
      </c>
      <c r="E186" s="188"/>
      <c r="F186" s="131"/>
      <c r="G186" s="131"/>
      <c r="H186" s="131"/>
      <c r="I186" s="129"/>
      <c r="J186" s="131"/>
      <c r="K186" s="119"/>
      <c r="L186" s="119"/>
    </row>
    <row r="187" spans="1:12" ht="15.75" customHeight="1" x14ac:dyDescent="0.25">
      <c r="B187" s="109">
        <v>12</v>
      </c>
      <c r="C187" s="122"/>
      <c r="D187" s="109">
        <v>1</v>
      </c>
      <c r="E187" s="188"/>
      <c r="F187" s="131"/>
      <c r="G187" s="131"/>
      <c r="H187" s="131"/>
      <c r="I187" s="129"/>
      <c r="J187" s="131"/>
      <c r="K187" s="119"/>
      <c r="L187" s="119"/>
    </row>
    <row r="188" spans="1:12" ht="15.75" customHeight="1" x14ac:dyDescent="0.25">
      <c r="B188" s="109">
        <v>12</v>
      </c>
      <c r="C188" s="122"/>
      <c r="D188" s="109">
        <v>2</v>
      </c>
      <c r="E188" s="188"/>
      <c r="F188" s="131"/>
      <c r="G188" s="131"/>
      <c r="H188" s="131"/>
      <c r="I188" s="129"/>
      <c r="J188" s="131"/>
      <c r="K188" s="119"/>
      <c r="L188" s="119"/>
    </row>
    <row r="189" spans="1:12" ht="15.75" customHeight="1" x14ac:dyDescent="0.25">
      <c r="B189" s="109">
        <v>12</v>
      </c>
      <c r="C189" s="122"/>
      <c r="D189" s="109">
        <v>3</v>
      </c>
      <c r="E189" s="188"/>
      <c r="F189" s="131"/>
      <c r="G189" s="131"/>
      <c r="H189" s="131"/>
      <c r="I189" s="129"/>
      <c r="J189" s="131"/>
      <c r="K189" s="119"/>
      <c r="L189" s="119"/>
    </row>
    <row r="190" spans="1:12" ht="15.75" customHeight="1" x14ac:dyDescent="0.25">
      <c r="B190" s="109">
        <v>12</v>
      </c>
      <c r="C190" s="122"/>
      <c r="D190" s="109">
        <v>4</v>
      </c>
      <c r="E190" s="188"/>
      <c r="F190" s="131"/>
      <c r="G190" s="131"/>
      <c r="H190" s="131"/>
      <c r="I190" s="129"/>
      <c r="J190" s="131"/>
      <c r="K190" s="119"/>
      <c r="L190" s="119"/>
    </row>
    <row r="191" spans="1:12" ht="15.75" customHeight="1" x14ac:dyDescent="0.25">
      <c r="B191" s="109">
        <v>12</v>
      </c>
      <c r="C191" s="122"/>
      <c r="D191" s="109">
        <v>5</v>
      </c>
      <c r="E191" s="188"/>
      <c r="F191" s="131"/>
      <c r="G191" s="131"/>
      <c r="H191" s="131"/>
      <c r="I191" s="129"/>
      <c r="J191" s="131"/>
      <c r="K191" s="119"/>
      <c r="L191" s="119"/>
    </row>
    <row r="192" spans="1:12" ht="15.75" customHeight="1" x14ac:dyDescent="0.25">
      <c r="B192" s="109">
        <v>12</v>
      </c>
      <c r="C192" s="122"/>
      <c r="D192" s="109">
        <v>6</v>
      </c>
      <c r="E192" s="188"/>
      <c r="F192" s="131"/>
      <c r="G192" s="131"/>
      <c r="H192" s="131"/>
      <c r="I192" s="129"/>
      <c r="J192" s="131"/>
      <c r="K192" s="119"/>
      <c r="L192" s="119"/>
    </row>
    <row r="193" spans="2:12" ht="15.75" customHeight="1" x14ac:dyDescent="0.25">
      <c r="B193" s="109">
        <v>12</v>
      </c>
      <c r="C193" s="122"/>
      <c r="D193" s="109">
        <v>7</v>
      </c>
      <c r="E193" s="188"/>
      <c r="F193" s="131"/>
      <c r="G193" s="131"/>
      <c r="H193" s="131"/>
      <c r="I193" s="129"/>
      <c r="J193" s="131"/>
      <c r="K193" s="119"/>
      <c r="L193" s="119"/>
    </row>
    <row r="194" spans="2:12" ht="15.75" customHeight="1" x14ac:dyDescent="0.25">
      <c r="B194" s="109">
        <v>12</v>
      </c>
      <c r="C194" s="122"/>
      <c r="D194" s="109">
        <v>8</v>
      </c>
      <c r="E194" s="188"/>
      <c r="F194" s="131"/>
      <c r="G194" s="131"/>
      <c r="H194" s="131"/>
      <c r="I194" s="129"/>
      <c r="J194" s="131"/>
      <c r="K194" s="119"/>
      <c r="L194" s="119"/>
    </row>
    <row r="195" spans="2:12" ht="15.75" customHeight="1" x14ac:dyDescent="0.25">
      <c r="B195" s="119"/>
      <c r="C195" s="119"/>
      <c r="D195" s="119"/>
      <c r="E195" s="188"/>
      <c r="F195" s="131"/>
      <c r="G195" s="131"/>
      <c r="H195" s="131"/>
      <c r="I195" s="129"/>
      <c r="J195" s="131"/>
      <c r="K195" s="119"/>
      <c r="L195" s="119"/>
    </row>
    <row r="196" spans="2:12" ht="15.75" customHeight="1" x14ac:dyDescent="0.25">
      <c r="B196" s="119"/>
      <c r="C196" s="119"/>
      <c r="D196" s="119"/>
      <c r="E196" s="188"/>
      <c r="F196" s="131"/>
      <c r="G196" s="131"/>
      <c r="H196" s="131"/>
      <c r="I196" s="129"/>
      <c r="J196" s="131"/>
      <c r="K196" s="119"/>
      <c r="L196" s="119"/>
    </row>
    <row r="197" spans="2:12" ht="15.75" customHeight="1" x14ac:dyDescent="0.25">
      <c r="B197" s="119"/>
      <c r="C197" s="119"/>
      <c r="D197" s="119"/>
      <c r="E197" s="188"/>
      <c r="F197" s="131"/>
      <c r="G197" s="131"/>
      <c r="H197" s="131"/>
      <c r="I197" s="129"/>
      <c r="J197" s="131"/>
      <c r="K197" s="119"/>
      <c r="L197" s="119"/>
    </row>
    <row r="198" spans="2:12" ht="15.75" customHeight="1" x14ac:dyDescent="0.25">
      <c r="B198" s="119"/>
      <c r="C198" s="119"/>
      <c r="D198" s="119"/>
      <c r="E198" s="188"/>
      <c r="F198" s="131"/>
      <c r="G198" s="131"/>
      <c r="H198" s="131"/>
      <c r="I198" s="129"/>
      <c r="J198" s="131"/>
      <c r="K198" s="119"/>
      <c r="L198" s="119"/>
    </row>
    <row r="199" spans="2:12" ht="15.75" customHeight="1" x14ac:dyDescent="0.25">
      <c r="B199" s="119"/>
      <c r="C199" s="119"/>
      <c r="D199" s="119"/>
      <c r="E199" s="188"/>
      <c r="F199" s="131"/>
      <c r="G199" s="131"/>
      <c r="H199" s="131"/>
      <c r="I199" s="129"/>
      <c r="J199" s="131"/>
      <c r="K199" s="119"/>
      <c r="L199" s="119"/>
    </row>
    <row r="200" spans="2:12" ht="15.75" customHeight="1" x14ac:dyDescent="0.25">
      <c r="B200" s="119"/>
      <c r="C200" s="119"/>
      <c r="D200" s="119"/>
      <c r="E200" s="188"/>
      <c r="F200" s="131"/>
      <c r="G200" s="131"/>
      <c r="H200" s="131"/>
      <c r="I200" s="129"/>
      <c r="J200" s="131"/>
      <c r="K200" s="119"/>
      <c r="L200" s="119"/>
    </row>
    <row r="201" spans="2:12" ht="15.75" customHeight="1" x14ac:dyDescent="0.25">
      <c r="B201" s="119"/>
      <c r="C201" s="119"/>
      <c r="D201" s="119"/>
      <c r="E201" s="188"/>
      <c r="F201" s="131"/>
      <c r="G201" s="131"/>
      <c r="H201" s="131"/>
      <c r="I201" s="129"/>
      <c r="J201" s="131"/>
      <c r="K201" s="119"/>
      <c r="L201" s="119"/>
    </row>
    <row r="202" spans="2:12" ht="15.75" customHeight="1" x14ac:dyDescent="0.25">
      <c r="B202" s="119"/>
      <c r="C202" s="119"/>
      <c r="D202" s="119"/>
      <c r="E202" s="188"/>
      <c r="F202" s="131"/>
      <c r="G202" s="131"/>
      <c r="H202" s="131"/>
      <c r="I202" s="129"/>
      <c r="J202" s="131"/>
      <c r="K202" s="119"/>
      <c r="L202" s="119"/>
    </row>
    <row r="203" spans="2:12" ht="15.75" customHeight="1" x14ac:dyDescent="0.25">
      <c r="B203" s="119"/>
      <c r="C203" s="119"/>
      <c r="D203" s="119"/>
      <c r="E203" s="188"/>
      <c r="F203" s="131"/>
      <c r="G203" s="131"/>
      <c r="H203" s="131"/>
      <c r="I203" s="129"/>
      <c r="J203" s="131"/>
      <c r="K203" s="119"/>
      <c r="L203" s="119"/>
    </row>
    <row r="204" spans="2:12" ht="15.75" customHeight="1" x14ac:dyDescent="0.25">
      <c r="B204" s="119"/>
      <c r="C204" s="119"/>
      <c r="D204" s="119"/>
      <c r="E204" s="188"/>
      <c r="F204" s="131"/>
      <c r="G204" s="131"/>
      <c r="H204" s="131"/>
      <c r="I204" s="129"/>
      <c r="J204" s="131"/>
      <c r="K204" s="119"/>
      <c r="L204" s="119"/>
    </row>
    <row r="205" spans="2:12" ht="15.75" customHeight="1" x14ac:dyDescent="0.25">
      <c r="B205" s="119"/>
      <c r="C205" s="119"/>
      <c r="D205" s="119"/>
      <c r="E205" s="188"/>
      <c r="F205" s="131"/>
      <c r="G205" s="131"/>
      <c r="H205" s="131"/>
      <c r="I205" s="129"/>
      <c r="J205" s="131"/>
      <c r="K205" s="119"/>
      <c r="L205" s="119"/>
    </row>
    <row r="206" spans="2:12" ht="15.75" customHeight="1" x14ac:dyDescent="0.25">
      <c r="B206" s="119"/>
      <c r="C206" s="119"/>
      <c r="D206" s="119"/>
      <c r="E206" s="188"/>
      <c r="F206" s="131"/>
      <c r="G206" s="131"/>
      <c r="H206" s="131"/>
      <c r="I206" s="129"/>
      <c r="J206" s="131"/>
      <c r="K206" s="119"/>
      <c r="L206" s="119"/>
    </row>
    <row r="207" spans="2:12" ht="15.75" customHeight="1" x14ac:dyDescent="0.25">
      <c r="B207" s="119"/>
      <c r="C207" s="119"/>
      <c r="D207" s="119"/>
      <c r="E207" s="188"/>
      <c r="F207" s="131"/>
      <c r="G207" s="131"/>
      <c r="H207" s="131"/>
      <c r="I207" s="129"/>
      <c r="J207" s="131"/>
      <c r="K207" s="119"/>
      <c r="L207" s="119"/>
    </row>
    <row r="208" spans="2:12" ht="15.75" customHeight="1" x14ac:dyDescent="0.25">
      <c r="B208" s="119"/>
      <c r="C208" s="119"/>
      <c r="D208" s="119"/>
      <c r="E208" s="188"/>
      <c r="F208" s="131"/>
      <c r="G208" s="131"/>
      <c r="H208" s="131"/>
      <c r="I208" s="129"/>
      <c r="J208" s="131"/>
      <c r="K208" s="119"/>
      <c r="L208" s="119"/>
    </row>
    <row r="209" spans="2:12" ht="15.75" customHeight="1" x14ac:dyDescent="0.25">
      <c r="B209" s="119"/>
      <c r="C209" s="119"/>
      <c r="D209" s="119"/>
      <c r="E209" s="188"/>
      <c r="F209" s="131"/>
      <c r="G209" s="131"/>
      <c r="H209" s="131"/>
      <c r="I209" s="129"/>
      <c r="J209" s="131"/>
      <c r="K209" s="119"/>
      <c r="L209" s="119"/>
    </row>
    <row r="210" spans="2:12" ht="15.75" customHeight="1" x14ac:dyDescent="0.25">
      <c r="B210" s="119"/>
      <c r="C210" s="119"/>
      <c r="D210" s="119"/>
      <c r="E210" s="188"/>
      <c r="F210" s="131"/>
      <c r="G210" s="131"/>
      <c r="H210" s="131"/>
      <c r="I210" s="129"/>
      <c r="J210" s="131"/>
      <c r="K210" s="119"/>
      <c r="L210" s="119"/>
    </row>
    <row r="211" spans="2:12" ht="15.75" customHeight="1" x14ac:dyDescent="0.25">
      <c r="B211" s="119"/>
      <c r="C211" s="119"/>
      <c r="D211" s="119"/>
      <c r="E211" s="188"/>
      <c r="F211" s="131"/>
      <c r="G211" s="131"/>
      <c r="H211" s="131"/>
      <c r="I211" s="129"/>
      <c r="J211" s="131"/>
      <c r="K211" s="119"/>
      <c r="L211" s="119"/>
    </row>
    <row r="212" spans="2:12" ht="15.75" customHeight="1" x14ac:dyDescent="0.25">
      <c r="B212" s="119"/>
      <c r="C212" s="119"/>
      <c r="D212" s="119"/>
      <c r="E212" s="188"/>
      <c r="F212" s="131"/>
      <c r="G212" s="131"/>
      <c r="H212" s="131"/>
      <c r="I212" s="129"/>
      <c r="J212" s="131"/>
      <c r="K212" s="119"/>
      <c r="L212" s="119"/>
    </row>
    <row r="213" spans="2:12" ht="15.75" customHeight="1" x14ac:dyDescent="0.25">
      <c r="B213" s="119"/>
      <c r="C213" s="119"/>
      <c r="D213" s="119"/>
      <c r="E213" s="188"/>
      <c r="F213" s="131"/>
      <c r="G213" s="131"/>
      <c r="H213" s="131"/>
      <c r="I213" s="129"/>
      <c r="J213" s="131"/>
      <c r="K213" s="119"/>
      <c r="L213" s="119"/>
    </row>
    <row r="214" spans="2:12" ht="15.75" customHeight="1" x14ac:dyDescent="0.25">
      <c r="B214" s="119"/>
      <c r="C214" s="119"/>
      <c r="D214" s="119"/>
      <c r="E214" s="188"/>
      <c r="F214" s="131"/>
      <c r="G214" s="131"/>
      <c r="H214" s="131"/>
      <c r="I214" s="129"/>
      <c r="J214" s="131"/>
      <c r="K214" s="119"/>
      <c r="L214" s="119"/>
    </row>
    <row r="215" spans="2:12" ht="15.75" customHeight="1" x14ac:dyDescent="0.25">
      <c r="B215" s="119"/>
      <c r="C215" s="119"/>
      <c r="D215" s="119"/>
      <c r="E215" s="188"/>
      <c r="F215" s="131"/>
      <c r="G215" s="131"/>
      <c r="H215" s="131"/>
      <c r="I215" s="129"/>
      <c r="J215" s="131"/>
      <c r="K215" s="119"/>
      <c r="L215" s="119"/>
    </row>
    <row r="216" spans="2:12" ht="15.75" customHeight="1" x14ac:dyDescent="0.25">
      <c r="B216" s="119"/>
      <c r="C216" s="119"/>
      <c r="D216" s="119"/>
      <c r="E216" s="188"/>
      <c r="F216" s="131"/>
      <c r="G216" s="131"/>
      <c r="H216" s="131"/>
      <c r="I216" s="129"/>
      <c r="J216" s="131"/>
      <c r="K216" s="119"/>
      <c r="L216" s="119"/>
    </row>
    <row r="217" spans="2:12" ht="15.75" customHeight="1" x14ac:dyDescent="0.25">
      <c r="B217" s="119"/>
      <c r="C217" s="119"/>
      <c r="D217" s="119"/>
      <c r="E217" s="188"/>
      <c r="F217" s="131"/>
      <c r="G217" s="131"/>
      <c r="H217" s="131"/>
      <c r="I217" s="129"/>
      <c r="J217" s="131"/>
      <c r="K217" s="119"/>
      <c r="L217" s="119"/>
    </row>
    <row r="218" spans="2:12" ht="15.75" customHeight="1" x14ac:dyDescent="0.25">
      <c r="B218" s="119"/>
      <c r="C218" s="119"/>
      <c r="D218" s="119"/>
      <c r="E218" s="188"/>
      <c r="F218" s="131"/>
      <c r="G218" s="131"/>
      <c r="H218" s="131"/>
      <c r="I218" s="129"/>
      <c r="J218" s="131"/>
      <c r="K218" s="119"/>
      <c r="L218" s="119"/>
    </row>
    <row r="219" spans="2:12" ht="15.75" customHeight="1" x14ac:dyDescent="0.25">
      <c r="B219" s="119"/>
      <c r="C219" s="119"/>
      <c r="D219" s="119"/>
      <c r="E219" s="188"/>
      <c r="F219" s="131"/>
      <c r="G219" s="131"/>
      <c r="H219" s="131"/>
      <c r="I219" s="129"/>
      <c r="J219" s="131"/>
      <c r="K219" s="119"/>
      <c r="L219" s="119"/>
    </row>
    <row r="220" spans="2:12" ht="15.75" customHeight="1" x14ac:dyDescent="0.25">
      <c r="B220" s="119"/>
      <c r="C220" s="119"/>
      <c r="D220" s="119"/>
      <c r="E220" s="188"/>
      <c r="F220" s="131"/>
      <c r="G220" s="131"/>
      <c r="H220" s="131"/>
      <c r="I220" s="129"/>
      <c r="J220" s="131"/>
      <c r="K220" s="119"/>
      <c r="L220" s="119"/>
    </row>
    <row r="221" spans="2:12" ht="15.75" customHeight="1" x14ac:dyDescent="0.25">
      <c r="B221" s="119"/>
      <c r="C221" s="119"/>
      <c r="D221" s="119"/>
      <c r="E221" s="188"/>
      <c r="F221" s="131"/>
      <c r="G221" s="131"/>
      <c r="H221" s="131"/>
      <c r="I221" s="129"/>
      <c r="J221" s="131"/>
      <c r="K221" s="119"/>
      <c r="L221" s="119"/>
    </row>
    <row r="222" spans="2:12" ht="15.75" customHeight="1" x14ac:dyDescent="0.25">
      <c r="B222" s="119"/>
      <c r="C222" s="119"/>
      <c r="D222" s="119"/>
      <c r="E222" s="188"/>
      <c r="F222" s="131"/>
      <c r="G222" s="131"/>
      <c r="H222" s="131"/>
      <c r="I222" s="129"/>
      <c r="J222" s="131"/>
      <c r="K222" s="119"/>
      <c r="L222" s="119"/>
    </row>
    <row r="223" spans="2:12" ht="15.75" customHeight="1" x14ac:dyDescent="0.25">
      <c r="B223" s="119"/>
      <c r="C223" s="119"/>
      <c r="D223" s="119"/>
      <c r="E223" s="188"/>
      <c r="F223" s="131"/>
      <c r="G223" s="131"/>
      <c r="H223" s="131"/>
      <c r="I223" s="129"/>
      <c r="J223" s="131"/>
      <c r="K223" s="119"/>
      <c r="L223" s="119"/>
    </row>
    <row r="224" spans="2:12" ht="15.75" customHeight="1" x14ac:dyDescent="0.25">
      <c r="B224" s="119"/>
      <c r="C224" s="119"/>
      <c r="D224" s="119"/>
      <c r="E224" s="188"/>
      <c r="F224" s="131"/>
      <c r="G224" s="131"/>
      <c r="H224" s="131"/>
      <c r="I224" s="129"/>
      <c r="J224" s="131"/>
      <c r="K224" s="119"/>
      <c r="L224" s="119"/>
    </row>
    <row r="225" spans="2:12" ht="15.75" customHeight="1" x14ac:dyDescent="0.25">
      <c r="B225" s="119"/>
      <c r="C225" s="119"/>
      <c r="D225" s="119"/>
      <c r="E225" s="188"/>
      <c r="F225" s="131"/>
      <c r="G225" s="131"/>
      <c r="H225" s="131"/>
      <c r="I225" s="129"/>
      <c r="J225" s="131"/>
      <c r="K225" s="119"/>
      <c r="L225" s="119"/>
    </row>
    <row r="226" spans="2:12" ht="15.75" customHeight="1" x14ac:dyDescent="0.25">
      <c r="B226" s="119"/>
      <c r="C226" s="119"/>
      <c r="D226" s="119"/>
      <c r="E226" s="188"/>
      <c r="F226" s="131"/>
      <c r="G226" s="131"/>
      <c r="H226" s="131"/>
      <c r="I226" s="129"/>
      <c r="J226" s="131"/>
      <c r="K226" s="119"/>
      <c r="L226" s="119"/>
    </row>
    <row r="227" spans="2:12" ht="15.75" customHeight="1" x14ac:dyDescent="0.25">
      <c r="B227" s="119"/>
      <c r="C227" s="119"/>
      <c r="D227" s="119"/>
      <c r="E227" s="188"/>
      <c r="F227" s="131"/>
      <c r="G227" s="131"/>
      <c r="H227" s="131"/>
      <c r="I227" s="129"/>
      <c r="J227" s="131"/>
      <c r="K227" s="119"/>
      <c r="L227" s="119"/>
    </row>
    <row r="228" spans="2:12" ht="15.75" customHeight="1" x14ac:dyDescent="0.25">
      <c r="B228" s="119"/>
      <c r="C228" s="119"/>
      <c r="D228" s="119"/>
      <c r="E228" s="188"/>
      <c r="F228" s="131"/>
      <c r="G228" s="131"/>
      <c r="H228" s="131"/>
      <c r="I228" s="129"/>
      <c r="J228" s="131"/>
      <c r="K228" s="119"/>
      <c r="L228" s="119"/>
    </row>
    <row r="229" spans="2:12" ht="15.75" customHeight="1" x14ac:dyDescent="0.25">
      <c r="B229" s="119"/>
      <c r="C229" s="119"/>
      <c r="D229" s="119"/>
      <c r="E229" s="188"/>
      <c r="F229" s="131"/>
      <c r="G229" s="131"/>
      <c r="H229" s="131"/>
      <c r="I229" s="129"/>
      <c r="J229" s="131"/>
      <c r="K229" s="119"/>
      <c r="L229" s="119"/>
    </row>
    <row r="230" spans="2:12" ht="15.75" customHeight="1" x14ac:dyDescent="0.25">
      <c r="B230" s="119"/>
      <c r="C230" s="119"/>
      <c r="D230" s="119"/>
      <c r="E230" s="188"/>
      <c r="F230" s="131"/>
      <c r="G230" s="131"/>
      <c r="H230" s="131"/>
      <c r="I230" s="129"/>
      <c r="J230" s="131"/>
      <c r="K230" s="119"/>
      <c r="L230" s="119"/>
    </row>
    <row r="231" spans="2:12" ht="15.75" customHeight="1" x14ac:dyDescent="0.25">
      <c r="B231" s="119"/>
      <c r="C231" s="119"/>
      <c r="D231" s="119"/>
      <c r="E231" s="188"/>
      <c r="F231" s="131"/>
      <c r="G231" s="131"/>
      <c r="H231" s="131"/>
      <c r="I231" s="129"/>
      <c r="J231" s="131"/>
      <c r="K231" s="119"/>
      <c r="L231" s="119"/>
    </row>
    <row r="232" spans="2:12" ht="15.75" customHeight="1" x14ac:dyDescent="0.25">
      <c r="B232" s="119"/>
      <c r="C232" s="119"/>
      <c r="D232" s="119"/>
      <c r="E232" s="188"/>
      <c r="F232" s="131"/>
      <c r="G232" s="131"/>
      <c r="H232" s="131"/>
      <c r="I232" s="129"/>
      <c r="J232" s="131"/>
      <c r="K232" s="119"/>
      <c r="L232" s="119"/>
    </row>
    <row r="233" spans="2:12" ht="15.75" customHeight="1" x14ac:dyDescent="0.25">
      <c r="B233" s="119"/>
      <c r="C233" s="119"/>
      <c r="D233" s="119"/>
      <c r="E233" s="188"/>
      <c r="F233" s="131"/>
      <c r="G233" s="131"/>
      <c r="H233" s="131"/>
      <c r="I233" s="129"/>
      <c r="J233" s="131"/>
      <c r="K233" s="119"/>
      <c r="L233" s="119"/>
    </row>
    <row r="234" spans="2:12" ht="15.75" customHeight="1" x14ac:dyDescent="0.25">
      <c r="B234" s="119"/>
      <c r="C234" s="119"/>
      <c r="D234" s="119"/>
      <c r="E234" s="188"/>
      <c r="F234" s="131"/>
      <c r="G234" s="131"/>
      <c r="H234" s="131"/>
      <c r="I234" s="129"/>
      <c r="J234" s="131"/>
      <c r="K234" s="119"/>
      <c r="L234" s="119"/>
    </row>
    <row r="235" spans="2:12" ht="15.75" customHeight="1" x14ac:dyDescent="0.25">
      <c r="B235" s="119"/>
      <c r="C235" s="119"/>
      <c r="D235" s="119"/>
      <c r="E235" s="188"/>
      <c r="F235" s="131"/>
      <c r="G235" s="131"/>
      <c r="H235" s="131"/>
      <c r="I235" s="129"/>
      <c r="J235" s="131"/>
      <c r="K235" s="119"/>
      <c r="L235" s="119"/>
    </row>
    <row r="236" spans="2:12" ht="15.75" customHeight="1" x14ac:dyDescent="0.25">
      <c r="B236" s="119"/>
      <c r="C236" s="119"/>
      <c r="D236" s="119"/>
      <c r="E236" s="188"/>
      <c r="F236" s="131"/>
      <c r="G236" s="131"/>
      <c r="H236" s="131"/>
      <c r="I236" s="129"/>
      <c r="J236" s="131"/>
      <c r="K236" s="119"/>
      <c r="L236" s="119"/>
    </row>
    <row r="237" spans="2:12" ht="15.75" customHeight="1" x14ac:dyDescent="0.25">
      <c r="B237" s="119"/>
      <c r="C237" s="119"/>
      <c r="D237" s="119"/>
      <c r="E237" s="188"/>
      <c r="F237" s="131"/>
      <c r="G237" s="131"/>
      <c r="H237" s="131"/>
      <c r="I237" s="129"/>
      <c r="J237" s="131"/>
      <c r="K237" s="119"/>
      <c r="L237" s="119"/>
    </row>
    <row r="238" spans="2:12" ht="15.75" customHeight="1" x14ac:dyDescent="0.25">
      <c r="B238" s="119"/>
      <c r="C238" s="119"/>
      <c r="D238" s="119"/>
      <c r="E238" s="188"/>
      <c r="F238" s="131"/>
      <c r="G238" s="131"/>
      <c r="H238" s="131"/>
      <c r="I238" s="129"/>
      <c r="J238" s="131"/>
      <c r="K238" s="119"/>
      <c r="L238" s="119"/>
    </row>
    <row r="239" spans="2:12" ht="15.75" customHeight="1" x14ac:dyDescent="0.25">
      <c r="B239" s="119"/>
      <c r="C239" s="119"/>
      <c r="D239" s="119"/>
      <c r="E239" s="188"/>
      <c r="F239" s="131"/>
      <c r="G239" s="131"/>
      <c r="H239" s="131"/>
      <c r="I239" s="129"/>
      <c r="J239" s="131"/>
      <c r="K239" s="119"/>
      <c r="L239" s="119"/>
    </row>
    <row r="240" spans="2:12" ht="15.75" customHeight="1" x14ac:dyDescent="0.25">
      <c r="B240" s="119"/>
      <c r="C240" s="119"/>
      <c r="D240" s="119"/>
      <c r="E240" s="188"/>
      <c r="F240" s="131"/>
      <c r="G240" s="131"/>
      <c r="H240" s="131"/>
      <c r="I240" s="129"/>
      <c r="J240" s="131"/>
      <c r="K240" s="119"/>
      <c r="L240" s="119"/>
    </row>
    <row r="241" spans="2:12" ht="15.75" customHeight="1" x14ac:dyDescent="0.25">
      <c r="B241" s="119"/>
      <c r="C241" s="119"/>
      <c r="D241" s="119"/>
      <c r="E241" s="188"/>
      <c r="F241" s="131"/>
      <c r="G241" s="131"/>
      <c r="H241" s="131"/>
      <c r="I241" s="129"/>
      <c r="J241" s="131"/>
      <c r="K241" s="119"/>
      <c r="L241" s="119"/>
    </row>
    <row r="242" spans="2:12" ht="15.75" customHeight="1" x14ac:dyDescent="0.25">
      <c r="B242" s="119"/>
      <c r="C242" s="119"/>
      <c r="D242" s="119"/>
      <c r="E242" s="188"/>
      <c r="F242" s="131"/>
      <c r="G242" s="131"/>
      <c r="H242" s="131"/>
      <c r="I242" s="129"/>
      <c r="J242" s="131"/>
      <c r="K242" s="119"/>
      <c r="L242" s="119"/>
    </row>
    <row r="243" spans="2:12" ht="15.75" customHeight="1" x14ac:dyDescent="0.25">
      <c r="B243" s="119"/>
      <c r="C243" s="119"/>
      <c r="D243" s="119"/>
      <c r="E243" s="188"/>
      <c r="F243" s="131"/>
      <c r="G243" s="131"/>
      <c r="H243" s="131"/>
      <c r="I243" s="129"/>
      <c r="J243" s="131"/>
      <c r="K243" s="119"/>
      <c r="L243" s="119"/>
    </row>
    <row r="244" spans="2:12" ht="15.75" customHeight="1" x14ac:dyDescent="0.25">
      <c r="B244" s="119"/>
      <c r="C244" s="119"/>
      <c r="D244" s="119"/>
      <c r="E244" s="188"/>
      <c r="F244" s="131"/>
      <c r="G244" s="131"/>
      <c r="H244" s="131"/>
      <c r="I244" s="129"/>
      <c r="J244" s="131"/>
      <c r="K244" s="119"/>
      <c r="L244" s="119"/>
    </row>
    <row r="245" spans="2:12" ht="15.75" customHeight="1" x14ac:dyDescent="0.25">
      <c r="B245" s="119"/>
      <c r="C245" s="119"/>
      <c r="D245" s="119"/>
      <c r="E245" s="188"/>
      <c r="F245" s="131"/>
      <c r="G245" s="131"/>
      <c r="H245" s="131"/>
      <c r="I245" s="129"/>
      <c r="J245" s="131"/>
      <c r="K245" s="119"/>
      <c r="L245" s="119"/>
    </row>
    <row r="246" spans="2:12" ht="15.75" customHeight="1" x14ac:dyDescent="0.25">
      <c r="B246" s="119"/>
      <c r="C246" s="119"/>
      <c r="D246" s="119"/>
      <c r="E246" s="188"/>
      <c r="F246" s="131"/>
      <c r="G246" s="131"/>
      <c r="H246" s="131"/>
      <c r="I246" s="129"/>
      <c r="J246" s="131"/>
      <c r="K246" s="119"/>
      <c r="L246" s="119"/>
    </row>
    <row r="247" spans="2:12" ht="15.75" customHeight="1" x14ac:dyDescent="0.25">
      <c r="B247" s="119"/>
      <c r="C247" s="119"/>
      <c r="D247" s="119"/>
      <c r="E247" s="188"/>
      <c r="F247" s="131"/>
      <c r="G247" s="131"/>
      <c r="H247" s="131"/>
      <c r="I247" s="129"/>
      <c r="J247" s="131"/>
      <c r="K247" s="119"/>
      <c r="L247" s="119"/>
    </row>
    <row r="248" spans="2:12" ht="15.75" customHeight="1" x14ac:dyDescent="0.25">
      <c r="B248" s="119"/>
      <c r="C248" s="119"/>
      <c r="D248" s="119"/>
      <c r="E248" s="188"/>
      <c r="F248" s="131"/>
      <c r="G248" s="131"/>
      <c r="H248" s="131"/>
      <c r="I248" s="129"/>
      <c r="J248" s="131"/>
      <c r="K248" s="119"/>
      <c r="L248" s="119"/>
    </row>
    <row r="249" spans="2:12" ht="15.75" customHeight="1" x14ac:dyDescent="0.25">
      <c r="B249" s="119"/>
      <c r="C249" s="119"/>
      <c r="D249" s="119"/>
      <c r="E249" s="188"/>
      <c r="F249" s="131"/>
      <c r="G249" s="131"/>
      <c r="H249" s="131"/>
      <c r="I249" s="129"/>
      <c r="J249" s="131"/>
      <c r="K249" s="119"/>
      <c r="L249" s="119"/>
    </row>
    <row r="250" spans="2:12" ht="15.75" customHeight="1" x14ac:dyDescent="0.25">
      <c r="B250" s="119"/>
      <c r="C250" s="119"/>
      <c r="D250" s="119"/>
      <c r="E250" s="188"/>
      <c r="F250" s="131"/>
      <c r="G250" s="131"/>
      <c r="H250" s="131"/>
      <c r="I250" s="129"/>
      <c r="J250" s="131"/>
      <c r="K250" s="119"/>
      <c r="L250" s="119"/>
    </row>
    <row r="251" spans="2:12" ht="15.75" customHeight="1" x14ac:dyDescent="0.25">
      <c r="B251" s="119"/>
      <c r="C251" s="119"/>
      <c r="D251" s="119"/>
      <c r="E251" s="188"/>
      <c r="F251" s="131"/>
      <c r="G251" s="131"/>
      <c r="H251" s="131"/>
      <c r="I251" s="129"/>
      <c r="J251" s="131"/>
      <c r="K251" s="119"/>
      <c r="L251" s="119"/>
    </row>
    <row r="252" spans="2:12" ht="15.75" customHeight="1" x14ac:dyDescent="0.25">
      <c r="B252" s="119"/>
      <c r="C252" s="119"/>
      <c r="D252" s="119"/>
      <c r="E252" s="188"/>
      <c r="F252" s="131"/>
      <c r="G252" s="131"/>
      <c r="H252" s="131"/>
      <c r="I252" s="129"/>
      <c r="J252" s="131"/>
      <c r="K252" s="119"/>
      <c r="L252" s="119"/>
    </row>
    <row r="253" spans="2:12" ht="15.75" customHeight="1" x14ac:dyDescent="0.25">
      <c r="B253" s="119"/>
      <c r="C253" s="119"/>
      <c r="D253" s="119"/>
      <c r="E253" s="188"/>
      <c r="F253" s="131"/>
      <c r="G253" s="131"/>
      <c r="H253" s="131"/>
      <c r="I253" s="129"/>
      <c r="J253" s="131"/>
      <c r="K253" s="119"/>
      <c r="L253" s="119"/>
    </row>
    <row r="254" spans="2:12" ht="15.75" customHeight="1" x14ac:dyDescent="0.25">
      <c r="B254" s="119"/>
      <c r="C254" s="119"/>
      <c r="D254" s="119"/>
      <c r="E254" s="188"/>
      <c r="F254" s="131"/>
      <c r="G254" s="131"/>
      <c r="H254" s="131"/>
      <c r="I254" s="129"/>
      <c r="J254" s="131"/>
      <c r="K254" s="119"/>
      <c r="L254" s="119"/>
    </row>
    <row r="255" spans="2:12" ht="15.75" customHeight="1" x14ac:dyDescent="0.25">
      <c r="B255" s="119"/>
      <c r="C255" s="119"/>
      <c r="D255" s="119"/>
      <c r="E255" s="188"/>
      <c r="F255" s="131"/>
      <c r="G255" s="131"/>
      <c r="H255" s="131"/>
      <c r="I255" s="129"/>
      <c r="J255" s="131"/>
      <c r="K255" s="119"/>
      <c r="L255" s="119"/>
    </row>
    <row r="256" spans="2:12" ht="15.75" customHeight="1" x14ac:dyDescent="0.25">
      <c r="B256" s="119"/>
      <c r="C256" s="119"/>
      <c r="D256" s="119"/>
      <c r="E256" s="188"/>
      <c r="F256" s="131"/>
      <c r="G256" s="131"/>
      <c r="H256" s="131"/>
      <c r="I256" s="129"/>
      <c r="J256" s="131"/>
      <c r="K256" s="119"/>
      <c r="L256" s="119"/>
    </row>
    <row r="257" spans="1:23" ht="15.75" customHeight="1" x14ac:dyDescent="0.25">
      <c r="B257" s="119"/>
      <c r="C257" s="119"/>
      <c r="D257" s="119"/>
      <c r="E257" s="188"/>
      <c r="F257" s="131"/>
      <c r="G257" s="131"/>
      <c r="H257" s="131"/>
      <c r="I257" s="129"/>
      <c r="J257" s="131"/>
      <c r="K257" s="119"/>
      <c r="L257" s="119"/>
    </row>
    <row r="258" spans="1:23" ht="15.75" customHeight="1" x14ac:dyDescent="0.25">
      <c r="B258" s="119"/>
      <c r="C258" s="119"/>
      <c r="D258" s="119"/>
      <c r="E258" s="188"/>
      <c r="F258" s="131"/>
      <c r="G258" s="131"/>
      <c r="H258" s="131"/>
      <c r="I258" s="129"/>
      <c r="J258" s="131"/>
      <c r="K258" s="119"/>
      <c r="L258" s="119"/>
    </row>
    <row r="259" spans="1:23" ht="15.75" customHeight="1" x14ac:dyDescent="0.25">
      <c r="B259" s="119"/>
      <c r="C259" s="119"/>
      <c r="D259" s="119"/>
      <c r="E259" s="188"/>
      <c r="F259" s="131"/>
      <c r="G259" s="131"/>
      <c r="H259" s="131"/>
      <c r="I259" s="129"/>
      <c r="J259" s="131"/>
      <c r="K259" s="119"/>
      <c r="L259" s="119"/>
    </row>
    <row r="260" spans="1:23" ht="15.75" customHeight="1" x14ac:dyDescent="0.25">
      <c r="B260" s="119"/>
      <c r="C260" s="119"/>
      <c r="D260" s="119"/>
      <c r="E260" s="188"/>
      <c r="F260" s="131"/>
      <c r="G260" s="131"/>
      <c r="H260" s="131"/>
      <c r="I260" s="129"/>
      <c r="J260" s="131"/>
      <c r="K260" s="119"/>
      <c r="L260" s="119"/>
    </row>
    <row r="261" spans="1:23" ht="15.75" customHeight="1" x14ac:dyDescent="0.25">
      <c r="B261" s="119"/>
      <c r="C261" s="119"/>
      <c r="D261" s="119"/>
      <c r="E261" s="188"/>
      <c r="F261" s="131"/>
      <c r="G261" s="131"/>
      <c r="H261" s="131"/>
      <c r="I261" s="129"/>
      <c r="J261" s="131"/>
      <c r="K261" s="119"/>
      <c r="L261" s="119"/>
    </row>
    <row r="262" spans="1:23" ht="15.75" customHeight="1" x14ac:dyDescent="0.25">
      <c r="B262" s="119"/>
      <c r="C262" s="119"/>
      <c r="D262" s="119"/>
      <c r="E262" s="188"/>
      <c r="F262" s="131"/>
      <c r="G262" s="131"/>
      <c r="H262" s="131"/>
      <c r="I262" s="129"/>
      <c r="J262" s="131"/>
      <c r="K262" s="119"/>
      <c r="L262" s="119"/>
    </row>
    <row r="263" spans="1:23" ht="15.75" customHeight="1" x14ac:dyDescent="0.25">
      <c r="B263" s="119"/>
      <c r="C263" s="119"/>
      <c r="D263" s="119"/>
      <c r="E263" s="188"/>
      <c r="F263" s="131"/>
      <c r="G263" s="131"/>
      <c r="H263" s="131"/>
      <c r="I263" s="129"/>
      <c r="J263" s="131"/>
      <c r="K263" s="119"/>
      <c r="L263" s="119"/>
    </row>
    <row r="264" spans="1:23" ht="15.75" customHeight="1" x14ac:dyDescent="0.25">
      <c r="B264" s="119"/>
      <c r="C264" s="119"/>
      <c r="D264" s="119"/>
      <c r="E264" s="188"/>
      <c r="F264" s="131"/>
      <c r="G264" s="131"/>
      <c r="H264" s="131"/>
      <c r="I264" s="129"/>
      <c r="J264" s="131"/>
      <c r="K264" s="119"/>
      <c r="L264" s="119"/>
    </row>
    <row r="265" spans="1:23" ht="15.75" customHeight="1" x14ac:dyDescent="0.25">
      <c r="B265" s="119"/>
      <c r="C265" s="119"/>
      <c r="D265" s="119"/>
      <c r="E265" s="188"/>
      <c r="F265" s="131"/>
      <c r="G265" s="131"/>
      <c r="H265" s="131"/>
      <c r="I265" s="129"/>
      <c r="J265" s="131"/>
      <c r="K265" s="119"/>
      <c r="L265" s="119"/>
    </row>
    <row r="266" spans="1:23" ht="15.75" customHeight="1" x14ac:dyDescent="0.25">
      <c r="B266" s="119"/>
      <c r="C266" s="119"/>
      <c r="D266" s="119"/>
      <c r="E266" s="188"/>
      <c r="F266" s="131"/>
      <c r="G266" s="131"/>
      <c r="H266" s="131"/>
      <c r="I266" s="129"/>
      <c r="J266" s="131"/>
      <c r="K266" s="119"/>
      <c r="L266" s="119"/>
    </row>
    <row r="267" spans="1:23" ht="15.75" customHeight="1" x14ac:dyDescent="0.25">
      <c r="B267" s="195" t="s">
        <v>8</v>
      </c>
      <c r="C267" s="195" t="s">
        <v>922</v>
      </c>
      <c r="D267" s="195" t="s">
        <v>50</v>
      </c>
      <c r="E267" s="204" t="s">
        <v>61</v>
      </c>
      <c r="F267" s="205" t="s">
        <v>923</v>
      </c>
      <c r="G267" s="205" t="s">
        <v>924</v>
      </c>
      <c r="H267" s="205" t="s">
        <v>925</v>
      </c>
      <c r="I267" s="206" t="s">
        <v>926</v>
      </c>
      <c r="J267" s="205" t="s">
        <v>927</v>
      </c>
      <c r="K267" s="195" t="s">
        <v>928</v>
      </c>
      <c r="L267" s="195" t="s">
        <v>929</v>
      </c>
      <c r="M267" s="195" t="s">
        <v>930</v>
      </c>
      <c r="N267" s="195" t="s">
        <v>39</v>
      </c>
      <c r="O267" s="195" t="s">
        <v>42</v>
      </c>
      <c r="P267" s="195" t="s">
        <v>48</v>
      </c>
      <c r="Q267" s="195" t="s">
        <v>55</v>
      </c>
      <c r="R267" s="195" t="s">
        <v>73</v>
      </c>
      <c r="S267" s="195" t="s">
        <v>931</v>
      </c>
      <c r="T267" s="195" t="s">
        <v>932</v>
      </c>
      <c r="U267" s="195" t="s">
        <v>933</v>
      </c>
      <c r="V267" s="195" t="s">
        <v>934</v>
      </c>
      <c r="W267" s="195" t="s">
        <v>935</v>
      </c>
    </row>
    <row r="268" spans="1:23" ht="15.75" customHeight="1" x14ac:dyDescent="0.25">
      <c r="A268" s="23" t="s">
        <v>103</v>
      </c>
      <c r="B268" s="23" t="e">
        <f t="shared" ref="B268:W268" si="0">+SUMIF(#REF!,B$267,#REF!)</f>
        <v>#REF!</v>
      </c>
      <c r="C268" s="23" t="e">
        <f t="shared" si="0"/>
        <v>#REF!</v>
      </c>
      <c r="D268" s="23" t="e">
        <f t="shared" si="0"/>
        <v>#REF!</v>
      </c>
      <c r="E268" s="188" t="e">
        <f t="shared" si="0"/>
        <v>#REF!</v>
      </c>
      <c r="F268" s="131" t="e">
        <f t="shared" si="0"/>
        <v>#REF!</v>
      </c>
      <c r="G268" s="131" t="e">
        <f t="shared" si="0"/>
        <v>#REF!</v>
      </c>
      <c r="H268" s="131" t="e">
        <f t="shared" si="0"/>
        <v>#REF!</v>
      </c>
      <c r="I268" s="129" t="e">
        <f t="shared" si="0"/>
        <v>#REF!</v>
      </c>
      <c r="J268" s="131" t="e">
        <f t="shared" si="0"/>
        <v>#REF!</v>
      </c>
      <c r="K268" s="23" t="e">
        <f t="shared" si="0"/>
        <v>#REF!</v>
      </c>
      <c r="L268" s="23" t="e">
        <f t="shared" si="0"/>
        <v>#REF!</v>
      </c>
      <c r="M268" s="23" t="e">
        <f t="shared" si="0"/>
        <v>#REF!</v>
      </c>
      <c r="N268" s="23" t="e">
        <f t="shared" si="0"/>
        <v>#REF!</v>
      </c>
      <c r="O268" s="23" t="e">
        <f t="shared" si="0"/>
        <v>#REF!</v>
      </c>
      <c r="P268" s="23" t="e">
        <f t="shared" si="0"/>
        <v>#REF!</v>
      </c>
      <c r="Q268" s="23" t="e">
        <f t="shared" si="0"/>
        <v>#REF!</v>
      </c>
      <c r="R268" s="23" t="e">
        <f t="shared" si="0"/>
        <v>#REF!</v>
      </c>
      <c r="S268" s="23" t="e">
        <f t="shared" si="0"/>
        <v>#REF!</v>
      </c>
      <c r="T268" s="23" t="e">
        <f t="shared" si="0"/>
        <v>#REF!</v>
      </c>
      <c r="U268" s="23" t="e">
        <f t="shared" si="0"/>
        <v>#REF!</v>
      </c>
      <c r="V268" s="23" t="e">
        <f t="shared" si="0"/>
        <v>#REF!</v>
      </c>
      <c r="W268" s="23" t="e">
        <f t="shared" si="0"/>
        <v>#REF!</v>
      </c>
    </row>
    <row r="269" spans="1:23" ht="15.75" customHeight="1" x14ac:dyDescent="0.25">
      <c r="A269" s="23" t="s">
        <v>107</v>
      </c>
      <c r="B269" s="23">
        <f t="shared" ref="B269:W269" si="1">+SUMIF($G$2:$G$19,B$267,$L$2:$L$19)</f>
        <v>0</v>
      </c>
      <c r="C269" s="23">
        <f t="shared" si="1"/>
        <v>0</v>
      </c>
      <c r="D269" s="23">
        <f t="shared" si="1"/>
        <v>0</v>
      </c>
      <c r="E269" s="188">
        <f t="shared" si="1"/>
        <v>0</v>
      </c>
      <c r="F269" s="131">
        <f t="shared" si="1"/>
        <v>0</v>
      </c>
      <c r="G269" s="131">
        <f t="shared" si="1"/>
        <v>0</v>
      </c>
      <c r="H269" s="131">
        <f t="shared" si="1"/>
        <v>0</v>
      </c>
      <c r="I269" s="129">
        <f t="shared" si="1"/>
        <v>0</v>
      </c>
      <c r="J269" s="131">
        <f t="shared" si="1"/>
        <v>0</v>
      </c>
      <c r="K269" s="23">
        <f t="shared" si="1"/>
        <v>0</v>
      </c>
      <c r="L269" s="23">
        <f t="shared" si="1"/>
        <v>0</v>
      </c>
      <c r="M269" s="23">
        <f t="shared" si="1"/>
        <v>0</v>
      </c>
      <c r="N269" s="23">
        <f t="shared" si="1"/>
        <v>0</v>
      </c>
      <c r="O269" s="23">
        <f t="shared" si="1"/>
        <v>0</v>
      </c>
      <c r="P269" s="23">
        <f t="shared" si="1"/>
        <v>0</v>
      </c>
      <c r="Q269" s="23">
        <f t="shared" si="1"/>
        <v>0</v>
      </c>
      <c r="R269" s="23">
        <f t="shared" si="1"/>
        <v>2</v>
      </c>
      <c r="S269" s="23">
        <f t="shared" si="1"/>
        <v>0</v>
      </c>
      <c r="T269" s="23">
        <f t="shared" si="1"/>
        <v>0</v>
      </c>
      <c r="U269" s="23">
        <f t="shared" si="1"/>
        <v>0</v>
      </c>
      <c r="V269" s="23">
        <f t="shared" si="1"/>
        <v>0</v>
      </c>
      <c r="W269" s="23">
        <f t="shared" si="1"/>
        <v>0</v>
      </c>
    </row>
    <row r="270" spans="1:23" ht="15.75" customHeight="1" x14ac:dyDescent="0.25">
      <c r="A270" s="23" t="s">
        <v>101</v>
      </c>
      <c r="B270" s="23" t="e">
        <f t="shared" ref="B270:W270" si="2">+SUMIF(#REF!,B$267,#REF!)</f>
        <v>#REF!</v>
      </c>
      <c r="C270" s="23" t="e">
        <f t="shared" si="2"/>
        <v>#REF!</v>
      </c>
      <c r="D270" s="23" t="e">
        <f t="shared" si="2"/>
        <v>#REF!</v>
      </c>
      <c r="E270" s="188" t="e">
        <f t="shared" si="2"/>
        <v>#REF!</v>
      </c>
      <c r="F270" s="131" t="e">
        <f t="shared" si="2"/>
        <v>#REF!</v>
      </c>
      <c r="G270" s="131" t="e">
        <f t="shared" si="2"/>
        <v>#REF!</v>
      </c>
      <c r="H270" s="131" t="e">
        <f t="shared" si="2"/>
        <v>#REF!</v>
      </c>
      <c r="I270" s="129" t="e">
        <f t="shared" si="2"/>
        <v>#REF!</v>
      </c>
      <c r="J270" s="131" t="e">
        <f t="shared" si="2"/>
        <v>#REF!</v>
      </c>
      <c r="K270" s="23" t="e">
        <f t="shared" si="2"/>
        <v>#REF!</v>
      </c>
      <c r="L270" s="23" t="e">
        <f t="shared" si="2"/>
        <v>#REF!</v>
      </c>
      <c r="M270" s="23" t="e">
        <f t="shared" si="2"/>
        <v>#REF!</v>
      </c>
      <c r="N270" s="23" t="e">
        <f t="shared" si="2"/>
        <v>#REF!</v>
      </c>
      <c r="O270" s="23" t="e">
        <f t="shared" si="2"/>
        <v>#REF!</v>
      </c>
      <c r="P270" s="23" t="e">
        <f t="shared" si="2"/>
        <v>#REF!</v>
      </c>
      <c r="Q270" s="23" t="e">
        <f t="shared" si="2"/>
        <v>#REF!</v>
      </c>
      <c r="R270" s="23" t="e">
        <f t="shared" si="2"/>
        <v>#REF!</v>
      </c>
      <c r="S270" s="23" t="e">
        <f t="shared" si="2"/>
        <v>#REF!</v>
      </c>
      <c r="T270" s="23" t="e">
        <f t="shared" si="2"/>
        <v>#REF!</v>
      </c>
      <c r="U270" s="23" t="e">
        <f t="shared" si="2"/>
        <v>#REF!</v>
      </c>
      <c r="V270" s="23" t="e">
        <f t="shared" si="2"/>
        <v>#REF!</v>
      </c>
      <c r="W270" s="23" t="e">
        <f t="shared" si="2"/>
        <v>#REF!</v>
      </c>
    </row>
    <row r="271" spans="1:23" ht="15.75" customHeight="1" x14ac:dyDescent="0.25">
      <c r="A271" s="23" t="s">
        <v>105</v>
      </c>
      <c r="B271" s="23">
        <f t="shared" ref="B271:W271" si="3">+SUMIF($G$20,B$267,$L$20)</f>
        <v>0</v>
      </c>
      <c r="C271" s="23">
        <f t="shared" si="3"/>
        <v>0</v>
      </c>
      <c r="D271" s="23">
        <f t="shared" si="3"/>
        <v>0</v>
      </c>
      <c r="E271" s="188">
        <f t="shared" si="3"/>
        <v>0</v>
      </c>
      <c r="F271" s="131">
        <f t="shared" si="3"/>
        <v>0</v>
      </c>
      <c r="G271" s="131">
        <f t="shared" si="3"/>
        <v>0</v>
      </c>
      <c r="H271" s="131">
        <f t="shared" si="3"/>
        <v>0</v>
      </c>
      <c r="I271" s="129">
        <f t="shared" si="3"/>
        <v>0</v>
      </c>
      <c r="J271" s="131">
        <f t="shared" si="3"/>
        <v>0</v>
      </c>
      <c r="K271" s="23">
        <f t="shared" si="3"/>
        <v>0</v>
      </c>
      <c r="L271" s="23">
        <f t="shared" si="3"/>
        <v>0</v>
      </c>
      <c r="M271" s="23">
        <f t="shared" si="3"/>
        <v>0</v>
      </c>
      <c r="N271" s="23">
        <f t="shared" si="3"/>
        <v>0</v>
      </c>
      <c r="O271" s="23">
        <f t="shared" si="3"/>
        <v>0</v>
      </c>
      <c r="P271" s="23">
        <f t="shared" si="3"/>
        <v>0</v>
      </c>
      <c r="Q271" s="23">
        <f t="shared" si="3"/>
        <v>0</v>
      </c>
      <c r="R271" s="23">
        <f t="shared" si="3"/>
        <v>0</v>
      </c>
      <c r="S271" s="23">
        <f t="shared" si="3"/>
        <v>0</v>
      </c>
      <c r="T271" s="23">
        <f t="shared" si="3"/>
        <v>0</v>
      </c>
      <c r="U271" s="23">
        <f t="shared" si="3"/>
        <v>0</v>
      </c>
      <c r="V271" s="23">
        <f t="shared" si="3"/>
        <v>0</v>
      </c>
      <c r="W271" s="23">
        <f t="shared" si="3"/>
        <v>0</v>
      </c>
    </row>
    <row r="272" spans="1:23" ht="15.75" customHeight="1" x14ac:dyDescent="0.25">
      <c r="A272" s="23" t="s">
        <v>936</v>
      </c>
      <c r="B272" s="23" t="e">
        <f t="shared" ref="B272:W272" si="4">SUM(B268:B271)</f>
        <v>#REF!</v>
      </c>
      <c r="C272" s="23" t="e">
        <f t="shared" si="4"/>
        <v>#REF!</v>
      </c>
      <c r="D272" s="23" t="e">
        <f t="shared" si="4"/>
        <v>#REF!</v>
      </c>
      <c r="E272" s="188" t="e">
        <f t="shared" si="4"/>
        <v>#REF!</v>
      </c>
      <c r="F272" s="131" t="e">
        <f t="shared" si="4"/>
        <v>#REF!</v>
      </c>
      <c r="G272" s="131" t="e">
        <f t="shared" si="4"/>
        <v>#REF!</v>
      </c>
      <c r="H272" s="131" t="e">
        <f t="shared" si="4"/>
        <v>#REF!</v>
      </c>
      <c r="I272" s="129" t="e">
        <f t="shared" si="4"/>
        <v>#REF!</v>
      </c>
      <c r="J272" s="131" t="e">
        <f t="shared" si="4"/>
        <v>#REF!</v>
      </c>
      <c r="K272" s="23" t="e">
        <f t="shared" si="4"/>
        <v>#REF!</v>
      </c>
      <c r="L272" s="23" t="e">
        <f t="shared" si="4"/>
        <v>#REF!</v>
      </c>
      <c r="M272" s="23" t="e">
        <f t="shared" si="4"/>
        <v>#REF!</v>
      </c>
      <c r="N272" s="23" t="e">
        <f t="shared" si="4"/>
        <v>#REF!</v>
      </c>
      <c r="O272" s="23" t="e">
        <f t="shared" si="4"/>
        <v>#REF!</v>
      </c>
      <c r="P272" s="23" t="e">
        <f t="shared" si="4"/>
        <v>#REF!</v>
      </c>
      <c r="Q272" s="23" t="e">
        <f t="shared" si="4"/>
        <v>#REF!</v>
      </c>
      <c r="R272" s="23" t="e">
        <f t="shared" si="4"/>
        <v>#REF!</v>
      </c>
      <c r="S272" s="23" t="e">
        <f t="shared" si="4"/>
        <v>#REF!</v>
      </c>
      <c r="T272" s="23" t="e">
        <f t="shared" si="4"/>
        <v>#REF!</v>
      </c>
      <c r="U272" s="23" t="e">
        <f t="shared" si="4"/>
        <v>#REF!</v>
      </c>
      <c r="V272" s="23" t="e">
        <f t="shared" si="4"/>
        <v>#REF!</v>
      </c>
      <c r="W272" s="23" t="e">
        <f t="shared" si="4"/>
        <v>#REF!</v>
      </c>
    </row>
    <row r="273" spans="2:12" ht="15.75" customHeight="1" x14ac:dyDescent="0.25">
      <c r="B273" s="119"/>
      <c r="C273" s="119"/>
      <c r="D273" s="119"/>
      <c r="E273" s="188"/>
      <c r="F273" s="131"/>
      <c r="G273" s="131"/>
      <c r="H273" s="131"/>
      <c r="I273" s="129"/>
      <c r="J273" s="131"/>
      <c r="K273" s="119"/>
      <c r="L273" s="119"/>
    </row>
    <row r="274" spans="2:12" ht="15.75" customHeight="1" x14ac:dyDescent="0.25">
      <c r="B274" s="119"/>
      <c r="C274" s="119"/>
      <c r="D274" s="119"/>
      <c r="E274" s="188"/>
      <c r="F274" s="131"/>
      <c r="G274" s="131"/>
      <c r="H274" s="131"/>
      <c r="I274" s="129"/>
      <c r="J274" s="131"/>
      <c r="K274" s="119"/>
      <c r="L274" s="119"/>
    </row>
    <row r="275" spans="2:12" ht="15.75" customHeight="1" x14ac:dyDescent="0.25">
      <c r="B275" s="119"/>
      <c r="C275" s="119"/>
      <c r="D275" s="119"/>
      <c r="E275" s="188"/>
      <c r="F275" s="131"/>
      <c r="G275" s="131"/>
      <c r="H275" s="131"/>
      <c r="I275" s="129"/>
      <c r="J275" s="131"/>
      <c r="K275" s="119"/>
      <c r="L275" s="119"/>
    </row>
    <row r="276" spans="2:12" ht="15.75" customHeight="1" x14ac:dyDescent="0.25">
      <c r="B276" s="119"/>
      <c r="C276" s="119"/>
      <c r="D276" s="119"/>
      <c r="E276" s="188"/>
      <c r="F276" s="131"/>
      <c r="G276" s="131"/>
      <c r="H276" s="131"/>
      <c r="I276" s="129"/>
      <c r="J276" s="131"/>
      <c r="K276" s="119"/>
      <c r="L276" s="119"/>
    </row>
    <row r="277" spans="2:12" ht="15.75" customHeight="1" x14ac:dyDescent="0.25">
      <c r="B277" s="119"/>
      <c r="C277" s="119"/>
      <c r="D277" s="119"/>
      <c r="E277" s="188"/>
      <c r="F277" s="131"/>
      <c r="G277" s="131"/>
      <c r="H277" s="131"/>
      <c r="I277" s="129"/>
      <c r="J277" s="131"/>
      <c r="K277" s="119"/>
      <c r="L277" s="119"/>
    </row>
    <row r="278" spans="2:12" ht="15.75" customHeight="1" x14ac:dyDescent="0.25">
      <c r="B278" s="119"/>
      <c r="C278" s="119"/>
      <c r="D278" s="119"/>
      <c r="E278" s="188"/>
      <c r="F278" s="131"/>
      <c r="G278" s="131"/>
      <c r="H278" s="131"/>
      <c r="I278" s="129"/>
      <c r="J278" s="131"/>
      <c r="K278" s="119"/>
      <c r="L278" s="119"/>
    </row>
    <row r="279" spans="2:12" ht="15.75" customHeight="1" x14ac:dyDescent="0.25">
      <c r="B279" s="119"/>
      <c r="C279" s="119"/>
      <c r="D279" s="119"/>
      <c r="E279" s="188"/>
      <c r="F279" s="131"/>
      <c r="G279" s="131"/>
      <c r="H279" s="131"/>
      <c r="I279" s="129"/>
      <c r="J279" s="131"/>
      <c r="K279" s="119"/>
      <c r="L279" s="119"/>
    </row>
    <row r="280" spans="2:12" ht="15.75" customHeight="1" x14ac:dyDescent="0.25">
      <c r="B280" s="119"/>
      <c r="C280" s="119"/>
      <c r="D280" s="119"/>
      <c r="E280" s="188"/>
      <c r="F280" s="131"/>
      <c r="G280" s="131"/>
      <c r="H280" s="131"/>
      <c r="I280" s="129"/>
      <c r="J280" s="131"/>
      <c r="K280" s="119"/>
      <c r="L280" s="119"/>
    </row>
    <row r="281" spans="2:12" ht="15.75" customHeight="1" x14ac:dyDescent="0.25">
      <c r="B281" s="119"/>
      <c r="C281" s="119"/>
      <c r="D281" s="119"/>
      <c r="E281" s="188"/>
      <c r="F281" s="131"/>
      <c r="G281" s="131"/>
      <c r="H281" s="131"/>
      <c r="I281" s="129"/>
      <c r="J281" s="131"/>
      <c r="K281" s="119"/>
      <c r="L281" s="119"/>
    </row>
    <row r="282" spans="2:12" ht="15.75" customHeight="1" x14ac:dyDescent="0.25">
      <c r="B282" s="119"/>
      <c r="C282" s="119"/>
      <c r="D282" s="119"/>
      <c r="E282" s="188"/>
      <c r="F282" s="131"/>
      <c r="G282" s="131"/>
      <c r="H282" s="131"/>
      <c r="I282" s="129"/>
      <c r="J282" s="131"/>
      <c r="K282" s="119"/>
      <c r="L282" s="119"/>
    </row>
    <row r="283" spans="2:12" ht="15.75" customHeight="1" x14ac:dyDescent="0.25">
      <c r="B283" s="119"/>
      <c r="C283" s="119"/>
      <c r="D283" s="119"/>
      <c r="E283" s="188"/>
      <c r="F283" s="131"/>
      <c r="G283" s="131"/>
      <c r="H283" s="131"/>
      <c r="I283" s="129"/>
      <c r="J283" s="131"/>
      <c r="K283" s="119"/>
      <c r="L283" s="119"/>
    </row>
    <row r="284" spans="2:12" ht="15.75" customHeight="1" x14ac:dyDescent="0.25">
      <c r="B284" s="119"/>
      <c r="C284" s="119"/>
      <c r="D284" s="119"/>
      <c r="E284" s="188"/>
      <c r="F284" s="131"/>
      <c r="G284" s="131"/>
      <c r="H284" s="131"/>
      <c r="I284" s="129"/>
      <c r="J284" s="131"/>
      <c r="K284" s="119"/>
      <c r="L284" s="119"/>
    </row>
    <row r="285" spans="2:12" ht="15.75" customHeight="1" x14ac:dyDescent="0.25">
      <c r="B285" s="119"/>
      <c r="C285" s="119"/>
      <c r="D285" s="119"/>
      <c r="E285" s="188"/>
      <c r="F285" s="131"/>
      <c r="G285" s="131"/>
      <c r="H285" s="131"/>
      <c r="I285" s="129"/>
      <c r="J285" s="131"/>
      <c r="K285" s="119"/>
      <c r="L285" s="119"/>
    </row>
    <row r="286" spans="2:12" ht="15.75" customHeight="1" x14ac:dyDescent="0.25">
      <c r="B286" s="119"/>
      <c r="C286" s="119"/>
      <c r="D286" s="119"/>
      <c r="E286" s="188"/>
      <c r="F286" s="131"/>
      <c r="G286" s="131"/>
      <c r="H286" s="131"/>
      <c r="I286" s="129"/>
      <c r="J286" s="131"/>
      <c r="K286" s="119"/>
      <c r="L286" s="119"/>
    </row>
    <row r="287" spans="2:12" ht="15.75" customHeight="1" x14ac:dyDescent="0.25">
      <c r="B287" s="119"/>
      <c r="C287" s="119"/>
      <c r="D287" s="119"/>
      <c r="E287" s="188"/>
      <c r="F287" s="131"/>
      <c r="G287" s="131"/>
      <c r="H287" s="131"/>
      <c r="I287" s="129"/>
      <c r="J287" s="131"/>
      <c r="K287" s="119"/>
      <c r="L287" s="119"/>
    </row>
    <row r="288" spans="2:12" ht="15.75" customHeight="1" x14ac:dyDescent="0.25">
      <c r="B288" s="119"/>
      <c r="C288" s="119"/>
      <c r="D288" s="119"/>
      <c r="E288" s="188"/>
      <c r="F288" s="131"/>
      <c r="G288" s="131"/>
      <c r="H288" s="131"/>
      <c r="I288" s="129"/>
      <c r="J288" s="131"/>
      <c r="K288" s="119"/>
      <c r="L288" s="119"/>
    </row>
    <row r="289" spans="2:12" ht="15.75" customHeight="1" x14ac:dyDescent="0.25">
      <c r="B289" s="119"/>
      <c r="C289" s="119"/>
      <c r="D289" s="119"/>
      <c r="E289" s="188"/>
      <c r="F289" s="131"/>
      <c r="G289" s="131"/>
      <c r="H289" s="131"/>
      <c r="I289" s="129"/>
      <c r="J289" s="131"/>
      <c r="K289" s="119"/>
      <c r="L289" s="119"/>
    </row>
    <row r="290" spans="2:12" ht="15.75" customHeight="1" x14ac:dyDescent="0.25">
      <c r="B290" s="119"/>
      <c r="C290" s="119"/>
      <c r="D290" s="119"/>
      <c r="E290" s="188"/>
      <c r="F290" s="131"/>
      <c r="G290" s="131"/>
      <c r="H290" s="131"/>
      <c r="I290" s="129"/>
      <c r="J290" s="131"/>
      <c r="K290" s="119"/>
      <c r="L290" s="119"/>
    </row>
    <row r="291" spans="2:12" ht="15.75" customHeight="1" x14ac:dyDescent="0.25">
      <c r="B291" s="119"/>
      <c r="C291" s="119"/>
      <c r="D291" s="119"/>
      <c r="E291" s="188"/>
      <c r="F291" s="131"/>
      <c r="G291" s="131"/>
      <c r="H291" s="131"/>
      <c r="I291" s="129"/>
      <c r="J291" s="131"/>
      <c r="K291" s="119"/>
      <c r="L291" s="119"/>
    </row>
    <row r="292" spans="2:12" ht="15.75" customHeight="1" x14ac:dyDescent="0.25">
      <c r="B292" s="119"/>
      <c r="C292" s="119"/>
      <c r="D292" s="119"/>
      <c r="E292" s="188"/>
      <c r="F292" s="131"/>
      <c r="G292" s="131"/>
      <c r="H292" s="131"/>
      <c r="I292" s="129"/>
      <c r="J292" s="131"/>
      <c r="K292" s="119"/>
      <c r="L292" s="119"/>
    </row>
    <row r="293" spans="2:12" ht="15.75" customHeight="1" x14ac:dyDescent="0.25">
      <c r="B293" s="119"/>
      <c r="C293" s="119"/>
      <c r="D293" s="119"/>
      <c r="E293" s="188"/>
      <c r="F293" s="131"/>
      <c r="G293" s="131"/>
      <c r="H293" s="131"/>
      <c r="I293" s="129"/>
      <c r="J293" s="131"/>
      <c r="K293" s="119"/>
      <c r="L293" s="119"/>
    </row>
    <row r="294" spans="2:12" ht="15.75" customHeight="1" x14ac:dyDescent="0.25">
      <c r="B294" s="119"/>
      <c r="C294" s="119"/>
      <c r="D294" s="119"/>
      <c r="E294" s="188"/>
      <c r="F294" s="131"/>
      <c r="G294" s="131"/>
      <c r="H294" s="131"/>
      <c r="I294" s="129"/>
      <c r="J294" s="131"/>
      <c r="K294" s="119"/>
      <c r="L294" s="119"/>
    </row>
    <row r="295" spans="2:12" ht="15.75" customHeight="1" x14ac:dyDescent="0.25">
      <c r="B295" s="119"/>
      <c r="C295" s="119"/>
      <c r="D295" s="119"/>
      <c r="E295" s="188"/>
      <c r="F295" s="131"/>
      <c r="G295" s="131"/>
      <c r="H295" s="131"/>
      <c r="I295" s="129"/>
      <c r="J295" s="131"/>
      <c r="K295" s="119"/>
      <c r="L295" s="119"/>
    </row>
    <row r="296" spans="2:12" ht="15.75" customHeight="1" x14ac:dyDescent="0.25">
      <c r="B296" s="119"/>
      <c r="C296" s="119"/>
      <c r="D296" s="119"/>
      <c r="E296" s="188"/>
      <c r="F296" s="131"/>
      <c r="G296" s="131"/>
      <c r="H296" s="131"/>
      <c r="I296" s="129"/>
      <c r="J296" s="131"/>
      <c r="K296" s="119"/>
      <c r="L296" s="119"/>
    </row>
    <row r="297" spans="2:12" ht="15.75" customHeight="1" x14ac:dyDescent="0.25">
      <c r="B297" s="119"/>
      <c r="C297" s="119"/>
      <c r="D297" s="119"/>
      <c r="E297" s="188"/>
      <c r="F297" s="131"/>
      <c r="G297" s="131"/>
      <c r="H297" s="131"/>
      <c r="I297" s="129"/>
      <c r="J297" s="131"/>
      <c r="K297" s="119"/>
      <c r="L297" s="119"/>
    </row>
    <row r="298" spans="2:12" ht="15.75" customHeight="1" x14ac:dyDescent="0.25">
      <c r="B298" s="119"/>
      <c r="C298" s="119"/>
      <c r="D298" s="119"/>
      <c r="E298" s="188"/>
      <c r="F298" s="131"/>
      <c r="G298" s="131"/>
      <c r="H298" s="131"/>
      <c r="I298" s="129"/>
      <c r="J298" s="131"/>
      <c r="K298" s="119"/>
      <c r="L298" s="119"/>
    </row>
    <row r="299" spans="2:12" ht="15.75" customHeight="1" x14ac:dyDescent="0.25">
      <c r="B299" s="119"/>
      <c r="C299" s="119"/>
      <c r="D299" s="119"/>
      <c r="E299" s="188"/>
      <c r="F299" s="131"/>
      <c r="G299" s="131"/>
      <c r="H299" s="131"/>
      <c r="I299" s="129"/>
      <c r="J299" s="131"/>
      <c r="K299" s="119"/>
      <c r="L299" s="119"/>
    </row>
    <row r="300" spans="2:12" ht="15.75" customHeight="1" x14ac:dyDescent="0.25">
      <c r="B300" s="119"/>
      <c r="C300" s="119"/>
      <c r="D300" s="119"/>
      <c r="E300" s="188"/>
      <c r="F300" s="131"/>
      <c r="G300" s="131"/>
      <c r="H300" s="131"/>
      <c r="I300" s="129"/>
      <c r="J300" s="131"/>
      <c r="K300" s="119"/>
      <c r="L300" s="119"/>
    </row>
    <row r="301" spans="2:12" ht="15.75" customHeight="1" x14ac:dyDescent="0.25">
      <c r="B301" s="119"/>
      <c r="C301" s="119"/>
      <c r="D301" s="119"/>
      <c r="E301" s="188"/>
      <c r="F301" s="131"/>
      <c r="G301" s="131"/>
      <c r="H301" s="131"/>
      <c r="I301" s="129"/>
      <c r="J301" s="131"/>
      <c r="K301" s="119"/>
      <c r="L301" s="119"/>
    </row>
    <row r="302" spans="2:12" ht="15.75" customHeight="1" x14ac:dyDescent="0.25">
      <c r="B302" s="119"/>
      <c r="C302" s="119"/>
      <c r="D302" s="119"/>
      <c r="E302" s="188"/>
      <c r="F302" s="131"/>
      <c r="G302" s="131"/>
      <c r="H302" s="131"/>
      <c r="I302" s="129"/>
      <c r="J302" s="131"/>
      <c r="K302" s="119"/>
      <c r="L302" s="119"/>
    </row>
    <row r="303" spans="2:12" ht="15.75" customHeight="1" x14ac:dyDescent="0.25">
      <c r="B303" s="119"/>
      <c r="C303" s="119"/>
      <c r="D303" s="119"/>
      <c r="E303" s="188"/>
      <c r="F303" s="131"/>
      <c r="G303" s="131"/>
      <c r="H303" s="131"/>
      <c r="I303" s="129"/>
      <c r="J303" s="131"/>
      <c r="K303" s="119"/>
      <c r="L303" s="119"/>
    </row>
    <row r="304" spans="2:12" ht="15.75" customHeight="1" x14ac:dyDescent="0.25">
      <c r="B304" s="119"/>
      <c r="C304" s="119"/>
      <c r="D304" s="119"/>
      <c r="E304" s="188"/>
      <c r="F304" s="131"/>
      <c r="G304" s="131"/>
      <c r="H304" s="131"/>
      <c r="I304" s="129"/>
      <c r="J304" s="131"/>
      <c r="K304" s="119"/>
      <c r="L304" s="119"/>
    </row>
    <row r="305" spans="2:12" ht="15.75" customHeight="1" x14ac:dyDescent="0.25">
      <c r="B305" s="119"/>
      <c r="C305" s="119"/>
      <c r="D305" s="119"/>
      <c r="E305" s="188"/>
      <c r="F305" s="131"/>
      <c r="G305" s="131"/>
      <c r="H305" s="131"/>
      <c r="I305" s="129"/>
      <c r="J305" s="131"/>
      <c r="K305" s="119"/>
      <c r="L305" s="119"/>
    </row>
    <row r="306" spans="2:12" ht="15.75" customHeight="1" x14ac:dyDescent="0.25">
      <c r="B306" s="119"/>
      <c r="C306" s="119"/>
      <c r="D306" s="119"/>
      <c r="E306" s="188"/>
      <c r="F306" s="131"/>
      <c r="G306" s="131"/>
      <c r="H306" s="131"/>
      <c r="I306" s="129"/>
      <c r="J306" s="131"/>
      <c r="K306" s="119"/>
      <c r="L306" s="119"/>
    </row>
    <row r="307" spans="2:12" ht="15.75" customHeight="1" x14ac:dyDescent="0.25">
      <c r="B307" s="119"/>
      <c r="C307" s="119"/>
      <c r="D307" s="119"/>
      <c r="E307" s="188"/>
      <c r="F307" s="131"/>
      <c r="G307" s="131"/>
      <c r="H307" s="131"/>
      <c r="I307" s="129"/>
      <c r="J307" s="131"/>
      <c r="K307" s="119"/>
      <c r="L307" s="119"/>
    </row>
    <row r="308" spans="2:12" ht="15.75" customHeight="1" x14ac:dyDescent="0.25">
      <c r="B308" s="119"/>
      <c r="C308" s="119"/>
      <c r="D308" s="119"/>
      <c r="E308" s="188"/>
      <c r="F308" s="131"/>
      <c r="G308" s="131"/>
      <c r="H308" s="131"/>
      <c r="I308" s="129"/>
      <c r="J308" s="131"/>
      <c r="K308" s="119"/>
      <c r="L308" s="119"/>
    </row>
    <row r="309" spans="2:12" ht="15.75" customHeight="1" x14ac:dyDescent="0.25">
      <c r="B309" s="119"/>
      <c r="C309" s="119"/>
      <c r="D309" s="119"/>
      <c r="E309" s="188"/>
      <c r="F309" s="131"/>
      <c r="G309" s="131"/>
      <c r="H309" s="131"/>
      <c r="I309" s="129"/>
      <c r="J309" s="131"/>
      <c r="K309" s="119"/>
      <c r="L309" s="119"/>
    </row>
    <row r="310" spans="2:12" ht="15.75" customHeight="1" x14ac:dyDescent="0.25">
      <c r="B310" s="119"/>
      <c r="C310" s="119"/>
      <c r="D310" s="119"/>
      <c r="E310" s="188"/>
      <c r="F310" s="131"/>
      <c r="G310" s="131"/>
      <c r="H310" s="131"/>
      <c r="I310" s="129"/>
      <c r="J310" s="131"/>
      <c r="K310" s="119"/>
      <c r="L310" s="119"/>
    </row>
    <row r="311" spans="2:12" ht="15.75" customHeight="1" x14ac:dyDescent="0.25">
      <c r="B311" s="119"/>
      <c r="C311" s="119"/>
      <c r="D311" s="119"/>
      <c r="E311" s="188"/>
      <c r="F311" s="131"/>
      <c r="G311" s="131"/>
      <c r="H311" s="131"/>
      <c r="I311" s="129"/>
      <c r="J311" s="131"/>
      <c r="K311" s="119"/>
      <c r="L311" s="119"/>
    </row>
    <row r="312" spans="2:12" ht="15.75" customHeight="1" x14ac:dyDescent="0.25">
      <c r="B312" s="119"/>
      <c r="C312" s="119"/>
      <c r="D312" s="119"/>
      <c r="E312" s="188"/>
      <c r="F312" s="131"/>
      <c r="G312" s="131"/>
      <c r="H312" s="131"/>
      <c r="I312" s="129"/>
      <c r="J312" s="131"/>
      <c r="K312" s="119"/>
      <c r="L312" s="119"/>
    </row>
    <row r="313" spans="2:12" ht="15.75" customHeight="1" x14ac:dyDescent="0.25">
      <c r="B313" s="119"/>
      <c r="C313" s="119"/>
      <c r="D313" s="119"/>
      <c r="E313" s="188"/>
      <c r="F313" s="131"/>
      <c r="G313" s="131"/>
      <c r="H313" s="131"/>
      <c r="I313" s="129"/>
      <c r="J313" s="131"/>
      <c r="K313" s="119"/>
      <c r="L313" s="119"/>
    </row>
    <row r="314" spans="2:12" ht="15.75" customHeight="1" x14ac:dyDescent="0.25">
      <c r="B314" s="119"/>
      <c r="C314" s="119"/>
      <c r="D314" s="119"/>
      <c r="E314" s="188"/>
      <c r="F314" s="131"/>
      <c r="G314" s="131"/>
      <c r="H314" s="131"/>
      <c r="I314" s="129"/>
      <c r="J314" s="131"/>
      <c r="K314" s="119"/>
      <c r="L314" s="119"/>
    </row>
    <row r="315" spans="2:12" ht="15.75" customHeight="1" x14ac:dyDescent="0.25">
      <c r="B315" s="119"/>
      <c r="C315" s="119"/>
      <c r="D315" s="119"/>
      <c r="E315" s="188"/>
      <c r="F315" s="131"/>
      <c r="G315" s="131"/>
      <c r="H315" s="131"/>
      <c r="I315" s="129"/>
      <c r="J315" s="131"/>
      <c r="K315" s="119"/>
      <c r="L315" s="119"/>
    </row>
    <row r="316" spans="2:12" ht="15.75" customHeight="1" x14ac:dyDescent="0.25">
      <c r="B316" s="119"/>
      <c r="C316" s="119"/>
      <c r="D316" s="119"/>
      <c r="E316" s="188"/>
      <c r="F316" s="131"/>
      <c r="G316" s="131"/>
      <c r="H316" s="131"/>
      <c r="I316" s="129"/>
      <c r="J316" s="131"/>
      <c r="K316" s="119"/>
      <c r="L316" s="119"/>
    </row>
    <row r="317" spans="2:12" ht="15.75" customHeight="1" x14ac:dyDescent="0.25">
      <c r="B317" s="119"/>
      <c r="C317" s="119"/>
      <c r="D317" s="119"/>
      <c r="E317" s="188"/>
      <c r="F317" s="131"/>
      <c r="G317" s="131"/>
      <c r="H317" s="131"/>
      <c r="I317" s="129"/>
      <c r="J317" s="131"/>
      <c r="K317" s="119"/>
      <c r="L317" s="119"/>
    </row>
    <row r="318" spans="2:12" ht="15.75" customHeight="1" x14ac:dyDescent="0.25">
      <c r="B318" s="119"/>
      <c r="C318" s="119"/>
      <c r="D318" s="119"/>
      <c r="E318" s="188"/>
      <c r="F318" s="131"/>
      <c r="G318" s="131"/>
      <c r="H318" s="131"/>
      <c r="I318" s="129"/>
      <c r="J318" s="131"/>
      <c r="K318" s="119"/>
      <c r="L318" s="119"/>
    </row>
    <row r="319" spans="2:12" ht="15.75" customHeight="1" x14ac:dyDescent="0.25">
      <c r="B319" s="119"/>
      <c r="C319" s="119"/>
      <c r="D319" s="119"/>
      <c r="E319" s="188"/>
      <c r="F319" s="131"/>
      <c r="G319" s="131"/>
      <c r="H319" s="131"/>
      <c r="I319" s="129"/>
      <c r="J319" s="131"/>
      <c r="K319" s="119"/>
      <c r="L319" s="119"/>
    </row>
    <row r="320" spans="2:12" ht="15.75" customHeight="1" x14ac:dyDescent="0.25">
      <c r="B320" s="119"/>
      <c r="C320" s="119"/>
      <c r="D320" s="119"/>
      <c r="E320" s="188"/>
      <c r="F320" s="131"/>
      <c r="G320" s="131"/>
      <c r="H320" s="131"/>
      <c r="I320" s="129"/>
      <c r="J320" s="131"/>
      <c r="K320" s="119"/>
      <c r="L320" s="119"/>
    </row>
    <row r="321" spans="2:12" ht="15.75" customHeight="1" x14ac:dyDescent="0.25">
      <c r="B321" s="119"/>
      <c r="C321" s="119"/>
      <c r="D321" s="119"/>
      <c r="E321" s="188"/>
      <c r="F321" s="131"/>
      <c r="G321" s="131"/>
      <c r="H321" s="131"/>
      <c r="I321" s="129"/>
      <c r="J321" s="131"/>
      <c r="K321" s="119"/>
      <c r="L321" s="119"/>
    </row>
    <row r="322" spans="2:12" ht="15.75" customHeight="1" x14ac:dyDescent="0.25">
      <c r="B322" s="119"/>
      <c r="C322" s="119"/>
      <c r="D322" s="119"/>
      <c r="E322" s="188"/>
      <c r="F322" s="131"/>
      <c r="G322" s="131"/>
      <c r="H322" s="131"/>
      <c r="I322" s="129"/>
      <c r="J322" s="131"/>
      <c r="K322" s="119"/>
      <c r="L322" s="119"/>
    </row>
    <row r="323" spans="2:12" ht="15.75" customHeight="1" x14ac:dyDescent="0.25">
      <c r="B323" s="119"/>
      <c r="C323" s="119"/>
      <c r="D323" s="119"/>
      <c r="E323" s="188"/>
      <c r="F323" s="131"/>
      <c r="G323" s="131"/>
      <c r="H323" s="131"/>
      <c r="I323" s="129"/>
      <c r="J323" s="131"/>
      <c r="K323" s="119"/>
      <c r="L323" s="119"/>
    </row>
    <row r="324" spans="2:12" ht="15.75" customHeight="1" x14ac:dyDescent="0.25">
      <c r="B324" s="119"/>
      <c r="C324" s="119"/>
      <c r="D324" s="119"/>
      <c r="E324" s="188"/>
      <c r="F324" s="131"/>
      <c r="G324" s="131"/>
      <c r="H324" s="131"/>
      <c r="I324" s="129"/>
      <c r="J324" s="131"/>
      <c r="K324" s="119"/>
      <c r="L324" s="119"/>
    </row>
    <row r="325" spans="2:12" ht="15.75" customHeight="1" x14ac:dyDescent="0.25">
      <c r="B325" s="119"/>
      <c r="C325" s="119"/>
      <c r="D325" s="119"/>
      <c r="E325" s="188"/>
      <c r="F325" s="131"/>
      <c r="G325" s="131"/>
      <c r="H325" s="131"/>
      <c r="I325" s="129"/>
      <c r="J325" s="131"/>
      <c r="K325" s="119"/>
      <c r="L325" s="119"/>
    </row>
    <row r="326" spans="2:12" ht="15.75" customHeight="1" x14ac:dyDescent="0.25">
      <c r="B326" s="119"/>
      <c r="C326" s="119"/>
      <c r="D326" s="119"/>
      <c r="E326" s="188"/>
      <c r="F326" s="131"/>
      <c r="G326" s="131"/>
      <c r="H326" s="131"/>
      <c r="I326" s="129"/>
      <c r="J326" s="131"/>
      <c r="K326" s="119"/>
      <c r="L326" s="119"/>
    </row>
    <row r="327" spans="2:12" ht="15.75" customHeight="1" x14ac:dyDescent="0.25">
      <c r="B327" s="119"/>
      <c r="C327" s="119"/>
      <c r="D327" s="119"/>
      <c r="E327" s="188"/>
      <c r="F327" s="131"/>
      <c r="G327" s="131"/>
      <c r="H327" s="131"/>
      <c r="I327" s="129"/>
      <c r="J327" s="131"/>
      <c r="K327" s="119"/>
      <c r="L327" s="119"/>
    </row>
    <row r="328" spans="2:12" ht="15.75" customHeight="1" x14ac:dyDescent="0.25">
      <c r="B328" s="119"/>
      <c r="C328" s="119"/>
      <c r="D328" s="119"/>
      <c r="E328" s="188"/>
      <c r="F328" s="131"/>
      <c r="G328" s="131"/>
      <c r="H328" s="131"/>
      <c r="I328" s="129"/>
      <c r="J328" s="131"/>
      <c r="K328" s="119"/>
      <c r="L328" s="119"/>
    </row>
    <row r="329" spans="2:12" ht="15.75" customHeight="1" x14ac:dyDescent="0.25">
      <c r="B329" s="119"/>
      <c r="C329" s="119"/>
      <c r="D329" s="119"/>
      <c r="E329" s="188"/>
      <c r="F329" s="131"/>
      <c r="G329" s="131"/>
      <c r="H329" s="131"/>
      <c r="I329" s="129"/>
      <c r="J329" s="131"/>
      <c r="K329" s="119"/>
      <c r="L329" s="119"/>
    </row>
    <row r="330" spans="2:12" ht="15.75" customHeight="1" x14ac:dyDescent="0.25">
      <c r="B330" s="119"/>
      <c r="C330" s="119"/>
      <c r="D330" s="119"/>
      <c r="E330" s="188"/>
      <c r="F330" s="131"/>
      <c r="G330" s="131"/>
      <c r="H330" s="131"/>
      <c r="I330" s="129"/>
      <c r="J330" s="131"/>
      <c r="K330" s="119"/>
      <c r="L330" s="119"/>
    </row>
    <row r="331" spans="2:12" ht="15.75" customHeight="1" x14ac:dyDescent="0.25">
      <c r="B331" s="119"/>
      <c r="C331" s="119"/>
      <c r="D331" s="119"/>
      <c r="E331" s="188"/>
      <c r="F331" s="131"/>
      <c r="G331" s="131"/>
      <c r="H331" s="131"/>
      <c r="I331" s="129"/>
      <c r="J331" s="131"/>
      <c r="K331" s="119"/>
      <c r="L331" s="119"/>
    </row>
    <row r="332" spans="2:12" ht="15.75" customHeight="1" x14ac:dyDescent="0.25">
      <c r="B332" s="119"/>
      <c r="C332" s="119"/>
      <c r="D332" s="119"/>
      <c r="E332" s="188"/>
      <c r="F332" s="131"/>
      <c r="G332" s="131"/>
      <c r="H332" s="131"/>
      <c r="I332" s="129"/>
      <c r="J332" s="131"/>
      <c r="K332" s="119"/>
      <c r="L332" s="119"/>
    </row>
    <row r="333" spans="2:12" ht="15.75" customHeight="1" x14ac:dyDescent="0.25">
      <c r="B333" s="119"/>
      <c r="C333" s="119"/>
      <c r="D333" s="119"/>
      <c r="E333" s="188"/>
      <c r="F333" s="131"/>
      <c r="G333" s="131"/>
      <c r="H333" s="131"/>
      <c r="I333" s="129"/>
      <c r="J333" s="131"/>
      <c r="K333" s="119"/>
      <c r="L333" s="119"/>
    </row>
    <row r="334" spans="2:12" ht="15.75" customHeight="1" x14ac:dyDescent="0.25">
      <c r="B334" s="119"/>
      <c r="C334" s="119"/>
      <c r="D334" s="119"/>
      <c r="E334" s="188"/>
      <c r="F334" s="131"/>
      <c r="G334" s="131"/>
      <c r="H334" s="131"/>
      <c r="I334" s="129"/>
      <c r="J334" s="131"/>
      <c r="K334" s="119"/>
      <c r="L334" s="119"/>
    </row>
    <row r="335" spans="2:12" ht="15.75" customHeight="1" x14ac:dyDescent="0.25">
      <c r="B335" s="119"/>
      <c r="C335" s="119"/>
      <c r="D335" s="119"/>
      <c r="E335" s="188"/>
      <c r="F335" s="131"/>
      <c r="G335" s="131"/>
      <c r="H335" s="131"/>
      <c r="I335" s="129"/>
      <c r="J335" s="131"/>
      <c r="K335" s="119"/>
      <c r="L335" s="119"/>
    </row>
    <row r="336" spans="2:12" ht="15.75" customHeight="1" x14ac:dyDescent="0.25">
      <c r="B336" s="119"/>
      <c r="C336" s="119"/>
      <c r="D336" s="119"/>
      <c r="E336" s="188"/>
      <c r="F336" s="131"/>
      <c r="G336" s="131"/>
      <c r="H336" s="131"/>
      <c r="I336" s="129"/>
      <c r="J336" s="131"/>
      <c r="K336" s="119"/>
      <c r="L336" s="119"/>
    </row>
    <row r="337" spans="2:12" ht="15.75" customHeight="1" x14ac:dyDescent="0.25">
      <c r="B337" s="119"/>
      <c r="C337" s="119"/>
      <c r="D337" s="119"/>
      <c r="E337" s="188"/>
      <c r="F337" s="131"/>
      <c r="G337" s="131"/>
      <c r="H337" s="131"/>
      <c r="I337" s="129"/>
      <c r="J337" s="131"/>
      <c r="K337" s="119"/>
      <c r="L337" s="119"/>
    </row>
    <row r="338" spans="2:12" ht="15.75" customHeight="1" x14ac:dyDescent="0.25">
      <c r="B338" s="119"/>
      <c r="C338" s="119"/>
      <c r="D338" s="119"/>
      <c r="E338" s="188"/>
      <c r="F338" s="131"/>
      <c r="G338" s="131"/>
      <c r="H338" s="131"/>
      <c r="I338" s="129"/>
      <c r="J338" s="131"/>
      <c r="K338" s="119"/>
      <c r="L338" s="119"/>
    </row>
    <row r="339" spans="2:12" ht="15.75" customHeight="1" x14ac:dyDescent="0.25">
      <c r="B339" s="119"/>
      <c r="C339" s="119"/>
      <c r="D339" s="119"/>
      <c r="E339" s="188"/>
      <c r="F339" s="131"/>
      <c r="G339" s="131"/>
      <c r="H339" s="131"/>
      <c r="I339" s="129"/>
      <c r="J339" s="131"/>
      <c r="K339" s="119"/>
      <c r="L339" s="119"/>
    </row>
    <row r="340" spans="2:12" ht="15.75" customHeight="1" x14ac:dyDescent="0.25">
      <c r="B340" s="119"/>
      <c r="C340" s="119"/>
      <c r="D340" s="119"/>
      <c r="E340" s="188"/>
      <c r="F340" s="131"/>
      <c r="G340" s="131"/>
      <c r="H340" s="131"/>
      <c r="I340" s="129"/>
      <c r="J340" s="131"/>
      <c r="K340" s="119"/>
      <c r="L340" s="119"/>
    </row>
    <row r="341" spans="2:12" ht="15.75" customHeight="1" x14ac:dyDescent="0.25">
      <c r="B341" s="119"/>
      <c r="C341" s="119"/>
      <c r="D341" s="119"/>
      <c r="E341" s="188"/>
      <c r="F341" s="131"/>
      <c r="G341" s="131"/>
      <c r="H341" s="131"/>
      <c r="I341" s="129"/>
      <c r="J341" s="131"/>
      <c r="K341" s="119"/>
      <c r="L341" s="119"/>
    </row>
    <row r="342" spans="2:12" ht="15.75" customHeight="1" x14ac:dyDescent="0.25">
      <c r="B342" s="119"/>
      <c r="C342" s="119"/>
      <c r="D342" s="119"/>
      <c r="E342" s="188"/>
      <c r="F342" s="131"/>
      <c r="G342" s="131"/>
      <c r="H342" s="131"/>
      <c r="I342" s="129"/>
      <c r="J342" s="131"/>
      <c r="K342" s="119"/>
      <c r="L342" s="119"/>
    </row>
    <row r="343" spans="2:12" ht="15.75" customHeight="1" x14ac:dyDescent="0.25">
      <c r="B343" s="119"/>
      <c r="C343" s="119"/>
      <c r="D343" s="119"/>
      <c r="E343" s="188"/>
      <c r="F343" s="131"/>
      <c r="G343" s="131"/>
      <c r="H343" s="131"/>
      <c r="I343" s="129"/>
      <c r="J343" s="131"/>
      <c r="K343" s="119"/>
      <c r="L343" s="119"/>
    </row>
    <row r="344" spans="2:12" ht="15.75" customHeight="1" x14ac:dyDescent="0.25">
      <c r="B344" s="119"/>
      <c r="C344" s="119"/>
      <c r="D344" s="119"/>
      <c r="E344" s="188"/>
      <c r="F344" s="131"/>
      <c r="G344" s="131"/>
      <c r="H344" s="131"/>
      <c r="I344" s="129"/>
      <c r="J344" s="131"/>
      <c r="K344" s="119"/>
      <c r="L344" s="119"/>
    </row>
    <row r="345" spans="2:12" ht="15.75" customHeight="1" x14ac:dyDescent="0.25">
      <c r="B345" s="119"/>
      <c r="C345" s="119"/>
      <c r="D345" s="119"/>
      <c r="E345" s="188"/>
      <c r="F345" s="131"/>
      <c r="G345" s="131"/>
      <c r="H345" s="131"/>
      <c r="I345" s="129"/>
      <c r="J345" s="131"/>
      <c r="K345" s="119"/>
      <c r="L345" s="119"/>
    </row>
    <row r="346" spans="2:12" ht="15.75" customHeight="1" x14ac:dyDescent="0.25">
      <c r="B346" s="119"/>
      <c r="C346" s="119"/>
      <c r="D346" s="119"/>
      <c r="E346" s="188"/>
      <c r="F346" s="131"/>
      <c r="G346" s="131"/>
      <c r="H346" s="131"/>
      <c r="I346" s="129"/>
      <c r="J346" s="131"/>
      <c r="K346" s="119"/>
      <c r="L346" s="119"/>
    </row>
    <row r="347" spans="2:12" ht="15.75" customHeight="1" x14ac:dyDescent="0.25">
      <c r="B347" s="119"/>
      <c r="C347" s="119"/>
      <c r="D347" s="119"/>
      <c r="E347" s="188"/>
      <c r="F347" s="131"/>
      <c r="G347" s="131"/>
      <c r="H347" s="131"/>
      <c r="I347" s="129"/>
      <c r="J347" s="131"/>
      <c r="K347" s="119"/>
      <c r="L347" s="119"/>
    </row>
    <row r="348" spans="2:12" ht="15.75" customHeight="1" x14ac:dyDescent="0.25">
      <c r="B348" s="119"/>
      <c r="C348" s="119"/>
      <c r="D348" s="119"/>
      <c r="E348" s="188"/>
      <c r="F348" s="131"/>
      <c r="G348" s="131"/>
      <c r="H348" s="131"/>
      <c r="I348" s="129"/>
      <c r="J348" s="131"/>
      <c r="K348" s="119"/>
      <c r="L348" s="119"/>
    </row>
    <row r="349" spans="2:12" ht="15.75" customHeight="1" x14ac:dyDescent="0.25">
      <c r="B349" s="119"/>
      <c r="C349" s="119"/>
      <c r="D349" s="119"/>
      <c r="E349" s="188"/>
      <c r="F349" s="131"/>
      <c r="G349" s="131"/>
      <c r="H349" s="131"/>
      <c r="I349" s="129"/>
      <c r="J349" s="131"/>
      <c r="K349" s="119"/>
      <c r="L349" s="119"/>
    </row>
    <row r="350" spans="2:12" ht="15.75" customHeight="1" x14ac:dyDescent="0.25">
      <c r="B350" s="119"/>
      <c r="C350" s="119"/>
      <c r="D350" s="119"/>
      <c r="E350" s="188"/>
      <c r="F350" s="131"/>
      <c r="G350" s="131"/>
      <c r="H350" s="131"/>
      <c r="I350" s="129"/>
      <c r="J350" s="131"/>
      <c r="K350" s="119"/>
      <c r="L350" s="119"/>
    </row>
    <row r="351" spans="2:12" ht="15.75" customHeight="1" x14ac:dyDescent="0.25">
      <c r="B351" s="119"/>
      <c r="C351" s="119"/>
      <c r="D351" s="119"/>
      <c r="E351" s="188"/>
      <c r="F351" s="131"/>
      <c r="G351" s="131"/>
      <c r="H351" s="131"/>
      <c r="I351" s="129"/>
      <c r="J351" s="131"/>
      <c r="K351" s="119"/>
      <c r="L351" s="119"/>
    </row>
    <row r="352" spans="2:12" ht="15.75" customHeight="1" x14ac:dyDescent="0.25">
      <c r="B352" s="119"/>
      <c r="C352" s="119"/>
      <c r="D352" s="119"/>
      <c r="E352" s="188"/>
      <c r="F352" s="131"/>
      <c r="G352" s="131"/>
      <c r="H352" s="131"/>
      <c r="I352" s="129"/>
      <c r="J352" s="131"/>
      <c r="K352" s="119"/>
      <c r="L352" s="119"/>
    </row>
    <row r="353" spans="2:12" ht="15.75" customHeight="1" x14ac:dyDescent="0.25">
      <c r="B353" s="119"/>
      <c r="C353" s="119"/>
      <c r="D353" s="119"/>
      <c r="E353" s="188"/>
      <c r="F353" s="131"/>
      <c r="G353" s="131"/>
      <c r="H353" s="131"/>
      <c r="I353" s="129"/>
      <c r="J353" s="131"/>
      <c r="K353" s="119"/>
      <c r="L353" s="119"/>
    </row>
    <row r="354" spans="2:12" ht="15.75" customHeight="1" x14ac:dyDescent="0.25">
      <c r="B354" s="119"/>
      <c r="C354" s="119"/>
      <c r="D354" s="119"/>
      <c r="E354" s="188"/>
      <c r="F354" s="131"/>
      <c r="G354" s="131"/>
      <c r="H354" s="131"/>
      <c r="I354" s="129"/>
      <c r="J354" s="131"/>
      <c r="K354" s="119"/>
      <c r="L354" s="119"/>
    </row>
    <row r="355" spans="2:12" ht="15.75" customHeight="1" x14ac:dyDescent="0.25">
      <c r="B355" s="119"/>
      <c r="C355" s="119"/>
      <c r="D355" s="119"/>
      <c r="E355" s="188"/>
      <c r="F355" s="131"/>
      <c r="G355" s="131"/>
      <c r="H355" s="131"/>
      <c r="I355" s="129"/>
      <c r="J355" s="131"/>
      <c r="K355" s="119"/>
      <c r="L355" s="119"/>
    </row>
    <row r="356" spans="2:12" ht="15.75" customHeight="1" x14ac:dyDescent="0.25">
      <c r="B356" s="119"/>
      <c r="C356" s="119"/>
      <c r="D356" s="119"/>
      <c r="E356" s="188"/>
      <c r="F356" s="131"/>
      <c r="G356" s="131"/>
      <c r="H356" s="131"/>
      <c r="I356" s="129"/>
      <c r="J356" s="131"/>
      <c r="K356" s="119"/>
      <c r="L356" s="119"/>
    </row>
    <row r="357" spans="2:12" ht="15.75" customHeight="1" x14ac:dyDescent="0.25">
      <c r="B357" s="119"/>
      <c r="C357" s="119"/>
      <c r="D357" s="119"/>
      <c r="E357" s="188"/>
      <c r="F357" s="131"/>
      <c r="G357" s="131"/>
      <c r="H357" s="131"/>
      <c r="I357" s="129"/>
      <c r="J357" s="131"/>
      <c r="K357" s="119"/>
      <c r="L357" s="119"/>
    </row>
    <row r="358" spans="2:12" ht="15.75" customHeight="1" x14ac:dyDescent="0.25">
      <c r="B358" s="119"/>
      <c r="C358" s="119"/>
      <c r="D358" s="119"/>
      <c r="E358" s="188"/>
      <c r="F358" s="131"/>
      <c r="G358" s="131"/>
      <c r="H358" s="131"/>
      <c r="I358" s="129"/>
      <c r="J358" s="131"/>
      <c r="K358" s="119"/>
      <c r="L358" s="119"/>
    </row>
    <row r="359" spans="2:12" ht="15.75" customHeight="1" x14ac:dyDescent="0.25">
      <c r="B359" s="119"/>
      <c r="C359" s="119"/>
      <c r="D359" s="119"/>
      <c r="E359" s="188"/>
      <c r="F359" s="131"/>
      <c r="G359" s="131"/>
      <c r="H359" s="131"/>
      <c r="I359" s="129"/>
      <c r="J359" s="131"/>
      <c r="K359" s="119"/>
      <c r="L359" s="119"/>
    </row>
    <row r="360" spans="2:12" ht="15.75" customHeight="1" x14ac:dyDescent="0.25">
      <c r="B360" s="119"/>
      <c r="C360" s="119"/>
      <c r="D360" s="119"/>
      <c r="E360" s="188"/>
      <c r="F360" s="131"/>
      <c r="G360" s="131"/>
      <c r="H360" s="131"/>
      <c r="I360" s="129"/>
      <c r="J360" s="131"/>
      <c r="K360" s="119"/>
      <c r="L360" s="119"/>
    </row>
    <row r="361" spans="2:12" ht="15.75" customHeight="1" x14ac:dyDescent="0.25">
      <c r="B361" s="119"/>
      <c r="C361" s="119"/>
      <c r="D361" s="119"/>
      <c r="E361" s="188"/>
      <c r="F361" s="131"/>
      <c r="G361" s="131"/>
      <c r="H361" s="131"/>
      <c r="I361" s="129"/>
      <c r="J361" s="131"/>
      <c r="K361" s="119"/>
      <c r="L361" s="119"/>
    </row>
    <row r="362" spans="2:12" ht="15.75" customHeight="1" x14ac:dyDescent="0.25">
      <c r="B362" s="119"/>
      <c r="C362" s="119"/>
      <c r="D362" s="119"/>
      <c r="E362" s="188"/>
      <c r="F362" s="131"/>
      <c r="G362" s="131"/>
      <c r="H362" s="131"/>
      <c r="I362" s="129"/>
      <c r="J362" s="131"/>
      <c r="K362" s="119"/>
      <c r="L362" s="119"/>
    </row>
    <row r="363" spans="2:12" ht="15.75" customHeight="1" x14ac:dyDescent="0.25">
      <c r="B363" s="119"/>
      <c r="C363" s="119"/>
      <c r="D363" s="119"/>
      <c r="E363" s="188"/>
      <c r="F363" s="131"/>
      <c r="G363" s="131"/>
      <c r="H363" s="131"/>
      <c r="I363" s="129"/>
      <c r="J363" s="131"/>
      <c r="K363" s="119"/>
      <c r="L363" s="119"/>
    </row>
    <row r="364" spans="2:12" ht="15.75" customHeight="1" x14ac:dyDescent="0.25">
      <c r="B364" s="119"/>
      <c r="C364" s="119"/>
      <c r="D364" s="119"/>
      <c r="E364" s="188"/>
      <c r="F364" s="131"/>
      <c r="G364" s="131"/>
      <c r="H364" s="131"/>
      <c r="I364" s="129"/>
      <c r="J364" s="131"/>
      <c r="K364" s="119"/>
      <c r="L364" s="119"/>
    </row>
    <row r="365" spans="2:12" ht="15.75" customHeight="1" x14ac:dyDescent="0.25">
      <c r="B365" s="119"/>
      <c r="C365" s="119"/>
      <c r="D365" s="119"/>
      <c r="E365" s="188"/>
      <c r="F365" s="131"/>
      <c r="G365" s="131"/>
      <c r="H365" s="131"/>
      <c r="I365" s="129"/>
      <c r="J365" s="131"/>
      <c r="K365" s="119"/>
      <c r="L365" s="119"/>
    </row>
    <row r="366" spans="2:12" ht="15.75" customHeight="1" x14ac:dyDescent="0.25">
      <c r="B366" s="119"/>
      <c r="C366" s="119"/>
      <c r="D366" s="119"/>
      <c r="E366" s="188"/>
      <c r="F366" s="131"/>
      <c r="G366" s="131"/>
      <c r="H366" s="131"/>
      <c r="I366" s="129"/>
      <c r="J366" s="131"/>
      <c r="K366" s="119"/>
      <c r="L366" s="119"/>
    </row>
    <row r="367" spans="2:12" ht="15.75" customHeight="1" x14ac:dyDescent="0.25">
      <c r="B367" s="119"/>
      <c r="C367" s="119"/>
      <c r="D367" s="119"/>
      <c r="E367" s="188"/>
      <c r="F367" s="131"/>
      <c r="G367" s="131"/>
      <c r="H367" s="131"/>
      <c r="I367" s="129"/>
      <c r="J367" s="131"/>
      <c r="K367" s="119"/>
      <c r="L367" s="119"/>
    </row>
    <row r="368" spans="2:12" ht="15.75" customHeight="1" x14ac:dyDescent="0.25">
      <c r="B368" s="119"/>
      <c r="C368" s="119"/>
      <c r="D368" s="119"/>
      <c r="E368" s="188"/>
      <c r="F368" s="131"/>
      <c r="G368" s="131"/>
      <c r="H368" s="131"/>
      <c r="I368" s="129"/>
      <c r="J368" s="131"/>
      <c r="K368" s="119"/>
      <c r="L368" s="119"/>
    </row>
    <row r="369" spans="2:12" ht="15.75" customHeight="1" x14ac:dyDescent="0.25">
      <c r="B369" s="119"/>
      <c r="C369" s="119"/>
      <c r="D369" s="119"/>
      <c r="E369" s="188"/>
      <c r="F369" s="131"/>
      <c r="G369" s="131"/>
      <c r="H369" s="131"/>
      <c r="I369" s="129"/>
      <c r="J369" s="131"/>
      <c r="K369" s="119"/>
      <c r="L369" s="119"/>
    </row>
    <row r="370" spans="2:12" ht="15.75" customHeight="1" x14ac:dyDescent="0.25">
      <c r="B370" s="119"/>
      <c r="C370" s="119"/>
      <c r="D370" s="119"/>
      <c r="E370" s="188"/>
      <c r="F370" s="131"/>
      <c r="G370" s="131"/>
      <c r="H370" s="131"/>
      <c r="I370" s="129"/>
      <c r="J370" s="131"/>
      <c r="K370" s="119"/>
      <c r="L370" s="119"/>
    </row>
    <row r="371" spans="2:12" ht="15.75" customHeight="1" x14ac:dyDescent="0.25">
      <c r="B371" s="119"/>
      <c r="C371" s="119"/>
      <c r="D371" s="119"/>
      <c r="E371" s="188"/>
      <c r="F371" s="131"/>
      <c r="G371" s="131"/>
      <c r="H371" s="131"/>
      <c r="I371" s="129"/>
      <c r="J371" s="131"/>
      <c r="K371" s="119"/>
      <c r="L371" s="119"/>
    </row>
    <row r="372" spans="2:12" ht="15.75" customHeight="1" x14ac:dyDescent="0.25">
      <c r="B372" s="119"/>
      <c r="C372" s="119"/>
      <c r="D372" s="119"/>
      <c r="E372" s="188"/>
      <c r="F372" s="131"/>
      <c r="G372" s="131"/>
      <c r="H372" s="131"/>
      <c r="I372" s="129"/>
      <c r="J372" s="131"/>
      <c r="K372" s="119"/>
      <c r="L372" s="119"/>
    </row>
    <row r="373" spans="2:12" ht="15.75" customHeight="1" x14ac:dyDescent="0.25">
      <c r="B373" s="119"/>
      <c r="C373" s="119"/>
      <c r="D373" s="119"/>
      <c r="E373" s="188"/>
      <c r="F373" s="131"/>
      <c r="G373" s="131"/>
      <c r="H373" s="131"/>
      <c r="I373" s="129"/>
      <c r="J373" s="131"/>
      <c r="K373" s="119"/>
      <c r="L373" s="119"/>
    </row>
    <row r="374" spans="2:12" ht="15.75" customHeight="1" x14ac:dyDescent="0.25">
      <c r="B374" s="119"/>
      <c r="C374" s="119"/>
      <c r="D374" s="119"/>
      <c r="E374" s="188"/>
      <c r="F374" s="131"/>
      <c r="G374" s="131"/>
      <c r="H374" s="131"/>
      <c r="I374" s="129"/>
      <c r="J374" s="131"/>
      <c r="K374" s="119"/>
      <c r="L374" s="119"/>
    </row>
    <row r="375" spans="2:12" ht="15.75" customHeight="1" x14ac:dyDescent="0.25">
      <c r="B375" s="119"/>
      <c r="C375" s="119"/>
      <c r="D375" s="119"/>
      <c r="E375" s="188"/>
      <c r="F375" s="131"/>
      <c r="G375" s="131"/>
      <c r="H375" s="131"/>
      <c r="I375" s="129"/>
      <c r="J375" s="131"/>
      <c r="K375" s="119"/>
      <c r="L375" s="119"/>
    </row>
    <row r="376" spans="2:12" ht="15.75" customHeight="1" x14ac:dyDescent="0.25">
      <c r="B376" s="119"/>
      <c r="C376" s="119"/>
      <c r="D376" s="119"/>
      <c r="E376" s="188"/>
      <c r="F376" s="131"/>
      <c r="G376" s="131"/>
      <c r="H376" s="131"/>
      <c r="I376" s="129"/>
      <c r="J376" s="131"/>
      <c r="K376" s="119"/>
      <c r="L376" s="119"/>
    </row>
    <row r="377" spans="2:12" ht="15.75" customHeight="1" x14ac:dyDescent="0.25">
      <c r="B377" s="119"/>
      <c r="C377" s="119"/>
      <c r="D377" s="119"/>
      <c r="E377" s="188"/>
      <c r="F377" s="131"/>
      <c r="G377" s="131"/>
      <c r="H377" s="131"/>
      <c r="I377" s="129"/>
      <c r="J377" s="131"/>
      <c r="K377" s="119"/>
      <c r="L377" s="119"/>
    </row>
    <row r="378" spans="2:12" ht="15.75" customHeight="1" x14ac:dyDescent="0.25">
      <c r="B378" s="119"/>
      <c r="C378" s="119"/>
      <c r="D378" s="119"/>
      <c r="E378" s="188"/>
      <c r="F378" s="131"/>
      <c r="G378" s="131"/>
      <c r="H378" s="131"/>
      <c r="I378" s="129"/>
      <c r="J378" s="131"/>
      <c r="K378" s="119"/>
      <c r="L378" s="119"/>
    </row>
    <row r="379" spans="2:12" ht="15.75" customHeight="1" x14ac:dyDescent="0.25">
      <c r="B379" s="119"/>
      <c r="C379" s="119"/>
      <c r="D379" s="119"/>
      <c r="E379" s="188"/>
      <c r="F379" s="131"/>
      <c r="G379" s="131"/>
      <c r="H379" s="131"/>
      <c r="I379" s="129"/>
      <c r="J379" s="131"/>
      <c r="K379" s="119"/>
      <c r="L379" s="119"/>
    </row>
    <row r="380" spans="2:12" ht="15.75" customHeight="1" x14ac:dyDescent="0.25">
      <c r="B380" s="119"/>
      <c r="C380" s="119"/>
      <c r="D380" s="119"/>
      <c r="E380" s="188"/>
      <c r="F380" s="131"/>
      <c r="G380" s="131"/>
      <c r="H380" s="131"/>
      <c r="I380" s="129"/>
      <c r="J380" s="131"/>
      <c r="K380" s="119"/>
      <c r="L380" s="119"/>
    </row>
    <row r="381" spans="2:12" ht="15.75" customHeight="1" x14ac:dyDescent="0.25">
      <c r="B381" s="119"/>
      <c r="C381" s="119"/>
      <c r="D381" s="119"/>
      <c r="E381" s="188"/>
      <c r="F381" s="131"/>
      <c r="G381" s="131"/>
      <c r="H381" s="131"/>
      <c r="I381" s="129"/>
      <c r="J381" s="131"/>
      <c r="K381" s="119"/>
      <c r="L381" s="119"/>
    </row>
    <row r="382" spans="2:12" ht="15.75" customHeight="1" x14ac:dyDescent="0.25">
      <c r="B382" s="119"/>
      <c r="C382" s="119"/>
      <c r="D382" s="119"/>
      <c r="E382" s="188"/>
      <c r="F382" s="131"/>
      <c r="G382" s="131"/>
      <c r="H382" s="131"/>
      <c r="I382" s="129"/>
      <c r="J382" s="131"/>
      <c r="K382" s="119"/>
      <c r="L382" s="119"/>
    </row>
    <row r="383" spans="2:12" ht="15.75" customHeight="1" x14ac:dyDescent="0.25">
      <c r="B383" s="119"/>
      <c r="C383" s="119"/>
      <c r="D383" s="119"/>
      <c r="E383" s="188"/>
      <c r="F383" s="131"/>
      <c r="G383" s="131"/>
      <c r="H383" s="131"/>
      <c r="I383" s="129"/>
      <c r="J383" s="131"/>
      <c r="K383" s="119"/>
      <c r="L383" s="119"/>
    </row>
    <row r="384" spans="2:12" ht="15.75" customHeight="1" x14ac:dyDescent="0.25">
      <c r="B384" s="119"/>
      <c r="C384" s="119"/>
      <c r="D384" s="119"/>
      <c r="E384" s="188"/>
      <c r="F384" s="131"/>
      <c r="G384" s="131"/>
      <c r="H384" s="131"/>
      <c r="I384" s="129"/>
      <c r="J384" s="131"/>
      <c r="K384" s="119"/>
      <c r="L384" s="119"/>
    </row>
    <row r="385" spans="2:12" ht="15.75" customHeight="1" x14ac:dyDescent="0.25">
      <c r="B385" s="119"/>
      <c r="C385" s="119"/>
      <c r="D385" s="119"/>
      <c r="E385" s="188"/>
      <c r="F385" s="131"/>
      <c r="G385" s="131"/>
      <c r="H385" s="131"/>
      <c r="I385" s="129"/>
      <c r="J385" s="131"/>
      <c r="K385" s="119"/>
      <c r="L385" s="119"/>
    </row>
    <row r="386" spans="2:12" ht="15.75" customHeight="1" x14ac:dyDescent="0.25">
      <c r="B386" s="119"/>
      <c r="C386" s="119"/>
      <c r="D386" s="119"/>
      <c r="E386" s="188"/>
      <c r="F386" s="131"/>
      <c r="G386" s="131"/>
      <c r="H386" s="131"/>
      <c r="I386" s="129"/>
      <c r="J386" s="131"/>
      <c r="K386" s="119"/>
      <c r="L386" s="119"/>
    </row>
    <row r="387" spans="2:12" ht="15.75" customHeight="1" x14ac:dyDescent="0.25">
      <c r="B387" s="119"/>
      <c r="C387" s="119"/>
      <c r="D387" s="119"/>
      <c r="E387" s="188"/>
      <c r="F387" s="131"/>
      <c r="G387" s="131"/>
      <c r="H387" s="131"/>
      <c r="I387" s="129"/>
      <c r="J387" s="131"/>
      <c r="K387" s="119"/>
      <c r="L387" s="119"/>
    </row>
    <row r="388" spans="2:12" ht="15.75" customHeight="1" x14ac:dyDescent="0.25">
      <c r="B388" s="119"/>
      <c r="C388" s="119"/>
      <c r="D388" s="119"/>
      <c r="E388" s="188"/>
      <c r="F388" s="131"/>
      <c r="G388" s="131"/>
      <c r="H388" s="131"/>
      <c r="I388" s="129"/>
      <c r="J388" s="131"/>
      <c r="K388" s="119"/>
      <c r="L388" s="119"/>
    </row>
    <row r="389" spans="2:12" ht="15.75" customHeight="1" x14ac:dyDescent="0.25">
      <c r="B389" s="119"/>
      <c r="C389" s="119"/>
      <c r="D389" s="119"/>
      <c r="E389" s="188"/>
      <c r="F389" s="131"/>
      <c r="G389" s="131"/>
      <c r="H389" s="131"/>
      <c r="I389" s="129"/>
      <c r="J389" s="131"/>
      <c r="K389" s="119"/>
      <c r="L389" s="119"/>
    </row>
    <row r="390" spans="2:12" ht="15.75" customHeight="1" x14ac:dyDescent="0.25">
      <c r="B390" s="119"/>
      <c r="C390" s="119"/>
      <c r="D390" s="119"/>
      <c r="E390" s="188"/>
      <c r="F390" s="131"/>
      <c r="G390" s="131"/>
      <c r="H390" s="131"/>
      <c r="I390" s="129"/>
      <c r="J390" s="131"/>
      <c r="K390" s="119"/>
      <c r="L390" s="119"/>
    </row>
    <row r="391" spans="2:12" ht="15.75" customHeight="1" x14ac:dyDescent="0.25">
      <c r="B391" s="119"/>
      <c r="C391" s="119"/>
      <c r="D391" s="119"/>
      <c r="E391" s="188"/>
      <c r="F391" s="131"/>
      <c r="G391" s="131"/>
      <c r="H391" s="131"/>
      <c r="I391" s="129"/>
      <c r="J391" s="131"/>
      <c r="K391" s="119"/>
      <c r="L391" s="119"/>
    </row>
    <row r="392" spans="2:12" ht="15.75" customHeight="1" x14ac:dyDescent="0.25">
      <c r="B392" s="119"/>
      <c r="C392" s="119"/>
      <c r="D392" s="119"/>
      <c r="E392" s="188"/>
      <c r="F392" s="131"/>
      <c r="G392" s="131"/>
      <c r="H392" s="131"/>
      <c r="I392" s="129"/>
      <c r="J392" s="131"/>
      <c r="K392" s="119"/>
      <c r="L392" s="119"/>
    </row>
    <row r="393" spans="2:12" ht="15.75" customHeight="1" x14ac:dyDescent="0.25">
      <c r="B393" s="119"/>
      <c r="C393" s="119"/>
      <c r="D393" s="119"/>
      <c r="E393" s="188"/>
      <c r="F393" s="131"/>
      <c r="G393" s="131"/>
      <c r="H393" s="131"/>
      <c r="I393" s="129"/>
      <c r="J393" s="131"/>
      <c r="K393" s="119"/>
      <c r="L393" s="119"/>
    </row>
    <row r="394" spans="2:12" ht="15.75" customHeight="1" x14ac:dyDescent="0.25">
      <c r="B394" s="119"/>
      <c r="C394" s="119"/>
      <c r="D394" s="119"/>
      <c r="E394" s="188"/>
      <c r="F394" s="131"/>
      <c r="G394" s="131"/>
      <c r="H394" s="131"/>
      <c r="I394" s="129"/>
      <c r="J394" s="131"/>
      <c r="K394" s="119"/>
      <c r="L394" s="119"/>
    </row>
    <row r="395" spans="2:12" ht="15.75" customHeight="1" x14ac:dyDescent="0.25">
      <c r="B395" s="119"/>
      <c r="C395" s="119"/>
      <c r="D395" s="119"/>
      <c r="E395" s="188"/>
      <c r="F395" s="131"/>
      <c r="G395" s="131"/>
      <c r="H395" s="131"/>
      <c r="I395" s="129"/>
      <c r="J395" s="131"/>
      <c r="K395" s="119"/>
      <c r="L395" s="119"/>
    </row>
    <row r="396" spans="2:12" ht="15.75" customHeight="1" x14ac:dyDescent="0.25">
      <c r="B396" s="119"/>
      <c r="C396" s="119"/>
      <c r="D396" s="119"/>
      <c r="E396" s="188"/>
      <c r="F396" s="131"/>
      <c r="G396" s="131"/>
      <c r="H396" s="131"/>
      <c r="I396" s="129"/>
      <c r="J396" s="131"/>
      <c r="K396" s="119"/>
      <c r="L396" s="119"/>
    </row>
    <row r="397" spans="2:12" ht="15.75" customHeight="1" x14ac:dyDescent="0.25">
      <c r="B397" s="119"/>
      <c r="C397" s="119"/>
      <c r="D397" s="119"/>
      <c r="E397" s="188"/>
      <c r="F397" s="131"/>
      <c r="G397" s="131"/>
      <c r="H397" s="131"/>
      <c r="I397" s="129"/>
      <c r="J397" s="131"/>
      <c r="K397" s="119"/>
      <c r="L397" s="119"/>
    </row>
    <row r="398" spans="2:12" ht="15.75" customHeight="1" x14ac:dyDescent="0.25">
      <c r="B398" s="119"/>
      <c r="C398" s="119"/>
      <c r="D398" s="119"/>
      <c r="E398" s="188"/>
      <c r="F398" s="131"/>
      <c r="G398" s="131"/>
      <c r="H398" s="131"/>
      <c r="I398" s="129"/>
      <c r="J398" s="131"/>
      <c r="K398" s="119"/>
      <c r="L398" s="119"/>
    </row>
    <row r="399" spans="2:12" ht="15.75" customHeight="1" x14ac:dyDescent="0.25">
      <c r="B399" s="119"/>
      <c r="C399" s="119"/>
      <c r="D399" s="119"/>
      <c r="E399" s="188"/>
      <c r="F399" s="131"/>
      <c r="G399" s="131"/>
      <c r="H399" s="131"/>
      <c r="I399" s="129"/>
      <c r="J399" s="131"/>
      <c r="K399" s="119"/>
      <c r="L399" s="119"/>
    </row>
    <row r="400" spans="2:12" ht="15.75" customHeight="1" x14ac:dyDescent="0.25">
      <c r="B400" s="119"/>
      <c r="C400" s="119"/>
      <c r="D400" s="119"/>
      <c r="E400" s="188"/>
      <c r="F400" s="131"/>
      <c r="G400" s="131"/>
      <c r="H400" s="131"/>
      <c r="I400" s="129"/>
      <c r="J400" s="131"/>
      <c r="K400" s="119"/>
      <c r="L400" s="119"/>
    </row>
    <row r="401" spans="2:12" ht="15.75" customHeight="1" x14ac:dyDescent="0.25">
      <c r="B401" s="119"/>
      <c r="C401" s="119"/>
      <c r="D401" s="119"/>
      <c r="E401" s="188"/>
      <c r="F401" s="131"/>
      <c r="G401" s="131"/>
      <c r="H401" s="131"/>
      <c r="I401" s="129"/>
      <c r="J401" s="131"/>
      <c r="K401" s="119"/>
      <c r="L401" s="119"/>
    </row>
    <row r="402" spans="2:12" ht="15.75" customHeight="1" x14ac:dyDescent="0.25">
      <c r="B402" s="119"/>
      <c r="C402" s="119"/>
      <c r="D402" s="119"/>
      <c r="E402" s="188"/>
      <c r="F402" s="131"/>
      <c r="G402" s="131"/>
      <c r="H402" s="131"/>
      <c r="I402" s="129"/>
      <c r="J402" s="131"/>
      <c r="K402" s="119"/>
      <c r="L402" s="119"/>
    </row>
    <row r="403" spans="2:12" ht="15.75" customHeight="1" x14ac:dyDescent="0.25">
      <c r="B403" s="119"/>
      <c r="C403" s="119"/>
      <c r="D403" s="119"/>
      <c r="E403" s="188"/>
      <c r="F403" s="131"/>
      <c r="G403" s="131"/>
      <c r="H403" s="131"/>
      <c r="I403" s="129"/>
      <c r="J403" s="131"/>
      <c r="K403" s="119"/>
      <c r="L403" s="119"/>
    </row>
    <row r="404" spans="2:12" ht="15.75" customHeight="1" x14ac:dyDescent="0.25">
      <c r="B404" s="119"/>
      <c r="C404" s="119"/>
      <c r="D404" s="119"/>
      <c r="E404" s="188"/>
      <c r="F404" s="131"/>
      <c r="G404" s="131"/>
      <c r="H404" s="131"/>
      <c r="I404" s="129"/>
      <c r="J404" s="131"/>
      <c r="K404" s="119"/>
      <c r="L404" s="119"/>
    </row>
    <row r="405" spans="2:12" ht="15.75" customHeight="1" x14ac:dyDescent="0.25">
      <c r="B405" s="119"/>
      <c r="C405" s="119"/>
      <c r="D405" s="119"/>
      <c r="E405" s="188"/>
      <c r="F405" s="131"/>
      <c r="G405" s="131"/>
      <c r="H405" s="131"/>
      <c r="I405" s="129"/>
      <c r="J405" s="131"/>
      <c r="K405" s="119"/>
      <c r="L405" s="119"/>
    </row>
    <row r="406" spans="2:12" ht="15.75" customHeight="1" x14ac:dyDescent="0.25">
      <c r="B406" s="119"/>
      <c r="C406" s="119"/>
      <c r="D406" s="119"/>
      <c r="E406" s="188"/>
      <c r="F406" s="131"/>
      <c r="G406" s="131"/>
      <c r="H406" s="131"/>
      <c r="I406" s="129"/>
      <c r="J406" s="131"/>
      <c r="K406" s="119"/>
      <c r="L406" s="119"/>
    </row>
    <row r="407" spans="2:12" ht="15.75" customHeight="1" x14ac:dyDescent="0.25">
      <c r="B407" s="119"/>
      <c r="C407" s="119"/>
      <c r="D407" s="119"/>
      <c r="E407" s="188"/>
      <c r="F407" s="131"/>
      <c r="G407" s="131"/>
      <c r="H407" s="131"/>
      <c r="I407" s="129"/>
      <c r="J407" s="131"/>
      <c r="K407" s="119"/>
      <c r="L407" s="119"/>
    </row>
    <row r="408" spans="2:12" ht="15.75" customHeight="1" x14ac:dyDescent="0.25">
      <c r="B408" s="119"/>
      <c r="C408" s="119"/>
      <c r="D408" s="119"/>
      <c r="E408" s="188"/>
      <c r="F408" s="131"/>
      <c r="G408" s="131"/>
      <c r="H408" s="131"/>
      <c r="I408" s="129"/>
      <c r="J408" s="131"/>
      <c r="K408" s="119"/>
      <c r="L408" s="119"/>
    </row>
    <row r="409" spans="2:12" ht="15.75" customHeight="1" x14ac:dyDescent="0.25">
      <c r="B409" s="119"/>
      <c r="C409" s="119"/>
      <c r="D409" s="119"/>
      <c r="E409" s="188"/>
      <c r="F409" s="131"/>
      <c r="G409" s="131"/>
      <c r="H409" s="131"/>
      <c r="I409" s="129"/>
      <c r="J409" s="131"/>
      <c r="K409" s="119"/>
      <c r="L409" s="119"/>
    </row>
    <row r="410" spans="2:12" ht="15.75" customHeight="1" x14ac:dyDescent="0.25">
      <c r="B410" s="119"/>
      <c r="C410" s="119"/>
      <c r="D410" s="119"/>
      <c r="E410" s="188"/>
      <c r="F410" s="131"/>
      <c r="G410" s="131"/>
      <c r="H410" s="131"/>
      <c r="I410" s="129"/>
      <c r="J410" s="131"/>
      <c r="K410" s="119"/>
      <c r="L410" s="119"/>
    </row>
    <row r="411" spans="2:12" ht="15.75" customHeight="1" x14ac:dyDescent="0.25">
      <c r="B411" s="119"/>
      <c r="C411" s="119"/>
      <c r="D411" s="119"/>
      <c r="E411" s="188"/>
      <c r="F411" s="131"/>
      <c r="G411" s="131"/>
      <c r="H411" s="131"/>
      <c r="I411" s="129"/>
      <c r="J411" s="131"/>
      <c r="K411" s="119"/>
      <c r="L411" s="119"/>
    </row>
    <row r="412" spans="2:12" ht="15.75" customHeight="1" x14ac:dyDescent="0.25">
      <c r="B412" s="119"/>
      <c r="C412" s="119"/>
      <c r="D412" s="119"/>
      <c r="E412" s="188"/>
      <c r="F412" s="131"/>
      <c r="G412" s="131"/>
      <c r="H412" s="131"/>
      <c r="I412" s="129"/>
      <c r="J412" s="131"/>
      <c r="K412" s="119"/>
      <c r="L412" s="119"/>
    </row>
    <row r="413" spans="2:12" ht="15.75" customHeight="1" x14ac:dyDescent="0.25">
      <c r="B413" s="119"/>
      <c r="C413" s="119"/>
      <c r="D413" s="119"/>
      <c r="E413" s="188"/>
      <c r="F413" s="131"/>
      <c r="G413" s="131"/>
      <c r="H413" s="131"/>
      <c r="I413" s="129"/>
      <c r="J413" s="131"/>
      <c r="K413" s="119"/>
      <c r="L413" s="119"/>
    </row>
    <row r="414" spans="2:12" ht="15.75" customHeight="1" x14ac:dyDescent="0.25">
      <c r="B414" s="119"/>
      <c r="C414" s="119"/>
      <c r="D414" s="119"/>
      <c r="E414" s="188"/>
      <c r="F414" s="131"/>
      <c r="G414" s="131"/>
      <c r="H414" s="131"/>
      <c r="I414" s="129"/>
      <c r="J414" s="131"/>
      <c r="K414" s="119"/>
      <c r="L414" s="119"/>
    </row>
    <row r="415" spans="2:12" ht="15.75" customHeight="1" x14ac:dyDescent="0.25">
      <c r="B415" s="119"/>
      <c r="C415" s="119"/>
      <c r="D415" s="119"/>
      <c r="E415" s="188"/>
      <c r="F415" s="131"/>
      <c r="G415" s="131"/>
      <c r="H415" s="131"/>
      <c r="I415" s="129"/>
      <c r="J415" s="131"/>
      <c r="K415" s="119"/>
      <c r="L415" s="119"/>
    </row>
    <row r="416" spans="2:12" ht="15.75" customHeight="1" x14ac:dyDescent="0.25">
      <c r="B416" s="119"/>
      <c r="C416" s="119"/>
      <c r="D416" s="119"/>
      <c r="E416" s="188"/>
      <c r="F416" s="131"/>
      <c r="G416" s="131"/>
      <c r="H416" s="131"/>
      <c r="I416" s="129"/>
      <c r="J416" s="131"/>
      <c r="K416" s="119"/>
      <c r="L416" s="119"/>
    </row>
    <row r="417" spans="2:12" ht="15.75" customHeight="1" x14ac:dyDescent="0.25">
      <c r="B417" s="119"/>
      <c r="C417" s="119"/>
      <c r="D417" s="119"/>
      <c r="E417" s="188"/>
      <c r="F417" s="131"/>
      <c r="G417" s="131"/>
      <c r="H417" s="131"/>
      <c r="I417" s="129"/>
      <c r="J417" s="131"/>
      <c r="K417" s="119"/>
      <c r="L417" s="119"/>
    </row>
    <row r="418" spans="2:12" ht="15.75" customHeight="1" x14ac:dyDescent="0.25">
      <c r="B418" s="119"/>
      <c r="C418" s="119"/>
      <c r="D418" s="119"/>
      <c r="E418" s="188"/>
      <c r="F418" s="131"/>
      <c r="G418" s="131"/>
      <c r="H418" s="131"/>
      <c r="I418" s="129"/>
      <c r="J418" s="131"/>
      <c r="K418" s="119"/>
      <c r="L418" s="119"/>
    </row>
    <row r="419" spans="2:12" ht="15.75" customHeight="1" x14ac:dyDescent="0.25">
      <c r="B419" s="119"/>
      <c r="C419" s="119"/>
      <c r="D419" s="119"/>
      <c r="E419" s="188"/>
      <c r="F419" s="131"/>
      <c r="G419" s="131"/>
      <c r="H419" s="131"/>
      <c r="I419" s="129"/>
      <c r="J419" s="131"/>
      <c r="K419" s="119"/>
      <c r="L419" s="119"/>
    </row>
    <row r="420" spans="2:12" ht="15.75" customHeight="1" x14ac:dyDescent="0.25">
      <c r="B420" s="119"/>
      <c r="C420" s="119"/>
      <c r="D420" s="119"/>
      <c r="E420" s="188"/>
      <c r="F420" s="131"/>
      <c r="G420" s="131"/>
      <c r="H420" s="131"/>
      <c r="I420" s="129"/>
      <c r="J420" s="131"/>
      <c r="K420" s="119"/>
      <c r="L420" s="119"/>
    </row>
    <row r="421" spans="2:12" ht="15.75" customHeight="1" x14ac:dyDescent="0.25">
      <c r="B421" s="119"/>
      <c r="C421" s="119"/>
      <c r="D421" s="119"/>
      <c r="E421" s="188"/>
      <c r="F421" s="131"/>
      <c r="G421" s="131"/>
      <c r="H421" s="131"/>
      <c r="I421" s="129"/>
      <c r="J421" s="131"/>
      <c r="K421" s="119"/>
      <c r="L421" s="119"/>
    </row>
    <row r="422" spans="2:12" ht="15.75" customHeight="1" x14ac:dyDescent="0.25">
      <c r="B422" s="119"/>
      <c r="C422" s="119"/>
      <c r="D422" s="119"/>
      <c r="E422" s="188"/>
      <c r="F422" s="131"/>
      <c r="G422" s="131"/>
      <c r="H422" s="131"/>
      <c r="I422" s="129"/>
      <c r="J422" s="131"/>
      <c r="K422" s="119"/>
      <c r="L422" s="119"/>
    </row>
    <row r="423" spans="2:12" ht="15.75" customHeight="1" x14ac:dyDescent="0.25">
      <c r="B423" s="119"/>
      <c r="C423" s="119"/>
      <c r="D423" s="119"/>
      <c r="E423" s="188"/>
      <c r="F423" s="131"/>
      <c r="G423" s="131"/>
      <c r="H423" s="131"/>
      <c r="I423" s="129"/>
      <c r="J423" s="131"/>
      <c r="K423" s="119"/>
      <c r="L423" s="119"/>
    </row>
    <row r="424" spans="2:12" ht="15.75" customHeight="1" x14ac:dyDescent="0.25">
      <c r="B424" s="119"/>
      <c r="C424" s="119"/>
      <c r="D424" s="119"/>
      <c r="E424" s="188"/>
      <c r="F424" s="131"/>
      <c r="G424" s="131"/>
      <c r="H424" s="131"/>
      <c r="I424" s="129"/>
      <c r="J424" s="131"/>
      <c r="K424" s="119"/>
      <c r="L424" s="119"/>
    </row>
    <row r="425" spans="2:12" ht="15.75" customHeight="1" x14ac:dyDescent="0.25">
      <c r="B425" s="119"/>
      <c r="C425" s="119"/>
      <c r="D425" s="119"/>
      <c r="E425" s="188"/>
      <c r="F425" s="131"/>
      <c r="G425" s="131"/>
      <c r="H425" s="131"/>
      <c r="I425" s="129"/>
      <c r="J425" s="131"/>
      <c r="K425" s="119"/>
      <c r="L425" s="119"/>
    </row>
    <row r="426" spans="2:12" ht="15.75" customHeight="1" x14ac:dyDescent="0.25">
      <c r="B426" s="119"/>
      <c r="C426" s="119"/>
      <c r="D426" s="119"/>
      <c r="E426" s="188"/>
      <c r="F426" s="131"/>
      <c r="G426" s="131"/>
      <c r="H426" s="131"/>
      <c r="I426" s="129"/>
      <c r="J426" s="131"/>
      <c r="K426" s="119"/>
      <c r="L426" s="119"/>
    </row>
    <row r="427" spans="2:12" ht="15.75" customHeight="1" x14ac:dyDescent="0.25">
      <c r="B427" s="119"/>
      <c r="C427" s="119"/>
      <c r="D427" s="119"/>
      <c r="E427" s="188"/>
      <c r="F427" s="131"/>
      <c r="G427" s="131"/>
      <c r="H427" s="131"/>
      <c r="I427" s="129"/>
      <c r="J427" s="131"/>
      <c r="K427" s="119"/>
      <c r="L427" s="119"/>
    </row>
    <row r="428" spans="2:12" ht="15.75" customHeight="1" x14ac:dyDescent="0.25">
      <c r="B428" s="119"/>
      <c r="C428" s="119"/>
      <c r="D428" s="119"/>
      <c r="E428" s="188"/>
      <c r="F428" s="131"/>
      <c r="G428" s="131"/>
      <c r="H428" s="131"/>
      <c r="I428" s="129"/>
      <c r="J428" s="131"/>
      <c r="K428" s="119"/>
      <c r="L428" s="119"/>
    </row>
    <row r="429" spans="2:12" ht="15.75" customHeight="1" x14ac:dyDescent="0.25">
      <c r="B429" s="119"/>
      <c r="C429" s="119"/>
      <c r="D429" s="119"/>
      <c r="E429" s="188"/>
      <c r="F429" s="131"/>
      <c r="G429" s="131"/>
      <c r="H429" s="131"/>
      <c r="I429" s="129"/>
      <c r="J429" s="131"/>
      <c r="K429" s="119"/>
      <c r="L429" s="119"/>
    </row>
    <row r="430" spans="2:12" ht="15.75" customHeight="1" x14ac:dyDescent="0.25">
      <c r="B430" s="119"/>
      <c r="C430" s="119"/>
      <c r="D430" s="119"/>
      <c r="E430" s="188"/>
      <c r="F430" s="131"/>
      <c r="G430" s="131"/>
      <c r="H430" s="131"/>
      <c r="I430" s="129"/>
      <c r="J430" s="131"/>
      <c r="K430" s="119"/>
      <c r="L430" s="119"/>
    </row>
    <row r="431" spans="2:12" ht="15.75" customHeight="1" x14ac:dyDescent="0.25">
      <c r="B431" s="119"/>
      <c r="C431" s="119"/>
      <c r="D431" s="119"/>
      <c r="E431" s="188"/>
      <c r="F431" s="131"/>
      <c r="G431" s="131"/>
      <c r="H431" s="131"/>
      <c r="I431" s="129"/>
      <c r="J431" s="131"/>
      <c r="K431" s="119"/>
      <c r="L431" s="119"/>
    </row>
    <row r="432" spans="2:12" ht="15.75" customHeight="1" x14ac:dyDescent="0.25">
      <c r="B432" s="119"/>
      <c r="C432" s="119"/>
      <c r="D432" s="119"/>
      <c r="E432" s="188"/>
      <c r="F432" s="131"/>
      <c r="G432" s="131"/>
      <c r="H432" s="131"/>
      <c r="I432" s="129"/>
      <c r="J432" s="131"/>
      <c r="K432" s="119"/>
      <c r="L432" s="119"/>
    </row>
    <row r="433" spans="2:12" ht="15.75" customHeight="1" x14ac:dyDescent="0.25">
      <c r="B433" s="119"/>
      <c r="C433" s="119"/>
      <c r="D433" s="119"/>
      <c r="E433" s="188"/>
      <c r="F433" s="131"/>
      <c r="G433" s="131"/>
      <c r="H433" s="131"/>
      <c r="I433" s="129"/>
      <c r="J433" s="131"/>
      <c r="K433" s="119"/>
      <c r="L433" s="119"/>
    </row>
    <row r="434" spans="2:12" ht="15.75" customHeight="1" x14ac:dyDescent="0.25">
      <c r="B434" s="119"/>
      <c r="C434" s="119"/>
      <c r="D434" s="119"/>
      <c r="E434" s="188"/>
      <c r="F434" s="131"/>
      <c r="G434" s="131"/>
      <c r="H434" s="131"/>
      <c r="I434" s="129"/>
      <c r="J434" s="131"/>
      <c r="K434" s="119"/>
      <c r="L434" s="119"/>
    </row>
    <row r="435" spans="2:12" ht="15.75" customHeight="1" x14ac:dyDescent="0.25">
      <c r="B435" s="119"/>
      <c r="C435" s="119"/>
      <c r="D435" s="119"/>
      <c r="E435" s="188"/>
      <c r="F435" s="131"/>
      <c r="G435" s="131"/>
      <c r="H435" s="131"/>
      <c r="I435" s="129"/>
      <c r="J435" s="131"/>
      <c r="K435" s="119"/>
      <c r="L435" s="119"/>
    </row>
    <row r="436" spans="2:12" ht="15.75" customHeight="1" x14ac:dyDescent="0.25">
      <c r="B436" s="119"/>
      <c r="C436" s="119"/>
      <c r="D436" s="119"/>
      <c r="E436" s="188"/>
      <c r="F436" s="131"/>
      <c r="G436" s="131"/>
      <c r="H436" s="131"/>
      <c r="I436" s="129"/>
      <c r="J436" s="131"/>
      <c r="K436" s="119"/>
      <c r="L436" s="119"/>
    </row>
    <row r="437" spans="2:12" ht="15.75" customHeight="1" x14ac:dyDescent="0.25">
      <c r="B437" s="119"/>
      <c r="C437" s="119"/>
      <c r="D437" s="119"/>
      <c r="E437" s="188"/>
      <c r="F437" s="131"/>
      <c r="G437" s="131"/>
      <c r="H437" s="131"/>
      <c r="I437" s="129"/>
      <c r="J437" s="131"/>
      <c r="K437" s="119"/>
      <c r="L437" s="119"/>
    </row>
    <row r="438" spans="2:12" ht="15.75" customHeight="1" x14ac:dyDescent="0.25">
      <c r="B438" s="119"/>
      <c r="C438" s="119"/>
      <c r="D438" s="119"/>
      <c r="E438" s="188"/>
      <c r="F438" s="131"/>
      <c r="G438" s="131"/>
      <c r="H438" s="131"/>
      <c r="I438" s="129"/>
      <c r="J438" s="131"/>
      <c r="K438" s="119"/>
      <c r="L438" s="119"/>
    </row>
    <row r="439" spans="2:12" ht="15.75" customHeight="1" x14ac:dyDescent="0.25">
      <c r="B439" s="119"/>
      <c r="C439" s="119"/>
      <c r="D439" s="119"/>
      <c r="E439" s="188"/>
      <c r="F439" s="131"/>
      <c r="G439" s="131"/>
      <c r="H439" s="131"/>
      <c r="I439" s="129"/>
      <c r="J439" s="131"/>
      <c r="K439" s="119"/>
      <c r="L439" s="119"/>
    </row>
    <row r="440" spans="2:12" ht="15.75" customHeight="1" x14ac:dyDescent="0.25">
      <c r="B440" s="119"/>
      <c r="C440" s="119"/>
      <c r="D440" s="119"/>
      <c r="E440" s="188"/>
      <c r="F440" s="131"/>
      <c r="G440" s="131"/>
      <c r="H440" s="131"/>
      <c r="I440" s="129"/>
      <c r="J440" s="131"/>
      <c r="K440" s="119"/>
      <c r="L440" s="119"/>
    </row>
    <row r="441" spans="2:12" ht="15.75" customHeight="1" x14ac:dyDescent="0.25">
      <c r="B441" s="119"/>
      <c r="C441" s="119"/>
      <c r="D441" s="119"/>
      <c r="E441" s="188"/>
      <c r="F441" s="131"/>
      <c r="G441" s="131"/>
      <c r="H441" s="131"/>
      <c r="I441" s="129"/>
      <c r="J441" s="131"/>
      <c r="K441" s="119"/>
      <c r="L441" s="119"/>
    </row>
    <row r="442" spans="2:12" ht="15.75" customHeight="1" x14ac:dyDescent="0.25">
      <c r="B442" s="119"/>
      <c r="C442" s="119"/>
      <c r="D442" s="119"/>
      <c r="E442" s="188"/>
      <c r="F442" s="131"/>
      <c r="G442" s="131"/>
      <c r="H442" s="131"/>
      <c r="I442" s="129"/>
      <c r="J442" s="131"/>
      <c r="K442" s="119"/>
      <c r="L442" s="119"/>
    </row>
    <row r="443" spans="2:12" ht="15.75" customHeight="1" x14ac:dyDescent="0.25">
      <c r="B443" s="119"/>
      <c r="C443" s="119"/>
      <c r="D443" s="119"/>
      <c r="E443" s="188"/>
      <c r="F443" s="131"/>
      <c r="G443" s="131"/>
      <c r="H443" s="131"/>
      <c r="I443" s="129"/>
      <c r="J443" s="131"/>
      <c r="K443" s="119"/>
      <c r="L443" s="119"/>
    </row>
    <row r="444" spans="2:12" ht="15.75" customHeight="1" x14ac:dyDescent="0.25">
      <c r="B444" s="119"/>
      <c r="C444" s="119"/>
      <c r="D444" s="119"/>
      <c r="E444" s="188"/>
      <c r="F444" s="131"/>
      <c r="G444" s="131"/>
      <c r="H444" s="131"/>
      <c r="I444" s="129"/>
      <c r="J444" s="131"/>
      <c r="K444" s="119"/>
      <c r="L444" s="119"/>
    </row>
    <row r="445" spans="2:12" ht="15.75" customHeight="1" x14ac:dyDescent="0.25">
      <c r="B445" s="119"/>
      <c r="C445" s="119"/>
      <c r="D445" s="119"/>
      <c r="E445" s="188"/>
      <c r="F445" s="131"/>
      <c r="G445" s="131"/>
      <c r="H445" s="131"/>
      <c r="I445" s="129"/>
      <c r="J445" s="131"/>
      <c r="K445" s="119"/>
      <c r="L445" s="119"/>
    </row>
    <row r="446" spans="2:12" ht="15.75" customHeight="1" x14ac:dyDescent="0.25">
      <c r="B446" s="119"/>
      <c r="C446" s="119"/>
      <c r="D446" s="119"/>
      <c r="E446" s="188"/>
      <c r="F446" s="131"/>
      <c r="G446" s="131"/>
      <c r="H446" s="131"/>
      <c r="I446" s="129"/>
      <c r="J446" s="131"/>
      <c r="K446" s="119"/>
      <c r="L446" s="119"/>
    </row>
    <row r="447" spans="2:12" ht="15.75" customHeight="1" x14ac:dyDescent="0.25">
      <c r="B447" s="119"/>
      <c r="C447" s="119"/>
      <c r="D447" s="119"/>
      <c r="E447" s="188"/>
      <c r="F447" s="131"/>
      <c r="G447" s="131"/>
      <c r="H447" s="131"/>
      <c r="I447" s="129"/>
      <c r="J447" s="131"/>
      <c r="K447" s="119"/>
      <c r="L447" s="119"/>
    </row>
    <row r="448" spans="2:12" ht="15.75" customHeight="1" x14ac:dyDescent="0.25">
      <c r="B448" s="119"/>
      <c r="C448" s="119"/>
      <c r="D448" s="119"/>
      <c r="E448" s="188"/>
      <c r="F448" s="131"/>
      <c r="G448" s="131"/>
      <c r="H448" s="131"/>
      <c r="I448" s="129"/>
      <c r="J448" s="131"/>
      <c r="K448" s="119"/>
      <c r="L448" s="119"/>
    </row>
    <row r="449" spans="2:12" ht="15.75" customHeight="1" x14ac:dyDescent="0.25">
      <c r="B449" s="119"/>
      <c r="C449" s="119"/>
      <c r="D449" s="119"/>
      <c r="E449" s="188"/>
      <c r="F449" s="131"/>
      <c r="G449" s="131"/>
      <c r="H449" s="131"/>
      <c r="I449" s="129"/>
      <c r="J449" s="131"/>
      <c r="K449" s="119"/>
      <c r="L449" s="119"/>
    </row>
    <row r="450" spans="2:12" ht="15.75" customHeight="1" x14ac:dyDescent="0.25">
      <c r="B450" s="119"/>
      <c r="C450" s="119"/>
      <c r="D450" s="119"/>
      <c r="E450" s="188"/>
      <c r="F450" s="131"/>
      <c r="G450" s="131"/>
      <c r="H450" s="131"/>
      <c r="I450" s="129"/>
      <c r="J450" s="131"/>
      <c r="K450" s="119"/>
      <c r="L450" s="119"/>
    </row>
    <row r="451" spans="2:12" ht="15.75" customHeight="1" x14ac:dyDescent="0.25">
      <c r="B451" s="119"/>
      <c r="C451" s="119"/>
      <c r="D451" s="119"/>
      <c r="E451" s="188"/>
      <c r="F451" s="131"/>
      <c r="G451" s="131"/>
      <c r="H451" s="131"/>
      <c r="I451" s="129"/>
      <c r="J451" s="131"/>
      <c r="K451" s="119"/>
      <c r="L451" s="119"/>
    </row>
    <row r="452" spans="2:12" ht="15.75" customHeight="1" x14ac:dyDescent="0.25">
      <c r="B452" s="119"/>
      <c r="C452" s="119"/>
      <c r="D452" s="119"/>
      <c r="E452" s="188"/>
      <c r="F452" s="131"/>
      <c r="G452" s="131"/>
      <c r="H452" s="131"/>
      <c r="I452" s="129"/>
      <c r="J452" s="131"/>
      <c r="K452" s="119"/>
      <c r="L452" s="119"/>
    </row>
    <row r="453" spans="2:12" ht="15.75" customHeight="1" x14ac:dyDescent="0.25">
      <c r="B453" s="119"/>
      <c r="C453" s="119"/>
      <c r="D453" s="119"/>
      <c r="E453" s="188"/>
      <c r="F453" s="131"/>
      <c r="G453" s="131"/>
      <c r="H453" s="131"/>
      <c r="I453" s="129"/>
      <c r="J453" s="131"/>
      <c r="K453" s="119"/>
      <c r="L453" s="119"/>
    </row>
    <row r="454" spans="2:12" ht="15.75" customHeight="1" x14ac:dyDescent="0.25">
      <c r="B454" s="119"/>
      <c r="C454" s="119"/>
      <c r="D454" s="119"/>
      <c r="E454" s="188"/>
      <c r="F454" s="131"/>
      <c r="G454" s="131"/>
      <c r="H454" s="131"/>
      <c r="I454" s="129"/>
      <c r="J454" s="131"/>
      <c r="K454" s="119"/>
      <c r="L454" s="119"/>
    </row>
    <row r="455" spans="2:12" ht="15.75" customHeight="1" x14ac:dyDescent="0.25">
      <c r="B455" s="119"/>
      <c r="C455" s="119"/>
      <c r="D455" s="119"/>
      <c r="E455" s="188"/>
      <c r="F455" s="131"/>
      <c r="G455" s="131"/>
      <c r="H455" s="131"/>
      <c r="I455" s="129"/>
      <c r="J455" s="131"/>
      <c r="K455" s="119"/>
      <c r="L455" s="119"/>
    </row>
    <row r="456" spans="2:12" ht="15.75" customHeight="1" x14ac:dyDescent="0.25">
      <c r="B456" s="119"/>
      <c r="C456" s="119"/>
      <c r="D456" s="119"/>
      <c r="E456" s="188"/>
      <c r="F456" s="131"/>
      <c r="G456" s="131"/>
      <c r="H456" s="131"/>
      <c r="I456" s="129"/>
      <c r="J456" s="131"/>
      <c r="K456" s="119"/>
      <c r="L456" s="119"/>
    </row>
    <row r="457" spans="2:12" ht="15.75" customHeight="1" x14ac:dyDescent="0.25">
      <c r="B457" s="119"/>
      <c r="C457" s="119"/>
      <c r="D457" s="119"/>
      <c r="E457" s="188"/>
      <c r="F457" s="131"/>
      <c r="G457" s="131"/>
      <c r="H457" s="131"/>
      <c r="I457" s="129"/>
      <c r="J457" s="131"/>
      <c r="K457" s="119"/>
      <c r="L457" s="119"/>
    </row>
    <row r="458" spans="2:12" ht="15.75" customHeight="1" x14ac:dyDescent="0.25">
      <c r="B458" s="119"/>
      <c r="C458" s="119"/>
      <c r="D458" s="119"/>
      <c r="E458" s="188"/>
      <c r="F458" s="131"/>
      <c r="G458" s="131"/>
      <c r="H458" s="131"/>
      <c r="I458" s="129"/>
      <c r="J458" s="131"/>
      <c r="K458" s="119"/>
      <c r="L458" s="119"/>
    </row>
    <row r="459" spans="2:12" ht="15.75" customHeight="1" x14ac:dyDescent="0.25">
      <c r="B459" s="119"/>
      <c r="C459" s="119"/>
      <c r="D459" s="119"/>
      <c r="E459" s="188"/>
      <c r="F459" s="131"/>
      <c r="G459" s="131"/>
      <c r="H459" s="131"/>
      <c r="I459" s="129"/>
      <c r="J459" s="131"/>
      <c r="K459" s="119"/>
      <c r="L459" s="119"/>
    </row>
    <row r="460" spans="2:12" ht="15.75" customHeight="1" x14ac:dyDescent="0.25">
      <c r="B460" s="119"/>
      <c r="C460" s="119"/>
      <c r="D460" s="119"/>
      <c r="E460" s="188"/>
      <c r="F460" s="131"/>
      <c r="G460" s="131"/>
      <c r="H460" s="131"/>
      <c r="I460" s="129"/>
      <c r="J460" s="131"/>
      <c r="K460" s="119"/>
      <c r="L460" s="119"/>
    </row>
    <row r="461" spans="2:12" ht="15.75" customHeight="1" x14ac:dyDescent="0.25">
      <c r="B461" s="119"/>
      <c r="C461" s="119"/>
      <c r="D461" s="119"/>
      <c r="E461" s="188"/>
      <c r="F461" s="131"/>
      <c r="G461" s="131"/>
      <c r="H461" s="131"/>
      <c r="I461" s="129"/>
      <c r="J461" s="131"/>
      <c r="K461" s="119"/>
      <c r="L461" s="119"/>
    </row>
    <row r="462" spans="2:12" ht="15.75" customHeight="1" x14ac:dyDescent="0.25">
      <c r="B462" s="119"/>
      <c r="C462" s="119"/>
      <c r="D462" s="119"/>
      <c r="E462" s="188"/>
      <c r="F462" s="131"/>
      <c r="G462" s="131"/>
      <c r="H462" s="131"/>
      <c r="I462" s="129"/>
      <c r="J462" s="131"/>
      <c r="K462" s="119"/>
      <c r="L462" s="119"/>
    </row>
    <row r="463" spans="2:12" ht="15.75" customHeight="1" x14ac:dyDescent="0.25">
      <c r="B463" s="119"/>
      <c r="C463" s="119"/>
      <c r="D463" s="119"/>
      <c r="E463" s="188"/>
      <c r="F463" s="131"/>
      <c r="G463" s="131"/>
      <c r="H463" s="131"/>
      <c r="I463" s="129"/>
      <c r="J463" s="131"/>
      <c r="K463" s="119"/>
      <c r="L463" s="119"/>
    </row>
    <row r="464" spans="2:12" ht="15.75" customHeight="1" x14ac:dyDescent="0.25">
      <c r="B464" s="119"/>
      <c r="C464" s="119"/>
      <c r="D464" s="119"/>
      <c r="E464" s="188"/>
      <c r="F464" s="131"/>
      <c r="G464" s="131"/>
      <c r="H464" s="131"/>
      <c r="I464" s="129"/>
      <c r="J464" s="131"/>
      <c r="K464" s="119"/>
      <c r="L464" s="119"/>
    </row>
    <row r="465" spans="2:12" ht="15.75" customHeight="1" x14ac:dyDescent="0.25">
      <c r="B465" s="119"/>
      <c r="C465" s="119"/>
      <c r="D465" s="119"/>
      <c r="E465" s="188"/>
      <c r="F465" s="131"/>
      <c r="G465" s="131"/>
      <c r="H465" s="131"/>
      <c r="I465" s="129"/>
      <c r="J465" s="131"/>
      <c r="K465" s="119"/>
      <c r="L465" s="119"/>
    </row>
    <row r="466" spans="2:12" ht="15.75" customHeight="1" x14ac:dyDescent="0.25">
      <c r="B466" s="119"/>
      <c r="C466" s="119"/>
      <c r="D466" s="119"/>
      <c r="E466" s="188"/>
      <c r="F466" s="131"/>
      <c r="G466" s="131"/>
      <c r="H466" s="131"/>
      <c r="I466" s="129"/>
      <c r="J466" s="131"/>
      <c r="K466" s="119"/>
      <c r="L466" s="119"/>
    </row>
    <row r="467" spans="2:12" ht="15.75" customHeight="1" x14ac:dyDescent="0.25">
      <c r="B467" s="119"/>
      <c r="C467" s="119"/>
      <c r="D467" s="119"/>
      <c r="E467" s="188"/>
      <c r="F467" s="131"/>
      <c r="G467" s="131"/>
      <c r="H467" s="131"/>
      <c r="I467" s="129"/>
      <c r="J467" s="131"/>
      <c r="K467" s="119"/>
      <c r="L467" s="119"/>
    </row>
    <row r="468" spans="2:12" ht="15.75" customHeight="1" x14ac:dyDescent="0.25">
      <c r="B468" s="119"/>
      <c r="C468" s="119"/>
      <c r="D468" s="119"/>
      <c r="E468" s="188"/>
      <c r="F468" s="131"/>
      <c r="G468" s="131"/>
      <c r="H468" s="131"/>
      <c r="I468" s="129"/>
      <c r="J468" s="131"/>
      <c r="K468" s="119"/>
      <c r="L468" s="119"/>
    </row>
    <row r="469" spans="2:12" ht="15.75" customHeight="1" x14ac:dyDescent="0.25">
      <c r="B469" s="119"/>
      <c r="C469" s="119"/>
      <c r="D469" s="119"/>
      <c r="E469" s="188"/>
      <c r="F469" s="131"/>
      <c r="G469" s="131"/>
      <c r="H469" s="131"/>
      <c r="I469" s="129"/>
      <c r="J469" s="131"/>
      <c r="K469" s="119"/>
      <c r="L469" s="119"/>
    </row>
    <row r="470" spans="2:12" ht="15.75" customHeight="1" x14ac:dyDescent="0.25">
      <c r="B470" s="119"/>
      <c r="C470" s="119"/>
      <c r="D470" s="119"/>
      <c r="E470" s="188"/>
      <c r="F470" s="131"/>
      <c r="G470" s="131"/>
      <c r="H470" s="131"/>
      <c r="I470" s="129"/>
      <c r="J470" s="131"/>
      <c r="K470" s="119"/>
      <c r="L470" s="119"/>
    </row>
    <row r="471" spans="2:12" ht="15.75" customHeight="1" x14ac:dyDescent="0.25">
      <c r="B471" s="119"/>
      <c r="C471" s="119"/>
      <c r="D471" s="119"/>
      <c r="E471" s="188"/>
      <c r="F471" s="131"/>
      <c r="G471" s="131"/>
      <c r="H471" s="131"/>
      <c r="I471" s="129"/>
      <c r="J471" s="131"/>
      <c r="K471" s="119"/>
      <c r="L471" s="119"/>
    </row>
    <row r="472" spans="2:12" ht="15.75" customHeight="1" x14ac:dyDescent="0.25">
      <c r="B472" s="119"/>
      <c r="C472" s="119"/>
      <c r="D472" s="119"/>
      <c r="E472" s="188"/>
      <c r="F472" s="131"/>
      <c r="G472" s="131"/>
      <c r="H472" s="131"/>
      <c r="I472" s="129"/>
      <c r="J472" s="131"/>
      <c r="K472" s="119"/>
      <c r="L472" s="119"/>
    </row>
    <row r="473" spans="2:12" ht="15.75" customHeight="1" x14ac:dyDescent="0.25"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</row>
    <row r="474" spans="2:12" ht="15.75" customHeight="1" x14ac:dyDescent="0.25"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</row>
    <row r="475" spans="2:12" ht="15.75" customHeight="1" x14ac:dyDescent="0.25">
      <c r="B475" s="119"/>
      <c r="C475" s="119"/>
      <c r="D475" s="119"/>
      <c r="E475" s="119"/>
      <c r="F475" s="119"/>
      <c r="G475" s="119"/>
      <c r="H475" s="119"/>
      <c r="I475" s="119"/>
      <c r="J475" s="119"/>
      <c r="K475" s="119"/>
      <c r="L475" s="119"/>
    </row>
    <row r="476" spans="2:12" ht="15.75" customHeight="1" x14ac:dyDescent="0.25"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</row>
    <row r="477" spans="2:12" ht="15.75" customHeight="1" x14ac:dyDescent="0.25">
      <c r="B477" s="119"/>
      <c r="C477" s="119"/>
      <c r="D477" s="119"/>
      <c r="E477" s="119"/>
      <c r="F477" s="119"/>
      <c r="G477" s="119"/>
      <c r="H477" s="119"/>
      <c r="I477" s="119"/>
      <c r="J477" s="119"/>
      <c r="K477" s="119"/>
      <c r="L477" s="119"/>
    </row>
    <row r="478" spans="2:12" ht="15.75" customHeight="1" x14ac:dyDescent="0.25">
      <c r="B478" s="119"/>
      <c r="C478" s="119"/>
      <c r="D478" s="119"/>
      <c r="E478" s="119"/>
      <c r="F478" s="119"/>
      <c r="G478" s="119"/>
      <c r="H478" s="119"/>
      <c r="I478" s="119"/>
      <c r="J478" s="119"/>
      <c r="K478" s="119"/>
      <c r="L478" s="119"/>
    </row>
    <row r="479" spans="2:12" ht="15.75" customHeight="1" x14ac:dyDescent="0.25">
      <c r="B479" s="119"/>
      <c r="C479" s="119"/>
      <c r="D479" s="119"/>
      <c r="E479" s="119"/>
      <c r="F479" s="119"/>
      <c r="G479" s="119"/>
      <c r="H479" s="119"/>
      <c r="I479" s="119"/>
      <c r="J479" s="119"/>
      <c r="K479" s="119"/>
      <c r="L479" s="119"/>
    </row>
    <row r="480" spans="2:12" ht="15.75" customHeight="1" x14ac:dyDescent="0.25">
      <c r="B480" s="119"/>
      <c r="C480" s="119"/>
      <c r="D480" s="119"/>
      <c r="E480" s="119"/>
      <c r="F480" s="119"/>
      <c r="G480" s="119"/>
      <c r="H480" s="119"/>
      <c r="I480" s="119"/>
      <c r="J480" s="119"/>
      <c r="K480" s="119"/>
      <c r="L480" s="119"/>
    </row>
    <row r="481" spans="2:12" ht="15.75" customHeight="1" x14ac:dyDescent="0.25">
      <c r="B481" s="119"/>
      <c r="C481" s="119"/>
      <c r="D481" s="119"/>
      <c r="E481" s="119"/>
      <c r="F481" s="119"/>
      <c r="G481" s="119"/>
      <c r="H481" s="119"/>
      <c r="I481" s="119"/>
      <c r="J481" s="119"/>
      <c r="K481" s="119"/>
      <c r="L481" s="119"/>
    </row>
    <row r="482" spans="2:12" ht="15.75" customHeight="1" x14ac:dyDescent="0.25"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</row>
    <row r="483" spans="2:12" ht="15.75" customHeight="1" x14ac:dyDescent="0.25"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</row>
    <row r="484" spans="2:12" ht="15.75" customHeight="1" x14ac:dyDescent="0.25"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</row>
    <row r="485" spans="2:12" ht="15.75" customHeight="1" x14ac:dyDescent="0.25"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</row>
    <row r="486" spans="2:12" ht="15.75" customHeight="1" x14ac:dyDescent="0.25">
      <c r="B486" s="119"/>
      <c r="C486" s="119"/>
      <c r="D486" s="119"/>
      <c r="E486" s="119"/>
      <c r="F486" s="119"/>
      <c r="G486" s="119"/>
      <c r="H486" s="119"/>
      <c r="I486" s="119"/>
      <c r="J486" s="119"/>
      <c r="K486" s="119"/>
      <c r="L486" s="119"/>
    </row>
    <row r="487" spans="2:12" ht="15.75" customHeight="1" x14ac:dyDescent="0.25"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</row>
    <row r="488" spans="2:12" ht="15.75" customHeight="1" x14ac:dyDescent="0.25">
      <c r="B488" s="119"/>
      <c r="C488" s="119"/>
      <c r="D488" s="119"/>
      <c r="E488" s="119"/>
      <c r="F488" s="119"/>
      <c r="G488" s="119"/>
      <c r="H488" s="119"/>
      <c r="I488" s="119"/>
      <c r="J488" s="119"/>
      <c r="K488" s="119"/>
      <c r="L488" s="119"/>
    </row>
    <row r="489" spans="2:12" ht="15.75" customHeight="1" x14ac:dyDescent="0.25">
      <c r="B489" s="119"/>
      <c r="C489" s="119"/>
      <c r="D489" s="119"/>
      <c r="E489" s="119"/>
      <c r="F489" s="119"/>
      <c r="G489" s="119"/>
      <c r="H489" s="119"/>
      <c r="I489" s="119"/>
      <c r="J489" s="119"/>
      <c r="K489" s="119"/>
      <c r="L489" s="119"/>
    </row>
    <row r="490" spans="2:12" ht="15.75" customHeight="1" x14ac:dyDescent="0.25">
      <c r="B490" s="119"/>
      <c r="C490" s="119"/>
      <c r="D490" s="119"/>
      <c r="E490" s="119"/>
      <c r="F490" s="119"/>
      <c r="G490" s="119"/>
      <c r="H490" s="119"/>
      <c r="I490" s="119"/>
      <c r="J490" s="119"/>
      <c r="K490" s="119"/>
      <c r="L490" s="119"/>
    </row>
    <row r="491" spans="2:12" ht="15.75" customHeight="1" x14ac:dyDescent="0.25">
      <c r="B491" s="119"/>
      <c r="C491" s="119"/>
      <c r="D491" s="119"/>
      <c r="E491" s="119"/>
      <c r="F491" s="119"/>
      <c r="G491" s="119"/>
      <c r="H491" s="119"/>
      <c r="I491" s="119"/>
      <c r="J491" s="119"/>
      <c r="K491" s="119"/>
      <c r="L491" s="119"/>
    </row>
    <row r="492" spans="2:12" ht="15.75" customHeight="1" x14ac:dyDescent="0.25">
      <c r="B492" s="119"/>
      <c r="C492" s="119"/>
      <c r="D492" s="119"/>
      <c r="E492" s="119"/>
      <c r="F492" s="119"/>
      <c r="G492" s="119"/>
      <c r="H492" s="119"/>
      <c r="I492" s="119"/>
      <c r="J492" s="119"/>
      <c r="K492" s="119"/>
      <c r="L492" s="119"/>
    </row>
    <row r="493" spans="2:12" ht="15.75" customHeight="1" x14ac:dyDescent="0.25">
      <c r="B493" s="119"/>
      <c r="C493" s="119"/>
      <c r="D493" s="119"/>
      <c r="E493" s="119"/>
      <c r="F493" s="119"/>
      <c r="G493" s="119"/>
      <c r="H493" s="119"/>
      <c r="I493" s="119"/>
      <c r="J493" s="119"/>
      <c r="K493" s="119"/>
      <c r="L493" s="119"/>
    </row>
    <row r="494" spans="2:12" ht="15.75" customHeight="1" x14ac:dyDescent="0.25">
      <c r="B494" s="119"/>
      <c r="C494" s="119"/>
      <c r="D494" s="119"/>
      <c r="E494" s="119"/>
      <c r="F494" s="119"/>
      <c r="G494" s="119"/>
      <c r="H494" s="119"/>
      <c r="I494" s="119"/>
      <c r="J494" s="119"/>
      <c r="K494" s="119"/>
      <c r="L494" s="119"/>
    </row>
    <row r="495" spans="2:12" ht="15.75" customHeight="1" x14ac:dyDescent="0.25">
      <c r="B495" s="119"/>
      <c r="C495" s="119"/>
      <c r="D495" s="119"/>
      <c r="E495" s="119"/>
      <c r="F495" s="119"/>
      <c r="G495" s="119"/>
      <c r="H495" s="119"/>
      <c r="I495" s="119"/>
      <c r="J495" s="119"/>
      <c r="K495" s="119"/>
      <c r="L495" s="119"/>
    </row>
    <row r="496" spans="2:12" ht="15.75" customHeight="1" x14ac:dyDescent="0.25">
      <c r="B496" s="119"/>
      <c r="C496" s="119"/>
      <c r="D496" s="119"/>
      <c r="E496" s="119"/>
      <c r="F496" s="119"/>
      <c r="G496" s="119"/>
      <c r="H496" s="119"/>
      <c r="I496" s="119"/>
      <c r="J496" s="119"/>
      <c r="K496" s="119"/>
      <c r="L496" s="119"/>
    </row>
    <row r="497" spans="2:12" ht="15.75" customHeight="1" x14ac:dyDescent="0.25"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</row>
    <row r="498" spans="2:12" ht="15.75" customHeight="1" x14ac:dyDescent="0.25"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</row>
    <row r="499" spans="2:12" ht="15.75" customHeight="1" x14ac:dyDescent="0.25"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</row>
    <row r="500" spans="2:12" ht="15.75" customHeight="1" x14ac:dyDescent="0.25"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</row>
    <row r="501" spans="2:12" ht="15.75" customHeight="1" x14ac:dyDescent="0.25">
      <c r="B501" s="119"/>
      <c r="C501" s="119"/>
      <c r="D501" s="119"/>
      <c r="E501" s="119"/>
      <c r="F501" s="119"/>
      <c r="G501" s="119"/>
      <c r="H501" s="119"/>
      <c r="I501" s="119"/>
      <c r="J501" s="119"/>
      <c r="K501" s="119"/>
      <c r="L501" s="119"/>
    </row>
    <row r="502" spans="2:12" ht="15.75" customHeight="1" x14ac:dyDescent="0.25"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</row>
    <row r="503" spans="2:12" ht="15.75" customHeight="1" x14ac:dyDescent="0.25">
      <c r="B503" s="119"/>
      <c r="C503" s="119"/>
      <c r="D503" s="119"/>
      <c r="E503" s="119"/>
      <c r="F503" s="119"/>
      <c r="G503" s="119"/>
      <c r="H503" s="119"/>
      <c r="I503" s="119"/>
      <c r="J503" s="119"/>
      <c r="K503" s="119"/>
      <c r="L503" s="119"/>
    </row>
    <row r="504" spans="2:12" ht="15.75" customHeight="1" x14ac:dyDescent="0.25">
      <c r="B504" s="119"/>
      <c r="C504" s="119"/>
      <c r="D504" s="119"/>
      <c r="E504" s="119"/>
      <c r="F504" s="119"/>
      <c r="G504" s="119"/>
      <c r="H504" s="119"/>
      <c r="I504" s="119"/>
      <c r="J504" s="119"/>
      <c r="K504" s="119"/>
      <c r="L504" s="119"/>
    </row>
    <row r="505" spans="2:12" ht="15.75" customHeight="1" x14ac:dyDescent="0.25">
      <c r="B505" s="119"/>
      <c r="C505" s="119"/>
      <c r="D505" s="119"/>
      <c r="E505" s="119"/>
      <c r="F505" s="119"/>
      <c r="G505" s="119"/>
      <c r="H505" s="119"/>
      <c r="I505" s="119"/>
      <c r="J505" s="119"/>
      <c r="K505" s="119"/>
      <c r="L505" s="119"/>
    </row>
    <row r="506" spans="2:12" ht="15.75" customHeight="1" x14ac:dyDescent="0.25"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</row>
    <row r="507" spans="2:12" ht="15.75" customHeight="1" x14ac:dyDescent="0.25"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</row>
    <row r="508" spans="2:12" ht="15.75" customHeight="1" x14ac:dyDescent="0.25">
      <c r="B508" s="119"/>
      <c r="C508" s="119"/>
      <c r="D508" s="119"/>
      <c r="E508" s="119"/>
      <c r="F508" s="119"/>
      <c r="G508" s="119"/>
      <c r="H508" s="119"/>
      <c r="I508" s="119"/>
      <c r="J508" s="119"/>
      <c r="K508" s="119"/>
      <c r="L508" s="119"/>
    </row>
    <row r="509" spans="2:12" ht="15.75" customHeight="1" x14ac:dyDescent="0.25">
      <c r="B509" s="119"/>
      <c r="C509" s="119"/>
      <c r="D509" s="119"/>
      <c r="E509" s="119"/>
      <c r="F509" s="119"/>
      <c r="G509" s="119"/>
      <c r="H509" s="119"/>
      <c r="I509" s="119"/>
      <c r="J509" s="119"/>
      <c r="K509" s="119"/>
      <c r="L509" s="119"/>
    </row>
    <row r="510" spans="2:12" ht="15.75" customHeight="1" x14ac:dyDescent="0.25">
      <c r="B510" s="119"/>
      <c r="C510" s="119"/>
      <c r="D510" s="119"/>
      <c r="E510" s="119"/>
      <c r="F510" s="119"/>
      <c r="G510" s="119"/>
      <c r="H510" s="119"/>
      <c r="I510" s="119"/>
      <c r="J510" s="119"/>
      <c r="K510" s="119"/>
      <c r="L510" s="119"/>
    </row>
    <row r="511" spans="2:12" ht="15.75" customHeight="1" x14ac:dyDescent="0.25">
      <c r="B511" s="119"/>
      <c r="C511" s="119"/>
      <c r="D511" s="119"/>
      <c r="E511" s="119"/>
      <c r="F511" s="119"/>
      <c r="G511" s="119"/>
      <c r="H511" s="119"/>
      <c r="I511" s="119"/>
      <c r="J511" s="119"/>
      <c r="K511" s="119"/>
      <c r="L511" s="119"/>
    </row>
    <row r="512" spans="2:12" ht="15.75" customHeight="1" x14ac:dyDescent="0.25">
      <c r="B512" s="119"/>
      <c r="C512" s="119"/>
      <c r="D512" s="119"/>
      <c r="E512" s="119"/>
      <c r="F512" s="119"/>
      <c r="G512" s="119"/>
      <c r="H512" s="119"/>
      <c r="I512" s="119"/>
      <c r="J512" s="119"/>
      <c r="K512" s="119"/>
      <c r="L512" s="119"/>
    </row>
    <row r="513" spans="2:12" ht="15.75" customHeight="1" x14ac:dyDescent="0.25">
      <c r="B513" s="119"/>
      <c r="C513" s="119"/>
      <c r="D513" s="119"/>
      <c r="E513" s="119"/>
      <c r="F513" s="119"/>
      <c r="G513" s="119"/>
      <c r="H513" s="119"/>
      <c r="I513" s="119"/>
      <c r="J513" s="119"/>
      <c r="K513" s="119"/>
      <c r="L513" s="119"/>
    </row>
    <row r="514" spans="2:12" ht="15.75" customHeight="1" x14ac:dyDescent="0.25">
      <c r="B514" s="119"/>
      <c r="C514" s="119"/>
      <c r="D514" s="119"/>
      <c r="E514" s="119"/>
      <c r="F514" s="119"/>
      <c r="G514" s="119"/>
      <c r="H514" s="119"/>
      <c r="I514" s="119"/>
      <c r="J514" s="119"/>
      <c r="K514" s="119"/>
      <c r="L514" s="119"/>
    </row>
    <row r="515" spans="2:12" ht="15.75" customHeight="1" x14ac:dyDescent="0.25">
      <c r="B515" s="119"/>
      <c r="C515" s="119"/>
      <c r="D515" s="119"/>
      <c r="E515" s="119"/>
      <c r="F515" s="119"/>
      <c r="G515" s="119"/>
      <c r="H515" s="119"/>
      <c r="I515" s="119"/>
      <c r="J515" s="119"/>
      <c r="K515" s="119"/>
      <c r="L515" s="119"/>
    </row>
    <row r="516" spans="2:12" ht="15.75" customHeight="1" x14ac:dyDescent="0.25">
      <c r="B516" s="119"/>
      <c r="C516" s="119"/>
      <c r="D516" s="119"/>
      <c r="E516" s="119"/>
      <c r="F516" s="119"/>
      <c r="G516" s="119"/>
      <c r="H516" s="119"/>
      <c r="I516" s="119"/>
      <c r="J516" s="119"/>
      <c r="K516" s="119"/>
      <c r="L516" s="119"/>
    </row>
    <row r="517" spans="2:12" ht="15.75" customHeight="1" x14ac:dyDescent="0.25">
      <c r="B517" s="119"/>
      <c r="C517" s="119"/>
      <c r="D517" s="119"/>
      <c r="E517" s="119"/>
      <c r="F517" s="119"/>
      <c r="G517" s="119"/>
      <c r="H517" s="119"/>
      <c r="I517" s="119"/>
      <c r="J517" s="119"/>
      <c r="K517" s="119"/>
      <c r="L517" s="119"/>
    </row>
    <row r="518" spans="2:12" ht="15.75" customHeight="1" x14ac:dyDescent="0.25">
      <c r="B518" s="119"/>
      <c r="C518" s="119"/>
      <c r="D518" s="119"/>
      <c r="E518" s="119"/>
      <c r="F518" s="119"/>
      <c r="G518" s="119"/>
      <c r="H518" s="119"/>
      <c r="I518" s="119"/>
      <c r="J518" s="119"/>
      <c r="K518" s="119"/>
      <c r="L518" s="119"/>
    </row>
    <row r="519" spans="2:12" ht="15.75" customHeight="1" x14ac:dyDescent="0.25">
      <c r="B519" s="119"/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</row>
    <row r="520" spans="2:12" ht="15.75" customHeight="1" x14ac:dyDescent="0.25">
      <c r="B520" s="119"/>
      <c r="C520" s="119"/>
      <c r="D520" s="119"/>
      <c r="E520" s="119"/>
      <c r="F520" s="119"/>
      <c r="G520" s="119"/>
      <c r="H520" s="119"/>
      <c r="I520" s="119"/>
      <c r="J520" s="119"/>
      <c r="K520" s="119"/>
      <c r="L520" s="119"/>
    </row>
    <row r="521" spans="2:12" ht="15.75" customHeight="1" x14ac:dyDescent="0.25">
      <c r="B521" s="119"/>
      <c r="C521" s="119"/>
      <c r="D521" s="119"/>
      <c r="E521" s="119"/>
      <c r="F521" s="119"/>
      <c r="G521" s="119"/>
      <c r="H521" s="119"/>
      <c r="I521" s="119"/>
      <c r="J521" s="119"/>
      <c r="K521" s="119"/>
      <c r="L521" s="119"/>
    </row>
    <row r="522" spans="2:12" ht="15.75" customHeight="1" x14ac:dyDescent="0.25">
      <c r="B522" s="119"/>
      <c r="C522" s="119"/>
      <c r="D522" s="119"/>
      <c r="E522" s="119"/>
      <c r="F522" s="119"/>
      <c r="G522" s="119"/>
      <c r="H522" s="119"/>
      <c r="I522" s="119"/>
      <c r="J522" s="119"/>
      <c r="K522" s="119"/>
      <c r="L522" s="119"/>
    </row>
    <row r="523" spans="2:12" ht="15.75" customHeight="1" x14ac:dyDescent="0.25">
      <c r="B523" s="119"/>
      <c r="C523" s="119"/>
      <c r="D523" s="119"/>
      <c r="E523" s="119"/>
      <c r="F523" s="119"/>
      <c r="G523" s="119"/>
      <c r="H523" s="119"/>
      <c r="I523" s="119"/>
      <c r="J523" s="119"/>
      <c r="K523" s="119"/>
      <c r="L523" s="119"/>
    </row>
    <row r="524" spans="2:12" ht="15.75" customHeight="1" x14ac:dyDescent="0.25">
      <c r="B524" s="119"/>
      <c r="C524" s="119"/>
      <c r="D524" s="119"/>
      <c r="E524" s="119"/>
      <c r="F524" s="119"/>
      <c r="G524" s="119"/>
      <c r="H524" s="119"/>
      <c r="I524" s="119"/>
      <c r="J524" s="119"/>
      <c r="K524" s="119"/>
      <c r="L524" s="119"/>
    </row>
    <row r="525" spans="2:12" ht="15.75" customHeight="1" x14ac:dyDescent="0.25">
      <c r="B525" s="119"/>
      <c r="C525" s="119"/>
      <c r="D525" s="119"/>
      <c r="E525" s="119"/>
      <c r="F525" s="119"/>
      <c r="G525" s="119"/>
      <c r="H525" s="119"/>
      <c r="I525" s="119"/>
      <c r="J525" s="119"/>
      <c r="K525" s="119"/>
      <c r="L525" s="119"/>
    </row>
    <row r="526" spans="2:12" ht="15.75" customHeight="1" x14ac:dyDescent="0.25">
      <c r="B526" s="119"/>
      <c r="C526" s="119"/>
      <c r="D526" s="119"/>
      <c r="E526" s="119"/>
      <c r="F526" s="119"/>
      <c r="G526" s="119"/>
      <c r="H526" s="119"/>
      <c r="I526" s="119"/>
      <c r="J526" s="119"/>
      <c r="K526" s="119"/>
      <c r="L526" s="119"/>
    </row>
    <row r="527" spans="2:12" ht="15.75" customHeight="1" x14ac:dyDescent="0.25"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19"/>
    </row>
    <row r="528" spans="2:12" ht="15.75" customHeight="1" x14ac:dyDescent="0.25">
      <c r="B528" s="119"/>
      <c r="C528" s="119"/>
      <c r="D528" s="119"/>
      <c r="E528" s="119"/>
      <c r="F528" s="119"/>
      <c r="G528" s="119"/>
      <c r="H528" s="119"/>
      <c r="I528" s="119"/>
      <c r="J528" s="119"/>
      <c r="K528" s="119"/>
      <c r="L528" s="119"/>
    </row>
    <row r="529" spans="2:12" ht="15.75" customHeight="1" x14ac:dyDescent="0.25">
      <c r="B529" s="119"/>
      <c r="C529" s="119"/>
      <c r="D529" s="119"/>
      <c r="E529" s="119"/>
      <c r="F529" s="119"/>
      <c r="G529" s="119"/>
      <c r="H529" s="119"/>
      <c r="I529" s="119"/>
      <c r="J529" s="119"/>
      <c r="K529" s="119"/>
      <c r="L529" s="119"/>
    </row>
    <row r="530" spans="2:12" ht="15.75" customHeight="1" x14ac:dyDescent="0.25">
      <c r="B530" s="119"/>
      <c r="C530" s="119"/>
      <c r="D530" s="119"/>
      <c r="E530" s="119"/>
      <c r="F530" s="119"/>
      <c r="G530" s="119"/>
      <c r="H530" s="119"/>
      <c r="I530" s="119"/>
      <c r="J530" s="119"/>
      <c r="K530" s="119"/>
      <c r="L530" s="119"/>
    </row>
    <row r="531" spans="2:12" ht="15.75" customHeight="1" x14ac:dyDescent="0.25">
      <c r="B531" s="119"/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</row>
    <row r="532" spans="2:12" ht="15.75" customHeight="1" x14ac:dyDescent="0.25">
      <c r="B532" s="119"/>
      <c r="C532" s="119"/>
      <c r="D532" s="119"/>
      <c r="E532" s="119"/>
      <c r="F532" s="119"/>
      <c r="G532" s="119"/>
      <c r="H532" s="119"/>
      <c r="I532" s="119"/>
      <c r="J532" s="119"/>
      <c r="K532" s="119"/>
      <c r="L532" s="119"/>
    </row>
    <row r="533" spans="2:12" ht="15.75" customHeight="1" x14ac:dyDescent="0.25">
      <c r="B533" s="119"/>
      <c r="C533" s="119"/>
      <c r="D533" s="119"/>
      <c r="E533" s="119"/>
      <c r="F533" s="119"/>
      <c r="G533" s="119"/>
      <c r="H533" s="119"/>
      <c r="I533" s="119"/>
      <c r="J533" s="119"/>
      <c r="K533" s="119"/>
      <c r="L533" s="119"/>
    </row>
    <row r="534" spans="2:12" ht="15.75" customHeight="1" x14ac:dyDescent="0.25">
      <c r="B534" s="119"/>
      <c r="C534" s="119"/>
      <c r="D534" s="119"/>
      <c r="E534" s="119"/>
      <c r="F534" s="119"/>
      <c r="G534" s="119"/>
      <c r="H534" s="119"/>
      <c r="I534" s="119"/>
      <c r="J534" s="119"/>
      <c r="K534" s="119"/>
      <c r="L534" s="119"/>
    </row>
    <row r="535" spans="2:12" ht="15.75" customHeight="1" x14ac:dyDescent="0.25">
      <c r="B535" s="119"/>
      <c r="C535" s="119"/>
      <c r="D535" s="119"/>
      <c r="E535" s="119"/>
      <c r="F535" s="119"/>
      <c r="G535" s="119"/>
      <c r="H535" s="119"/>
      <c r="I535" s="119"/>
      <c r="J535" s="119"/>
      <c r="K535" s="119"/>
      <c r="L535" s="119"/>
    </row>
    <row r="536" spans="2:12" ht="15.75" customHeight="1" x14ac:dyDescent="0.25">
      <c r="B536" s="119"/>
      <c r="C536" s="119"/>
      <c r="D536" s="119"/>
      <c r="E536" s="119"/>
      <c r="F536" s="119"/>
      <c r="G536" s="119"/>
      <c r="H536" s="119"/>
      <c r="I536" s="119"/>
      <c r="J536" s="119"/>
      <c r="K536" s="119"/>
      <c r="L536" s="119"/>
    </row>
    <row r="537" spans="2:12" ht="15.75" customHeight="1" x14ac:dyDescent="0.25"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</row>
    <row r="538" spans="2:12" ht="15.75" customHeight="1" x14ac:dyDescent="0.25">
      <c r="B538" s="119"/>
      <c r="C538" s="119"/>
      <c r="D538" s="119"/>
      <c r="E538" s="119"/>
      <c r="F538" s="119"/>
      <c r="G538" s="119"/>
      <c r="H538" s="119"/>
      <c r="I538" s="119"/>
      <c r="J538" s="119"/>
      <c r="K538" s="119"/>
      <c r="L538" s="119"/>
    </row>
    <row r="539" spans="2:12" ht="15.75" customHeight="1" x14ac:dyDescent="0.25">
      <c r="B539" s="119"/>
      <c r="C539" s="119"/>
      <c r="D539" s="119"/>
      <c r="E539" s="119"/>
      <c r="F539" s="119"/>
      <c r="G539" s="119"/>
      <c r="H539" s="119"/>
      <c r="I539" s="119"/>
      <c r="J539" s="119"/>
      <c r="K539" s="119"/>
      <c r="L539" s="119"/>
    </row>
    <row r="540" spans="2:12" ht="15.75" customHeight="1" x14ac:dyDescent="0.25">
      <c r="B540" s="119"/>
      <c r="C540" s="119"/>
      <c r="D540" s="119"/>
      <c r="E540" s="119"/>
      <c r="F540" s="119"/>
      <c r="G540" s="119"/>
      <c r="H540" s="119"/>
      <c r="I540" s="119"/>
      <c r="J540" s="119"/>
      <c r="K540" s="119"/>
      <c r="L540" s="119"/>
    </row>
    <row r="541" spans="2:12" ht="15.75" customHeight="1" x14ac:dyDescent="0.25">
      <c r="B541" s="119"/>
      <c r="C541" s="119"/>
      <c r="D541" s="119"/>
      <c r="E541" s="119"/>
      <c r="F541" s="119"/>
      <c r="G541" s="119"/>
      <c r="H541" s="119"/>
      <c r="I541" s="119"/>
      <c r="J541" s="119"/>
      <c r="K541" s="119"/>
      <c r="L541" s="119"/>
    </row>
    <row r="542" spans="2:12" ht="15.75" customHeight="1" x14ac:dyDescent="0.25">
      <c r="B542" s="119"/>
      <c r="C542" s="119"/>
      <c r="D542" s="119"/>
      <c r="E542" s="119"/>
      <c r="F542" s="119"/>
      <c r="G542" s="119"/>
      <c r="H542" s="119"/>
      <c r="I542" s="119"/>
      <c r="J542" s="119"/>
      <c r="K542" s="119"/>
      <c r="L542" s="119"/>
    </row>
    <row r="543" spans="2:12" ht="15.75" customHeight="1" x14ac:dyDescent="0.25">
      <c r="B543" s="119"/>
      <c r="C543" s="119"/>
      <c r="D543" s="119"/>
      <c r="E543" s="119"/>
      <c r="F543" s="119"/>
      <c r="G543" s="119"/>
      <c r="H543" s="119"/>
      <c r="I543" s="119"/>
      <c r="J543" s="119"/>
      <c r="K543" s="119"/>
      <c r="L543" s="119"/>
    </row>
    <row r="544" spans="2:12" ht="15.75" customHeight="1" x14ac:dyDescent="0.25"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119"/>
    </row>
    <row r="545" spans="2:12" ht="15.75" customHeight="1" x14ac:dyDescent="0.25"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119"/>
    </row>
    <row r="546" spans="2:12" ht="15.75" customHeight="1" x14ac:dyDescent="0.25">
      <c r="B546" s="119"/>
      <c r="C546" s="119"/>
      <c r="D546" s="119"/>
      <c r="E546" s="119"/>
      <c r="F546" s="119"/>
      <c r="G546" s="119"/>
      <c r="H546" s="119"/>
      <c r="I546" s="119"/>
      <c r="J546" s="119"/>
      <c r="K546" s="119"/>
      <c r="L546" s="119"/>
    </row>
    <row r="547" spans="2:12" ht="15.75" customHeight="1" x14ac:dyDescent="0.25">
      <c r="B547" s="119"/>
      <c r="C547" s="119"/>
      <c r="D547" s="119"/>
      <c r="E547" s="119"/>
      <c r="F547" s="119"/>
      <c r="G547" s="119"/>
      <c r="H547" s="119"/>
      <c r="I547" s="119"/>
      <c r="J547" s="119"/>
      <c r="K547" s="119"/>
      <c r="L547" s="119"/>
    </row>
    <row r="548" spans="2:12" ht="15.75" customHeight="1" x14ac:dyDescent="0.25">
      <c r="B548" s="119"/>
      <c r="C548" s="119"/>
      <c r="D548" s="119"/>
      <c r="E548" s="119"/>
      <c r="F548" s="119"/>
      <c r="G548" s="119"/>
      <c r="H548" s="119"/>
      <c r="I548" s="119"/>
      <c r="J548" s="119"/>
      <c r="K548" s="119"/>
      <c r="L548" s="119"/>
    </row>
    <row r="549" spans="2:12" ht="15.75" customHeight="1" x14ac:dyDescent="0.25">
      <c r="B549" s="119"/>
      <c r="C549" s="119"/>
      <c r="D549" s="119"/>
      <c r="E549" s="119"/>
      <c r="F549" s="119"/>
      <c r="G549" s="119"/>
      <c r="H549" s="119"/>
      <c r="I549" s="119"/>
      <c r="J549" s="119"/>
      <c r="K549" s="119"/>
      <c r="L549" s="119"/>
    </row>
    <row r="550" spans="2:12" ht="15.75" customHeight="1" x14ac:dyDescent="0.25">
      <c r="B550" s="119"/>
      <c r="C550" s="119"/>
      <c r="D550" s="119"/>
      <c r="E550" s="119"/>
      <c r="F550" s="119"/>
      <c r="G550" s="119"/>
      <c r="H550" s="119"/>
      <c r="I550" s="119"/>
      <c r="J550" s="119"/>
      <c r="K550" s="119"/>
      <c r="L550" s="119"/>
    </row>
    <row r="551" spans="2:12" ht="15.75" customHeight="1" x14ac:dyDescent="0.25">
      <c r="B551" s="119"/>
      <c r="C551" s="119"/>
      <c r="D551" s="119"/>
      <c r="E551" s="119"/>
      <c r="F551" s="119"/>
      <c r="G551" s="119"/>
      <c r="H551" s="119"/>
      <c r="I551" s="119"/>
      <c r="J551" s="119"/>
      <c r="K551" s="119"/>
      <c r="L551" s="119"/>
    </row>
    <row r="552" spans="2:12" ht="15.75" customHeight="1" x14ac:dyDescent="0.25">
      <c r="B552" s="119"/>
      <c r="C552" s="119"/>
      <c r="D552" s="119"/>
      <c r="E552" s="119"/>
      <c r="F552" s="119"/>
      <c r="G552" s="119"/>
      <c r="H552" s="119"/>
      <c r="I552" s="119"/>
      <c r="J552" s="119"/>
      <c r="K552" s="119"/>
      <c r="L552" s="119"/>
    </row>
    <row r="553" spans="2:12" ht="15.75" customHeight="1" x14ac:dyDescent="0.25">
      <c r="B553" s="119"/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</row>
    <row r="554" spans="2:12" ht="15.75" customHeight="1" x14ac:dyDescent="0.25">
      <c r="B554" s="119"/>
      <c r="C554" s="119"/>
      <c r="D554" s="119"/>
      <c r="E554" s="119"/>
      <c r="F554" s="119"/>
      <c r="G554" s="119"/>
      <c r="H554" s="119"/>
      <c r="I554" s="119"/>
      <c r="J554" s="119"/>
      <c r="K554" s="119"/>
      <c r="L554" s="119"/>
    </row>
    <row r="555" spans="2:12" ht="15.75" customHeight="1" x14ac:dyDescent="0.25"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</row>
    <row r="556" spans="2:12" ht="15.75" customHeight="1" x14ac:dyDescent="0.25">
      <c r="B556" s="119"/>
      <c r="C556" s="119"/>
      <c r="D556" s="119"/>
      <c r="E556" s="119"/>
      <c r="F556" s="119"/>
      <c r="G556" s="119"/>
      <c r="H556" s="119"/>
      <c r="I556" s="119"/>
      <c r="J556" s="119"/>
      <c r="K556" s="119"/>
      <c r="L556" s="119"/>
    </row>
    <row r="557" spans="2:12" ht="15.75" customHeight="1" x14ac:dyDescent="0.25">
      <c r="B557" s="119"/>
      <c r="C557" s="119"/>
      <c r="D557" s="119"/>
      <c r="E557" s="119"/>
      <c r="F557" s="119"/>
      <c r="G557" s="119"/>
      <c r="H557" s="119"/>
      <c r="I557" s="119"/>
      <c r="J557" s="119"/>
      <c r="K557" s="119"/>
      <c r="L557" s="119"/>
    </row>
    <row r="558" spans="2:12" ht="15.75" customHeight="1" x14ac:dyDescent="0.25">
      <c r="B558" s="119"/>
      <c r="C558" s="119"/>
      <c r="D558" s="119"/>
      <c r="E558" s="119"/>
      <c r="F558" s="119"/>
      <c r="G558" s="119"/>
      <c r="H558" s="119"/>
      <c r="I558" s="119"/>
      <c r="J558" s="119"/>
      <c r="K558" s="119"/>
      <c r="L558" s="119"/>
    </row>
    <row r="559" spans="2:12" ht="15.75" customHeight="1" x14ac:dyDescent="0.25">
      <c r="B559" s="119"/>
      <c r="C559" s="119"/>
      <c r="D559" s="119"/>
      <c r="E559" s="119"/>
      <c r="F559" s="119"/>
      <c r="G559" s="119"/>
      <c r="H559" s="119"/>
      <c r="I559" s="119"/>
      <c r="J559" s="119"/>
      <c r="K559" s="119"/>
      <c r="L559" s="119"/>
    </row>
    <row r="560" spans="2:12" ht="15.75" customHeight="1" x14ac:dyDescent="0.25">
      <c r="B560" s="119"/>
      <c r="C560" s="119"/>
      <c r="D560" s="119"/>
      <c r="E560" s="119"/>
      <c r="F560" s="119"/>
      <c r="G560" s="119"/>
      <c r="H560" s="119"/>
      <c r="I560" s="119"/>
      <c r="J560" s="119"/>
      <c r="K560" s="119"/>
      <c r="L560" s="119"/>
    </row>
    <row r="561" spans="2:12" ht="15.75" customHeight="1" x14ac:dyDescent="0.25">
      <c r="B561" s="119"/>
      <c r="C561" s="119"/>
      <c r="D561" s="119"/>
      <c r="E561" s="119"/>
      <c r="F561" s="119"/>
      <c r="G561" s="119"/>
      <c r="H561" s="119"/>
      <c r="I561" s="119"/>
      <c r="J561" s="119"/>
      <c r="K561" s="119"/>
      <c r="L561" s="119"/>
    </row>
    <row r="562" spans="2:12" ht="15.75" customHeight="1" x14ac:dyDescent="0.25">
      <c r="B562" s="119"/>
      <c r="C562" s="119"/>
      <c r="D562" s="119"/>
      <c r="E562" s="119"/>
      <c r="F562" s="119"/>
      <c r="G562" s="119"/>
      <c r="H562" s="119"/>
      <c r="I562" s="119"/>
      <c r="J562" s="119"/>
      <c r="K562" s="119"/>
      <c r="L562" s="119"/>
    </row>
    <row r="563" spans="2:12" ht="15.75" customHeight="1" x14ac:dyDescent="0.25">
      <c r="B563" s="119"/>
      <c r="C563" s="119"/>
      <c r="D563" s="119"/>
      <c r="E563" s="119"/>
      <c r="F563" s="119"/>
      <c r="G563" s="119"/>
      <c r="H563" s="119"/>
      <c r="I563" s="119"/>
      <c r="J563" s="119"/>
      <c r="K563" s="119"/>
      <c r="L563" s="119"/>
    </row>
    <row r="564" spans="2:12" ht="15.75" customHeight="1" x14ac:dyDescent="0.25">
      <c r="B564" s="119"/>
      <c r="C564" s="119"/>
      <c r="D564" s="119"/>
      <c r="E564" s="119"/>
      <c r="F564" s="119"/>
      <c r="G564" s="119"/>
      <c r="H564" s="119"/>
      <c r="I564" s="119"/>
      <c r="J564" s="119"/>
      <c r="K564" s="119"/>
      <c r="L564" s="119"/>
    </row>
    <row r="565" spans="2:12" ht="15.75" customHeight="1" x14ac:dyDescent="0.25">
      <c r="B565" s="119"/>
      <c r="C565" s="119"/>
      <c r="D565" s="119"/>
      <c r="E565" s="119"/>
      <c r="F565" s="119"/>
      <c r="G565" s="119"/>
      <c r="H565" s="119"/>
      <c r="I565" s="119"/>
      <c r="J565" s="119"/>
      <c r="K565" s="119"/>
      <c r="L565" s="119"/>
    </row>
    <row r="566" spans="2:12" ht="15.75" customHeight="1" x14ac:dyDescent="0.25">
      <c r="B566" s="119"/>
      <c r="C566" s="119"/>
      <c r="D566" s="119"/>
      <c r="E566" s="119"/>
      <c r="F566" s="119"/>
      <c r="G566" s="119"/>
      <c r="H566" s="119"/>
      <c r="I566" s="119"/>
      <c r="J566" s="119"/>
      <c r="K566" s="119"/>
      <c r="L566" s="119"/>
    </row>
    <row r="567" spans="2:12" ht="15.75" customHeight="1" x14ac:dyDescent="0.25">
      <c r="B567" s="119"/>
      <c r="C567" s="119"/>
      <c r="D567" s="119"/>
      <c r="E567" s="119"/>
      <c r="F567" s="119"/>
      <c r="G567" s="119"/>
      <c r="H567" s="119"/>
      <c r="I567" s="119"/>
      <c r="J567" s="119"/>
      <c r="K567" s="119"/>
      <c r="L567" s="119"/>
    </row>
    <row r="568" spans="2:12" ht="15.75" customHeight="1" x14ac:dyDescent="0.25">
      <c r="B568" s="119"/>
      <c r="C568" s="119"/>
      <c r="D568" s="119"/>
      <c r="E568" s="119"/>
      <c r="F568" s="119"/>
      <c r="G568" s="119"/>
      <c r="H568" s="119"/>
      <c r="I568" s="119"/>
      <c r="J568" s="119"/>
      <c r="K568" s="119"/>
      <c r="L568" s="119"/>
    </row>
    <row r="569" spans="2:12" ht="15.75" customHeight="1" x14ac:dyDescent="0.25">
      <c r="B569" s="119"/>
      <c r="C569" s="119"/>
      <c r="D569" s="119"/>
      <c r="E569" s="119"/>
      <c r="F569" s="119"/>
      <c r="G569" s="119"/>
      <c r="H569" s="119"/>
      <c r="I569" s="119"/>
      <c r="J569" s="119"/>
      <c r="K569" s="119"/>
      <c r="L569" s="119"/>
    </row>
    <row r="570" spans="2:12" ht="15.75" customHeight="1" x14ac:dyDescent="0.25">
      <c r="B570" s="119"/>
      <c r="C570" s="119"/>
      <c r="D570" s="119"/>
      <c r="E570" s="119"/>
      <c r="F570" s="119"/>
      <c r="G570" s="119"/>
      <c r="H570" s="119"/>
      <c r="I570" s="119"/>
      <c r="J570" s="119"/>
      <c r="K570" s="119"/>
      <c r="L570" s="119"/>
    </row>
    <row r="571" spans="2:12" ht="15.75" customHeight="1" x14ac:dyDescent="0.25">
      <c r="B571" s="119"/>
      <c r="C571" s="119"/>
      <c r="D571" s="119"/>
      <c r="E571" s="119"/>
      <c r="F571" s="119"/>
      <c r="G571" s="119"/>
      <c r="H571" s="119"/>
      <c r="I571" s="119"/>
      <c r="J571" s="119"/>
      <c r="K571" s="119"/>
      <c r="L571" s="119"/>
    </row>
    <row r="572" spans="2:12" ht="15.75" customHeight="1" x14ac:dyDescent="0.25">
      <c r="B572" s="119"/>
      <c r="C572" s="119"/>
      <c r="D572" s="119"/>
      <c r="E572" s="119"/>
      <c r="F572" s="119"/>
      <c r="G572" s="119"/>
      <c r="H572" s="119"/>
      <c r="I572" s="119"/>
      <c r="J572" s="119"/>
      <c r="K572" s="119"/>
      <c r="L572" s="119"/>
    </row>
    <row r="573" spans="2:12" ht="15.75" customHeight="1" x14ac:dyDescent="0.25">
      <c r="B573" s="119"/>
      <c r="C573" s="119"/>
      <c r="D573" s="119"/>
      <c r="E573" s="119"/>
      <c r="F573" s="119"/>
      <c r="G573" s="119"/>
      <c r="H573" s="119"/>
      <c r="I573" s="119"/>
      <c r="J573" s="119"/>
      <c r="K573" s="119"/>
      <c r="L573" s="119"/>
    </row>
    <row r="574" spans="2:12" ht="15.75" customHeight="1" x14ac:dyDescent="0.25">
      <c r="B574" s="119"/>
      <c r="C574" s="119"/>
      <c r="D574" s="119"/>
      <c r="E574" s="119"/>
      <c r="F574" s="119"/>
      <c r="G574" s="119"/>
      <c r="H574" s="119"/>
      <c r="I574" s="119"/>
      <c r="J574" s="119"/>
      <c r="K574" s="119"/>
      <c r="L574" s="119"/>
    </row>
    <row r="575" spans="2:12" ht="15.75" customHeight="1" x14ac:dyDescent="0.25">
      <c r="B575" s="119"/>
      <c r="C575" s="119"/>
      <c r="D575" s="119"/>
      <c r="E575" s="119"/>
      <c r="F575" s="119"/>
      <c r="G575" s="119"/>
      <c r="H575" s="119"/>
      <c r="I575" s="119"/>
      <c r="J575" s="119"/>
      <c r="K575" s="119"/>
      <c r="L575" s="119"/>
    </row>
    <row r="576" spans="2:12" ht="15.75" customHeight="1" x14ac:dyDescent="0.25">
      <c r="B576" s="119"/>
      <c r="C576" s="119"/>
      <c r="D576" s="119"/>
      <c r="E576" s="119"/>
      <c r="F576" s="119"/>
      <c r="G576" s="119"/>
      <c r="H576" s="119"/>
      <c r="I576" s="119"/>
      <c r="J576" s="119"/>
      <c r="K576" s="119"/>
      <c r="L576" s="119"/>
    </row>
    <row r="577" spans="2:12" ht="15.75" customHeight="1" x14ac:dyDescent="0.25">
      <c r="B577" s="119"/>
      <c r="C577" s="119"/>
      <c r="D577" s="119"/>
      <c r="E577" s="119"/>
      <c r="F577" s="119"/>
      <c r="G577" s="119"/>
      <c r="H577" s="119"/>
      <c r="I577" s="119"/>
      <c r="J577" s="119"/>
      <c r="K577" s="119"/>
      <c r="L577" s="119"/>
    </row>
    <row r="578" spans="2:12" ht="15.75" customHeight="1" x14ac:dyDescent="0.25">
      <c r="B578" s="119"/>
      <c r="C578" s="119"/>
      <c r="D578" s="119"/>
      <c r="E578" s="119"/>
      <c r="F578" s="119"/>
      <c r="G578" s="119"/>
      <c r="H578" s="119"/>
      <c r="I578" s="119"/>
      <c r="J578" s="119"/>
      <c r="K578" s="119"/>
      <c r="L578" s="119"/>
    </row>
    <row r="579" spans="2:12" ht="15.75" customHeight="1" x14ac:dyDescent="0.25">
      <c r="B579" s="119"/>
      <c r="C579" s="119"/>
      <c r="D579" s="119"/>
      <c r="E579" s="119"/>
      <c r="F579" s="119"/>
      <c r="G579" s="119"/>
      <c r="H579" s="119"/>
      <c r="I579" s="119"/>
      <c r="J579" s="119"/>
      <c r="K579" s="119"/>
      <c r="L579" s="119"/>
    </row>
    <row r="580" spans="2:12" ht="15.75" customHeight="1" x14ac:dyDescent="0.25">
      <c r="B580" s="119"/>
      <c r="C580" s="119"/>
      <c r="D580" s="119"/>
      <c r="E580" s="119"/>
      <c r="F580" s="119"/>
      <c r="G580" s="119"/>
      <c r="H580" s="119"/>
      <c r="I580" s="119"/>
      <c r="J580" s="119"/>
      <c r="K580" s="119"/>
      <c r="L580" s="119"/>
    </row>
    <row r="581" spans="2:12" ht="15.75" customHeight="1" x14ac:dyDescent="0.25">
      <c r="B581" s="119"/>
      <c r="C581" s="119"/>
      <c r="D581" s="119"/>
      <c r="E581" s="119"/>
      <c r="F581" s="119"/>
      <c r="G581" s="119"/>
      <c r="H581" s="119"/>
      <c r="I581" s="119"/>
      <c r="J581" s="119"/>
      <c r="K581" s="119"/>
      <c r="L581" s="119"/>
    </row>
    <row r="582" spans="2:12" ht="15.75" customHeight="1" x14ac:dyDescent="0.25">
      <c r="B582" s="119"/>
      <c r="C582" s="119"/>
      <c r="D582" s="119"/>
      <c r="E582" s="119"/>
      <c r="F582" s="119"/>
      <c r="G582" s="119"/>
      <c r="H582" s="119"/>
      <c r="I582" s="119"/>
      <c r="J582" s="119"/>
      <c r="K582" s="119"/>
      <c r="L582" s="119"/>
    </row>
    <row r="583" spans="2:12" ht="15.75" customHeight="1" x14ac:dyDescent="0.25">
      <c r="B583" s="119"/>
      <c r="C583" s="119"/>
      <c r="D583" s="119"/>
      <c r="E583" s="119"/>
      <c r="F583" s="119"/>
      <c r="G583" s="119"/>
      <c r="H583" s="119"/>
      <c r="I583" s="119"/>
      <c r="J583" s="119"/>
      <c r="K583" s="119"/>
      <c r="L583" s="119"/>
    </row>
    <row r="584" spans="2:12" ht="15.75" customHeight="1" x14ac:dyDescent="0.25">
      <c r="B584" s="119"/>
      <c r="C584" s="119"/>
      <c r="D584" s="119"/>
      <c r="E584" s="119"/>
      <c r="F584" s="119"/>
      <c r="G584" s="119"/>
      <c r="H584" s="119"/>
      <c r="I584" s="119"/>
      <c r="J584" s="119"/>
      <c r="K584" s="119"/>
      <c r="L584" s="119"/>
    </row>
    <row r="585" spans="2:12" ht="15.75" customHeight="1" x14ac:dyDescent="0.25">
      <c r="B585" s="119"/>
      <c r="C585" s="119"/>
      <c r="D585" s="119"/>
      <c r="E585" s="119"/>
      <c r="F585" s="119"/>
      <c r="G585" s="119"/>
      <c r="H585" s="119"/>
      <c r="I585" s="119"/>
      <c r="J585" s="119"/>
      <c r="K585" s="119"/>
      <c r="L585" s="119"/>
    </row>
    <row r="586" spans="2:12" ht="15.75" customHeight="1" x14ac:dyDescent="0.25">
      <c r="B586" s="119"/>
      <c r="C586" s="119"/>
      <c r="D586" s="119"/>
      <c r="E586" s="119"/>
      <c r="F586" s="119"/>
      <c r="G586" s="119"/>
      <c r="H586" s="119"/>
      <c r="I586" s="119"/>
      <c r="J586" s="119"/>
      <c r="K586" s="119"/>
      <c r="L586" s="119"/>
    </row>
    <row r="587" spans="2:12" ht="15.75" customHeight="1" x14ac:dyDescent="0.25">
      <c r="B587" s="119"/>
      <c r="C587" s="119"/>
      <c r="D587" s="119"/>
      <c r="E587" s="119"/>
      <c r="F587" s="119"/>
      <c r="G587" s="119"/>
      <c r="H587" s="119"/>
      <c r="I587" s="119"/>
      <c r="J587" s="119"/>
      <c r="K587" s="119"/>
      <c r="L587" s="119"/>
    </row>
    <row r="588" spans="2:12" ht="15.75" customHeight="1" x14ac:dyDescent="0.25">
      <c r="B588" s="119"/>
      <c r="C588" s="119"/>
      <c r="D588" s="119"/>
      <c r="E588" s="119"/>
      <c r="F588" s="119"/>
      <c r="G588" s="119"/>
      <c r="H588" s="119"/>
      <c r="I588" s="119"/>
      <c r="J588" s="119"/>
      <c r="K588" s="119"/>
      <c r="L588" s="119"/>
    </row>
    <row r="589" spans="2:12" ht="15.75" customHeight="1" x14ac:dyDescent="0.25">
      <c r="B589" s="119"/>
      <c r="C589" s="119"/>
      <c r="D589" s="119"/>
      <c r="E589" s="119"/>
      <c r="F589" s="119"/>
      <c r="G589" s="119"/>
      <c r="H589" s="119"/>
      <c r="I589" s="119"/>
      <c r="J589" s="119"/>
      <c r="K589" s="119"/>
      <c r="L589" s="119"/>
    </row>
    <row r="590" spans="2:12" ht="15.75" customHeight="1" x14ac:dyDescent="0.25">
      <c r="B590" s="119"/>
      <c r="C590" s="119"/>
      <c r="D590" s="119"/>
      <c r="E590" s="119"/>
      <c r="F590" s="119"/>
      <c r="G590" s="119"/>
      <c r="H590" s="119"/>
      <c r="I590" s="119"/>
      <c r="J590" s="119"/>
      <c r="K590" s="119"/>
      <c r="L590" s="119"/>
    </row>
    <row r="591" spans="2:12" ht="15.75" customHeight="1" x14ac:dyDescent="0.25">
      <c r="B591" s="119"/>
      <c r="C591" s="119"/>
      <c r="D591" s="119"/>
      <c r="E591" s="119"/>
      <c r="F591" s="119"/>
      <c r="G591" s="119"/>
      <c r="H591" s="119"/>
      <c r="I591" s="119"/>
      <c r="J591" s="119"/>
      <c r="K591" s="119"/>
      <c r="L591" s="119"/>
    </row>
    <row r="592" spans="2:12" ht="15.75" customHeight="1" x14ac:dyDescent="0.25">
      <c r="B592" s="119"/>
      <c r="C592" s="119"/>
      <c r="D592" s="119"/>
      <c r="E592" s="119"/>
      <c r="F592" s="119"/>
      <c r="G592" s="119"/>
      <c r="H592" s="119"/>
      <c r="I592" s="119"/>
      <c r="J592" s="119"/>
      <c r="K592" s="119"/>
      <c r="L592" s="119"/>
    </row>
    <row r="593" spans="2:12" ht="15.75" customHeight="1" x14ac:dyDescent="0.25">
      <c r="B593" s="119"/>
      <c r="C593" s="119"/>
      <c r="D593" s="119"/>
      <c r="E593" s="119"/>
      <c r="F593" s="119"/>
      <c r="G593" s="119"/>
      <c r="H593" s="119"/>
      <c r="I593" s="119"/>
      <c r="J593" s="119"/>
      <c r="K593" s="119"/>
      <c r="L593" s="119"/>
    </row>
    <row r="594" spans="2:12" ht="15.75" customHeight="1" x14ac:dyDescent="0.25">
      <c r="B594" s="119"/>
      <c r="C594" s="119"/>
      <c r="D594" s="119"/>
      <c r="E594" s="119"/>
      <c r="F594" s="119"/>
      <c r="G594" s="119"/>
      <c r="H594" s="119"/>
      <c r="I594" s="119"/>
      <c r="J594" s="119"/>
      <c r="K594" s="119"/>
      <c r="L594" s="119"/>
    </row>
    <row r="595" spans="2:12" ht="15.75" customHeight="1" x14ac:dyDescent="0.25">
      <c r="B595" s="119"/>
      <c r="C595" s="119"/>
      <c r="D595" s="119"/>
      <c r="E595" s="119"/>
      <c r="F595" s="119"/>
      <c r="G595" s="119"/>
      <c r="H595" s="119"/>
      <c r="I595" s="119"/>
      <c r="J595" s="119"/>
      <c r="K595" s="119"/>
      <c r="L595" s="119"/>
    </row>
    <row r="596" spans="2:12" ht="15.75" customHeight="1" x14ac:dyDescent="0.25">
      <c r="B596" s="119"/>
      <c r="C596" s="119"/>
      <c r="D596" s="119"/>
      <c r="E596" s="119"/>
      <c r="F596" s="119"/>
      <c r="G596" s="119"/>
      <c r="H596" s="119"/>
      <c r="I596" s="119"/>
      <c r="J596" s="119"/>
      <c r="K596" s="119"/>
      <c r="L596" s="119"/>
    </row>
    <row r="597" spans="2:12" ht="15.75" customHeight="1" x14ac:dyDescent="0.25">
      <c r="B597" s="119"/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</row>
    <row r="598" spans="2:12" ht="15.75" customHeight="1" x14ac:dyDescent="0.25">
      <c r="B598" s="119"/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</row>
    <row r="599" spans="2:12" ht="15.75" customHeight="1" x14ac:dyDescent="0.25">
      <c r="B599" s="119"/>
      <c r="C599" s="119"/>
      <c r="D599" s="119"/>
      <c r="E599" s="119"/>
      <c r="F599" s="119"/>
      <c r="G599" s="119"/>
      <c r="H599" s="119"/>
      <c r="I599" s="119"/>
      <c r="J599" s="119"/>
      <c r="K599" s="119"/>
      <c r="L599" s="119"/>
    </row>
    <row r="600" spans="2:12" ht="15.75" customHeight="1" x14ac:dyDescent="0.25">
      <c r="B600" s="119"/>
      <c r="C600" s="119"/>
      <c r="D600" s="119"/>
      <c r="E600" s="119"/>
      <c r="F600" s="119"/>
      <c r="G600" s="119"/>
      <c r="H600" s="119"/>
      <c r="I600" s="119"/>
      <c r="J600" s="119"/>
      <c r="K600" s="119"/>
      <c r="L600" s="119"/>
    </row>
    <row r="601" spans="2:12" ht="15.75" customHeight="1" x14ac:dyDescent="0.25">
      <c r="B601" s="119"/>
      <c r="C601" s="119"/>
      <c r="D601" s="119"/>
      <c r="E601" s="119"/>
      <c r="F601" s="119"/>
      <c r="G601" s="119"/>
      <c r="H601" s="119"/>
      <c r="I601" s="119"/>
      <c r="J601" s="119"/>
      <c r="K601" s="119"/>
      <c r="L601" s="119"/>
    </row>
    <row r="602" spans="2:12" ht="15.75" customHeight="1" x14ac:dyDescent="0.25">
      <c r="B602" s="119"/>
      <c r="C602" s="119"/>
      <c r="D602" s="119"/>
      <c r="E602" s="119"/>
      <c r="F602" s="119"/>
      <c r="G602" s="119"/>
      <c r="H602" s="119"/>
      <c r="I602" s="119"/>
      <c r="J602" s="119"/>
      <c r="K602" s="119"/>
      <c r="L602" s="119"/>
    </row>
    <row r="603" spans="2:12" ht="15.75" customHeight="1" x14ac:dyDescent="0.25">
      <c r="B603" s="119"/>
      <c r="C603" s="119"/>
      <c r="D603" s="119"/>
      <c r="E603" s="119"/>
      <c r="F603" s="119"/>
      <c r="G603" s="119"/>
      <c r="H603" s="119"/>
      <c r="I603" s="119"/>
      <c r="J603" s="119"/>
      <c r="K603" s="119"/>
      <c r="L603" s="119"/>
    </row>
    <row r="604" spans="2:12" ht="15.75" customHeight="1" x14ac:dyDescent="0.25">
      <c r="B604" s="119"/>
      <c r="C604" s="119"/>
      <c r="D604" s="119"/>
      <c r="E604" s="119"/>
      <c r="F604" s="119"/>
      <c r="G604" s="119"/>
      <c r="H604" s="119"/>
      <c r="I604" s="119"/>
      <c r="J604" s="119"/>
      <c r="K604" s="119"/>
      <c r="L604" s="119"/>
    </row>
    <row r="605" spans="2:12" ht="15.75" customHeight="1" x14ac:dyDescent="0.25">
      <c r="B605" s="119"/>
      <c r="C605" s="119"/>
      <c r="D605" s="119"/>
      <c r="E605" s="119"/>
      <c r="F605" s="119"/>
      <c r="G605" s="119"/>
      <c r="H605" s="119"/>
      <c r="I605" s="119"/>
      <c r="J605" s="119"/>
      <c r="K605" s="119"/>
      <c r="L605" s="119"/>
    </row>
    <row r="606" spans="2:12" ht="15.75" customHeight="1" x14ac:dyDescent="0.25">
      <c r="B606" s="119"/>
      <c r="C606" s="119"/>
      <c r="D606" s="119"/>
      <c r="E606" s="119"/>
      <c r="F606" s="119"/>
      <c r="G606" s="119"/>
      <c r="H606" s="119"/>
      <c r="I606" s="119"/>
      <c r="J606" s="119"/>
      <c r="K606" s="119"/>
      <c r="L606" s="119"/>
    </row>
    <row r="607" spans="2:12" ht="15.75" customHeight="1" x14ac:dyDescent="0.25">
      <c r="B607" s="119"/>
      <c r="C607" s="119"/>
      <c r="D607" s="119"/>
      <c r="E607" s="119"/>
      <c r="F607" s="119"/>
      <c r="G607" s="119"/>
      <c r="H607" s="119"/>
      <c r="I607" s="119"/>
      <c r="J607" s="119"/>
      <c r="K607" s="119"/>
      <c r="L607" s="119"/>
    </row>
    <row r="608" spans="2:12" ht="15.75" customHeight="1" x14ac:dyDescent="0.25">
      <c r="B608" s="119"/>
      <c r="C608" s="119"/>
      <c r="D608" s="119"/>
      <c r="E608" s="119"/>
      <c r="F608" s="119"/>
      <c r="G608" s="119"/>
      <c r="H608" s="119"/>
      <c r="I608" s="119"/>
      <c r="J608" s="119"/>
      <c r="K608" s="119"/>
      <c r="L608" s="119"/>
    </row>
    <row r="609" spans="2:12" ht="15.75" customHeight="1" x14ac:dyDescent="0.25">
      <c r="B609" s="119"/>
      <c r="C609" s="119"/>
      <c r="D609" s="119"/>
      <c r="E609" s="119"/>
      <c r="F609" s="119"/>
      <c r="G609" s="119"/>
      <c r="H609" s="119"/>
      <c r="I609" s="119"/>
      <c r="J609" s="119"/>
      <c r="K609" s="119"/>
      <c r="L609" s="119"/>
    </row>
    <row r="610" spans="2:12" ht="15.75" customHeight="1" x14ac:dyDescent="0.25">
      <c r="B610" s="119"/>
      <c r="C610" s="119"/>
      <c r="D610" s="119"/>
      <c r="E610" s="119"/>
      <c r="F610" s="119"/>
      <c r="G610" s="119"/>
      <c r="H610" s="119"/>
      <c r="I610" s="119"/>
      <c r="J610" s="119"/>
      <c r="K610" s="119"/>
      <c r="L610" s="119"/>
    </row>
    <row r="611" spans="2:12" ht="15.75" customHeight="1" x14ac:dyDescent="0.25">
      <c r="B611" s="119"/>
      <c r="C611" s="119"/>
      <c r="D611" s="119"/>
      <c r="E611" s="119"/>
      <c r="F611" s="119"/>
      <c r="G611" s="119"/>
      <c r="H611" s="119"/>
      <c r="I611" s="119"/>
      <c r="J611" s="119"/>
      <c r="K611" s="119"/>
      <c r="L611" s="119"/>
    </row>
    <row r="612" spans="2:12" ht="15.75" customHeight="1" x14ac:dyDescent="0.25">
      <c r="B612" s="119"/>
      <c r="C612" s="119"/>
      <c r="D612" s="119"/>
      <c r="E612" s="119"/>
      <c r="F612" s="119"/>
      <c r="G612" s="119"/>
      <c r="H612" s="119"/>
      <c r="I612" s="119"/>
      <c r="J612" s="119"/>
      <c r="K612" s="119"/>
      <c r="L612" s="119"/>
    </row>
    <row r="613" spans="2:12" ht="15.75" customHeight="1" x14ac:dyDescent="0.25">
      <c r="B613" s="119"/>
      <c r="C613" s="119"/>
      <c r="D613" s="119"/>
      <c r="E613" s="119"/>
      <c r="F613" s="119"/>
      <c r="G613" s="119"/>
      <c r="H613" s="119"/>
      <c r="I613" s="119"/>
      <c r="J613" s="119"/>
      <c r="K613" s="119"/>
      <c r="L613" s="119"/>
    </row>
    <row r="614" spans="2:12" ht="15.75" customHeight="1" x14ac:dyDescent="0.25">
      <c r="B614" s="119"/>
      <c r="C614" s="119"/>
      <c r="D614" s="119"/>
      <c r="E614" s="119"/>
      <c r="F614" s="119"/>
      <c r="G614" s="119"/>
      <c r="H614" s="119"/>
      <c r="I614" s="119"/>
      <c r="J614" s="119"/>
      <c r="K614" s="119"/>
      <c r="L614" s="119"/>
    </row>
    <row r="615" spans="2:12" ht="15.75" customHeight="1" x14ac:dyDescent="0.25">
      <c r="B615" s="119"/>
      <c r="C615" s="119"/>
      <c r="D615" s="119"/>
      <c r="E615" s="119"/>
      <c r="F615" s="119"/>
      <c r="G615" s="119"/>
      <c r="H615" s="119"/>
      <c r="I615" s="119"/>
      <c r="J615" s="119"/>
      <c r="K615" s="119"/>
      <c r="L615" s="119"/>
    </row>
    <row r="616" spans="2:12" ht="15.75" customHeight="1" x14ac:dyDescent="0.25">
      <c r="B616" s="119"/>
      <c r="C616" s="119"/>
      <c r="D616" s="119"/>
      <c r="E616" s="119"/>
      <c r="F616" s="119"/>
      <c r="G616" s="119"/>
      <c r="H616" s="119"/>
      <c r="I616" s="119"/>
      <c r="J616" s="119"/>
      <c r="K616" s="119"/>
      <c r="L616" s="119"/>
    </row>
    <row r="617" spans="2:12" ht="15.75" customHeight="1" x14ac:dyDescent="0.25">
      <c r="B617" s="119"/>
      <c r="C617" s="119"/>
      <c r="D617" s="119"/>
      <c r="E617" s="119"/>
      <c r="F617" s="119"/>
      <c r="G617" s="119"/>
      <c r="H617" s="119"/>
      <c r="I617" s="119"/>
      <c r="J617" s="119"/>
      <c r="K617" s="119"/>
      <c r="L617" s="119"/>
    </row>
    <row r="618" spans="2:12" ht="15.75" customHeight="1" x14ac:dyDescent="0.25">
      <c r="B618" s="119"/>
      <c r="C618" s="119"/>
      <c r="D618" s="119"/>
      <c r="E618" s="119"/>
      <c r="F618" s="119"/>
      <c r="G618" s="119"/>
      <c r="H618" s="119"/>
      <c r="I618" s="119"/>
      <c r="J618" s="119"/>
      <c r="K618" s="119"/>
      <c r="L618" s="119"/>
    </row>
    <row r="619" spans="2:12" ht="15.75" customHeight="1" x14ac:dyDescent="0.25">
      <c r="B619" s="119"/>
      <c r="C619" s="119"/>
      <c r="D619" s="119"/>
      <c r="E619" s="119"/>
      <c r="F619" s="119"/>
      <c r="G619" s="119"/>
      <c r="H619" s="119"/>
      <c r="I619" s="119"/>
      <c r="J619" s="119"/>
      <c r="K619" s="119"/>
      <c r="L619" s="119"/>
    </row>
    <row r="620" spans="2:12" ht="15.75" customHeight="1" x14ac:dyDescent="0.25">
      <c r="B620" s="119"/>
      <c r="C620" s="119"/>
      <c r="D620" s="119"/>
      <c r="E620" s="119"/>
      <c r="F620" s="119"/>
      <c r="G620" s="119"/>
      <c r="H620" s="119"/>
      <c r="I620" s="119"/>
      <c r="J620" s="119"/>
      <c r="K620" s="119"/>
      <c r="L620" s="119"/>
    </row>
    <row r="621" spans="2:12" ht="15.75" customHeight="1" x14ac:dyDescent="0.25">
      <c r="B621" s="119"/>
      <c r="C621" s="119"/>
      <c r="D621" s="119"/>
      <c r="E621" s="119"/>
      <c r="F621" s="119"/>
      <c r="G621" s="119"/>
      <c r="H621" s="119"/>
      <c r="I621" s="119"/>
      <c r="J621" s="119"/>
      <c r="K621" s="119"/>
      <c r="L621" s="119"/>
    </row>
    <row r="622" spans="2:12" ht="15.75" customHeight="1" x14ac:dyDescent="0.25">
      <c r="B622" s="119"/>
      <c r="C622" s="119"/>
      <c r="D622" s="119"/>
      <c r="E622" s="119"/>
      <c r="F622" s="119"/>
      <c r="G622" s="119"/>
      <c r="H622" s="119"/>
      <c r="I622" s="119"/>
      <c r="J622" s="119"/>
      <c r="K622" s="119"/>
      <c r="L622" s="119"/>
    </row>
    <row r="623" spans="2:12" ht="15.75" customHeight="1" x14ac:dyDescent="0.25">
      <c r="B623" s="119"/>
      <c r="C623" s="119"/>
      <c r="D623" s="119"/>
      <c r="E623" s="119"/>
      <c r="F623" s="119"/>
      <c r="G623" s="119"/>
      <c r="H623" s="119"/>
      <c r="I623" s="119"/>
      <c r="J623" s="119"/>
      <c r="K623" s="119"/>
      <c r="L623" s="119"/>
    </row>
    <row r="624" spans="2:12" ht="15.75" customHeight="1" x14ac:dyDescent="0.25">
      <c r="B624" s="119"/>
      <c r="C624" s="119"/>
      <c r="D624" s="119"/>
      <c r="E624" s="119"/>
      <c r="F624" s="119"/>
      <c r="G624" s="119"/>
      <c r="H624" s="119"/>
      <c r="I624" s="119"/>
      <c r="J624" s="119"/>
      <c r="K624" s="119"/>
      <c r="L624" s="119"/>
    </row>
    <row r="625" spans="2:12" ht="15.75" customHeight="1" x14ac:dyDescent="0.25">
      <c r="B625" s="119"/>
      <c r="C625" s="119"/>
      <c r="D625" s="119"/>
      <c r="E625" s="119"/>
      <c r="F625" s="119"/>
      <c r="G625" s="119"/>
      <c r="H625" s="119"/>
      <c r="I625" s="119"/>
      <c r="J625" s="119"/>
      <c r="K625" s="119"/>
      <c r="L625" s="119"/>
    </row>
    <row r="626" spans="2:12" ht="15.75" customHeight="1" x14ac:dyDescent="0.25">
      <c r="B626" s="119"/>
      <c r="C626" s="119"/>
      <c r="D626" s="119"/>
      <c r="E626" s="119"/>
      <c r="F626" s="119"/>
      <c r="G626" s="119"/>
      <c r="H626" s="119"/>
      <c r="I626" s="119"/>
      <c r="J626" s="119"/>
      <c r="K626" s="119"/>
      <c r="L626" s="119"/>
    </row>
    <row r="627" spans="2:12" ht="15.75" customHeight="1" x14ac:dyDescent="0.25">
      <c r="B627" s="119"/>
      <c r="C627" s="119"/>
      <c r="D627" s="119"/>
      <c r="E627" s="119"/>
      <c r="F627" s="119"/>
      <c r="G627" s="119"/>
      <c r="H627" s="119"/>
      <c r="I627" s="119"/>
      <c r="J627" s="119"/>
      <c r="K627" s="119"/>
      <c r="L627" s="119"/>
    </row>
    <row r="628" spans="2:12" ht="15.75" customHeight="1" x14ac:dyDescent="0.25">
      <c r="B628" s="119"/>
      <c r="C628" s="119"/>
      <c r="D628" s="119"/>
      <c r="E628" s="119"/>
      <c r="F628" s="119"/>
      <c r="G628" s="119"/>
      <c r="H628" s="119"/>
      <c r="I628" s="119"/>
      <c r="J628" s="119"/>
      <c r="K628" s="119"/>
      <c r="L628" s="119"/>
    </row>
    <row r="629" spans="2:12" ht="15.75" customHeight="1" x14ac:dyDescent="0.25">
      <c r="B629" s="119"/>
      <c r="C629" s="119"/>
      <c r="D629" s="119"/>
      <c r="E629" s="119"/>
      <c r="F629" s="119"/>
      <c r="G629" s="119"/>
      <c r="H629" s="119"/>
      <c r="I629" s="119"/>
      <c r="J629" s="119"/>
      <c r="K629" s="119"/>
      <c r="L629" s="119"/>
    </row>
    <row r="630" spans="2:12" ht="15.75" customHeight="1" x14ac:dyDescent="0.25">
      <c r="B630" s="119"/>
      <c r="C630" s="119"/>
      <c r="D630" s="119"/>
      <c r="E630" s="119"/>
      <c r="F630" s="119"/>
      <c r="G630" s="119"/>
      <c r="H630" s="119"/>
      <c r="I630" s="119"/>
      <c r="J630" s="119"/>
      <c r="K630" s="119"/>
      <c r="L630" s="119"/>
    </row>
    <row r="631" spans="2:12" ht="15.75" customHeight="1" x14ac:dyDescent="0.25">
      <c r="B631" s="119"/>
      <c r="C631" s="119"/>
      <c r="D631" s="119"/>
      <c r="E631" s="119"/>
      <c r="F631" s="119"/>
      <c r="G631" s="119"/>
      <c r="H631" s="119"/>
      <c r="I631" s="119"/>
      <c r="J631" s="119"/>
      <c r="K631" s="119"/>
      <c r="L631" s="119"/>
    </row>
    <row r="632" spans="2:12" ht="15.75" customHeight="1" x14ac:dyDescent="0.25">
      <c r="B632" s="119"/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</row>
    <row r="633" spans="2:12" ht="15.75" customHeight="1" x14ac:dyDescent="0.25">
      <c r="B633" s="119"/>
      <c r="C633" s="119"/>
      <c r="D633" s="119"/>
      <c r="E633" s="119"/>
      <c r="F633" s="119"/>
      <c r="G633" s="119"/>
      <c r="H633" s="119"/>
      <c r="I633" s="119"/>
      <c r="J633" s="119"/>
      <c r="K633" s="119"/>
      <c r="L633" s="119"/>
    </row>
    <row r="634" spans="2:12" ht="15.75" customHeight="1" x14ac:dyDescent="0.25">
      <c r="B634" s="119"/>
      <c r="C634" s="119"/>
      <c r="D634" s="119"/>
      <c r="E634" s="119"/>
      <c r="F634" s="119"/>
      <c r="G634" s="119"/>
      <c r="H634" s="119"/>
      <c r="I634" s="119"/>
      <c r="J634" s="119"/>
      <c r="K634" s="119"/>
      <c r="L634" s="119"/>
    </row>
    <row r="635" spans="2:12" ht="15.75" customHeight="1" x14ac:dyDescent="0.25">
      <c r="B635" s="119"/>
      <c r="C635" s="119"/>
      <c r="D635" s="119"/>
      <c r="E635" s="119"/>
      <c r="F635" s="119"/>
      <c r="G635" s="119"/>
      <c r="H635" s="119"/>
      <c r="I635" s="119"/>
      <c r="J635" s="119"/>
      <c r="K635" s="119"/>
      <c r="L635" s="119"/>
    </row>
    <row r="636" spans="2:12" ht="15.75" customHeight="1" x14ac:dyDescent="0.25">
      <c r="B636" s="119"/>
      <c r="C636" s="119"/>
      <c r="D636" s="119"/>
      <c r="E636" s="119"/>
      <c r="F636" s="119"/>
      <c r="G636" s="119"/>
      <c r="H636" s="119"/>
      <c r="I636" s="119"/>
      <c r="J636" s="119"/>
      <c r="K636" s="119"/>
      <c r="L636" s="119"/>
    </row>
    <row r="637" spans="2:12" ht="15.75" customHeight="1" x14ac:dyDescent="0.25">
      <c r="B637" s="119"/>
      <c r="C637" s="119"/>
      <c r="D637" s="119"/>
      <c r="E637" s="119"/>
      <c r="F637" s="119"/>
      <c r="G637" s="119"/>
      <c r="H637" s="119"/>
      <c r="I637" s="119"/>
      <c r="J637" s="119"/>
      <c r="K637" s="119"/>
      <c r="L637" s="119"/>
    </row>
    <row r="638" spans="2:12" ht="15.75" customHeight="1" x14ac:dyDescent="0.25">
      <c r="B638" s="119"/>
      <c r="C638" s="119"/>
      <c r="D638" s="119"/>
      <c r="E638" s="119"/>
      <c r="F638" s="119"/>
      <c r="G638" s="119"/>
      <c r="H638" s="119"/>
      <c r="I638" s="119"/>
      <c r="J638" s="119"/>
      <c r="K638" s="119"/>
      <c r="L638" s="119"/>
    </row>
    <row r="639" spans="2:12" ht="15.75" customHeight="1" x14ac:dyDescent="0.25">
      <c r="B639" s="119"/>
      <c r="C639" s="119"/>
      <c r="D639" s="119"/>
      <c r="E639" s="119"/>
      <c r="F639" s="119"/>
      <c r="G639" s="119"/>
      <c r="H639" s="119"/>
      <c r="I639" s="119"/>
      <c r="J639" s="119"/>
      <c r="K639" s="119"/>
      <c r="L639" s="119"/>
    </row>
    <row r="640" spans="2:12" ht="15.75" customHeight="1" x14ac:dyDescent="0.25">
      <c r="B640" s="119"/>
      <c r="C640" s="119"/>
      <c r="D640" s="119"/>
      <c r="E640" s="119"/>
      <c r="F640" s="119"/>
      <c r="G640" s="119"/>
      <c r="H640" s="119"/>
      <c r="I640" s="119"/>
      <c r="J640" s="119"/>
      <c r="K640" s="119"/>
      <c r="L640" s="119"/>
    </row>
    <row r="641" spans="2:12" ht="15.75" customHeight="1" x14ac:dyDescent="0.25">
      <c r="B641" s="119"/>
      <c r="C641" s="119"/>
      <c r="D641" s="119"/>
      <c r="E641" s="119"/>
      <c r="F641" s="119"/>
      <c r="G641" s="119"/>
      <c r="H641" s="119"/>
      <c r="I641" s="119"/>
      <c r="J641" s="119"/>
      <c r="K641" s="119"/>
      <c r="L641" s="119"/>
    </row>
    <row r="642" spans="2:12" ht="15.75" customHeight="1" x14ac:dyDescent="0.25">
      <c r="B642" s="119"/>
      <c r="C642" s="119"/>
      <c r="D642" s="119"/>
      <c r="E642" s="119"/>
      <c r="F642" s="119"/>
      <c r="G642" s="119"/>
      <c r="H642" s="119"/>
      <c r="I642" s="119"/>
      <c r="J642" s="119"/>
      <c r="K642" s="119"/>
      <c r="L642" s="119"/>
    </row>
    <row r="643" spans="2:12" ht="15.75" customHeight="1" x14ac:dyDescent="0.25">
      <c r="B643" s="119"/>
      <c r="C643" s="119"/>
      <c r="D643" s="119"/>
      <c r="E643" s="119"/>
      <c r="F643" s="119"/>
      <c r="G643" s="119"/>
      <c r="H643" s="119"/>
      <c r="I643" s="119"/>
      <c r="J643" s="119"/>
      <c r="K643" s="119"/>
      <c r="L643" s="119"/>
    </row>
    <row r="644" spans="2:12" ht="15.75" customHeight="1" x14ac:dyDescent="0.25">
      <c r="B644" s="119"/>
      <c r="C644" s="119"/>
      <c r="D644" s="119"/>
      <c r="E644" s="119"/>
      <c r="F644" s="119"/>
      <c r="G644" s="119"/>
      <c r="H644" s="119"/>
      <c r="I644" s="119"/>
      <c r="J644" s="119"/>
      <c r="K644" s="119"/>
      <c r="L644" s="119"/>
    </row>
    <row r="645" spans="2:12" ht="15.75" customHeight="1" x14ac:dyDescent="0.25">
      <c r="B645" s="119"/>
      <c r="C645" s="119"/>
      <c r="D645" s="119"/>
      <c r="E645" s="119"/>
      <c r="F645" s="119"/>
      <c r="G645" s="119"/>
      <c r="H645" s="119"/>
      <c r="I645" s="119"/>
      <c r="J645" s="119"/>
      <c r="K645" s="119"/>
      <c r="L645" s="119"/>
    </row>
    <row r="646" spans="2:12" ht="15.75" customHeight="1" x14ac:dyDescent="0.25">
      <c r="B646" s="119"/>
      <c r="C646" s="119"/>
      <c r="D646" s="119"/>
      <c r="E646" s="119"/>
      <c r="F646" s="119"/>
      <c r="G646" s="119"/>
      <c r="H646" s="119"/>
      <c r="I646" s="119"/>
      <c r="J646" s="119"/>
      <c r="K646" s="119"/>
      <c r="L646" s="119"/>
    </row>
    <row r="647" spans="2:12" ht="15.75" customHeight="1" x14ac:dyDescent="0.25">
      <c r="B647" s="119"/>
      <c r="C647" s="119"/>
      <c r="D647" s="119"/>
      <c r="E647" s="119"/>
      <c r="F647" s="119"/>
      <c r="G647" s="119"/>
      <c r="H647" s="119"/>
      <c r="I647" s="119"/>
      <c r="J647" s="119"/>
      <c r="K647" s="119"/>
      <c r="L647" s="119"/>
    </row>
    <row r="648" spans="2:12" ht="15.75" customHeight="1" x14ac:dyDescent="0.25">
      <c r="B648" s="119"/>
      <c r="C648" s="119"/>
      <c r="D648" s="119"/>
      <c r="E648" s="119"/>
      <c r="F648" s="119"/>
      <c r="G648" s="119"/>
      <c r="H648" s="119"/>
      <c r="I648" s="119"/>
      <c r="J648" s="119"/>
      <c r="K648" s="119"/>
      <c r="L648" s="119"/>
    </row>
    <row r="649" spans="2:12" ht="15.75" customHeight="1" x14ac:dyDescent="0.25">
      <c r="B649" s="119"/>
      <c r="C649" s="119"/>
      <c r="D649" s="119"/>
      <c r="E649" s="119"/>
      <c r="F649" s="119"/>
      <c r="G649" s="119"/>
      <c r="H649" s="119"/>
      <c r="I649" s="119"/>
      <c r="J649" s="119"/>
      <c r="K649" s="119"/>
      <c r="L649" s="119"/>
    </row>
    <row r="650" spans="2:12" ht="15.75" customHeight="1" x14ac:dyDescent="0.25">
      <c r="B650" s="119"/>
      <c r="C650" s="119"/>
      <c r="D650" s="119"/>
      <c r="E650" s="119"/>
      <c r="F650" s="119"/>
      <c r="G650" s="119"/>
      <c r="H650" s="119"/>
      <c r="I650" s="119"/>
      <c r="J650" s="119"/>
      <c r="K650" s="119"/>
      <c r="L650" s="119"/>
    </row>
    <row r="651" spans="2:12" ht="15.75" customHeight="1" x14ac:dyDescent="0.25">
      <c r="B651" s="119"/>
      <c r="C651" s="119"/>
      <c r="D651" s="119"/>
      <c r="E651" s="119"/>
      <c r="F651" s="119"/>
      <c r="G651" s="119"/>
      <c r="H651" s="119"/>
      <c r="I651" s="119"/>
      <c r="J651" s="119"/>
      <c r="K651" s="119"/>
      <c r="L651" s="119"/>
    </row>
    <row r="652" spans="2:12" ht="15.75" customHeight="1" x14ac:dyDescent="0.25">
      <c r="B652" s="119"/>
      <c r="C652" s="119"/>
      <c r="D652" s="119"/>
      <c r="E652" s="119"/>
      <c r="F652" s="119"/>
      <c r="G652" s="119"/>
      <c r="H652" s="119"/>
      <c r="I652" s="119"/>
      <c r="J652" s="119"/>
      <c r="K652" s="119"/>
      <c r="L652" s="119"/>
    </row>
    <row r="653" spans="2:12" ht="15.75" customHeight="1" x14ac:dyDescent="0.25">
      <c r="B653" s="119"/>
      <c r="C653" s="119"/>
      <c r="D653" s="119"/>
      <c r="E653" s="119"/>
      <c r="F653" s="119"/>
      <c r="G653" s="119"/>
      <c r="H653" s="119"/>
      <c r="I653" s="119"/>
      <c r="J653" s="119"/>
      <c r="K653" s="119"/>
      <c r="L653" s="119"/>
    </row>
    <row r="654" spans="2:12" ht="15.75" customHeight="1" x14ac:dyDescent="0.25">
      <c r="B654" s="119"/>
      <c r="C654" s="119"/>
      <c r="D654" s="119"/>
      <c r="E654" s="119"/>
      <c r="F654" s="119"/>
      <c r="G654" s="119"/>
      <c r="H654" s="119"/>
      <c r="I654" s="119"/>
      <c r="J654" s="119"/>
      <c r="K654" s="119"/>
      <c r="L654" s="119"/>
    </row>
    <row r="655" spans="2:12" ht="15.75" customHeight="1" x14ac:dyDescent="0.25">
      <c r="B655" s="119"/>
      <c r="C655" s="119"/>
      <c r="D655" s="119"/>
      <c r="E655" s="119"/>
      <c r="F655" s="119"/>
      <c r="G655" s="119"/>
      <c r="H655" s="119"/>
      <c r="I655" s="119"/>
      <c r="J655" s="119"/>
      <c r="K655" s="119"/>
      <c r="L655" s="119"/>
    </row>
    <row r="656" spans="2:12" ht="15.75" customHeight="1" x14ac:dyDescent="0.25">
      <c r="B656" s="119"/>
      <c r="C656" s="119"/>
      <c r="D656" s="119"/>
      <c r="E656" s="119"/>
      <c r="F656" s="119"/>
      <c r="G656" s="119"/>
      <c r="H656" s="119"/>
      <c r="I656" s="119"/>
      <c r="J656" s="119"/>
      <c r="K656" s="119"/>
      <c r="L656" s="119"/>
    </row>
    <row r="657" spans="2:12" ht="15.75" customHeight="1" x14ac:dyDescent="0.25">
      <c r="B657" s="119"/>
      <c r="C657" s="119"/>
      <c r="D657" s="119"/>
      <c r="E657" s="119"/>
      <c r="F657" s="119"/>
      <c r="G657" s="119"/>
      <c r="H657" s="119"/>
      <c r="I657" s="119"/>
      <c r="J657" s="119"/>
      <c r="K657" s="119"/>
      <c r="L657" s="119"/>
    </row>
    <row r="658" spans="2:12" ht="15.75" customHeight="1" x14ac:dyDescent="0.25">
      <c r="B658" s="119"/>
      <c r="C658" s="119"/>
      <c r="D658" s="119"/>
      <c r="E658" s="119"/>
      <c r="F658" s="119"/>
      <c r="G658" s="119"/>
      <c r="H658" s="119"/>
      <c r="I658" s="119"/>
      <c r="J658" s="119"/>
      <c r="K658" s="119"/>
      <c r="L658" s="119"/>
    </row>
    <row r="659" spans="2:12" ht="15.75" customHeight="1" x14ac:dyDescent="0.25">
      <c r="B659" s="119"/>
      <c r="C659" s="119"/>
      <c r="D659" s="119"/>
      <c r="E659" s="119"/>
      <c r="F659" s="119"/>
      <c r="G659" s="119"/>
      <c r="H659" s="119"/>
      <c r="I659" s="119"/>
      <c r="J659" s="119"/>
      <c r="K659" s="119"/>
      <c r="L659" s="119"/>
    </row>
    <row r="660" spans="2:12" ht="15.75" customHeight="1" x14ac:dyDescent="0.25">
      <c r="B660" s="119"/>
      <c r="C660" s="119"/>
      <c r="D660" s="119"/>
      <c r="E660" s="119"/>
      <c r="F660" s="119"/>
      <c r="G660" s="119"/>
      <c r="H660" s="119"/>
      <c r="I660" s="119"/>
      <c r="J660" s="119"/>
      <c r="K660" s="119"/>
      <c r="L660" s="119"/>
    </row>
    <row r="661" spans="2:12" ht="15.75" customHeight="1" x14ac:dyDescent="0.25">
      <c r="B661" s="119"/>
      <c r="C661" s="119"/>
      <c r="D661" s="119"/>
      <c r="E661" s="119"/>
      <c r="F661" s="119"/>
      <c r="G661" s="119"/>
      <c r="H661" s="119"/>
      <c r="I661" s="119"/>
      <c r="J661" s="119"/>
      <c r="K661" s="119"/>
      <c r="L661" s="119"/>
    </row>
    <row r="662" spans="2:12" ht="15.75" customHeight="1" x14ac:dyDescent="0.25">
      <c r="B662" s="119"/>
      <c r="C662" s="119"/>
      <c r="D662" s="119"/>
      <c r="E662" s="119"/>
      <c r="F662" s="119"/>
      <c r="G662" s="119"/>
      <c r="H662" s="119"/>
      <c r="I662" s="119"/>
      <c r="J662" s="119"/>
      <c r="K662" s="119"/>
      <c r="L662" s="119"/>
    </row>
    <row r="663" spans="2:12" ht="15.75" customHeight="1" x14ac:dyDescent="0.25">
      <c r="B663" s="119"/>
      <c r="C663" s="119"/>
      <c r="D663" s="119"/>
      <c r="E663" s="119"/>
      <c r="F663" s="119"/>
      <c r="G663" s="119"/>
      <c r="H663" s="119"/>
      <c r="I663" s="119"/>
      <c r="J663" s="119"/>
      <c r="K663" s="119"/>
      <c r="L663" s="119"/>
    </row>
    <row r="664" spans="2:12" ht="15.75" customHeight="1" x14ac:dyDescent="0.25">
      <c r="B664" s="119"/>
      <c r="C664" s="119"/>
      <c r="D664" s="119"/>
      <c r="E664" s="119"/>
      <c r="F664" s="119"/>
      <c r="G664" s="119"/>
      <c r="H664" s="119"/>
      <c r="I664" s="119"/>
      <c r="J664" s="119"/>
      <c r="K664" s="119"/>
      <c r="L664" s="119"/>
    </row>
    <row r="665" spans="2:12" ht="15.75" customHeight="1" x14ac:dyDescent="0.25">
      <c r="B665" s="119"/>
      <c r="C665" s="119"/>
      <c r="D665" s="119"/>
      <c r="E665" s="119"/>
      <c r="F665" s="119"/>
      <c r="G665" s="119"/>
      <c r="H665" s="119"/>
      <c r="I665" s="119"/>
      <c r="J665" s="119"/>
      <c r="K665" s="119"/>
      <c r="L665" s="119"/>
    </row>
    <row r="666" spans="2:12" ht="15.75" customHeight="1" x14ac:dyDescent="0.25">
      <c r="B666" s="119"/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</row>
    <row r="667" spans="2:12" ht="15.75" customHeight="1" x14ac:dyDescent="0.25">
      <c r="B667" s="119"/>
      <c r="C667" s="119"/>
      <c r="D667" s="119"/>
      <c r="E667" s="119"/>
      <c r="F667" s="119"/>
      <c r="G667" s="119"/>
      <c r="H667" s="119"/>
      <c r="I667" s="119"/>
      <c r="J667" s="119"/>
      <c r="K667" s="119"/>
      <c r="L667" s="119"/>
    </row>
    <row r="668" spans="2:12" ht="15.75" customHeight="1" x14ac:dyDescent="0.25">
      <c r="B668" s="119"/>
      <c r="C668" s="119"/>
      <c r="D668" s="119"/>
      <c r="E668" s="119"/>
      <c r="F668" s="119"/>
      <c r="G668" s="119"/>
      <c r="H668" s="119"/>
      <c r="I668" s="119"/>
      <c r="J668" s="119"/>
      <c r="K668" s="119"/>
      <c r="L668" s="119"/>
    </row>
    <row r="669" spans="2:12" ht="15.75" customHeight="1" x14ac:dyDescent="0.25">
      <c r="B669" s="119"/>
      <c r="C669" s="119"/>
      <c r="D669" s="119"/>
      <c r="E669" s="119"/>
      <c r="F669" s="119"/>
      <c r="G669" s="119"/>
      <c r="H669" s="119"/>
      <c r="I669" s="119"/>
      <c r="J669" s="119"/>
      <c r="K669" s="119"/>
      <c r="L669" s="119"/>
    </row>
    <row r="670" spans="2:12" ht="15.75" customHeight="1" x14ac:dyDescent="0.25">
      <c r="B670" s="119"/>
      <c r="C670" s="119"/>
      <c r="D670" s="119"/>
      <c r="E670" s="119"/>
      <c r="F670" s="119"/>
      <c r="G670" s="119"/>
      <c r="H670" s="119"/>
      <c r="I670" s="119"/>
      <c r="J670" s="119"/>
      <c r="K670" s="119"/>
      <c r="L670" s="119"/>
    </row>
    <row r="671" spans="2:12" ht="15.75" customHeight="1" x14ac:dyDescent="0.25">
      <c r="B671" s="119"/>
      <c r="C671" s="119"/>
      <c r="D671" s="119"/>
      <c r="E671" s="119"/>
      <c r="F671" s="119"/>
      <c r="G671" s="119"/>
      <c r="H671" s="119"/>
      <c r="I671" s="119"/>
      <c r="J671" s="119"/>
      <c r="K671" s="119"/>
      <c r="L671" s="119"/>
    </row>
    <row r="672" spans="2:12" ht="15.75" customHeight="1" x14ac:dyDescent="0.25">
      <c r="B672" s="119"/>
      <c r="C672" s="119"/>
      <c r="D672" s="119"/>
      <c r="E672" s="119"/>
      <c r="F672" s="119"/>
      <c r="G672" s="119"/>
      <c r="H672" s="119"/>
      <c r="I672" s="119"/>
      <c r="J672" s="119"/>
      <c r="K672" s="119"/>
      <c r="L672" s="119"/>
    </row>
    <row r="673" spans="2:12" ht="15.75" customHeight="1" x14ac:dyDescent="0.25">
      <c r="B673" s="119"/>
      <c r="C673" s="119"/>
      <c r="D673" s="119"/>
      <c r="E673" s="119"/>
      <c r="F673" s="119"/>
      <c r="G673" s="119"/>
      <c r="H673" s="119"/>
      <c r="I673" s="119"/>
      <c r="J673" s="119"/>
      <c r="K673" s="119"/>
      <c r="L673" s="119"/>
    </row>
    <row r="674" spans="2:12" ht="15.75" customHeight="1" x14ac:dyDescent="0.25">
      <c r="B674" s="119"/>
      <c r="C674" s="119"/>
      <c r="D674" s="119"/>
      <c r="E674" s="119"/>
      <c r="F674" s="119"/>
      <c r="G674" s="119"/>
      <c r="H674" s="119"/>
      <c r="I674" s="119"/>
      <c r="J674" s="119"/>
      <c r="K674" s="119"/>
      <c r="L674" s="119"/>
    </row>
    <row r="675" spans="2:12" ht="15.75" customHeight="1" x14ac:dyDescent="0.25">
      <c r="B675" s="119"/>
      <c r="C675" s="119"/>
      <c r="D675" s="119"/>
      <c r="E675" s="119"/>
      <c r="F675" s="119"/>
      <c r="G675" s="119"/>
      <c r="H675" s="119"/>
      <c r="I675" s="119"/>
      <c r="J675" s="119"/>
      <c r="K675" s="119"/>
      <c r="L675" s="119"/>
    </row>
    <row r="676" spans="2:12" ht="15.75" customHeight="1" x14ac:dyDescent="0.25">
      <c r="B676" s="119"/>
      <c r="C676" s="119"/>
      <c r="D676" s="119"/>
      <c r="E676" s="119"/>
      <c r="F676" s="119"/>
      <c r="G676" s="119"/>
      <c r="H676" s="119"/>
      <c r="I676" s="119"/>
      <c r="J676" s="119"/>
      <c r="K676" s="119"/>
      <c r="L676" s="119"/>
    </row>
    <row r="677" spans="2:12" ht="15.75" customHeight="1" x14ac:dyDescent="0.25">
      <c r="B677" s="119"/>
      <c r="C677" s="119"/>
      <c r="D677" s="119"/>
      <c r="E677" s="119"/>
      <c r="F677" s="119"/>
      <c r="G677" s="119"/>
      <c r="H677" s="119"/>
      <c r="I677" s="119"/>
      <c r="J677" s="119"/>
      <c r="K677" s="119"/>
      <c r="L677" s="119"/>
    </row>
    <row r="678" spans="2:12" ht="15.75" customHeight="1" x14ac:dyDescent="0.25">
      <c r="B678" s="119"/>
      <c r="C678" s="119"/>
      <c r="D678" s="119"/>
      <c r="E678" s="119"/>
      <c r="F678" s="119"/>
      <c r="G678" s="119"/>
      <c r="H678" s="119"/>
      <c r="I678" s="119"/>
      <c r="J678" s="119"/>
      <c r="K678" s="119"/>
      <c r="L678" s="119"/>
    </row>
    <row r="679" spans="2:12" ht="15.75" customHeight="1" x14ac:dyDescent="0.25">
      <c r="B679" s="119"/>
      <c r="C679" s="119"/>
      <c r="D679" s="119"/>
      <c r="E679" s="119"/>
      <c r="F679" s="119"/>
      <c r="G679" s="119"/>
      <c r="H679" s="119"/>
      <c r="I679" s="119"/>
      <c r="J679" s="119"/>
      <c r="K679" s="119"/>
      <c r="L679" s="119"/>
    </row>
    <row r="680" spans="2:12" ht="15.75" customHeight="1" x14ac:dyDescent="0.25">
      <c r="B680" s="119"/>
      <c r="C680" s="119"/>
      <c r="D680" s="119"/>
      <c r="E680" s="119"/>
      <c r="F680" s="119"/>
      <c r="G680" s="119"/>
      <c r="H680" s="119"/>
      <c r="I680" s="119"/>
      <c r="J680" s="119"/>
      <c r="K680" s="119"/>
      <c r="L680" s="119"/>
    </row>
    <row r="681" spans="2:12" ht="15.75" customHeight="1" x14ac:dyDescent="0.25">
      <c r="B681" s="119"/>
      <c r="C681" s="119"/>
      <c r="D681" s="119"/>
      <c r="E681" s="119"/>
      <c r="F681" s="119"/>
      <c r="G681" s="119"/>
      <c r="H681" s="119"/>
      <c r="I681" s="119"/>
      <c r="J681" s="119"/>
      <c r="K681" s="119"/>
      <c r="L681" s="119"/>
    </row>
    <row r="682" spans="2:12" ht="15.75" customHeight="1" x14ac:dyDescent="0.25">
      <c r="B682" s="119"/>
      <c r="C682" s="119"/>
      <c r="D682" s="119"/>
      <c r="E682" s="119"/>
      <c r="F682" s="119"/>
      <c r="G682" s="119"/>
      <c r="H682" s="119"/>
      <c r="I682" s="119"/>
      <c r="J682" s="119"/>
      <c r="K682" s="119"/>
      <c r="L682" s="119"/>
    </row>
    <row r="683" spans="2:12" ht="15.75" customHeight="1" x14ac:dyDescent="0.25">
      <c r="B683" s="119"/>
      <c r="C683" s="119"/>
      <c r="D683" s="119"/>
      <c r="E683" s="119"/>
      <c r="F683" s="119"/>
      <c r="G683" s="119"/>
      <c r="H683" s="119"/>
      <c r="I683" s="119"/>
      <c r="J683" s="119"/>
      <c r="K683" s="119"/>
      <c r="L683" s="119"/>
    </row>
    <row r="684" spans="2:12" ht="15.75" customHeight="1" x14ac:dyDescent="0.25">
      <c r="B684" s="119"/>
      <c r="C684" s="119"/>
      <c r="D684" s="119"/>
      <c r="E684" s="119"/>
      <c r="F684" s="119"/>
      <c r="G684" s="119"/>
      <c r="H684" s="119"/>
      <c r="I684" s="119"/>
      <c r="J684" s="119"/>
      <c r="K684" s="119"/>
      <c r="L684" s="119"/>
    </row>
    <row r="685" spans="2:12" ht="15.75" customHeight="1" x14ac:dyDescent="0.25">
      <c r="B685" s="119"/>
      <c r="C685" s="119"/>
      <c r="D685" s="119"/>
      <c r="E685" s="119"/>
      <c r="F685" s="119"/>
      <c r="G685" s="119"/>
      <c r="H685" s="119"/>
      <c r="I685" s="119"/>
      <c r="J685" s="119"/>
      <c r="K685" s="119"/>
      <c r="L685" s="119"/>
    </row>
    <row r="686" spans="2:12" ht="15.75" customHeight="1" x14ac:dyDescent="0.25">
      <c r="B686" s="119"/>
      <c r="C686" s="119"/>
      <c r="D686" s="119"/>
      <c r="E686" s="119"/>
      <c r="F686" s="119"/>
      <c r="G686" s="119"/>
      <c r="H686" s="119"/>
      <c r="I686" s="119"/>
      <c r="J686" s="119"/>
      <c r="K686" s="119"/>
      <c r="L686" s="119"/>
    </row>
    <row r="687" spans="2:12" ht="15.75" customHeight="1" x14ac:dyDescent="0.25">
      <c r="B687" s="119"/>
      <c r="C687" s="119"/>
      <c r="D687" s="119"/>
      <c r="E687" s="119"/>
      <c r="F687" s="119"/>
      <c r="G687" s="119"/>
      <c r="H687" s="119"/>
      <c r="I687" s="119"/>
      <c r="J687" s="119"/>
      <c r="K687" s="119"/>
      <c r="L687" s="119"/>
    </row>
    <row r="688" spans="2:12" ht="15.75" customHeight="1" x14ac:dyDescent="0.25">
      <c r="B688" s="119"/>
      <c r="C688" s="119"/>
      <c r="D688" s="119"/>
      <c r="E688" s="119"/>
      <c r="F688" s="119"/>
      <c r="G688" s="119"/>
      <c r="H688" s="119"/>
      <c r="I688" s="119"/>
      <c r="J688" s="119"/>
      <c r="K688" s="119"/>
      <c r="L688" s="119"/>
    </row>
    <row r="689" spans="2:12" ht="15.75" customHeight="1" x14ac:dyDescent="0.25">
      <c r="B689" s="119"/>
      <c r="C689" s="119"/>
      <c r="D689" s="119"/>
      <c r="E689" s="119"/>
      <c r="F689" s="119"/>
      <c r="G689" s="119"/>
      <c r="H689" s="119"/>
      <c r="I689" s="119"/>
      <c r="J689" s="119"/>
      <c r="K689" s="119"/>
      <c r="L689" s="119"/>
    </row>
    <row r="690" spans="2:12" ht="15.75" customHeight="1" x14ac:dyDescent="0.25">
      <c r="B690" s="119"/>
      <c r="C690" s="119"/>
      <c r="D690" s="119"/>
      <c r="E690" s="119"/>
      <c r="F690" s="119"/>
      <c r="G690" s="119"/>
      <c r="H690" s="119"/>
      <c r="I690" s="119"/>
      <c r="J690" s="119"/>
      <c r="K690" s="119"/>
      <c r="L690" s="119"/>
    </row>
    <row r="691" spans="2:12" ht="15.75" customHeight="1" x14ac:dyDescent="0.25">
      <c r="B691" s="119"/>
      <c r="C691" s="119"/>
      <c r="D691" s="119"/>
      <c r="E691" s="119"/>
      <c r="F691" s="119"/>
      <c r="G691" s="119"/>
      <c r="H691" s="119"/>
      <c r="I691" s="119"/>
      <c r="J691" s="119"/>
      <c r="K691" s="119"/>
      <c r="L691" s="119"/>
    </row>
    <row r="692" spans="2:12" ht="15.75" customHeight="1" x14ac:dyDescent="0.25">
      <c r="B692" s="119"/>
      <c r="C692" s="119"/>
      <c r="D692" s="119"/>
      <c r="E692" s="119"/>
      <c r="F692" s="119"/>
      <c r="G692" s="119"/>
      <c r="H692" s="119"/>
      <c r="I692" s="119"/>
      <c r="J692" s="119"/>
      <c r="K692" s="119"/>
      <c r="L692" s="119"/>
    </row>
    <row r="693" spans="2:12" ht="15.75" customHeight="1" x14ac:dyDescent="0.25">
      <c r="B693" s="119"/>
      <c r="C693" s="119"/>
      <c r="D693" s="119"/>
      <c r="E693" s="119"/>
      <c r="F693" s="119"/>
      <c r="G693" s="119"/>
      <c r="H693" s="119"/>
      <c r="I693" s="119"/>
      <c r="J693" s="119"/>
      <c r="K693" s="119"/>
      <c r="L693" s="119"/>
    </row>
    <row r="694" spans="2:12" ht="15.75" customHeight="1" x14ac:dyDescent="0.25">
      <c r="B694" s="119"/>
      <c r="C694" s="119"/>
      <c r="D694" s="119"/>
      <c r="E694" s="119"/>
      <c r="F694" s="119"/>
      <c r="G694" s="119"/>
      <c r="H694" s="119"/>
      <c r="I694" s="119"/>
      <c r="J694" s="119"/>
      <c r="K694" s="119"/>
      <c r="L694" s="119"/>
    </row>
    <row r="695" spans="2:12" ht="15.75" customHeight="1" x14ac:dyDescent="0.25">
      <c r="B695" s="119"/>
      <c r="C695" s="119"/>
      <c r="D695" s="119"/>
      <c r="E695" s="119"/>
      <c r="F695" s="119"/>
      <c r="G695" s="119"/>
      <c r="H695" s="119"/>
      <c r="I695" s="119"/>
      <c r="J695" s="119"/>
      <c r="K695" s="119"/>
      <c r="L695" s="119"/>
    </row>
    <row r="696" spans="2:12" ht="15.75" customHeight="1" x14ac:dyDescent="0.25">
      <c r="B696" s="119"/>
      <c r="C696" s="119"/>
      <c r="D696" s="119"/>
      <c r="E696" s="119"/>
      <c r="F696" s="119"/>
      <c r="G696" s="119"/>
      <c r="H696" s="119"/>
      <c r="I696" s="119"/>
      <c r="J696" s="119"/>
      <c r="K696" s="119"/>
      <c r="L696" s="119"/>
    </row>
    <row r="697" spans="2:12" ht="15.75" customHeight="1" x14ac:dyDescent="0.25">
      <c r="B697" s="119"/>
      <c r="C697" s="119"/>
      <c r="D697" s="119"/>
      <c r="E697" s="119"/>
      <c r="F697" s="119"/>
      <c r="G697" s="119"/>
      <c r="H697" s="119"/>
      <c r="I697" s="119"/>
      <c r="J697" s="119"/>
      <c r="K697" s="119"/>
      <c r="L697" s="119"/>
    </row>
    <row r="698" spans="2:12" ht="15.75" customHeight="1" x14ac:dyDescent="0.25">
      <c r="B698" s="119"/>
      <c r="C698" s="119"/>
      <c r="D698" s="119"/>
      <c r="E698" s="119"/>
      <c r="F698" s="119"/>
      <c r="G698" s="119"/>
      <c r="H698" s="119"/>
      <c r="I698" s="119"/>
      <c r="J698" s="119"/>
      <c r="K698" s="119"/>
      <c r="L698" s="119"/>
    </row>
    <row r="699" spans="2:12" ht="15.75" customHeight="1" x14ac:dyDescent="0.25">
      <c r="B699" s="119"/>
      <c r="C699" s="119"/>
      <c r="D699" s="119"/>
      <c r="E699" s="119"/>
      <c r="F699" s="119"/>
      <c r="G699" s="119"/>
      <c r="H699" s="119"/>
      <c r="I699" s="119"/>
      <c r="J699" s="119"/>
      <c r="K699" s="119"/>
      <c r="L699" s="119"/>
    </row>
    <row r="700" spans="2:12" ht="15.75" customHeight="1" x14ac:dyDescent="0.25">
      <c r="B700" s="119"/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</row>
    <row r="701" spans="2:12" ht="15.75" customHeight="1" x14ac:dyDescent="0.25">
      <c r="B701" s="119"/>
      <c r="C701" s="119"/>
      <c r="D701" s="119"/>
      <c r="E701" s="119"/>
      <c r="F701" s="119"/>
      <c r="G701" s="119"/>
      <c r="H701" s="119"/>
      <c r="I701" s="119"/>
      <c r="J701" s="119"/>
      <c r="K701" s="119"/>
      <c r="L701" s="119"/>
    </row>
    <row r="702" spans="2:12" ht="15.75" customHeight="1" x14ac:dyDescent="0.25">
      <c r="B702" s="119"/>
      <c r="C702" s="119"/>
      <c r="D702" s="119"/>
      <c r="E702" s="119"/>
      <c r="F702" s="119"/>
      <c r="G702" s="119"/>
      <c r="H702" s="119"/>
      <c r="I702" s="119"/>
      <c r="J702" s="119"/>
      <c r="K702" s="119"/>
      <c r="L702" s="119"/>
    </row>
    <row r="703" spans="2:12" ht="15.75" customHeight="1" x14ac:dyDescent="0.25">
      <c r="B703" s="119"/>
      <c r="C703" s="119"/>
      <c r="D703" s="119"/>
      <c r="E703" s="119"/>
      <c r="F703" s="119"/>
      <c r="G703" s="119"/>
      <c r="H703" s="119"/>
      <c r="I703" s="119"/>
      <c r="J703" s="119"/>
      <c r="K703" s="119"/>
      <c r="L703" s="119"/>
    </row>
    <row r="704" spans="2:12" ht="15.75" customHeight="1" x14ac:dyDescent="0.25">
      <c r="B704" s="119"/>
      <c r="C704" s="119"/>
      <c r="D704" s="119"/>
      <c r="E704" s="119"/>
      <c r="F704" s="119"/>
      <c r="G704" s="119"/>
      <c r="H704" s="119"/>
      <c r="I704" s="119"/>
      <c r="J704" s="119"/>
      <c r="K704" s="119"/>
      <c r="L704" s="119"/>
    </row>
    <row r="705" spans="2:12" ht="15.75" customHeight="1" x14ac:dyDescent="0.25">
      <c r="B705" s="119"/>
      <c r="C705" s="119"/>
      <c r="D705" s="119"/>
      <c r="E705" s="119"/>
      <c r="F705" s="119"/>
      <c r="G705" s="119"/>
      <c r="H705" s="119"/>
      <c r="I705" s="119"/>
      <c r="J705" s="119"/>
      <c r="K705" s="119"/>
      <c r="L705" s="119"/>
    </row>
    <row r="706" spans="2:12" ht="15.75" customHeight="1" x14ac:dyDescent="0.25">
      <c r="B706" s="119"/>
      <c r="C706" s="119"/>
      <c r="D706" s="119"/>
      <c r="E706" s="119"/>
      <c r="F706" s="119"/>
      <c r="G706" s="119"/>
      <c r="H706" s="119"/>
      <c r="I706" s="119"/>
      <c r="J706" s="119"/>
      <c r="K706" s="119"/>
      <c r="L706" s="119"/>
    </row>
    <row r="707" spans="2:12" ht="15.75" customHeight="1" x14ac:dyDescent="0.25">
      <c r="B707" s="119"/>
      <c r="C707" s="119"/>
      <c r="D707" s="119"/>
      <c r="E707" s="119"/>
      <c r="F707" s="119"/>
      <c r="G707" s="119"/>
      <c r="H707" s="119"/>
      <c r="I707" s="119"/>
      <c r="J707" s="119"/>
      <c r="K707" s="119"/>
      <c r="L707" s="119"/>
    </row>
    <row r="708" spans="2:12" ht="15.75" customHeight="1" x14ac:dyDescent="0.25">
      <c r="B708" s="119"/>
      <c r="C708" s="119"/>
      <c r="D708" s="119"/>
      <c r="E708" s="119"/>
      <c r="F708" s="119"/>
      <c r="G708" s="119"/>
      <c r="H708" s="119"/>
      <c r="I708" s="119"/>
      <c r="J708" s="119"/>
      <c r="K708" s="119"/>
      <c r="L708" s="119"/>
    </row>
    <row r="709" spans="2:12" ht="15.75" customHeight="1" x14ac:dyDescent="0.25">
      <c r="B709" s="119"/>
      <c r="C709" s="119"/>
      <c r="D709" s="119"/>
      <c r="E709" s="119"/>
      <c r="F709" s="119"/>
      <c r="G709" s="119"/>
      <c r="H709" s="119"/>
      <c r="I709" s="119"/>
      <c r="J709" s="119"/>
      <c r="K709" s="119"/>
      <c r="L709" s="119"/>
    </row>
    <row r="710" spans="2:12" ht="15.75" customHeight="1" x14ac:dyDescent="0.25">
      <c r="B710" s="119"/>
      <c r="C710" s="119"/>
      <c r="D710" s="119"/>
      <c r="E710" s="119"/>
      <c r="F710" s="119"/>
      <c r="G710" s="119"/>
      <c r="H710" s="119"/>
      <c r="I710" s="119"/>
      <c r="J710" s="119"/>
      <c r="K710" s="119"/>
      <c r="L710" s="119"/>
    </row>
    <row r="711" spans="2:12" ht="15.75" customHeight="1" x14ac:dyDescent="0.25">
      <c r="B711" s="119"/>
      <c r="C711" s="119"/>
      <c r="D711" s="119"/>
      <c r="E711" s="119"/>
      <c r="F711" s="119"/>
      <c r="G711" s="119"/>
      <c r="H711" s="119"/>
      <c r="I711" s="119"/>
      <c r="J711" s="119"/>
      <c r="K711" s="119"/>
      <c r="L711" s="119"/>
    </row>
    <row r="712" spans="2:12" ht="15.75" customHeight="1" x14ac:dyDescent="0.25">
      <c r="B712" s="119"/>
      <c r="C712" s="119"/>
      <c r="D712" s="119"/>
      <c r="E712" s="119"/>
      <c r="F712" s="119"/>
      <c r="G712" s="119"/>
      <c r="H712" s="119"/>
      <c r="I712" s="119"/>
      <c r="J712" s="119"/>
      <c r="K712" s="119"/>
      <c r="L712" s="119"/>
    </row>
    <row r="713" spans="2:12" ht="15.75" customHeight="1" x14ac:dyDescent="0.25">
      <c r="B713" s="119"/>
      <c r="C713" s="119"/>
      <c r="D713" s="119"/>
      <c r="E713" s="119"/>
      <c r="F713" s="119"/>
      <c r="G713" s="119"/>
      <c r="H713" s="119"/>
      <c r="I713" s="119"/>
      <c r="J713" s="119"/>
      <c r="K713" s="119"/>
      <c r="L713" s="119"/>
    </row>
    <row r="714" spans="2:12" ht="15.75" customHeight="1" x14ac:dyDescent="0.25">
      <c r="B714" s="119"/>
      <c r="C714" s="119"/>
      <c r="D714" s="119"/>
      <c r="E714" s="119"/>
      <c r="F714" s="119"/>
      <c r="G714" s="119"/>
      <c r="H714" s="119"/>
      <c r="I714" s="119"/>
      <c r="J714" s="119"/>
      <c r="K714" s="119"/>
      <c r="L714" s="119"/>
    </row>
    <row r="715" spans="2:12" ht="15.75" customHeight="1" x14ac:dyDescent="0.25">
      <c r="B715" s="119"/>
      <c r="C715" s="119"/>
      <c r="D715" s="119"/>
      <c r="E715" s="119"/>
      <c r="F715" s="119"/>
      <c r="G715" s="119"/>
      <c r="H715" s="119"/>
      <c r="I715" s="119"/>
      <c r="J715" s="119"/>
      <c r="K715" s="119"/>
      <c r="L715" s="119"/>
    </row>
    <row r="716" spans="2:12" ht="15.75" customHeight="1" x14ac:dyDescent="0.25">
      <c r="B716" s="119"/>
      <c r="C716" s="119"/>
      <c r="D716" s="119"/>
      <c r="E716" s="119"/>
      <c r="F716" s="119"/>
      <c r="G716" s="119"/>
      <c r="H716" s="119"/>
      <c r="I716" s="119"/>
      <c r="J716" s="119"/>
      <c r="K716" s="119"/>
      <c r="L716" s="119"/>
    </row>
    <row r="717" spans="2:12" ht="15.75" customHeight="1" x14ac:dyDescent="0.25">
      <c r="B717" s="119"/>
      <c r="C717" s="119"/>
      <c r="D717" s="119"/>
      <c r="E717" s="119"/>
      <c r="F717" s="119"/>
      <c r="G717" s="119"/>
      <c r="H717" s="119"/>
      <c r="I717" s="119"/>
      <c r="J717" s="119"/>
      <c r="K717" s="119"/>
      <c r="L717" s="119"/>
    </row>
    <row r="718" spans="2:12" ht="15.75" customHeight="1" x14ac:dyDescent="0.25">
      <c r="B718" s="119"/>
      <c r="C718" s="119"/>
      <c r="D718" s="119"/>
      <c r="E718" s="119"/>
      <c r="F718" s="119"/>
      <c r="G718" s="119"/>
      <c r="H718" s="119"/>
      <c r="I718" s="119"/>
      <c r="J718" s="119"/>
      <c r="K718" s="119"/>
      <c r="L718" s="119"/>
    </row>
    <row r="719" spans="2:12" ht="15.75" customHeight="1" x14ac:dyDescent="0.25">
      <c r="B719" s="119"/>
      <c r="C719" s="119"/>
      <c r="D719" s="119"/>
      <c r="E719" s="119"/>
      <c r="F719" s="119"/>
      <c r="G719" s="119"/>
      <c r="H719" s="119"/>
      <c r="I719" s="119"/>
      <c r="J719" s="119"/>
      <c r="K719" s="119"/>
      <c r="L719" s="119"/>
    </row>
    <row r="720" spans="2:12" ht="15.75" customHeight="1" x14ac:dyDescent="0.25">
      <c r="B720" s="119"/>
      <c r="C720" s="119"/>
      <c r="D720" s="119"/>
      <c r="E720" s="119"/>
      <c r="F720" s="119"/>
      <c r="G720" s="119"/>
      <c r="H720" s="119"/>
      <c r="I720" s="119"/>
      <c r="J720" s="119"/>
      <c r="K720" s="119"/>
      <c r="L720" s="119"/>
    </row>
    <row r="721" spans="2:12" ht="15.75" customHeight="1" x14ac:dyDescent="0.25">
      <c r="B721" s="119"/>
      <c r="C721" s="119"/>
      <c r="D721" s="119"/>
      <c r="E721" s="119"/>
      <c r="F721" s="119"/>
      <c r="G721" s="119"/>
      <c r="H721" s="119"/>
      <c r="I721" s="119"/>
      <c r="J721" s="119"/>
      <c r="K721" s="119"/>
      <c r="L721" s="119"/>
    </row>
    <row r="722" spans="2:12" ht="15.75" customHeight="1" x14ac:dyDescent="0.25">
      <c r="B722" s="119"/>
      <c r="C722" s="119"/>
      <c r="D722" s="119"/>
      <c r="E722" s="119"/>
      <c r="F722" s="119"/>
      <c r="G722" s="119"/>
      <c r="H722" s="119"/>
      <c r="I722" s="119"/>
      <c r="J722" s="119"/>
      <c r="K722" s="119"/>
      <c r="L722" s="119"/>
    </row>
    <row r="723" spans="2:12" ht="15.75" customHeight="1" x14ac:dyDescent="0.25">
      <c r="B723" s="119"/>
      <c r="C723" s="119"/>
      <c r="D723" s="119"/>
      <c r="E723" s="119"/>
      <c r="F723" s="119"/>
      <c r="G723" s="119"/>
      <c r="H723" s="119"/>
      <c r="I723" s="119"/>
      <c r="J723" s="119"/>
      <c r="K723" s="119"/>
      <c r="L723" s="119"/>
    </row>
    <row r="724" spans="2:12" ht="15.75" customHeight="1" x14ac:dyDescent="0.25">
      <c r="B724" s="119"/>
      <c r="C724" s="119"/>
      <c r="D724" s="119"/>
      <c r="E724" s="119"/>
      <c r="F724" s="119"/>
      <c r="G724" s="119"/>
      <c r="H724" s="119"/>
      <c r="I724" s="119"/>
      <c r="J724" s="119"/>
      <c r="K724" s="119"/>
      <c r="L724" s="119"/>
    </row>
    <row r="725" spans="2:12" ht="15.75" customHeight="1" x14ac:dyDescent="0.25">
      <c r="B725" s="119"/>
      <c r="C725" s="119"/>
      <c r="D725" s="119"/>
      <c r="E725" s="119"/>
      <c r="F725" s="119"/>
      <c r="G725" s="119"/>
      <c r="H725" s="119"/>
      <c r="I725" s="119"/>
      <c r="J725" s="119"/>
      <c r="K725" s="119"/>
      <c r="L725" s="119"/>
    </row>
    <row r="726" spans="2:12" ht="15.75" customHeight="1" x14ac:dyDescent="0.25">
      <c r="B726" s="119"/>
      <c r="C726" s="119"/>
      <c r="D726" s="119"/>
      <c r="E726" s="119"/>
      <c r="F726" s="119"/>
      <c r="G726" s="119"/>
      <c r="H726" s="119"/>
      <c r="I726" s="119"/>
      <c r="J726" s="119"/>
      <c r="K726" s="119"/>
      <c r="L726" s="119"/>
    </row>
    <row r="727" spans="2:12" ht="15.75" customHeight="1" x14ac:dyDescent="0.25">
      <c r="B727" s="119"/>
      <c r="C727" s="119"/>
      <c r="D727" s="119"/>
      <c r="E727" s="119"/>
      <c r="F727" s="119"/>
      <c r="G727" s="119"/>
      <c r="H727" s="119"/>
      <c r="I727" s="119"/>
      <c r="J727" s="119"/>
      <c r="K727" s="119"/>
      <c r="L727" s="119"/>
    </row>
    <row r="728" spans="2:12" ht="15.75" customHeight="1" x14ac:dyDescent="0.25">
      <c r="B728" s="119"/>
      <c r="C728" s="119"/>
      <c r="D728" s="119"/>
      <c r="E728" s="119"/>
      <c r="F728" s="119"/>
      <c r="G728" s="119"/>
      <c r="H728" s="119"/>
      <c r="I728" s="119"/>
      <c r="J728" s="119"/>
      <c r="K728" s="119"/>
      <c r="L728" s="119"/>
    </row>
    <row r="729" spans="2:12" ht="15.75" customHeight="1" x14ac:dyDescent="0.25">
      <c r="B729" s="119"/>
      <c r="C729" s="119"/>
      <c r="D729" s="119"/>
      <c r="E729" s="119"/>
      <c r="F729" s="119"/>
      <c r="G729" s="119"/>
      <c r="H729" s="119"/>
      <c r="I729" s="119"/>
      <c r="J729" s="119"/>
      <c r="K729" s="119"/>
      <c r="L729" s="119"/>
    </row>
    <row r="730" spans="2:12" ht="15.75" customHeight="1" x14ac:dyDescent="0.25">
      <c r="B730" s="119"/>
      <c r="C730" s="119"/>
      <c r="D730" s="119"/>
      <c r="E730" s="119"/>
      <c r="F730" s="119"/>
      <c r="G730" s="119"/>
      <c r="H730" s="119"/>
      <c r="I730" s="119"/>
      <c r="J730" s="119"/>
      <c r="K730" s="119"/>
      <c r="L730" s="119"/>
    </row>
    <row r="731" spans="2:12" ht="15.75" customHeight="1" x14ac:dyDescent="0.25">
      <c r="B731" s="119"/>
      <c r="C731" s="119"/>
      <c r="D731" s="119"/>
      <c r="E731" s="119"/>
      <c r="F731" s="119"/>
      <c r="G731" s="119"/>
      <c r="H731" s="119"/>
      <c r="I731" s="119"/>
      <c r="J731" s="119"/>
      <c r="K731" s="119"/>
      <c r="L731" s="119"/>
    </row>
    <row r="732" spans="2:12" ht="15.75" customHeight="1" x14ac:dyDescent="0.25">
      <c r="B732" s="119"/>
      <c r="C732" s="119"/>
      <c r="D732" s="119"/>
      <c r="E732" s="119"/>
      <c r="F732" s="119"/>
      <c r="G732" s="119"/>
      <c r="H732" s="119"/>
      <c r="I732" s="119"/>
      <c r="J732" s="119"/>
      <c r="K732" s="119"/>
      <c r="L732" s="119"/>
    </row>
    <row r="733" spans="2:12" ht="15.75" customHeight="1" x14ac:dyDescent="0.25">
      <c r="B733" s="119"/>
      <c r="C733" s="119"/>
      <c r="D733" s="119"/>
      <c r="E733" s="119"/>
      <c r="F733" s="119"/>
      <c r="G733" s="119"/>
      <c r="H733" s="119"/>
      <c r="I733" s="119"/>
      <c r="J733" s="119"/>
      <c r="K733" s="119"/>
      <c r="L733" s="119"/>
    </row>
    <row r="734" spans="2:12" ht="15.75" customHeight="1" x14ac:dyDescent="0.25">
      <c r="B734" s="119"/>
      <c r="C734" s="119"/>
      <c r="D734" s="119"/>
      <c r="E734" s="119"/>
      <c r="F734" s="119"/>
      <c r="G734" s="119"/>
      <c r="H734" s="119"/>
      <c r="I734" s="119"/>
      <c r="J734" s="119"/>
      <c r="K734" s="119"/>
      <c r="L734" s="119"/>
    </row>
    <row r="735" spans="2:12" ht="15.75" customHeight="1" x14ac:dyDescent="0.25">
      <c r="B735" s="119"/>
      <c r="C735" s="119"/>
      <c r="D735" s="119"/>
      <c r="E735" s="119"/>
      <c r="F735" s="119"/>
      <c r="G735" s="119"/>
      <c r="H735" s="119"/>
      <c r="I735" s="119"/>
      <c r="J735" s="119"/>
      <c r="K735" s="119"/>
      <c r="L735" s="119"/>
    </row>
    <row r="736" spans="2:12" ht="15.75" customHeight="1" x14ac:dyDescent="0.25">
      <c r="B736" s="119"/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</row>
    <row r="737" spans="2:12" ht="15.75" customHeight="1" x14ac:dyDescent="0.25">
      <c r="B737" s="119"/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</row>
    <row r="738" spans="2:12" ht="15.75" customHeight="1" x14ac:dyDescent="0.25">
      <c r="B738" s="119"/>
      <c r="C738" s="119"/>
      <c r="D738" s="119"/>
      <c r="E738" s="119"/>
      <c r="F738" s="119"/>
      <c r="G738" s="119"/>
      <c r="H738" s="119"/>
      <c r="I738" s="119"/>
      <c r="J738" s="119"/>
      <c r="K738" s="119"/>
      <c r="L738" s="119"/>
    </row>
    <row r="739" spans="2:12" ht="15.75" customHeight="1" x14ac:dyDescent="0.25">
      <c r="B739" s="119"/>
      <c r="C739" s="119"/>
      <c r="D739" s="119"/>
      <c r="E739" s="119"/>
      <c r="F739" s="119"/>
      <c r="G739" s="119"/>
      <c r="H739" s="119"/>
      <c r="I739" s="119"/>
      <c r="J739" s="119"/>
      <c r="K739" s="119"/>
      <c r="L739" s="119"/>
    </row>
    <row r="740" spans="2:12" ht="15.75" customHeight="1" x14ac:dyDescent="0.25">
      <c r="B740" s="119"/>
      <c r="C740" s="119"/>
      <c r="D740" s="119"/>
      <c r="E740" s="119"/>
      <c r="F740" s="119"/>
      <c r="G740" s="119"/>
      <c r="H740" s="119"/>
      <c r="I740" s="119"/>
      <c r="J740" s="119"/>
      <c r="K740" s="119"/>
      <c r="L740" s="119"/>
    </row>
    <row r="741" spans="2:12" ht="15.75" customHeight="1" x14ac:dyDescent="0.25">
      <c r="B741" s="119"/>
      <c r="C741" s="119"/>
      <c r="D741" s="119"/>
      <c r="E741" s="119"/>
      <c r="F741" s="119"/>
      <c r="G741" s="119"/>
      <c r="H741" s="119"/>
      <c r="I741" s="119"/>
      <c r="J741" s="119"/>
      <c r="K741" s="119"/>
      <c r="L741" s="119"/>
    </row>
    <row r="742" spans="2:12" ht="15.75" customHeight="1" x14ac:dyDescent="0.25">
      <c r="B742" s="119"/>
      <c r="C742" s="119"/>
      <c r="D742" s="119"/>
      <c r="E742" s="119"/>
      <c r="F742" s="119"/>
      <c r="G742" s="119"/>
      <c r="H742" s="119"/>
      <c r="I742" s="119"/>
      <c r="J742" s="119"/>
      <c r="K742" s="119"/>
      <c r="L742" s="119"/>
    </row>
    <row r="743" spans="2:12" ht="15.75" customHeight="1" x14ac:dyDescent="0.25">
      <c r="B743" s="119"/>
      <c r="C743" s="119"/>
      <c r="D743" s="119"/>
      <c r="E743" s="119"/>
      <c r="F743" s="119"/>
      <c r="G743" s="119"/>
      <c r="H743" s="119"/>
      <c r="I743" s="119"/>
      <c r="J743" s="119"/>
      <c r="K743" s="119"/>
      <c r="L743" s="119"/>
    </row>
    <row r="744" spans="2:12" ht="15.75" customHeight="1" x14ac:dyDescent="0.25">
      <c r="B744" s="119"/>
      <c r="C744" s="119"/>
      <c r="D744" s="119"/>
      <c r="E744" s="119"/>
      <c r="F744" s="119"/>
      <c r="G744" s="119"/>
      <c r="H744" s="119"/>
      <c r="I744" s="119"/>
      <c r="J744" s="119"/>
      <c r="K744" s="119"/>
      <c r="L744" s="119"/>
    </row>
    <row r="745" spans="2:12" ht="15.75" customHeight="1" x14ac:dyDescent="0.25">
      <c r="B745" s="119"/>
      <c r="C745" s="119"/>
      <c r="D745" s="119"/>
      <c r="E745" s="119"/>
      <c r="F745" s="119"/>
      <c r="G745" s="119"/>
      <c r="H745" s="119"/>
      <c r="I745" s="119"/>
      <c r="J745" s="119"/>
      <c r="K745" s="119"/>
      <c r="L745" s="119"/>
    </row>
    <row r="746" spans="2:12" ht="15.75" customHeight="1" x14ac:dyDescent="0.25">
      <c r="B746" s="119"/>
      <c r="C746" s="119"/>
      <c r="D746" s="119"/>
      <c r="E746" s="119"/>
      <c r="F746" s="119"/>
      <c r="G746" s="119"/>
      <c r="H746" s="119"/>
      <c r="I746" s="119"/>
      <c r="J746" s="119"/>
      <c r="K746" s="119"/>
      <c r="L746" s="119"/>
    </row>
    <row r="747" spans="2:12" ht="15.75" customHeight="1" x14ac:dyDescent="0.25">
      <c r="B747" s="119"/>
      <c r="C747" s="119"/>
      <c r="D747" s="119"/>
      <c r="E747" s="119"/>
      <c r="F747" s="119"/>
      <c r="G747" s="119"/>
      <c r="H747" s="119"/>
      <c r="I747" s="119"/>
      <c r="J747" s="119"/>
      <c r="K747" s="119"/>
      <c r="L747" s="119"/>
    </row>
    <row r="748" spans="2:12" ht="15.75" customHeight="1" x14ac:dyDescent="0.25">
      <c r="B748" s="119"/>
      <c r="C748" s="119"/>
      <c r="D748" s="119"/>
      <c r="E748" s="119"/>
      <c r="F748" s="119"/>
      <c r="G748" s="119"/>
      <c r="H748" s="119"/>
      <c r="I748" s="119"/>
      <c r="J748" s="119"/>
      <c r="K748" s="119"/>
      <c r="L748" s="119"/>
    </row>
    <row r="749" spans="2:12" ht="15.75" customHeight="1" x14ac:dyDescent="0.25">
      <c r="B749" s="119"/>
      <c r="C749" s="119"/>
      <c r="D749" s="119"/>
      <c r="E749" s="119"/>
      <c r="F749" s="119"/>
      <c r="G749" s="119"/>
      <c r="H749" s="119"/>
      <c r="I749" s="119"/>
      <c r="J749" s="119"/>
      <c r="K749" s="119"/>
      <c r="L749" s="119"/>
    </row>
    <row r="750" spans="2:12" ht="15.75" customHeight="1" x14ac:dyDescent="0.25">
      <c r="B750" s="119"/>
      <c r="C750" s="119"/>
      <c r="D750" s="119"/>
      <c r="E750" s="119"/>
      <c r="F750" s="119"/>
      <c r="G750" s="119"/>
      <c r="H750" s="119"/>
      <c r="I750" s="119"/>
      <c r="J750" s="119"/>
      <c r="K750" s="119"/>
      <c r="L750" s="119"/>
    </row>
    <row r="751" spans="2:12" ht="15.75" customHeight="1" x14ac:dyDescent="0.25">
      <c r="B751" s="119"/>
      <c r="C751" s="119"/>
      <c r="D751" s="119"/>
      <c r="E751" s="119"/>
      <c r="F751" s="119"/>
      <c r="G751" s="119"/>
      <c r="H751" s="119"/>
      <c r="I751" s="119"/>
      <c r="J751" s="119"/>
      <c r="K751" s="119"/>
      <c r="L751" s="119"/>
    </row>
    <row r="752" spans="2:12" ht="15.75" customHeight="1" x14ac:dyDescent="0.25">
      <c r="B752" s="119"/>
      <c r="C752" s="119"/>
      <c r="D752" s="119"/>
      <c r="E752" s="119"/>
      <c r="F752" s="119"/>
      <c r="G752" s="119"/>
      <c r="H752" s="119"/>
      <c r="I752" s="119"/>
      <c r="J752" s="119"/>
      <c r="K752" s="119"/>
      <c r="L752" s="119"/>
    </row>
    <row r="753" spans="2:12" ht="15.75" customHeight="1" x14ac:dyDescent="0.25">
      <c r="B753" s="119"/>
      <c r="C753" s="119"/>
      <c r="D753" s="119"/>
      <c r="E753" s="119"/>
      <c r="F753" s="119"/>
      <c r="G753" s="119"/>
      <c r="H753" s="119"/>
      <c r="I753" s="119"/>
      <c r="J753" s="119"/>
      <c r="K753" s="119"/>
      <c r="L753" s="119"/>
    </row>
    <row r="754" spans="2:12" ht="15.75" customHeight="1" x14ac:dyDescent="0.25">
      <c r="B754" s="119"/>
      <c r="C754" s="119"/>
      <c r="D754" s="119"/>
      <c r="E754" s="119"/>
      <c r="F754" s="119"/>
      <c r="G754" s="119"/>
      <c r="H754" s="119"/>
      <c r="I754" s="119"/>
      <c r="J754" s="119"/>
      <c r="K754" s="119"/>
      <c r="L754" s="119"/>
    </row>
    <row r="755" spans="2:12" ht="15.75" customHeight="1" x14ac:dyDescent="0.25">
      <c r="B755" s="119"/>
      <c r="C755" s="119"/>
      <c r="D755" s="119"/>
      <c r="E755" s="119"/>
      <c r="F755" s="119"/>
      <c r="G755" s="119"/>
      <c r="H755" s="119"/>
      <c r="I755" s="119"/>
      <c r="J755" s="119"/>
      <c r="K755" s="119"/>
      <c r="L755" s="119"/>
    </row>
    <row r="756" spans="2:12" ht="15.75" customHeight="1" x14ac:dyDescent="0.25">
      <c r="B756" s="119"/>
      <c r="C756" s="119"/>
      <c r="D756" s="119"/>
      <c r="E756" s="119"/>
      <c r="F756" s="119"/>
      <c r="G756" s="119"/>
      <c r="H756" s="119"/>
      <c r="I756" s="119"/>
      <c r="J756" s="119"/>
      <c r="K756" s="119"/>
      <c r="L756" s="119"/>
    </row>
    <row r="757" spans="2:12" ht="15.75" customHeight="1" x14ac:dyDescent="0.25">
      <c r="B757" s="119"/>
      <c r="C757" s="119"/>
      <c r="D757" s="119"/>
      <c r="E757" s="119"/>
      <c r="F757" s="119"/>
      <c r="G757" s="119"/>
      <c r="H757" s="119"/>
      <c r="I757" s="119"/>
      <c r="J757" s="119"/>
      <c r="K757" s="119"/>
      <c r="L757" s="119"/>
    </row>
    <row r="758" spans="2:12" ht="15.75" customHeight="1" x14ac:dyDescent="0.25">
      <c r="B758" s="119"/>
      <c r="C758" s="119"/>
      <c r="D758" s="119"/>
      <c r="E758" s="119"/>
      <c r="F758" s="119"/>
      <c r="G758" s="119"/>
      <c r="H758" s="119"/>
      <c r="I758" s="119"/>
      <c r="J758" s="119"/>
      <c r="K758" s="119"/>
      <c r="L758" s="119"/>
    </row>
    <row r="759" spans="2:12" ht="15.75" customHeight="1" x14ac:dyDescent="0.25">
      <c r="B759" s="119"/>
      <c r="C759" s="119"/>
      <c r="D759" s="119"/>
      <c r="E759" s="119"/>
      <c r="F759" s="119"/>
      <c r="G759" s="119"/>
      <c r="H759" s="119"/>
      <c r="I759" s="119"/>
      <c r="J759" s="119"/>
      <c r="K759" s="119"/>
      <c r="L759" s="119"/>
    </row>
    <row r="760" spans="2:12" ht="15.75" customHeight="1" x14ac:dyDescent="0.25">
      <c r="B760" s="119"/>
      <c r="C760" s="119"/>
      <c r="D760" s="119"/>
      <c r="E760" s="119"/>
      <c r="F760" s="119"/>
      <c r="G760" s="119"/>
      <c r="H760" s="119"/>
      <c r="I760" s="119"/>
      <c r="J760" s="119"/>
      <c r="K760" s="119"/>
      <c r="L760" s="119"/>
    </row>
    <row r="761" spans="2:12" ht="15.75" customHeight="1" x14ac:dyDescent="0.25">
      <c r="B761" s="119"/>
      <c r="C761" s="119"/>
      <c r="D761" s="119"/>
      <c r="E761" s="119"/>
      <c r="F761" s="119"/>
      <c r="G761" s="119"/>
      <c r="H761" s="119"/>
      <c r="I761" s="119"/>
      <c r="J761" s="119"/>
      <c r="K761" s="119"/>
      <c r="L761" s="119"/>
    </row>
    <row r="762" spans="2:12" ht="15.75" customHeight="1" x14ac:dyDescent="0.25">
      <c r="B762" s="119"/>
      <c r="C762" s="119"/>
      <c r="D762" s="119"/>
      <c r="E762" s="119"/>
      <c r="F762" s="119"/>
      <c r="G762" s="119"/>
      <c r="H762" s="119"/>
      <c r="I762" s="119"/>
      <c r="J762" s="119"/>
      <c r="K762" s="119"/>
      <c r="L762" s="119"/>
    </row>
    <row r="763" spans="2:12" ht="15.75" customHeight="1" x14ac:dyDescent="0.25">
      <c r="B763" s="119"/>
      <c r="C763" s="119"/>
      <c r="D763" s="119"/>
      <c r="E763" s="119"/>
      <c r="F763" s="119"/>
      <c r="G763" s="119"/>
      <c r="H763" s="119"/>
      <c r="I763" s="119"/>
      <c r="J763" s="119"/>
      <c r="K763" s="119"/>
      <c r="L763" s="119"/>
    </row>
    <row r="764" spans="2:12" ht="15.75" customHeight="1" x14ac:dyDescent="0.25">
      <c r="B764" s="119"/>
      <c r="C764" s="119"/>
      <c r="D764" s="119"/>
      <c r="E764" s="119"/>
      <c r="F764" s="119"/>
      <c r="G764" s="119"/>
      <c r="H764" s="119"/>
      <c r="I764" s="119"/>
      <c r="J764" s="119"/>
      <c r="K764" s="119"/>
      <c r="L764" s="119"/>
    </row>
    <row r="765" spans="2:12" ht="15.75" customHeight="1" x14ac:dyDescent="0.25">
      <c r="B765" s="119"/>
      <c r="C765" s="119"/>
      <c r="D765" s="119"/>
      <c r="E765" s="119"/>
      <c r="F765" s="119"/>
      <c r="G765" s="119"/>
      <c r="H765" s="119"/>
      <c r="I765" s="119"/>
      <c r="J765" s="119"/>
      <c r="K765" s="119"/>
      <c r="L765" s="119"/>
    </row>
    <row r="766" spans="2:12" ht="15.75" customHeight="1" x14ac:dyDescent="0.25">
      <c r="B766" s="119"/>
      <c r="C766" s="119"/>
      <c r="D766" s="119"/>
      <c r="E766" s="119"/>
      <c r="F766" s="119"/>
      <c r="G766" s="119"/>
      <c r="H766" s="119"/>
      <c r="I766" s="119"/>
      <c r="J766" s="119"/>
      <c r="K766" s="119"/>
      <c r="L766" s="119"/>
    </row>
    <row r="767" spans="2:12" ht="15.75" customHeight="1" x14ac:dyDescent="0.25">
      <c r="B767" s="119"/>
      <c r="C767" s="119"/>
      <c r="D767" s="119"/>
      <c r="E767" s="119"/>
      <c r="F767" s="119"/>
      <c r="G767" s="119"/>
      <c r="H767" s="119"/>
      <c r="I767" s="119"/>
      <c r="J767" s="119"/>
      <c r="K767" s="119"/>
      <c r="L767" s="119"/>
    </row>
    <row r="768" spans="2:12" ht="15.75" customHeight="1" x14ac:dyDescent="0.25">
      <c r="B768" s="119"/>
      <c r="C768" s="119"/>
      <c r="D768" s="119"/>
      <c r="E768" s="119"/>
      <c r="F768" s="119"/>
      <c r="G768" s="119"/>
      <c r="H768" s="119"/>
      <c r="I768" s="119"/>
      <c r="J768" s="119"/>
      <c r="K768" s="119"/>
      <c r="L768" s="119"/>
    </row>
    <row r="769" spans="2:12" ht="15.75" customHeight="1" x14ac:dyDescent="0.25"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</row>
    <row r="770" spans="2:12" ht="15.75" customHeight="1" x14ac:dyDescent="0.25">
      <c r="B770" s="119"/>
      <c r="C770" s="119"/>
      <c r="D770" s="119"/>
      <c r="E770" s="119"/>
      <c r="F770" s="119"/>
      <c r="G770" s="119"/>
      <c r="H770" s="119"/>
      <c r="I770" s="119"/>
      <c r="J770" s="119"/>
      <c r="K770" s="119"/>
      <c r="L770" s="119"/>
    </row>
    <row r="771" spans="2:12" ht="15.75" customHeight="1" x14ac:dyDescent="0.25">
      <c r="B771" s="119"/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</row>
    <row r="772" spans="2:12" ht="15.75" customHeight="1" x14ac:dyDescent="0.25">
      <c r="B772" s="119"/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</row>
    <row r="773" spans="2:12" ht="15.75" customHeight="1" x14ac:dyDescent="0.25">
      <c r="B773" s="119"/>
      <c r="C773" s="119"/>
      <c r="D773" s="119"/>
      <c r="E773" s="119"/>
      <c r="F773" s="119"/>
      <c r="G773" s="119"/>
      <c r="H773" s="119"/>
      <c r="I773" s="119"/>
      <c r="J773" s="119"/>
      <c r="K773" s="119"/>
      <c r="L773" s="119"/>
    </row>
    <row r="774" spans="2:12" ht="15.75" customHeight="1" x14ac:dyDescent="0.25">
      <c r="B774" s="119"/>
      <c r="C774" s="119"/>
      <c r="D774" s="119"/>
      <c r="E774" s="119"/>
      <c r="F774" s="119"/>
      <c r="G774" s="119"/>
      <c r="H774" s="119"/>
      <c r="I774" s="119"/>
      <c r="J774" s="119"/>
      <c r="K774" s="119"/>
      <c r="L774" s="119"/>
    </row>
    <row r="775" spans="2:12" ht="15.75" customHeight="1" x14ac:dyDescent="0.25">
      <c r="B775" s="119"/>
      <c r="C775" s="119"/>
      <c r="D775" s="119"/>
      <c r="E775" s="119"/>
      <c r="F775" s="119"/>
      <c r="G775" s="119"/>
      <c r="H775" s="119"/>
      <c r="I775" s="119"/>
      <c r="J775" s="119"/>
      <c r="K775" s="119"/>
      <c r="L775" s="119"/>
    </row>
    <row r="776" spans="2:12" ht="15.75" customHeight="1" x14ac:dyDescent="0.25">
      <c r="B776" s="119"/>
      <c r="C776" s="119"/>
      <c r="D776" s="119"/>
      <c r="E776" s="119"/>
      <c r="F776" s="119"/>
      <c r="G776" s="119"/>
      <c r="H776" s="119"/>
      <c r="I776" s="119"/>
      <c r="J776" s="119"/>
      <c r="K776" s="119"/>
      <c r="L776" s="119"/>
    </row>
    <row r="777" spans="2:12" ht="15.75" customHeight="1" x14ac:dyDescent="0.25">
      <c r="B777" s="119"/>
      <c r="C777" s="119"/>
      <c r="D777" s="119"/>
      <c r="E777" s="119"/>
      <c r="F777" s="119"/>
      <c r="G777" s="119"/>
      <c r="H777" s="119"/>
      <c r="I777" s="119"/>
      <c r="J777" s="119"/>
      <c r="K777" s="119"/>
      <c r="L777" s="119"/>
    </row>
    <row r="778" spans="2:12" ht="15.75" customHeight="1" x14ac:dyDescent="0.25">
      <c r="B778" s="119"/>
      <c r="C778" s="119"/>
      <c r="D778" s="119"/>
      <c r="E778" s="119"/>
      <c r="F778" s="119"/>
      <c r="G778" s="119"/>
      <c r="H778" s="119"/>
      <c r="I778" s="119"/>
      <c r="J778" s="119"/>
      <c r="K778" s="119"/>
      <c r="L778" s="119"/>
    </row>
    <row r="779" spans="2:12" ht="15.75" customHeight="1" x14ac:dyDescent="0.25">
      <c r="B779" s="119"/>
      <c r="C779" s="119"/>
      <c r="D779" s="119"/>
      <c r="E779" s="119"/>
      <c r="F779" s="119"/>
      <c r="G779" s="119"/>
      <c r="H779" s="119"/>
      <c r="I779" s="119"/>
      <c r="J779" s="119"/>
      <c r="K779" s="119"/>
      <c r="L779" s="119"/>
    </row>
    <row r="780" spans="2:12" ht="15.75" customHeight="1" x14ac:dyDescent="0.25">
      <c r="B780" s="119"/>
      <c r="C780" s="119"/>
      <c r="D780" s="119"/>
      <c r="E780" s="119"/>
      <c r="F780" s="119"/>
      <c r="G780" s="119"/>
      <c r="H780" s="119"/>
      <c r="I780" s="119"/>
      <c r="J780" s="119"/>
      <c r="K780" s="119"/>
      <c r="L780" s="119"/>
    </row>
    <row r="781" spans="2:12" ht="15.75" customHeight="1" x14ac:dyDescent="0.25">
      <c r="B781" s="119"/>
      <c r="C781" s="119"/>
      <c r="D781" s="119"/>
      <c r="E781" s="119"/>
      <c r="F781" s="119"/>
      <c r="G781" s="119"/>
      <c r="H781" s="119"/>
      <c r="I781" s="119"/>
      <c r="J781" s="119"/>
      <c r="K781" s="119"/>
      <c r="L781" s="119"/>
    </row>
    <row r="782" spans="2:12" ht="15.75" customHeight="1" x14ac:dyDescent="0.25">
      <c r="B782" s="119"/>
      <c r="C782" s="119"/>
      <c r="D782" s="119"/>
      <c r="E782" s="119"/>
      <c r="F782" s="119"/>
      <c r="G782" s="119"/>
      <c r="H782" s="119"/>
      <c r="I782" s="119"/>
      <c r="J782" s="119"/>
      <c r="K782" s="119"/>
      <c r="L782" s="119"/>
    </row>
    <row r="783" spans="2:12" ht="15.75" customHeight="1" x14ac:dyDescent="0.25">
      <c r="B783" s="119"/>
      <c r="C783" s="119"/>
      <c r="D783" s="119"/>
      <c r="E783" s="119"/>
      <c r="F783" s="119"/>
      <c r="G783" s="119"/>
      <c r="H783" s="119"/>
      <c r="I783" s="119"/>
      <c r="J783" s="119"/>
      <c r="K783" s="119"/>
      <c r="L783" s="119"/>
    </row>
    <row r="784" spans="2:12" ht="15.75" customHeight="1" x14ac:dyDescent="0.25">
      <c r="B784" s="119"/>
      <c r="C784" s="119"/>
      <c r="D784" s="119"/>
      <c r="E784" s="119"/>
      <c r="F784" s="119"/>
      <c r="G784" s="119"/>
      <c r="H784" s="119"/>
      <c r="I784" s="119"/>
      <c r="J784" s="119"/>
      <c r="K784" s="119"/>
      <c r="L784" s="119"/>
    </row>
    <row r="785" spans="2:12" ht="15.75" customHeight="1" x14ac:dyDescent="0.25">
      <c r="B785" s="119"/>
      <c r="C785" s="119"/>
      <c r="D785" s="119"/>
      <c r="E785" s="119"/>
      <c r="F785" s="119"/>
      <c r="G785" s="119"/>
      <c r="H785" s="119"/>
      <c r="I785" s="119"/>
      <c r="J785" s="119"/>
      <c r="K785" s="119"/>
      <c r="L785" s="119"/>
    </row>
    <row r="786" spans="2:12" ht="15.75" customHeight="1" x14ac:dyDescent="0.25">
      <c r="B786" s="119"/>
      <c r="C786" s="119"/>
      <c r="D786" s="119"/>
      <c r="E786" s="119"/>
      <c r="F786" s="119"/>
      <c r="G786" s="119"/>
      <c r="H786" s="119"/>
      <c r="I786" s="119"/>
      <c r="J786" s="119"/>
      <c r="K786" s="119"/>
      <c r="L786" s="119"/>
    </row>
    <row r="787" spans="2:12" ht="15.75" customHeight="1" x14ac:dyDescent="0.25">
      <c r="B787" s="119"/>
      <c r="C787" s="119"/>
      <c r="D787" s="119"/>
      <c r="E787" s="119"/>
      <c r="F787" s="119"/>
      <c r="G787" s="119"/>
      <c r="H787" s="119"/>
      <c r="I787" s="119"/>
      <c r="J787" s="119"/>
      <c r="K787" s="119"/>
      <c r="L787" s="119"/>
    </row>
    <row r="788" spans="2:12" ht="15.75" customHeight="1" x14ac:dyDescent="0.25">
      <c r="B788" s="119"/>
      <c r="C788" s="119"/>
      <c r="D788" s="119"/>
      <c r="E788" s="119"/>
      <c r="F788" s="119"/>
      <c r="G788" s="119"/>
      <c r="H788" s="119"/>
      <c r="I788" s="119"/>
      <c r="J788" s="119"/>
      <c r="K788" s="119"/>
      <c r="L788" s="119"/>
    </row>
    <row r="789" spans="2:12" ht="15.75" customHeight="1" x14ac:dyDescent="0.25">
      <c r="B789" s="119"/>
      <c r="C789" s="119"/>
      <c r="D789" s="119"/>
      <c r="E789" s="119"/>
      <c r="F789" s="119"/>
      <c r="G789" s="119"/>
      <c r="H789" s="119"/>
      <c r="I789" s="119"/>
      <c r="J789" s="119"/>
      <c r="K789" s="119"/>
      <c r="L789" s="119"/>
    </row>
    <row r="790" spans="2:12" ht="15.75" customHeight="1" x14ac:dyDescent="0.25">
      <c r="B790" s="119"/>
      <c r="C790" s="119"/>
      <c r="D790" s="119"/>
      <c r="E790" s="119"/>
      <c r="F790" s="119"/>
      <c r="G790" s="119"/>
      <c r="H790" s="119"/>
      <c r="I790" s="119"/>
      <c r="J790" s="119"/>
      <c r="K790" s="119"/>
      <c r="L790" s="119"/>
    </row>
    <row r="791" spans="2:12" ht="15.75" customHeight="1" x14ac:dyDescent="0.25">
      <c r="B791" s="119"/>
      <c r="C791" s="119"/>
      <c r="D791" s="119"/>
      <c r="E791" s="119"/>
      <c r="F791" s="119"/>
      <c r="G791" s="119"/>
      <c r="H791" s="119"/>
      <c r="I791" s="119"/>
      <c r="J791" s="119"/>
      <c r="K791" s="119"/>
      <c r="L791" s="119"/>
    </row>
    <row r="792" spans="2:12" ht="15.75" customHeight="1" x14ac:dyDescent="0.25">
      <c r="B792" s="119"/>
      <c r="C792" s="119"/>
      <c r="D792" s="119"/>
      <c r="E792" s="119"/>
      <c r="F792" s="119"/>
      <c r="G792" s="119"/>
      <c r="H792" s="119"/>
      <c r="I792" s="119"/>
      <c r="J792" s="119"/>
      <c r="K792" s="119"/>
      <c r="L792" s="119"/>
    </row>
    <row r="793" spans="2:12" ht="15.75" customHeight="1" x14ac:dyDescent="0.25">
      <c r="B793" s="119"/>
      <c r="C793" s="119"/>
      <c r="D793" s="119"/>
      <c r="E793" s="119"/>
      <c r="F793" s="119"/>
      <c r="G793" s="119"/>
      <c r="H793" s="119"/>
      <c r="I793" s="119"/>
      <c r="J793" s="119"/>
      <c r="K793" s="119"/>
      <c r="L793" s="119"/>
    </row>
    <row r="794" spans="2:12" ht="15.75" customHeight="1" x14ac:dyDescent="0.25">
      <c r="B794" s="119"/>
      <c r="C794" s="119"/>
      <c r="D794" s="119"/>
      <c r="E794" s="119"/>
      <c r="F794" s="119"/>
      <c r="G794" s="119"/>
      <c r="H794" s="119"/>
      <c r="I794" s="119"/>
      <c r="J794" s="119"/>
      <c r="K794" s="119"/>
      <c r="L794" s="119"/>
    </row>
    <row r="795" spans="2:12" ht="15.75" customHeight="1" x14ac:dyDescent="0.25">
      <c r="B795" s="119"/>
      <c r="C795" s="119"/>
      <c r="D795" s="119"/>
      <c r="E795" s="119"/>
      <c r="F795" s="119"/>
      <c r="G795" s="119"/>
      <c r="H795" s="119"/>
      <c r="I795" s="119"/>
      <c r="J795" s="119"/>
      <c r="K795" s="119"/>
      <c r="L795" s="119"/>
    </row>
    <row r="796" spans="2:12" ht="15.75" customHeight="1" x14ac:dyDescent="0.25">
      <c r="B796" s="119"/>
      <c r="C796" s="119"/>
      <c r="D796" s="119"/>
      <c r="E796" s="119"/>
      <c r="F796" s="119"/>
      <c r="G796" s="119"/>
      <c r="H796" s="119"/>
      <c r="I796" s="119"/>
      <c r="J796" s="119"/>
      <c r="K796" s="119"/>
      <c r="L796" s="119"/>
    </row>
    <row r="797" spans="2:12" ht="15.75" customHeight="1" x14ac:dyDescent="0.25">
      <c r="B797" s="119"/>
      <c r="C797" s="119"/>
      <c r="D797" s="119"/>
      <c r="E797" s="119"/>
      <c r="F797" s="119"/>
      <c r="G797" s="119"/>
      <c r="H797" s="119"/>
      <c r="I797" s="119"/>
      <c r="J797" s="119"/>
      <c r="K797" s="119"/>
      <c r="L797" s="119"/>
    </row>
    <row r="798" spans="2:12" ht="15.75" customHeight="1" x14ac:dyDescent="0.25">
      <c r="B798" s="119"/>
      <c r="C798" s="119"/>
      <c r="D798" s="119"/>
      <c r="E798" s="119"/>
      <c r="F798" s="119"/>
      <c r="G798" s="119"/>
      <c r="H798" s="119"/>
      <c r="I798" s="119"/>
      <c r="J798" s="119"/>
      <c r="K798" s="119"/>
      <c r="L798" s="119"/>
    </row>
    <row r="799" spans="2:12" ht="15.75" customHeight="1" x14ac:dyDescent="0.25">
      <c r="B799" s="119"/>
      <c r="C799" s="119"/>
      <c r="D799" s="119"/>
      <c r="E799" s="119"/>
      <c r="F799" s="119"/>
      <c r="G799" s="119"/>
      <c r="H799" s="119"/>
      <c r="I799" s="119"/>
      <c r="J799" s="119"/>
      <c r="K799" s="119"/>
      <c r="L799" s="119"/>
    </row>
    <row r="800" spans="2:12" ht="15.75" customHeight="1" x14ac:dyDescent="0.25">
      <c r="B800" s="119"/>
      <c r="C800" s="119"/>
      <c r="D800" s="119"/>
      <c r="E800" s="119"/>
      <c r="F800" s="119"/>
      <c r="G800" s="119"/>
      <c r="H800" s="119"/>
      <c r="I800" s="119"/>
      <c r="J800" s="119"/>
      <c r="K800" s="119"/>
      <c r="L800" s="119"/>
    </row>
    <row r="801" spans="2:12" ht="15.75" customHeight="1" x14ac:dyDescent="0.25">
      <c r="B801" s="119"/>
      <c r="C801" s="119"/>
      <c r="D801" s="119"/>
      <c r="E801" s="119"/>
      <c r="F801" s="119"/>
      <c r="G801" s="119"/>
      <c r="H801" s="119"/>
      <c r="I801" s="119"/>
      <c r="J801" s="119"/>
      <c r="K801" s="119"/>
      <c r="L801" s="119"/>
    </row>
    <row r="802" spans="2:12" ht="15.75" customHeight="1" x14ac:dyDescent="0.25">
      <c r="B802" s="119"/>
      <c r="C802" s="119"/>
      <c r="D802" s="119"/>
      <c r="E802" s="119"/>
      <c r="F802" s="119"/>
      <c r="G802" s="119"/>
      <c r="H802" s="119"/>
      <c r="I802" s="119"/>
      <c r="J802" s="119"/>
      <c r="K802" s="119"/>
      <c r="L802" s="119"/>
    </row>
    <row r="803" spans="2:12" ht="15.75" customHeight="1" x14ac:dyDescent="0.25">
      <c r="B803" s="119"/>
      <c r="C803" s="119"/>
      <c r="D803" s="119"/>
      <c r="E803" s="119"/>
      <c r="F803" s="119"/>
      <c r="G803" s="119"/>
      <c r="H803" s="119"/>
      <c r="I803" s="119"/>
      <c r="J803" s="119"/>
      <c r="K803" s="119"/>
      <c r="L803" s="119"/>
    </row>
    <row r="804" spans="2:12" ht="15.75" customHeight="1" x14ac:dyDescent="0.25">
      <c r="B804" s="119"/>
      <c r="C804" s="119"/>
      <c r="D804" s="119"/>
      <c r="E804" s="119"/>
      <c r="F804" s="119"/>
      <c r="G804" s="119"/>
      <c r="H804" s="119"/>
      <c r="I804" s="119"/>
      <c r="J804" s="119"/>
      <c r="K804" s="119"/>
      <c r="L804" s="119"/>
    </row>
    <row r="805" spans="2:12" ht="15.75" customHeight="1" x14ac:dyDescent="0.25">
      <c r="B805" s="119"/>
      <c r="C805" s="119"/>
      <c r="D805" s="119"/>
      <c r="E805" s="119"/>
      <c r="F805" s="119"/>
      <c r="G805" s="119"/>
      <c r="H805" s="119"/>
      <c r="I805" s="119"/>
      <c r="J805" s="119"/>
      <c r="K805" s="119"/>
      <c r="L805" s="119"/>
    </row>
    <row r="806" spans="2:12" ht="15.75" customHeight="1" x14ac:dyDescent="0.25">
      <c r="B806" s="119"/>
      <c r="C806" s="119"/>
      <c r="D806" s="119"/>
      <c r="E806" s="119"/>
      <c r="F806" s="119"/>
      <c r="G806" s="119"/>
      <c r="H806" s="119"/>
      <c r="I806" s="119"/>
      <c r="J806" s="119"/>
      <c r="K806" s="119"/>
      <c r="L806" s="119"/>
    </row>
    <row r="807" spans="2:12" ht="15.75" customHeight="1" x14ac:dyDescent="0.25">
      <c r="B807" s="119"/>
      <c r="C807" s="119"/>
      <c r="D807" s="119"/>
      <c r="E807" s="119"/>
      <c r="F807" s="119"/>
      <c r="G807" s="119"/>
      <c r="H807" s="119"/>
      <c r="I807" s="119"/>
      <c r="J807" s="119"/>
      <c r="K807" s="119"/>
      <c r="L807" s="119"/>
    </row>
    <row r="808" spans="2:12" ht="15.75" customHeight="1" x14ac:dyDescent="0.25">
      <c r="B808" s="119"/>
      <c r="C808" s="119"/>
      <c r="D808" s="119"/>
      <c r="E808" s="119"/>
      <c r="F808" s="119"/>
      <c r="G808" s="119"/>
      <c r="H808" s="119"/>
      <c r="I808" s="119"/>
      <c r="J808" s="119"/>
      <c r="K808" s="119"/>
      <c r="L808" s="119"/>
    </row>
    <row r="809" spans="2:12" ht="15.75" customHeight="1" x14ac:dyDescent="0.25">
      <c r="B809" s="119"/>
      <c r="C809" s="119"/>
      <c r="D809" s="119"/>
      <c r="E809" s="119"/>
      <c r="F809" s="119"/>
      <c r="G809" s="119"/>
      <c r="H809" s="119"/>
      <c r="I809" s="119"/>
      <c r="J809" s="119"/>
      <c r="K809" s="119"/>
      <c r="L809" s="119"/>
    </row>
    <row r="810" spans="2:12" ht="15.75" customHeight="1" x14ac:dyDescent="0.25">
      <c r="B810" s="119"/>
      <c r="C810" s="119"/>
      <c r="D810" s="119"/>
      <c r="E810" s="119"/>
      <c r="F810" s="119"/>
      <c r="G810" s="119"/>
      <c r="H810" s="119"/>
      <c r="I810" s="119"/>
      <c r="J810" s="119"/>
      <c r="K810" s="119"/>
      <c r="L810" s="119"/>
    </row>
    <row r="811" spans="2:12" ht="15.75" customHeight="1" x14ac:dyDescent="0.25">
      <c r="B811" s="119"/>
      <c r="C811" s="119"/>
      <c r="D811" s="119"/>
      <c r="E811" s="119"/>
      <c r="F811" s="119"/>
      <c r="G811" s="119"/>
      <c r="H811" s="119"/>
      <c r="I811" s="119"/>
      <c r="J811" s="119"/>
      <c r="K811" s="119"/>
      <c r="L811" s="119"/>
    </row>
    <row r="812" spans="2:12" ht="15.75" customHeight="1" x14ac:dyDescent="0.25">
      <c r="B812" s="119"/>
      <c r="C812" s="119"/>
      <c r="D812" s="119"/>
      <c r="E812" s="119"/>
      <c r="F812" s="119"/>
      <c r="G812" s="119"/>
      <c r="H812" s="119"/>
      <c r="I812" s="119"/>
      <c r="J812" s="119"/>
      <c r="K812" s="119"/>
      <c r="L812" s="119"/>
    </row>
    <row r="813" spans="2:12" ht="15.75" customHeight="1" x14ac:dyDescent="0.25">
      <c r="B813" s="119"/>
      <c r="C813" s="119"/>
      <c r="D813" s="119"/>
      <c r="E813" s="119"/>
      <c r="F813" s="119"/>
      <c r="G813" s="119"/>
      <c r="H813" s="119"/>
      <c r="I813" s="119"/>
      <c r="J813" s="119"/>
      <c r="K813" s="119"/>
      <c r="L813" s="119"/>
    </row>
    <row r="814" spans="2:12" ht="15.75" customHeight="1" x14ac:dyDescent="0.25">
      <c r="B814" s="119"/>
      <c r="C814" s="119"/>
      <c r="D814" s="119"/>
      <c r="E814" s="119"/>
      <c r="F814" s="119"/>
      <c r="G814" s="119"/>
      <c r="H814" s="119"/>
      <c r="I814" s="119"/>
      <c r="J814" s="119"/>
      <c r="K814" s="119"/>
      <c r="L814" s="119"/>
    </row>
    <row r="815" spans="2:12" ht="15.75" customHeight="1" x14ac:dyDescent="0.25">
      <c r="B815" s="119"/>
      <c r="C815" s="119"/>
      <c r="D815" s="119"/>
      <c r="E815" s="119"/>
      <c r="F815" s="119"/>
      <c r="G815" s="119"/>
      <c r="H815" s="119"/>
      <c r="I815" s="119"/>
      <c r="J815" s="119"/>
      <c r="K815" s="119"/>
      <c r="L815" s="119"/>
    </row>
    <row r="816" spans="2:12" ht="15.75" customHeight="1" x14ac:dyDescent="0.25">
      <c r="B816" s="119"/>
      <c r="C816" s="119"/>
      <c r="D816" s="119"/>
      <c r="E816" s="119"/>
      <c r="F816" s="119"/>
      <c r="G816" s="119"/>
      <c r="H816" s="119"/>
      <c r="I816" s="119"/>
      <c r="J816" s="119"/>
      <c r="K816" s="119"/>
      <c r="L816" s="119"/>
    </row>
    <row r="817" spans="2:12" ht="15.75" customHeight="1" x14ac:dyDescent="0.25">
      <c r="B817" s="119"/>
      <c r="C817" s="119"/>
      <c r="D817" s="119"/>
      <c r="E817" s="119"/>
      <c r="F817" s="119"/>
      <c r="G817" s="119"/>
      <c r="H817" s="119"/>
      <c r="I817" s="119"/>
      <c r="J817" s="119"/>
      <c r="K817" s="119"/>
      <c r="L817" s="119"/>
    </row>
    <row r="818" spans="2:12" ht="15.75" customHeight="1" x14ac:dyDescent="0.25">
      <c r="B818" s="119"/>
      <c r="C818" s="119"/>
      <c r="D818" s="119"/>
      <c r="E818" s="119"/>
      <c r="F818" s="119"/>
      <c r="G818" s="119"/>
      <c r="H818" s="119"/>
      <c r="I818" s="119"/>
      <c r="J818" s="119"/>
      <c r="K818" s="119"/>
      <c r="L818" s="119"/>
    </row>
    <row r="819" spans="2:12" ht="15.75" customHeight="1" x14ac:dyDescent="0.25">
      <c r="B819" s="119"/>
      <c r="C819" s="119"/>
      <c r="D819" s="119"/>
      <c r="E819" s="119"/>
      <c r="F819" s="119"/>
      <c r="G819" s="119"/>
      <c r="H819" s="119"/>
      <c r="I819" s="119"/>
      <c r="J819" s="119"/>
      <c r="K819" s="119"/>
      <c r="L819" s="119"/>
    </row>
    <row r="820" spans="2:12" ht="15.75" customHeight="1" x14ac:dyDescent="0.25">
      <c r="B820" s="119"/>
      <c r="C820" s="119"/>
      <c r="D820" s="119"/>
      <c r="E820" s="119"/>
      <c r="F820" s="119"/>
      <c r="G820" s="119"/>
      <c r="H820" s="119"/>
      <c r="I820" s="119"/>
      <c r="J820" s="119"/>
      <c r="K820" s="119"/>
      <c r="L820" s="119"/>
    </row>
    <row r="821" spans="2:12" ht="15.75" customHeight="1" x14ac:dyDescent="0.25">
      <c r="B821" s="119"/>
      <c r="C821" s="119"/>
      <c r="D821" s="119"/>
      <c r="E821" s="119"/>
      <c r="F821" s="119"/>
      <c r="G821" s="119"/>
      <c r="H821" s="119"/>
      <c r="I821" s="119"/>
      <c r="J821" s="119"/>
      <c r="K821" s="119"/>
      <c r="L821" s="119"/>
    </row>
    <row r="822" spans="2:12" ht="15.75" customHeight="1" x14ac:dyDescent="0.25">
      <c r="B822" s="119"/>
      <c r="C822" s="119"/>
      <c r="D822" s="119"/>
      <c r="E822" s="119"/>
      <c r="F822" s="119"/>
      <c r="G822" s="119"/>
      <c r="H822" s="119"/>
      <c r="I822" s="119"/>
      <c r="J822" s="119"/>
      <c r="K822" s="119"/>
      <c r="L822" s="119"/>
    </row>
    <row r="823" spans="2:12" ht="15.75" customHeight="1" x14ac:dyDescent="0.25">
      <c r="B823" s="119"/>
      <c r="C823" s="119"/>
      <c r="D823" s="119"/>
      <c r="E823" s="119"/>
      <c r="F823" s="119"/>
      <c r="G823" s="119"/>
      <c r="H823" s="119"/>
      <c r="I823" s="119"/>
      <c r="J823" s="119"/>
      <c r="K823" s="119"/>
      <c r="L823" s="119"/>
    </row>
    <row r="824" spans="2:12" ht="15.75" customHeight="1" x14ac:dyDescent="0.25">
      <c r="B824" s="119"/>
      <c r="C824" s="119"/>
      <c r="D824" s="119"/>
      <c r="E824" s="119"/>
      <c r="F824" s="119"/>
      <c r="G824" s="119"/>
      <c r="H824" s="119"/>
      <c r="I824" s="119"/>
      <c r="J824" s="119"/>
      <c r="K824" s="119"/>
      <c r="L824" s="119"/>
    </row>
    <row r="825" spans="2:12" ht="15.75" customHeight="1" x14ac:dyDescent="0.25">
      <c r="B825" s="119"/>
      <c r="C825" s="119"/>
      <c r="D825" s="119"/>
      <c r="E825" s="119"/>
      <c r="F825" s="119"/>
      <c r="G825" s="119"/>
      <c r="H825" s="119"/>
      <c r="I825" s="119"/>
      <c r="J825" s="119"/>
      <c r="K825" s="119"/>
      <c r="L825" s="119"/>
    </row>
    <row r="826" spans="2:12" ht="15.75" customHeight="1" x14ac:dyDescent="0.25">
      <c r="B826" s="119"/>
      <c r="C826" s="119"/>
      <c r="D826" s="119"/>
      <c r="E826" s="119"/>
      <c r="F826" s="119"/>
      <c r="G826" s="119"/>
      <c r="H826" s="119"/>
      <c r="I826" s="119"/>
      <c r="J826" s="119"/>
      <c r="K826" s="119"/>
      <c r="L826" s="119"/>
    </row>
    <row r="827" spans="2:12" ht="15.75" customHeight="1" x14ac:dyDescent="0.25">
      <c r="B827" s="119"/>
      <c r="C827" s="119"/>
      <c r="D827" s="119"/>
      <c r="E827" s="119"/>
      <c r="F827" s="119"/>
      <c r="G827" s="119"/>
      <c r="H827" s="119"/>
      <c r="I827" s="119"/>
      <c r="J827" s="119"/>
      <c r="K827" s="119"/>
      <c r="L827" s="119"/>
    </row>
    <row r="828" spans="2:12" ht="15.75" customHeight="1" x14ac:dyDescent="0.25">
      <c r="B828" s="119"/>
      <c r="C828" s="119"/>
      <c r="D828" s="119"/>
      <c r="E828" s="119"/>
      <c r="F828" s="119"/>
      <c r="G828" s="119"/>
      <c r="H828" s="119"/>
      <c r="I828" s="119"/>
      <c r="J828" s="119"/>
      <c r="K828" s="119"/>
      <c r="L828" s="119"/>
    </row>
    <row r="829" spans="2:12" ht="15.75" customHeight="1" x14ac:dyDescent="0.25">
      <c r="B829" s="119"/>
      <c r="C829" s="119"/>
      <c r="D829" s="119"/>
      <c r="E829" s="119"/>
      <c r="F829" s="119"/>
      <c r="G829" s="119"/>
      <c r="H829" s="119"/>
      <c r="I829" s="119"/>
      <c r="J829" s="119"/>
      <c r="K829" s="119"/>
      <c r="L829" s="119"/>
    </row>
    <row r="830" spans="2:12" ht="15.75" customHeight="1" x14ac:dyDescent="0.25">
      <c r="B830" s="119"/>
      <c r="C830" s="119"/>
      <c r="D830" s="119"/>
      <c r="E830" s="119"/>
      <c r="F830" s="119"/>
      <c r="G830" s="119"/>
      <c r="H830" s="119"/>
      <c r="I830" s="119"/>
      <c r="J830" s="119"/>
      <c r="K830" s="119"/>
      <c r="L830" s="119"/>
    </row>
    <row r="831" spans="2:12" ht="15.75" customHeight="1" x14ac:dyDescent="0.25">
      <c r="B831" s="119"/>
      <c r="C831" s="119"/>
      <c r="D831" s="119"/>
      <c r="E831" s="119"/>
      <c r="F831" s="119"/>
      <c r="G831" s="119"/>
      <c r="H831" s="119"/>
      <c r="I831" s="119"/>
      <c r="J831" s="119"/>
      <c r="K831" s="119"/>
      <c r="L831" s="119"/>
    </row>
    <row r="832" spans="2:12" ht="15.75" customHeight="1" x14ac:dyDescent="0.25">
      <c r="B832" s="119"/>
      <c r="C832" s="119"/>
      <c r="D832" s="119"/>
      <c r="E832" s="119"/>
      <c r="F832" s="119"/>
      <c r="G832" s="119"/>
      <c r="H832" s="119"/>
      <c r="I832" s="119"/>
      <c r="J832" s="119"/>
      <c r="K832" s="119"/>
      <c r="L832" s="119"/>
    </row>
    <row r="833" spans="2:12" ht="15.75" customHeight="1" x14ac:dyDescent="0.25">
      <c r="B833" s="119"/>
      <c r="C833" s="119"/>
      <c r="D833" s="119"/>
      <c r="E833" s="119"/>
      <c r="F833" s="119"/>
      <c r="G833" s="119"/>
      <c r="H833" s="119"/>
      <c r="I833" s="119"/>
      <c r="J833" s="119"/>
      <c r="K833" s="119"/>
      <c r="L833" s="119"/>
    </row>
    <row r="834" spans="2:12" ht="15.75" customHeight="1" x14ac:dyDescent="0.25">
      <c r="B834" s="119"/>
      <c r="C834" s="119"/>
      <c r="D834" s="119"/>
      <c r="E834" s="119"/>
      <c r="F834" s="119"/>
      <c r="G834" s="119"/>
      <c r="H834" s="119"/>
      <c r="I834" s="119"/>
      <c r="J834" s="119"/>
      <c r="K834" s="119"/>
      <c r="L834" s="119"/>
    </row>
    <row r="835" spans="2:12" ht="15.75" customHeight="1" x14ac:dyDescent="0.25">
      <c r="B835" s="119"/>
      <c r="C835" s="119"/>
      <c r="D835" s="119"/>
      <c r="E835" s="119"/>
      <c r="F835" s="119"/>
      <c r="G835" s="119"/>
      <c r="H835" s="119"/>
      <c r="I835" s="119"/>
      <c r="J835" s="119"/>
      <c r="K835" s="119"/>
      <c r="L835" s="119"/>
    </row>
    <row r="836" spans="2:12" ht="15.75" customHeight="1" x14ac:dyDescent="0.25">
      <c r="B836" s="119"/>
      <c r="C836" s="119"/>
      <c r="D836" s="119"/>
      <c r="E836" s="119"/>
      <c r="F836" s="119"/>
      <c r="G836" s="119"/>
      <c r="H836" s="119"/>
      <c r="I836" s="119"/>
      <c r="J836" s="119"/>
      <c r="K836" s="119"/>
      <c r="L836" s="119"/>
    </row>
    <row r="837" spans="2:12" ht="15.75" customHeight="1" x14ac:dyDescent="0.25">
      <c r="B837" s="119"/>
      <c r="C837" s="119"/>
      <c r="D837" s="119"/>
      <c r="E837" s="119"/>
      <c r="F837" s="119"/>
      <c r="G837" s="119"/>
      <c r="H837" s="119"/>
      <c r="I837" s="119"/>
      <c r="J837" s="119"/>
      <c r="K837" s="119"/>
      <c r="L837" s="119"/>
    </row>
    <row r="838" spans="2:12" ht="15.75" customHeight="1" x14ac:dyDescent="0.25">
      <c r="B838" s="119"/>
      <c r="C838" s="119"/>
      <c r="D838" s="119"/>
      <c r="E838" s="119"/>
      <c r="F838" s="119"/>
      <c r="G838" s="119"/>
      <c r="H838" s="119"/>
      <c r="I838" s="119"/>
      <c r="J838" s="119"/>
      <c r="K838" s="119"/>
      <c r="L838" s="119"/>
    </row>
    <row r="839" spans="2:12" ht="15.75" customHeight="1" x14ac:dyDescent="0.25">
      <c r="B839" s="119"/>
      <c r="C839" s="119"/>
      <c r="D839" s="119"/>
      <c r="E839" s="119"/>
      <c r="F839" s="119"/>
      <c r="G839" s="119"/>
      <c r="H839" s="119"/>
      <c r="I839" s="119"/>
      <c r="J839" s="119"/>
      <c r="K839" s="119"/>
      <c r="L839" s="119"/>
    </row>
    <row r="840" spans="2:12" ht="15.75" customHeight="1" x14ac:dyDescent="0.25">
      <c r="B840" s="119"/>
      <c r="C840" s="119"/>
      <c r="D840" s="119"/>
      <c r="E840" s="119"/>
      <c r="F840" s="119"/>
      <c r="G840" s="119"/>
      <c r="H840" s="119"/>
      <c r="I840" s="119"/>
      <c r="J840" s="119"/>
      <c r="K840" s="119"/>
      <c r="L840" s="119"/>
    </row>
    <row r="841" spans="2:12" ht="15.75" customHeight="1" x14ac:dyDescent="0.25">
      <c r="B841" s="119"/>
      <c r="C841" s="119"/>
      <c r="D841" s="119"/>
      <c r="E841" s="119"/>
      <c r="F841" s="119"/>
      <c r="G841" s="119"/>
      <c r="H841" s="119"/>
      <c r="I841" s="119"/>
      <c r="J841" s="119"/>
      <c r="K841" s="119"/>
      <c r="L841" s="119"/>
    </row>
    <row r="842" spans="2:12" ht="15.75" customHeight="1" x14ac:dyDescent="0.25">
      <c r="B842" s="119"/>
      <c r="C842" s="119"/>
      <c r="D842" s="119"/>
      <c r="E842" s="119"/>
      <c r="F842" s="119"/>
      <c r="G842" s="119"/>
      <c r="H842" s="119"/>
      <c r="I842" s="119"/>
      <c r="J842" s="119"/>
      <c r="K842" s="119"/>
      <c r="L842" s="119"/>
    </row>
    <row r="843" spans="2:12" ht="15.75" customHeight="1" x14ac:dyDescent="0.25">
      <c r="B843" s="119"/>
      <c r="C843" s="119"/>
      <c r="D843" s="119"/>
      <c r="E843" s="119"/>
      <c r="F843" s="119"/>
      <c r="G843" s="119"/>
      <c r="H843" s="119"/>
      <c r="I843" s="119"/>
      <c r="J843" s="119"/>
      <c r="K843" s="119"/>
      <c r="L843" s="119"/>
    </row>
    <row r="844" spans="2:12" ht="15.75" customHeight="1" x14ac:dyDescent="0.25">
      <c r="B844" s="119"/>
      <c r="C844" s="119"/>
      <c r="D844" s="119"/>
      <c r="E844" s="119"/>
      <c r="F844" s="119"/>
      <c r="G844" s="119"/>
      <c r="H844" s="119"/>
      <c r="I844" s="119"/>
      <c r="J844" s="119"/>
      <c r="K844" s="119"/>
      <c r="L844" s="119"/>
    </row>
    <row r="845" spans="2:12" ht="15.75" customHeight="1" x14ac:dyDescent="0.25">
      <c r="B845" s="119"/>
      <c r="C845" s="119"/>
      <c r="D845" s="119"/>
      <c r="E845" s="119"/>
      <c r="F845" s="119"/>
      <c r="G845" s="119"/>
      <c r="H845" s="119"/>
      <c r="I845" s="119"/>
      <c r="J845" s="119"/>
      <c r="K845" s="119"/>
      <c r="L845" s="119"/>
    </row>
    <row r="846" spans="2:12" ht="15.75" customHeight="1" x14ac:dyDescent="0.25">
      <c r="B846" s="119"/>
      <c r="C846" s="119"/>
      <c r="D846" s="119"/>
      <c r="E846" s="119"/>
      <c r="F846" s="119"/>
      <c r="G846" s="119"/>
      <c r="H846" s="119"/>
      <c r="I846" s="119"/>
      <c r="J846" s="119"/>
      <c r="K846" s="119"/>
      <c r="L846" s="119"/>
    </row>
    <row r="847" spans="2:12" ht="15.75" customHeight="1" x14ac:dyDescent="0.25">
      <c r="B847" s="119"/>
      <c r="C847" s="119"/>
      <c r="D847" s="119"/>
      <c r="E847" s="119"/>
      <c r="F847" s="119"/>
      <c r="G847" s="119"/>
      <c r="H847" s="119"/>
      <c r="I847" s="119"/>
      <c r="J847" s="119"/>
      <c r="K847" s="119"/>
      <c r="L847" s="119"/>
    </row>
    <row r="848" spans="2:12" ht="15.75" customHeight="1" x14ac:dyDescent="0.25">
      <c r="B848" s="119"/>
      <c r="C848" s="119"/>
      <c r="D848" s="119"/>
      <c r="E848" s="119"/>
      <c r="F848" s="119"/>
      <c r="G848" s="119"/>
      <c r="H848" s="119"/>
      <c r="I848" s="119"/>
      <c r="J848" s="119"/>
      <c r="K848" s="119"/>
      <c r="L848" s="119"/>
    </row>
    <row r="849" spans="2:12" ht="15.75" customHeight="1" x14ac:dyDescent="0.25">
      <c r="B849" s="119"/>
      <c r="C849" s="119"/>
      <c r="D849" s="119"/>
      <c r="E849" s="119"/>
      <c r="F849" s="119"/>
      <c r="G849" s="119"/>
      <c r="H849" s="119"/>
      <c r="I849" s="119"/>
      <c r="J849" s="119"/>
      <c r="K849" s="119"/>
      <c r="L849" s="119"/>
    </row>
    <row r="850" spans="2:12" ht="15.75" customHeight="1" x14ac:dyDescent="0.25">
      <c r="B850" s="119"/>
      <c r="C850" s="119"/>
      <c r="D850" s="119"/>
      <c r="E850" s="119"/>
      <c r="F850" s="119"/>
      <c r="G850" s="119"/>
      <c r="H850" s="119"/>
      <c r="I850" s="119"/>
      <c r="J850" s="119"/>
      <c r="K850" s="119"/>
      <c r="L850" s="119"/>
    </row>
    <row r="851" spans="2:12" ht="15.75" customHeight="1" x14ac:dyDescent="0.25">
      <c r="B851" s="119"/>
      <c r="C851" s="119"/>
      <c r="D851" s="119"/>
      <c r="E851" s="119"/>
      <c r="F851" s="119"/>
      <c r="G851" s="119"/>
      <c r="H851" s="119"/>
      <c r="I851" s="119"/>
      <c r="J851" s="119"/>
      <c r="K851" s="119"/>
      <c r="L851" s="119"/>
    </row>
    <row r="852" spans="2:12" ht="15.75" customHeight="1" x14ac:dyDescent="0.25">
      <c r="B852" s="119"/>
      <c r="C852" s="119"/>
      <c r="D852" s="119"/>
      <c r="E852" s="119"/>
      <c r="F852" s="119"/>
      <c r="G852" s="119"/>
      <c r="H852" s="119"/>
      <c r="I852" s="119"/>
      <c r="J852" s="119"/>
      <c r="K852" s="119"/>
      <c r="L852" s="119"/>
    </row>
    <row r="853" spans="2:12" ht="15.75" customHeight="1" x14ac:dyDescent="0.25">
      <c r="B853" s="119"/>
      <c r="C853" s="119"/>
      <c r="D853" s="119"/>
      <c r="E853" s="119"/>
      <c r="F853" s="119"/>
      <c r="G853" s="119"/>
      <c r="H853" s="119"/>
      <c r="I853" s="119"/>
      <c r="J853" s="119"/>
      <c r="K853" s="119"/>
      <c r="L853" s="119"/>
    </row>
    <row r="854" spans="2:12" ht="15.75" customHeight="1" x14ac:dyDescent="0.25">
      <c r="B854" s="119"/>
      <c r="C854" s="119"/>
      <c r="D854" s="119"/>
      <c r="E854" s="119"/>
      <c r="F854" s="119"/>
      <c r="G854" s="119"/>
      <c r="H854" s="119"/>
      <c r="I854" s="119"/>
      <c r="J854" s="119"/>
      <c r="K854" s="119"/>
      <c r="L854" s="119"/>
    </row>
    <row r="855" spans="2:12" ht="15.75" customHeight="1" x14ac:dyDescent="0.25">
      <c r="B855" s="119"/>
      <c r="C855" s="119"/>
      <c r="D855" s="119"/>
      <c r="E855" s="119"/>
      <c r="F855" s="119"/>
      <c r="G855" s="119"/>
      <c r="H855" s="119"/>
      <c r="I855" s="119"/>
      <c r="J855" s="119"/>
      <c r="K855" s="119"/>
      <c r="L855" s="119"/>
    </row>
    <row r="856" spans="2:12" ht="15.75" customHeight="1" x14ac:dyDescent="0.25">
      <c r="B856" s="119"/>
      <c r="C856" s="119"/>
      <c r="D856" s="119"/>
      <c r="E856" s="119"/>
      <c r="F856" s="119"/>
      <c r="G856" s="119"/>
      <c r="H856" s="119"/>
      <c r="I856" s="119"/>
      <c r="J856" s="119"/>
      <c r="K856" s="119"/>
      <c r="L856" s="119"/>
    </row>
    <row r="857" spans="2:12" ht="15.75" customHeight="1" x14ac:dyDescent="0.25">
      <c r="B857" s="119"/>
      <c r="C857" s="119"/>
      <c r="D857" s="119"/>
      <c r="E857" s="119"/>
      <c r="F857" s="119"/>
      <c r="G857" s="119"/>
      <c r="H857" s="119"/>
      <c r="I857" s="119"/>
      <c r="J857" s="119"/>
      <c r="K857" s="119"/>
      <c r="L857" s="119"/>
    </row>
    <row r="858" spans="2:12" ht="15.75" customHeight="1" x14ac:dyDescent="0.25">
      <c r="B858" s="119"/>
      <c r="C858" s="119"/>
      <c r="D858" s="119"/>
      <c r="E858" s="119"/>
      <c r="F858" s="119"/>
      <c r="G858" s="119"/>
      <c r="H858" s="119"/>
      <c r="I858" s="119"/>
      <c r="J858" s="119"/>
      <c r="K858" s="119"/>
      <c r="L858" s="119"/>
    </row>
    <row r="859" spans="2:12" ht="15.75" customHeight="1" x14ac:dyDescent="0.25">
      <c r="B859" s="119"/>
      <c r="C859" s="119"/>
      <c r="D859" s="119"/>
      <c r="E859" s="119"/>
      <c r="F859" s="119"/>
      <c r="G859" s="119"/>
      <c r="H859" s="119"/>
      <c r="I859" s="119"/>
      <c r="J859" s="119"/>
      <c r="K859" s="119"/>
      <c r="L859" s="119"/>
    </row>
    <row r="860" spans="2:12" ht="15.75" customHeight="1" x14ac:dyDescent="0.25">
      <c r="B860" s="119"/>
      <c r="C860" s="119"/>
      <c r="D860" s="119"/>
      <c r="E860" s="119"/>
      <c r="F860" s="119"/>
      <c r="G860" s="119"/>
      <c r="H860" s="119"/>
      <c r="I860" s="119"/>
      <c r="J860" s="119"/>
      <c r="K860" s="119"/>
      <c r="L860" s="119"/>
    </row>
    <row r="861" spans="2:12" ht="15.75" customHeight="1" x14ac:dyDescent="0.25">
      <c r="B861" s="119"/>
      <c r="C861" s="119"/>
      <c r="D861" s="119"/>
      <c r="E861" s="119"/>
      <c r="F861" s="119"/>
      <c r="G861" s="119"/>
      <c r="H861" s="119"/>
      <c r="I861" s="119"/>
      <c r="J861" s="119"/>
      <c r="K861" s="119"/>
      <c r="L861" s="119"/>
    </row>
    <row r="862" spans="2:12" ht="15.75" customHeight="1" x14ac:dyDescent="0.25">
      <c r="B862" s="119"/>
      <c r="C862" s="119"/>
      <c r="D862" s="119"/>
      <c r="E862" s="119"/>
      <c r="F862" s="119"/>
      <c r="G862" s="119"/>
      <c r="H862" s="119"/>
      <c r="I862" s="119"/>
      <c r="J862" s="119"/>
      <c r="K862" s="119"/>
      <c r="L862" s="119"/>
    </row>
    <row r="863" spans="2:12" ht="15.75" customHeight="1" x14ac:dyDescent="0.25">
      <c r="B863" s="119"/>
      <c r="C863" s="119"/>
      <c r="D863" s="119"/>
      <c r="E863" s="119"/>
      <c r="F863" s="119"/>
      <c r="G863" s="119"/>
      <c r="H863" s="119"/>
      <c r="I863" s="119"/>
      <c r="J863" s="119"/>
      <c r="K863" s="119"/>
      <c r="L863" s="119"/>
    </row>
    <row r="864" spans="2:12" ht="15.75" customHeight="1" x14ac:dyDescent="0.25">
      <c r="B864" s="119"/>
      <c r="C864" s="119"/>
      <c r="D864" s="119"/>
      <c r="E864" s="119"/>
      <c r="F864" s="119"/>
      <c r="G864" s="119"/>
      <c r="H864" s="119"/>
      <c r="I864" s="119"/>
      <c r="J864" s="119"/>
      <c r="K864" s="119"/>
      <c r="L864" s="119"/>
    </row>
    <row r="865" spans="2:12" ht="15.75" customHeight="1" x14ac:dyDescent="0.25">
      <c r="B865" s="119"/>
      <c r="C865" s="119"/>
      <c r="D865" s="119"/>
      <c r="E865" s="119"/>
      <c r="F865" s="119"/>
      <c r="G865" s="119"/>
      <c r="H865" s="119"/>
      <c r="I865" s="119"/>
      <c r="J865" s="119"/>
      <c r="K865" s="119"/>
      <c r="L865" s="119"/>
    </row>
    <row r="866" spans="2:12" ht="15.75" customHeight="1" x14ac:dyDescent="0.25">
      <c r="B866" s="119"/>
      <c r="C866" s="119"/>
      <c r="D866" s="119"/>
      <c r="E866" s="119"/>
      <c r="F866" s="119"/>
      <c r="G866" s="119"/>
      <c r="H866" s="119"/>
      <c r="I866" s="119"/>
      <c r="J866" s="119"/>
      <c r="K866" s="119"/>
      <c r="L866" s="119"/>
    </row>
    <row r="867" spans="2:12" ht="15.75" customHeight="1" x14ac:dyDescent="0.25">
      <c r="B867" s="119"/>
      <c r="C867" s="119"/>
      <c r="D867" s="119"/>
      <c r="E867" s="119"/>
      <c r="F867" s="119"/>
      <c r="G867" s="119"/>
      <c r="H867" s="119"/>
      <c r="I867" s="119"/>
      <c r="J867" s="119"/>
      <c r="K867" s="119"/>
      <c r="L867" s="119"/>
    </row>
    <row r="868" spans="2:12" ht="15.75" customHeight="1" x14ac:dyDescent="0.25">
      <c r="B868" s="119"/>
      <c r="C868" s="119"/>
      <c r="D868" s="119"/>
      <c r="E868" s="119"/>
      <c r="F868" s="119"/>
      <c r="G868" s="119"/>
      <c r="H868" s="119"/>
      <c r="I868" s="119"/>
      <c r="J868" s="119"/>
      <c r="K868" s="119"/>
      <c r="L868" s="119"/>
    </row>
    <row r="869" spans="2:12" ht="15.75" customHeight="1" x14ac:dyDescent="0.25">
      <c r="B869" s="119"/>
      <c r="C869" s="119"/>
      <c r="D869" s="119"/>
      <c r="E869" s="119"/>
      <c r="F869" s="119"/>
      <c r="G869" s="119"/>
      <c r="H869" s="119"/>
      <c r="I869" s="119"/>
      <c r="J869" s="119"/>
      <c r="K869" s="119"/>
      <c r="L869" s="119"/>
    </row>
    <row r="870" spans="2:12" ht="15.75" customHeight="1" x14ac:dyDescent="0.25">
      <c r="B870" s="119"/>
      <c r="C870" s="119"/>
      <c r="D870" s="119"/>
      <c r="E870" s="119"/>
      <c r="F870" s="119"/>
      <c r="G870" s="119"/>
      <c r="H870" s="119"/>
      <c r="I870" s="119"/>
      <c r="J870" s="119"/>
      <c r="K870" s="119"/>
      <c r="L870" s="119"/>
    </row>
    <row r="871" spans="2:12" ht="15.75" customHeight="1" x14ac:dyDescent="0.25">
      <c r="B871" s="119"/>
      <c r="C871" s="119"/>
      <c r="D871" s="119"/>
      <c r="E871" s="119"/>
      <c r="F871" s="119"/>
      <c r="G871" s="119"/>
      <c r="H871" s="119"/>
      <c r="I871" s="119"/>
      <c r="J871" s="119"/>
      <c r="K871" s="119"/>
      <c r="L871" s="119"/>
    </row>
    <row r="872" spans="2:12" ht="15.75" customHeight="1" x14ac:dyDescent="0.25">
      <c r="B872" s="119"/>
      <c r="C872" s="119"/>
      <c r="D872" s="119"/>
      <c r="E872" s="119"/>
      <c r="F872" s="119"/>
      <c r="G872" s="119"/>
      <c r="H872" s="119"/>
      <c r="I872" s="119"/>
      <c r="J872" s="119"/>
      <c r="K872" s="119"/>
      <c r="L872" s="119"/>
    </row>
    <row r="873" spans="2:12" ht="15.75" customHeight="1" x14ac:dyDescent="0.25">
      <c r="B873" s="119"/>
      <c r="C873" s="119"/>
      <c r="D873" s="119"/>
      <c r="E873" s="119"/>
      <c r="F873" s="119"/>
      <c r="G873" s="119"/>
      <c r="H873" s="119"/>
      <c r="I873" s="119"/>
      <c r="J873" s="119"/>
      <c r="K873" s="119"/>
      <c r="L873" s="119"/>
    </row>
    <row r="874" spans="2:12" ht="15.75" customHeight="1" x14ac:dyDescent="0.25">
      <c r="B874" s="119"/>
      <c r="C874" s="119"/>
      <c r="D874" s="119"/>
      <c r="E874" s="119"/>
      <c r="F874" s="119"/>
      <c r="G874" s="119"/>
      <c r="H874" s="119"/>
      <c r="I874" s="119"/>
      <c r="J874" s="119"/>
      <c r="K874" s="119"/>
      <c r="L874" s="119"/>
    </row>
    <row r="875" spans="2:12" ht="15.75" customHeight="1" x14ac:dyDescent="0.25">
      <c r="B875" s="119"/>
      <c r="C875" s="119"/>
      <c r="D875" s="119"/>
      <c r="E875" s="119"/>
      <c r="F875" s="119"/>
      <c r="G875" s="119"/>
      <c r="H875" s="119"/>
      <c r="I875" s="119"/>
      <c r="J875" s="119"/>
      <c r="K875" s="119"/>
      <c r="L875" s="119"/>
    </row>
    <row r="876" spans="2:12" ht="15.75" customHeight="1" x14ac:dyDescent="0.25">
      <c r="B876" s="119"/>
      <c r="C876" s="119"/>
      <c r="D876" s="119"/>
      <c r="E876" s="119"/>
      <c r="F876" s="119"/>
      <c r="G876" s="119"/>
      <c r="H876" s="119"/>
      <c r="I876" s="119"/>
      <c r="J876" s="119"/>
      <c r="K876" s="119"/>
      <c r="L876" s="119"/>
    </row>
    <row r="877" spans="2:12" ht="15.75" customHeight="1" x14ac:dyDescent="0.25">
      <c r="B877" s="119"/>
      <c r="C877" s="119"/>
      <c r="D877" s="119"/>
      <c r="E877" s="119"/>
      <c r="F877" s="119"/>
      <c r="G877" s="119"/>
      <c r="H877" s="119"/>
      <c r="I877" s="119"/>
      <c r="J877" s="119"/>
      <c r="K877" s="119"/>
      <c r="L877" s="119"/>
    </row>
    <row r="878" spans="2:12" ht="15.75" customHeight="1" x14ac:dyDescent="0.25">
      <c r="B878" s="119"/>
      <c r="C878" s="119"/>
      <c r="D878" s="119"/>
      <c r="E878" s="119"/>
      <c r="F878" s="119"/>
      <c r="G878" s="119"/>
      <c r="H878" s="119"/>
      <c r="I878" s="119"/>
      <c r="J878" s="119"/>
      <c r="K878" s="119"/>
      <c r="L878" s="119"/>
    </row>
    <row r="879" spans="2:12" ht="15.75" customHeight="1" x14ac:dyDescent="0.25">
      <c r="B879" s="119"/>
      <c r="C879" s="119"/>
      <c r="D879" s="119"/>
      <c r="E879" s="119"/>
      <c r="F879" s="119"/>
      <c r="G879" s="119"/>
      <c r="H879" s="119"/>
      <c r="I879" s="119"/>
      <c r="J879" s="119"/>
      <c r="K879" s="119"/>
      <c r="L879" s="119"/>
    </row>
    <row r="880" spans="2:12" ht="15.75" customHeight="1" x14ac:dyDescent="0.25">
      <c r="B880" s="119"/>
      <c r="C880" s="119"/>
      <c r="D880" s="119"/>
      <c r="E880" s="119"/>
      <c r="F880" s="119"/>
      <c r="G880" s="119"/>
      <c r="H880" s="119"/>
      <c r="I880" s="119"/>
      <c r="J880" s="119"/>
      <c r="K880" s="119"/>
      <c r="L880" s="119"/>
    </row>
    <row r="881" spans="2:12" ht="15.75" customHeight="1" x14ac:dyDescent="0.25">
      <c r="B881" s="119"/>
      <c r="C881" s="119"/>
      <c r="D881" s="119"/>
      <c r="E881" s="119"/>
      <c r="F881" s="119"/>
      <c r="G881" s="119"/>
      <c r="H881" s="119"/>
      <c r="I881" s="119"/>
      <c r="J881" s="119"/>
      <c r="K881" s="119"/>
      <c r="L881" s="119"/>
    </row>
    <row r="882" spans="2:12" ht="15.75" customHeight="1" x14ac:dyDescent="0.25">
      <c r="B882" s="119"/>
      <c r="C882" s="119"/>
      <c r="D882" s="119"/>
      <c r="E882" s="119"/>
      <c r="F882" s="119"/>
      <c r="G882" s="119"/>
      <c r="H882" s="119"/>
      <c r="I882" s="119"/>
      <c r="J882" s="119"/>
      <c r="K882" s="119"/>
      <c r="L882" s="119"/>
    </row>
    <row r="883" spans="2:12" ht="15.75" customHeight="1" x14ac:dyDescent="0.25">
      <c r="B883" s="119"/>
      <c r="C883" s="119"/>
      <c r="D883" s="119"/>
      <c r="E883" s="119"/>
      <c r="F883" s="119"/>
      <c r="G883" s="119"/>
      <c r="H883" s="119"/>
      <c r="I883" s="119"/>
      <c r="J883" s="119"/>
      <c r="K883" s="119"/>
      <c r="L883" s="119"/>
    </row>
    <row r="884" spans="2:12" ht="15.75" customHeight="1" x14ac:dyDescent="0.25">
      <c r="B884" s="119"/>
      <c r="C884" s="119"/>
      <c r="D884" s="119"/>
      <c r="E884" s="119"/>
      <c r="F884" s="119"/>
      <c r="G884" s="119"/>
      <c r="H884" s="119"/>
      <c r="I884" s="119"/>
      <c r="J884" s="119"/>
      <c r="K884" s="119"/>
      <c r="L884" s="119"/>
    </row>
    <row r="885" spans="2:12" ht="15.75" customHeight="1" x14ac:dyDescent="0.25">
      <c r="B885" s="119"/>
      <c r="C885" s="119"/>
      <c r="D885" s="119"/>
      <c r="E885" s="119"/>
      <c r="F885" s="119"/>
      <c r="G885" s="119"/>
      <c r="H885" s="119"/>
      <c r="I885" s="119"/>
      <c r="J885" s="119"/>
      <c r="K885" s="119"/>
      <c r="L885" s="119"/>
    </row>
    <row r="886" spans="2:12" ht="15.75" customHeight="1" x14ac:dyDescent="0.25">
      <c r="B886" s="119"/>
      <c r="C886" s="119"/>
      <c r="D886" s="119"/>
      <c r="E886" s="119"/>
      <c r="F886" s="119"/>
      <c r="G886" s="119"/>
      <c r="H886" s="119"/>
      <c r="I886" s="119"/>
      <c r="J886" s="119"/>
      <c r="K886" s="119"/>
      <c r="L886" s="119"/>
    </row>
    <row r="887" spans="2:12" ht="15.75" customHeight="1" x14ac:dyDescent="0.25">
      <c r="B887" s="119"/>
      <c r="C887" s="119"/>
      <c r="D887" s="119"/>
      <c r="E887" s="119"/>
      <c r="F887" s="119"/>
      <c r="G887" s="119"/>
      <c r="H887" s="119"/>
      <c r="I887" s="119"/>
      <c r="J887" s="119"/>
      <c r="K887" s="119"/>
      <c r="L887" s="119"/>
    </row>
    <row r="888" spans="2:12" ht="15.75" customHeight="1" x14ac:dyDescent="0.25">
      <c r="B888" s="119"/>
      <c r="C888" s="119"/>
      <c r="D888" s="119"/>
      <c r="E888" s="119"/>
      <c r="F888" s="119"/>
      <c r="G888" s="119"/>
      <c r="H888" s="119"/>
      <c r="I888" s="119"/>
      <c r="J888" s="119"/>
      <c r="K888" s="119"/>
      <c r="L888" s="119"/>
    </row>
    <row r="889" spans="2:12" ht="15.75" customHeight="1" x14ac:dyDescent="0.25">
      <c r="B889" s="119"/>
      <c r="C889" s="119"/>
      <c r="D889" s="119"/>
      <c r="E889" s="119"/>
      <c r="F889" s="119"/>
      <c r="G889" s="119"/>
      <c r="H889" s="119"/>
      <c r="I889" s="119"/>
      <c r="J889" s="119"/>
      <c r="K889" s="119"/>
      <c r="L889" s="119"/>
    </row>
    <row r="890" spans="2:12" ht="15.75" customHeight="1" x14ac:dyDescent="0.25">
      <c r="B890" s="119"/>
      <c r="C890" s="119"/>
      <c r="D890" s="119"/>
      <c r="E890" s="119"/>
      <c r="F890" s="119"/>
      <c r="G890" s="119"/>
      <c r="H890" s="119"/>
      <c r="I890" s="119"/>
      <c r="J890" s="119"/>
      <c r="K890" s="119"/>
      <c r="L890" s="119"/>
    </row>
    <row r="891" spans="2:12" ht="15.75" customHeight="1" x14ac:dyDescent="0.25">
      <c r="B891" s="119"/>
      <c r="C891" s="119"/>
      <c r="D891" s="119"/>
      <c r="E891" s="119"/>
      <c r="F891" s="119"/>
      <c r="G891" s="119"/>
      <c r="H891" s="119"/>
      <c r="I891" s="119"/>
      <c r="J891" s="119"/>
      <c r="K891" s="119"/>
      <c r="L891" s="119"/>
    </row>
    <row r="892" spans="2:12" ht="15.75" customHeight="1" x14ac:dyDescent="0.25">
      <c r="B892" s="119"/>
      <c r="C892" s="119"/>
      <c r="D892" s="119"/>
      <c r="E892" s="119"/>
      <c r="F892" s="119"/>
      <c r="G892" s="119"/>
      <c r="H892" s="119"/>
      <c r="I892" s="119"/>
      <c r="J892" s="119"/>
      <c r="K892" s="119"/>
      <c r="L892" s="119"/>
    </row>
    <row r="893" spans="2:12" ht="15.75" customHeight="1" x14ac:dyDescent="0.25">
      <c r="B893" s="119"/>
      <c r="C893" s="119"/>
      <c r="D893" s="119"/>
      <c r="E893" s="119"/>
      <c r="F893" s="119"/>
      <c r="G893" s="119"/>
      <c r="H893" s="119"/>
      <c r="I893" s="119"/>
      <c r="J893" s="119"/>
      <c r="K893" s="119"/>
      <c r="L893" s="119"/>
    </row>
    <row r="894" spans="2:12" ht="15.75" customHeight="1" x14ac:dyDescent="0.25">
      <c r="B894" s="119"/>
      <c r="C894" s="119"/>
      <c r="D894" s="119"/>
      <c r="E894" s="119"/>
      <c r="F894" s="119"/>
      <c r="G894" s="119"/>
      <c r="H894" s="119"/>
      <c r="I894" s="119"/>
      <c r="J894" s="119"/>
      <c r="K894" s="119"/>
      <c r="L894" s="119"/>
    </row>
    <row r="895" spans="2:12" ht="15.75" customHeight="1" x14ac:dyDescent="0.25">
      <c r="B895" s="119"/>
      <c r="C895" s="119"/>
      <c r="D895" s="119"/>
      <c r="E895" s="119"/>
      <c r="F895" s="119"/>
      <c r="G895" s="119"/>
      <c r="H895" s="119"/>
      <c r="I895" s="119"/>
      <c r="J895" s="119"/>
      <c r="K895" s="119"/>
      <c r="L895" s="119"/>
    </row>
    <row r="896" spans="2:12" ht="15.75" customHeight="1" x14ac:dyDescent="0.25">
      <c r="B896" s="119"/>
      <c r="C896" s="119"/>
      <c r="D896" s="119"/>
      <c r="E896" s="119"/>
      <c r="F896" s="119"/>
      <c r="G896" s="119"/>
      <c r="H896" s="119"/>
      <c r="I896" s="119"/>
      <c r="J896" s="119"/>
      <c r="K896" s="119"/>
      <c r="L896" s="119"/>
    </row>
    <row r="897" spans="2:12" ht="15.75" customHeight="1" x14ac:dyDescent="0.25">
      <c r="B897" s="119"/>
      <c r="C897" s="119"/>
      <c r="D897" s="119"/>
      <c r="E897" s="119"/>
      <c r="F897" s="119"/>
      <c r="G897" s="119"/>
      <c r="H897" s="119"/>
      <c r="I897" s="119"/>
      <c r="J897" s="119"/>
      <c r="K897" s="119"/>
      <c r="L897" s="119"/>
    </row>
    <row r="898" spans="2:12" ht="15.75" customHeight="1" x14ac:dyDescent="0.25">
      <c r="B898" s="119"/>
      <c r="C898" s="119"/>
      <c r="D898" s="119"/>
      <c r="E898" s="119"/>
      <c r="F898" s="119"/>
      <c r="G898" s="119"/>
      <c r="H898" s="119"/>
      <c r="I898" s="119"/>
      <c r="J898" s="119"/>
      <c r="K898" s="119"/>
      <c r="L898" s="119"/>
    </row>
    <row r="899" spans="2:12" ht="15.75" customHeight="1" x14ac:dyDescent="0.25">
      <c r="B899" s="119"/>
      <c r="C899" s="119"/>
      <c r="D899" s="119"/>
      <c r="E899" s="119"/>
      <c r="F899" s="119"/>
      <c r="G899" s="119"/>
      <c r="H899" s="119"/>
      <c r="I899" s="119"/>
      <c r="J899" s="119"/>
      <c r="K899" s="119"/>
      <c r="L899" s="119"/>
    </row>
    <row r="900" spans="2:12" ht="15.75" customHeight="1" x14ac:dyDescent="0.25">
      <c r="B900" s="119"/>
      <c r="C900" s="119"/>
      <c r="D900" s="119"/>
      <c r="E900" s="119"/>
      <c r="F900" s="119"/>
      <c r="G900" s="119"/>
      <c r="H900" s="119"/>
      <c r="I900" s="119"/>
      <c r="J900" s="119"/>
      <c r="K900" s="119"/>
      <c r="L900" s="119"/>
    </row>
    <row r="901" spans="2:12" ht="15.75" customHeight="1" x14ac:dyDescent="0.25">
      <c r="B901" s="119"/>
      <c r="C901" s="119"/>
      <c r="D901" s="119"/>
      <c r="E901" s="119"/>
      <c r="F901" s="119"/>
      <c r="G901" s="119"/>
      <c r="H901" s="119"/>
      <c r="I901" s="119"/>
      <c r="J901" s="119"/>
      <c r="K901" s="119"/>
      <c r="L901" s="119"/>
    </row>
    <row r="902" spans="2:12" ht="15.75" customHeight="1" x14ac:dyDescent="0.25">
      <c r="B902" s="119"/>
      <c r="C902" s="119"/>
      <c r="D902" s="119"/>
      <c r="E902" s="119"/>
      <c r="F902" s="119"/>
      <c r="G902" s="119"/>
      <c r="H902" s="119"/>
      <c r="I902" s="119"/>
      <c r="J902" s="119"/>
      <c r="K902" s="119"/>
      <c r="L902" s="119"/>
    </row>
    <row r="903" spans="2:12" ht="15.75" customHeight="1" x14ac:dyDescent="0.25">
      <c r="B903" s="119"/>
      <c r="C903" s="119"/>
      <c r="D903" s="119"/>
      <c r="E903" s="119"/>
      <c r="F903" s="119"/>
      <c r="G903" s="119"/>
      <c r="H903" s="119"/>
      <c r="I903" s="119"/>
      <c r="J903" s="119"/>
      <c r="K903" s="119"/>
      <c r="L903" s="119"/>
    </row>
    <row r="904" spans="2:12" ht="15.75" customHeight="1" x14ac:dyDescent="0.25">
      <c r="B904" s="119"/>
      <c r="C904" s="119"/>
      <c r="D904" s="119"/>
      <c r="E904" s="119"/>
      <c r="F904" s="119"/>
      <c r="G904" s="119"/>
      <c r="H904" s="119"/>
      <c r="I904" s="119"/>
      <c r="J904" s="119"/>
      <c r="K904" s="119"/>
      <c r="L904" s="119"/>
    </row>
    <row r="905" spans="2:12" ht="15.75" customHeight="1" x14ac:dyDescent="0.25">
      <c r="B905" s="119"/>
      <c r="C905" s="119"/>
      <c r="D905" s="119"/>
      <c r="E905" s="119"/>
      <c r="F905" s="119"/>
      <c r="G905" s="119"/>
      <c r="H905" s="119"/>
      <c r="I905" s="119"/>
      <c r="J905" s="119"/>
      <c r="K905" s="119"/>
      <c r="L905" s="119"/>
    </row>
    <row r="906" spans="2:12" ht="15.75" customHeight="1" x14ac:dyDescent="0.25">
      <c r="B906" s="119"/>
      <c r="C906" s="119"/>
      <c r="D906" s="119"/>
      <c r="E906" s="119"/>
      <c r="F906" s="119"/>
      <c r="G906" s="119"/>
      <c r="H906" s="119"/>
      <c r="I906" s="119"/>
      <c r="J906" s="119"/>
      <c r="K906" s="119"/>
      <c r="L906" s="119"/>
    </row>
    <row r="907" spans="2:12" ht="15.75" customHeight="1" x14ac:dyDescent="0.25">
      <c r="B907" s="119"/>
      <c r="C907" s="119"/>
      <c r="D907" s="119"/>
      <c r="E907" s="119"/>
      <c r="F907" s="119"/>
      <c r="G907" s="119"/>
      <c r="H907" s="119"/>
      <c r="I907" s="119"/>
      <c r="J907" s="119"/>
      <c r="K907" s="119"/>
      <c r="L907" s="119"/>
    </row>
    <row r="908" spans="2:12" ht="15.75" customHeight="1" x14ac:dyDescent="0.25">
      <c r="B908" s="119"/>
      <c r="C908" s="119"/>
      <c r="D908" s="119"/>
      <c r="E908" s="119"/>
      <c r="F908" s="119"/>
      <c r="G908" s="119"/>
      <c r="H908" s="119"/>
      <c r="I908" s="119"/>
      <c r="J908" s="119"/>
      <c r="K908" s="119"/>
      <c r="L908" s="119"/>
    </row>
    <row r="909" spans="2:12" ht="15.75" customHeight="1" x14ac:dyDescent="0.25">
      <c r="B909" s="119"/>
      <c r="C909" s="119"/>
      <c r="D909" s="119"/>
      <c r="E909" s="119"/>
      <c r="F909" s="119"/>
      <c r="G909" s="119"/>
      <c r="H909" s="119"/>
      <c r="I909" s="119"/>
      <c r="J909" s="119"/>
      <c r="K909" s="119"/>
      <c r="L909" s="119"/>
    </row>
    <row r="910" spans="2:12" ht="15.75" customHeight="1" x14ac:dyDescent="0.25">
      <c r="B910" s="119"/>
      <c r="C910" s="119"/>
      <c r="D910" s="119"/>
      <c r="E910" s="119"/>
      <c r="F910" s="119"/>
      <c r="G910" s="119"/>
      <c r="H910" s="119"/>
      <c r="I910" s="119"/>
      <c r="J910" s="119"/>
      <c r="K910" s="119"/>
      <c r="L910" s="119"/>
    </row>
    <row r="911" spans="2:12" ht="15.75" customHeight="1" x14ac:dyDescent="0.25">
      <c r="B911" s="119"/>
      <c r="C911" s="119"/>
      <c r="D911" s="119"/>
      <c r="E911" s="119"/>
      <c r="F911" s="119"/>
      <c r="G911" s="119"/>
      <c r="H911" s="119"/>
      <c r="I911" s="119"/>
      <c r="J911" s="119"/>
      <c r="K911" s="119"/>
      <c r="L911" s="119"/>
    </row>
    <row r="912" spans="2:12" ht="15.75" customHeight="1" x14ac:dyDescent="0.25">
      <c r="B912" s="119"/>
      <c r="C912" s="119"/>
      <c r="D912" s="119"/>
      <c r="E912" s="119"/>
      <c r="F912" s="119"/>
      <c r="G912" s="119"/>
      <c r="H912" s="119"/>
      <c r="I912" s="119"/>
      <c r="J912" s="119"/>
      <c r="K912" s="119"/>
      <c r="L912" s="119"/>
    </row>
    <row r="913" spans="2:12" ht="15.75" customHeight="1" x14ac:dyDescent="0.25">
      <c r="B913" s="119"/>
      <c r="C913" s="119"/>
      <c r="D913" s="119"/>
      <c r="E913" s="119"/>
      <c r="F913" s="119"/>
      <c r="G913" s="119"/>
      <c r="H913" s="119"/>
      <c r="I913" s="119"/>
      <c r="J913" s="119"/>
      <c r="K913" s="119"/>
      <c r="L913" s="119"/>
    </row>
    <row r="914" spans="2:12" ht="15.75" customHeight="1" x14ac:dyDescent="0.25">
      <c r="B914" s="119"/>
      <c r="C914" s="119"/>
      <c r="D914" s="119"/>
      <c r="E914" s="119"/>
      <c r="F914" s="119"/>
      <c r="G914" s="119"/>
      <c r="H914" s="119"/>
      <c r="I914" s="119"/>
      <c r="J914" s="119"/>
      <c r="K914" s="119"/>
      <c r="L914" s="119"/>
    </row>
    <row r="915" spans="2:12" ht="15.75" customHeight="1" x14ac:dyDescent="0.25">
      <c r="B915" s="119"/>
      <c r="C915" s="119"/>
      <c r="D915" s="119"/>
      <c r="E915" s="119"/>
      <c r="F915" s="119"/>
      <c r="G915" s="119"/>
      <c r="H915" s="119"/>
      <c r="I915" s="119"/>
      <c r="J915" s="119"/>
      <c r="K915" s="119"/>
      <c r="L915" s="119"/>
    </row>
    <row r="916" spans="2:12" ht="15.75" customHeight="1" x14ac:dyDescent="0.25">
      <c r="B916" s="119"/>
      <c r="C916" s="119"/>
      <c r="D916" s="119"/>
      <c r="E916" s="119"/>
      <c r="F916" s="119"/>
      <c r="G916" s="119"/>
      <c r="H916" s="119"/>
      <c r="I916" s="119"/>
      <c r="J916" s="119"/>
      <c r="K916" s="119"/>
      <c r="L916" s="119"/>
    </row>
    <row r="917" spans="2:12" ht="15.75" customHeight="1" x14ac:dyDescent="0.25">
      <c r="B917" s="119"/>
      <c r="C917" s="119"/>
      <c r="D917" s="119"/>
      <c r="E917" s="119"/>
      <c r="F917" s="119"/>
      <c r="G917" s="119"/>
      <c r="H917" s="119"/>
      <c r="I917" s="119"/>
      <c r="J917" s="119"/>
      <c r="K917" s="119"/>
      <c r="L917" s="119"/>
    </row>
    <row r="918" spans="2:12" ht="15.75" customHeight="1" x14ac:dyDescent="0.25">
      <c r="B918" s="119"/>
      <c r="C918" s="119"/>
      <c r="D918" s="119"/>
      <c r="E918" s="119"/>
      <c r="F918" s="119"/>
      <c r="G918" s="119"/>
      <c r="H918" s="119"/>
      <c r="I918" s="119"/>
      <c r="J918" s="119"/>
      <c r="K918" s="119"/>
      <c r="L918" s="119"/>
    </row>
    <row r="919" spans="2:12" ht="15.75" customHeight="1" x14ac:dyDescent="0.25">
      <c r="B919" s="119"/>
      <c r="C919" s="119"/>
      <c r="D919" s="119"/>
      <c r="E919" s="119"/>
      <c r="F919" s="119"/>
      <c r="G919" s="119"/>
      <c r="H919" s="119"/>
      <c r="I919" s="119"/>
      <c r="J919" s="119"/>
      <c r="K919" s="119"/>
      <c r="L919" s="119"/>
    </row>
    <row r="920" spans="2:12" ht="15.75" customHeight="1" x14ac:dyDescent="0.25">
      <c r="B920" s="119"/>
      <c r="C920" s="119"/>
      <c r="D920" s="119"/>
      <c r="E920" s="119"/>
      <c r="F920" s="119"/>
      <c r="G920" s="119"/>
      <c r="H920" s="119"/>
      <c r="I920" s="119"/>
      <c r="J920" s="119"/>
      <c r="K920" s="119"/>
      <c r="L920" s="119"/>
    </row>
    <row r="921" spans="2:12" ht="15.75" customHeight="1" x14ac:dyDescent="0.25">
      <c r="B921" s="119"/>
      <c r="C921" s="119"/>
      <c r="D921" s="119"/>
      <c r="E921" s="119"/>
      <c r="F921" s="119"/>
      <c r="G921" s="119"/>
      <c r="H921" s="119"/>
      <c r="I921" s="119"/>
      <c r="J921" s="119"/>
      <c r="K921" s="119"/>
      <c r="L921" s="119"/>
    </row>
    <row r="922" spans="2:12" ht="15.75" customHeight="1" x14ac:dyDescent="0.25">
      <c r="B922" s="119"/>
      <c r="C922" s="119"/>
      <c r="D922" s="119"/>
      <c r="E922" s="119"/>
      <c r="F922" s="119"/>
      <c r="G922" s="119"/>
      <c r="H922" s="119"/>
      <c r="I922" s="119"/>
      <c r="J922" s="119"/>
      <c r="K922" s="119"/>
      <c r="L922" s="119"/>
    </row>
    <row r="923" spans="2:12" ht="15.75" customHeight="1" x14ac:dyDescent="0.25">
      <c r="B923" s="119"/>
      <c r="C923" s="119"/>
      <c r="D923" s="119"/>
      <c r="E923" s="119"/>
      <c r="F923" s="119"/>
      <c r="G923" s="119"/>
      <c r="H923" s="119"/>
      <c r="I923" s="119"/>
      <c r="J923" s="119"/>
      <c r="K923" s="119"/>
      <c r="L923" s="119"/>
    </row>
    <row r="924" spans="2:12" ht="15.75" customHeight="1" x14ac:dyDescent="0.25">
      <c r="B924" s="119"/>
      <c r="C924" s="119"/>
      <c r="D924" s="119"/>
      <c r="E924" s="119"/>
      <c r="F924" s="119"/>
      <c r="G924" s="119"/>
      <c r="H924" s="119"/>
      <c r="I924" s="119"/>
      <c r="J924" s="119"/>
      <c r="K924" s="119"/>
      <c r="L924" s="119"/>
    </row>
    <row r="925" spans="2:12" ht="15.75" customHeight="1" x14ac:dyDescent="0.25">
      <c r="B925" s="119"/>
      <c r="C925" s="119"/>
      <c r="D925" s="119"/>
      <c r="E925" s="119"/>
      <c r="F925" s="119"/>
      <c r="G925" s="119"/>
      <c r="H925" s="119"/>
      <c r="I925" s="119"/>
      <c r="J925" s="119"/>
      <c r="K925" s="119"/>
      <c r="L925" s="119"/>
    </row>
    <row r="926" spans="2:12" ht="15.75" customHeight="1" x14ac:dyDescent="0.25">
      <c r="B926" s="119"/>
      <c r="C926" s="119"/>
      <c r="D926" s="119"/>
      <c r="E926" s="119"/>
      <c r="F926" s="119"/>
      <c r="G926" s="119"/>
      <c r="H926" s="119"/>
      <c r="I926" s="119"/>
      <c r="J926" s="119"/>
      <c r="K926" s="119"/>
      <c r="L926" s="119"/>
    </row>
    <row r="927" spans="2:12" ht="15.75" customHeight="1" x14ac:dyDescent="0.25">
      <c r="B927" s="119"/>
      <c r="C927" s="119"/>
      <c r="D927" s="119"/>
      <c r="E927" s="119"/>
      <c r="F927" s="119"/>
      <c r="G927" s="119"/>
      <c r="H927" s="119"/>
      <c r="I927" s="119"/>
      <c r="J927" s="119"/>
      <c r="K927" s="119"/>
      <c r="L927" s="119"/>
    </row>
    <row r="928" spans="2:12" ht="15.75" customHeight="1" x14ac:dyDescent="0.25">
      <c r="B928" s="119"/>
      <c r="C928" s="119"/>
      <c r="D928" s="119"/>
      <c r="E928" s="119"/>
      <c r="F928" s="119"/>
      <c r="G928" s="119"/>
      <c r="H928" s="119"/>
      <c r="I928" s="119"/>
      <c r="J928" s="119"/>
      <c r="K928" s="119"/>
      <c r="L928" s="119"/>
    </row>
    <row r="929" spans="2:12" ht="15.75" customHeight="1" x14ac:dyDescent="0.25">
      <c r="B929" s="119"/>
      <c r="C929" s="119"/>
      <c r="D929" s="119"/>
      <c r="E929" s="119"/>
      <c r="F929" s="119"/>
      <c r="G929" s="119"/>
      <c r="H929" s="119"/>
      <c r="I929" s="119"/>
      <c r="J929" s="119"/>
      <c r="K929" s="119"/>
      <c r="L929" s="119"/>
    </row>
    <row r="930" spans="2:12" ht="15.75" customHeight="1" x14ac:dyDescent="0.25">
      <c r="B930" s="119"/>
      <c r="C930" s="119"/>
      <c r="D930" s="119"/>
      <c r="E930" s="119"/>
      <c r="F930" s="119"/>
      <c r="G930" s="119"/>
      <c r="H930" s="119"/>
      <c r="I930" s="119"/>
      <c r="J930" s="119"/>
      <c r="K930" s="119"/>
      <c r="L930" s="119"/>
    </row>
    <row r="931" spans="2:12" ht="15.75" customHeight="1" x14ac:dyDescent="0.25">
      <c r="B931" s="119"/>
      <c r="C931" s="119"/>
      <c r="D931" s="119"/>
      <c r="E931" s="119"/>
      <c r="F931" s="119"/>
      <c r="G931" s="119"/>
      <c r="H931" s="119"/>
      <c r="I931" s="119"/>
      <c r="J931" s="119"/>
      <c r="K931" s="119"/>
      <c r="L931" s="119"/>
    </row>
    <row r="932" spans="2:12" ht="15.75" customHeight="1" x14ac:dyDescent="0.25">
      <c r="B932" s="119"/>
      <c r="C932" s="119"/>
      <c r="D932" s="119"/>
      <c r="E932" s="119"/>
      <c r="F932" s="119"/>
      <c r="G932" s="119"/>
      <c r="H932" s="119"/>
      <c r="I932" s="119"/>
      <c r="J932" s="119"/>
      <c r="K932" s="119"/>
      <c r="L932" s="119"/>
    </row>
    <row r="933" spans="2:12" ht="15.75" customHeight="1" x14ac:dyDescent="0.25">
      <c r="B933" s="119"/>
      <c r="C933" s="119"/>
      <c r="D933" s="119"/>
      <c r="E933" s="119"/>
      <c r="F933" s="119"/>
      <c r="G933" s="119"/>
      <c r="H933" s="119"/>
      <c r="I933" s="119"/>
      <c r="J933" s="119"/>
      <c r="K933" s="119"/>
      <c r="L933" s="119"/>
    </row>
    <row r="934" spans="2:12" ht="15.75" customHeight="1" x14ac:dyDescent="0.25">
      <c r="B934" s="119"/>
      <c r="C934" s="119"/>
      <c r="D934" s="119"/>
      <c r="E934" s="119"/>
      <c r="F934" s="119"/>
      <c r="G934" s="119"/>
      <c r="H934" s="119"/>
      <c r="I934" s="119"/>
      <c r="J934" s="119"/>
      <c r="K934" s="119"/>
      <c r="L934" s="119"/>
    </row>
    <row r="935" spans="2:12" ht="15.75" customHeight="1" x14ac:dyDescent="0.25">
      <c r="B935" s="119"/>
      <c r="C935" s="119"/>
      <c r="D935" s="119"/>
      <c r="E935" s="119"/>
      <c r="F935" s="119"/>
      <c r="G935" s="119"/>
      <c r="H935" s="119"/>
      <c r="I935" s="119"/>
      <c r="J935" s="119"/>
      <c r="K935" s="119"/>
      <c r="L935" s="119"/>
    </row>
    <row r="936" spans="2:12" ht="15.75" customHeight="1" x14ac:dyDescent="0.25">
      <c r="B936" s="119"/>
      <c r="C936" s="119"/>
      <c r="D936" s="119"/>
      <c r="E936" s="119"/>
      <c r="F936" s="119"/>
      <c r="G936" s="119"/>
      <c r="H936" s="119"/>
      <c r="I936" s="119"/>
      <c r="J936" s="119"/>
      <c r="K936" s="119"/>
      <c r="L936" s="119"/>
    </row>
    <row r="937" spans="2:12" ht="15.75" customHeight="1" x14ac:dyDescent="0.25">
      <c r="B937" s="119"/>
      <c r="C937" s="119"/>
      <c r="D937" s="119"/>
      <c r="E937" s="119"/>
      <c r="F937" s="119"/>
      <c r="G937" s="119"/>
      <c r="H937" s="119"/>
      <c r="I937" s="119"/>
      <c r="J937" s="119"/>
      <c r="K937" s="119"/>
      <c r="L937" s="119"/>
    </row>
    <row r="938" spans="2:12" ht="15.75" customHeight="1" x14ac:dyDescent="0.25">
      <c r="B938" s="119"/>
      <c r="C938" s="119"/>
      <c r="D938" s="119"/>
      <c r="E938" s="119"/>
      <c r="F938" s="119"/>
      <c r="G938" s="119"/>
      <c r="H938" s="119"/>
      <c r="I938" s="119"/>
      <c r="J938" s="119"/>
      <c r="K938" s="119"/>
      <c r="L938" s="119"/>
    </row>
    <row r="939" spans="2:12" ht="15.75" customHeight="1" x14ac:dyDescent="0.25">
      <c r="B939" s="119"/>
      <c r="C939" s="119"/>
      <c r="D939" s="119"/>
      <c r="E939" s="119"/>
      <c r="F939" s="119"/>
      <c r="G939" s="119"/>
      <c r="H939" s="119"/>
      <c r="I939" s="119"/>
      <c r="J939" s="119"/>
      <c r="K939" s="119"/>
      <c r="L939" s="119"/>
    </row>
    <row r="940" spans="2:12" ht="15.75" customHeight="1" x14ac:dyDescent="0.25">
      <c r="B940" s="119"/>
      <c r="C940" s="119"/>
      <c r="D940" s="119"/>
      <c r="E940" s="119"/>
      <c r="F940" s="119"/>
      <c r="G940" s="119"/>
      <c r="H940" s="119"/>
      <c r="I940" s="119"/>
      <c r="J940" s="119"/>
      <c r="K940" s="119"/>
      <c r="L940" s="119"/>
    </row>
    <row r="941" spans="2:12" ht="15.75" customHeight="1" x14ac:dyDescent="0.25">
      <c r="B941" s="119"/>
      <c r="C941" s="119"/>
      <c r="D941" s="119"/>
      <c r="E941" s="119"/>
      <c r="F941" s="119"/>
      <c r="G941" s="119"/>
      <c r="H941" s="119"/>
      <c r="I941" s="119"/>
      <c r="J941" s="119"/>
      <c r="K941" s="119"/>
      <c r="L941" s="119"/>
    </row>
    <row r="942" spans="2:12" ht="15.75" customHeight="1" x14ac:dyDescent="0.25">
      <c r="B942" s="119"/>
      <c r="C942" s="119"/>
      <c r="D942" s="119"/>
      <c r="E942" s="119"/>
      <c r="F942" s="119"/>
      <c r="G942" s="119"/>
      <c r="H942" s="119"/>
      <c r="I942" s="119"/>
      <c r="J942" s="119"/>
      <c r="K942" s="119"/>
      <c r="L942" s="119"/>
    </row>
    <row r="943" spans="2:12" ht="15.75" customHeight="1" x14ac:dyDescent="0.25">
      <c r="B943" s="119"/>
      <c r="C943" s="119"/>
      <c r="D943" s="119"/>
      <c r="E943" s="119"/>
      <c r="F943" s="119"/>
      <c r="G943" s="119"/>
      <c r="H943" s="119"/>
      <c r="I943" s="119"/>
      <c r="J943" s="119"/>
      <c r="K943" s="119"/>
      <c r="L943" s="119"/>
    </row>
    <row r="944" spans="2:12" ht="15.75" customHeight="1" x14ac:dyDescent="0.25">
      <c r="B944" s="119"/>
      <c r="C944" s="119"/>
      <c r="D944" s="119"/>
      <c r="E944" s="119"/>
      <c r="F944" s="119"/>
      <c r="G944" s="119"/>
      <c r="H944" s="119"/>
      <c r="I944" s="119"/>
      <c r="J944" s="119"/>
      <c r="K944" s="119"/>
      <c r="L944" s="119"/>
    </row>
    <row r="945" spans="2:12" ht="15.75" customHeight="1" x14ac:dyDescent="0.25">
      <c r="B945" s="119"/>
      <c r="C945" s="119"/>
      <c r="D945" s="119"/>
      <c r="E945" s="119"/>
      <c r="F945" s="119"/>
      <c r="G945" s="119"/>
      <c r="H945" s="119"/>
      <c r="I945" s="119"/>
      <c r="J945" s="119"/>
      <c r="K945" s="119"/>
      <c r="L945" s="119"/>
    </row>
    <row r="946" spans="2:12" ht="15.75" customHeight="1" x14ac:dyDescent="0.25">
      <c r="B946" s="119"/>
      <c r="C946" s="119"/>
      <c r="D946" s="119"/>
      <c r="E946" s="119"/>
      <c r="F946" s="119"/>
      <c r="G946" s="119"/>
      <c r="H946" s="119"/>
      <c r="I946" s="119"/>
      <c r="J946" s="119"/>
      <c r="K946" s="119"/>
      <c r="L946" s="119"/>
    </row>
    <row r="947" spans="2:12" ht="15.75" customHeight="1" x14ac:dyDescent="0.25">
      <c r="B947" s="119"/>
      <c r="C947" s="119"/>
      <c r="D947" s="119"/>
      <c r="E947" s="119"/>
      <c r="F947" s="119"/>
      <c r="G947" s="119"/>
      <c r="H947" s="119"/>
      <c r="I947" s="119"/>
      <c r="J947" s="119"/>
      <c r="K947" s="119"/>
      <c r="L947" s="119"/>
    </row>
    <row r="948" spans="2:12" ht="15.75" customHeight="1" x14ac:dyDescent="0.25">
      <c r="B948" s="119"/>
      <c r="C948" s="119"/>
      <c r="D948" s="119"/>
      <c r="E948" s="119"/>
      <c r="F948" s="119"/>
      <c r="G948" s="119"/>
      <c r="H948" s="119"/>
      <c r="I948" s="119"/>
      <c r="J948" s="119"/>
      <c r="K948" s="119"/>
      <c r="L948" s="119"/>
    </row>
    <row r="949" spans="2:12" ht="15.75" customHeight="1" x14ac:dyDescent="0.25">
      <c r="B949" s="119"/>
      <c r="C949" s="119"/>
      <c r="D949" s="119"/>
      <c r="E949" s="119"/>
      <c r="F949" s="119"/>
      <c r="G949" s="119"/>
      <c r="H949" s="119"/>
      <c r="I949" s="119"/>
      <c r="J949" s="119"/>
      <c r="K949" s="119"/>
      <c r="L949" s="119"/>
    </row>
    <row r="950" spans="2:12" ht="15.75" customHeight="1" x14ac:dyDescent="0.25">
      <c r="B950" s="119"/>
      <c r="C950" s="119"/>
      <c r="D950" s="119"/>
      <c r="E950" s="119"/>
      <c r="F950" s="119"/>
      <c r="G950" s="119"/>
      <c r="H950" s="119"/>
      <c r="I950" s="119"/>
      <c r="J950" s="119"/>
      <c r="K950" s="119"/>
      <c r="L950" s="119"/>
    </row>
    <row r="951" spans="2:12" ht="15.75" customHeight="1" x14ac:dyDescent="0.25">
      <c r="B951" s="119"/>
      <c r="C951" s="119"/>
      <c r="D951" s="119"/>
      <c r="E951" s="119"/>
      <c r="F951" s="119"/>
      <c r="G951" s="119"/>
      <c r="H951" s="119"/>
      <c r="I951" s="119"/>
      <c r="J951" s="119"/>
      <c r="K951" s="119"/>
      <c r="L951" s="119"/>
    </row>
    <row r="952" spans="2:12" ht="15.75" customHeight="1" x14ac:dyDescent="0.25">
      <c r="B952" s="119"/>
      <c r="C952" s="119"/>
      <c r="D952" s="119"/>
      <c r="E952" s="119"/>
      <c r="F952" s="119"/>
      <c r="G952" s="119"/>
      <c r="H952" s="119"/>
      <c r="I952" s="119"/>
      <c r="J952" s="119"/>
      <c r="K952" s="119"/>
      <c r="L952" s="119"/>
    </row>
    <row r="953" spans="2:12" ht="15.75" customHeight="1" x14ac:dyDescent="0.25">
      <c r="B953" s="119"/>
      <c r="C953" s="119"/>
      <c r="D953" s="119"/>
      <c r="E953" s="119"/>
      <c r="F953" s="119"/>
      <c r="G953" s="119"/>
      <c r="H953" s="119"/>
      <c r="I953" s="119"/>
      <c r="J953" s="119"/>
      <c r="K953" s="119"/>
      <c r="L953" s="119"/>
    </row>
    <row r="954" spans="2:12" ht="15.75" customHeight="1" x14ac:dyDescent="0.25">
      <c r="B954" s="119"/>
      <c r="C954" s="119"/>
      <c r="D954" s="119"/>
      <c r="E954" s="119"/>
      <c r="F954" s="119"/>
      <c r="G954" s="119"/>
      <c r="H954" s="119"/>
      <c r="I954" s="119"/>
      <c r="J954" s="119"/>
      <c r="K954" s="119"/>
      <c r="L954" s="119"/>
    </row>
    <row r="955" spans="2:12" ht="15.75" customHeight="1" x14ac:dyDescent="0.25">
      <c r="B955" s="119"/>
      <c r="C955" s="119"/>
      <c r="D955" s="119"/>
      <c r="E955" s="119"/>
      <c r="F955" s="119"/>
      <c r="G955" s="119"/>
      <c r="H955" s="119"/>
      <c r="I955" s="119"/>
      <c r="J955" s="119"/>
      <c r="K955" s="119"/>
      <c r="L955" s="119"/>
    </row>
    <row r="956" spans="2:12" ht="15.75" customHeight="1" x14ac:dyDescent="0.25">
      <c r="B956" s="119"/>
      <c r="C956" s="119"/>
      <c r="D956" s="119"/>
      <c r="E956" s="119"/>
      <c r="F956" s="119"/>
      <c r="G956" s="119"/>
      <c r="H956" s="119"/>
      <c r="I956" s="119"/>
      <c r="J956" s="119"/>
      <c r="K956" s="119"/>
      <c r="L956" s="119"/>
    </row>
    <row r="957" spans="2:12" ht="15.75" customHeight="1" x14ac:dyDescent="0.25">
      <c r="B957" s="119"/>
      <c r="C957" s="119"/>
      <c r="D957" s="119"/>
      <c r="E957" s="119"/>
      <c r="F957" s="119"/>
      <c r="G957" s="119"/>
      <c r="H957" s="119"/>
      <c r="I957" s="119"/>
      <c r="J957" s="119"/>
      <c r="K957" s="119"/>
      <c r="L957" s="119"/>
    </row>
    <row r="958" spans="2:12" ht="15.75" customHeight="1" x14ac:dyDescent="0.25">
      <c r="B958" s="119"/>
      <c r="C958" s="119"/>
      <c r="D958" s="119"/>
      <c r="E958" s="119"/>
      <c r="F958" s="119"/>
      <c r="G958" s="119"/>
      <c r="H958" s="119"/>
      <c r="I958" s="119"/>
      <c r="J958" s="119"/>
      <c r="K958" s="119"/>
      <c r="L958" s="119"/>
    </row>
    <row r="959" spans="2:12" ht="15.75" customHeight="1" x14ac:dyDescent="0.25">
      <c r="B959" s="119"/>
      <c r="C959" s="119"/>
      <c r="D959" s="119"/>
      <c r="E959" s="119"/>
      <c r="F959" s="119"/>
      <c r="G959" s="119"/>
      <c r="H959" s="119"/>
      <c r="I959" s="119"/>
      <c r="J959" s="119"/>
      <c r="K959" s="119"/>
      <c r="L959" s="119"/>
    </row>
    <row r="960" spans="2:12" ht="15.75" customHeight="1" x14ac:dyDescent="0.25">
      <c r="B960" s="119"/>
      <c r="C960" s="119"/>
      <c r="D960" s="119"/>
      <c r="E960" s="119"/>
      <c r="F960" s="119"/>
      <c r="G960" s="119"/>
      <c r="H960" s="119"/>
      <c r="I960" s="119"/>
      <c r="J960" s="119"/>
      <c r="K960" s="119"/>
      <c r="L960" s="119"/>
    </row>
    <row r="961" spans="2:12" ht="15.75" customHeight="1" x14ac:dyDescent="0.25">
      <c r="B961" s="119"/>
      <c r="C961" s="119"/>
      <c r="D961" s="119"/>
      <c r="E961" s="119"/>
      <c r="F961" s="119"/>
      <c r="G961" s="119"/>
      <c r="H961" s="119"/>
      <c r="I961" s="119"/>
      <c r="J961" s="119"/>
      <c r="K961" s="119"/>
      <c r="L961" s="119"/>
    </row>
    <row r="962" spans="2:12" ht="15.75" customHeight="1" x14ac:dyDescent="0.25">
      <c r="B962" s="119"/>
      <c r="C962" s="119"/>
      <c r="D962" s="119"/>
      <c r="E962" s="119"/>
      <c r="F962" s="119"/>
      <c r="G962" s="119"/>
      <c r="H962" s="119"/>
      <c r="I962" s="119"/>
      <c r="J962" s="119"/>
      <c r="K962" s="119"/>
      <c r="L962" s="119"/>
    </row>
    <row r="963" spans="2:12" ht="15.75" customHeight="1" x14ac:dyDescent="0.25">
      <c r="B963" s="119"/>
      <c r="C963" s="119"/>
      <c r="D963" s="119"/>
      <c r="E963" s="119"/>
      <c r="F963" s="119"/>
      <c r="G963" s="119"/>
      <c r="H963" s="119"/>
      <c r="I963" s="119"/>
      <c r="J963" s="119"/>
      <c r="K963" s="119"/>
      <c r="L963" s="119"/>
    </row>
    <row r="964" spans="2:12" ht="15.75" customHeight="1" x14ac:dyDescent="0.25">
      <c r="B964" s="119"/>
      <c r="C964" s="119"/>
      <c r="D964" s="119"/>
      <c r="E964" s="119"/>
      <c r="F964" s="119"/>
      <c r="G964" s="119"/>
      <c r="H964" s="119"/>
      <c r="I964" s="119"/>
      <c r="J964" s="119"/>
      <c r="K964" s="119"/>
      <c r="L964" s="119"/>
    </row>
    <row r="965" spans="2:12" ht="15.75" customHeight="1" x14ac:dyDescent="0.25">
      <c r="B965" s="119"/>
      <c r="C965" s="119"/>
      <c r="D965" s="119"/>
      <c r="E965" s="119"/>
      <c r="F965" s="119"/>
      <c r="G965" s="119"/>
      <c r="H965" s="119"/>
      <c r="I965" s="119"/>
      <c r="J965" s="119"/>
      <c r="K965" s="119"/>
      <c r="L965" s="119"/>
    </row>
    <row r="966" spans="2:12" ht="15.75" customHeight="1" x14ac:dyDescent="0.25">
      <c r="B966" s="119"/>
      <c r="C966" s="119"/>
      <c r="D966" s="119"/>
      <c r="E966" s="119"/>
      <c r="F966" s="119"/>
      <c r="G966" s="119"/>
      <c r="H966" s="119"/>
      <c r="I966" s="119"/>
      <c r="J966" s="119"/>
      <c r="K966" s="119"/>
      <c r="L966" s="119"/>
    </row>
    <row r="967" spans="2:12" ht="15.75" customHeight="1" x14ac:dyDescent="0.25">
      <c r="B967" s="119"/>
      <c r="C967" s="119"/>
      <c r="D967" s="119"/>
      <c r="E967" s="119"/>
      <c r="F967" s="119"/>
      <c r="G967" s="119"/>
      <c r="H967" s="119"/>
      <c r="I967" s="119"/>
      <c r="J967" s="119"/>
      <c r="K967" s="119"/>
      <c r="L967" s="119"/>
    </row>
    <row r="968" spans="2:12" ht="15.75" customHeight="1" x14ac:dyDescent="0.25">
      <c r="B968" s="119"/>
      <c r="C968" s="119"/>
      <c r="D968" s="119"/>
      <c r="E968" s="119"/>
      <c r="F968" s="119"/>
      <c r="G968" s="119"/>
      <c r="H968" s="119"/>
      <c r="I968" s="119"/>
      <c r="J968" s="119"/>
      <c r="K968" s="119"/>
      <c r="L968" s="119"/>
    </row>
    <row r="969" spans="2:12" ht="15.75" customHeight="1" x14ac:dyDescent="0.25">
      <c r="B969" s="119"/>
      <c r="C969" s="119"/>
      <c r="D969" s="119"/>
      <c r="E969" s="119"/>
      <c r="F969" s="119"/>
      <c r="G969" s="119"/>
      <c r="H969" s="119"/>
      <c r="I969" s="119"/>
      <c r="J969" s="119"/>
      <c r="K969" s="119"/>
      <c r="L969" s="119"/>
    </row>
    <row r="970" spans="2:12" ht="15.75" customHeight="1" x14ac:dyDescent="0.25">
      <c r="B970" s="119"/>
      <c r="C970" s="119"/>
      <c r="D970" s="119"/>
      <c r="E970" s="119"/>
      <c r="F970" s="119"/>
      <c r="G970" s="119"/>
      <c r="H970" s="119"/>
      <c r="I970" s="119"/>
      <c r="J970" s="119"/>
      <c r="K970" s="119"/>
      <c r="L970" s="119"/>
    </row>
    <row r="971" spans="2:12" ht="15.75" customHeight="1" x14ac:dyDescent="0.25">
      <c r="B971" s="119"/>
      <c r="C971" s="119"/>
      <c r="D971" s="119"/>
      <c r="E971" s="119"/>
      <c r="F971" s="119"/>
      <c r="G971" s="119"/>
      <c r="H971" s="119"/>
      <c r="I971" s="119"/>
      <c r="J971" s="119"/>
      <c r="K971" s="119"/>
      <c r="L971" s="119"/>
    </row>
    <row r="972" spans="2:12" ht="15.75" customHeight="1" x14ac:dyDescent="0.25">
      <c r="B972" s="119"/>
      <c r="C972" s="119"/>
      <c r="D972" s="119"/>
      <c r="E972" s="119"/>
      <c r="F972" s="119"/>
      <c r="G972" s="119"/>
      <c r="H972" s="119"/>
      <c r="I972" s="119"/>
      <c r="J972" s="119"/>
      <c r="K972" s="119"/>
      <c r="L972" s="119"/>
    </row>
    <row r="973" spans="2:12" ht="15.75" customHeight="1" x14ac:dyDescent="0.25">
      <c r="B973" s="119"/>
      <c r="C973" s="119"/>
      <c r="D973" s="119"/>
      <c r="E973" s="119"/>
      <c r="F973" s="119"/>
      <c r="G973" s="119"/>
      <c r="H973" s="119"/>
      <c r="I973" s="119"/>
      <c r="J973" s="119"/>
      <c r="K973" s="119"/>
      <c r="L973" s="119"/>
    </row>
    <row r="974" spans="2:12" ht="15.75" customHeight="1" x14ac:dyDescent="0.25">
      <c r="B974" s="119"/>
      <c r="C974" s="119"/>
      <c r="D974" s="119"/>
      <c r="E974" s="119"/>
      <c r="F974" s="119"/>
      <c r="G974" s="119"/>
      <c r="H974" s="119"/>
      <c r="I974" s="119"/>
      <c r="J974" s="119"/>
      <c r="K974" s="119"/>
      <c r="L974" s="119"/>
    </row>
    <row r="975" spans="2:12" ht="15.75" customHeight="1" x14ac:dyDescent="0.25">
      <c r="B975" s="119"/>
      <c r="C975" s="119"/>
      <c r="D975" s="119"/>
      <c r="E975" s="119"/>
      <c r="F975" s="119"/>
      <c r="G975" s="119"/>
      <c r="H975" s="119"/>
      <c r="I975" s="119"/>
      <c r="J975" s="119"/>
      <c r="K975" s="119"/>
      <c r="L975" s="119"/>
    </row>
    <row r="976" spans="2:12" ht="15.75" customHeight="1" x14ac:dyDescent="0.25">
      <c r="B976" s="119"/>
      <c r="C976" s="119"/>
      <c r="D976" s="119"/>
      <c r="E976" s="119"/>
      <c r="F976" s="119"/>
      <c r="G976" s="119"/>
      <c r="H976" s="119"/>
      <c r="I976" s="119"/>
      <c r="J976" s="119"/>
      <c r="K976" s="119"/>
      <c r="L976" s="119"/>
    </row>
    <row r="977" spans="2:12" ht="15.75" customHeight="1" x14ac:dyDescent="0.25">
      <c r="B977" s="119"/>
      <c r="C977" s="119"/>
      <c r="D977" s="119"/>
      <c r="E977" s="119"/>
      <c r="F977" s="119"/>
      <c r="G977" s="119"/>
      <c r="H977" s="119"/>
      <c r="I977" s="119"/>
      <c r="J977" s="119"/>
      <c r="K977" s="119"/>
      <c r="L977" s="119"/>
    </row>
    <row r="978" spans="2:12" ht="15.75" customHeight="1" x14ac:dyDescent="0.25">
      <c r="B978" s="119"/>
      <c r="C978" s="119"/>
      <c r="D978" s="119"/>
      <c r="E978" s="119"/>
      <c r="F978" s="119"/>
      <c r="G978" s="119"/>
      <c r="H978" s="119"/>
      <c r="I978" s="119"/>
      <c r="J978" s="119"/>
      <c r="K978" s="119"/>
      <c r="L978" s="119"/>
    </row>
    <row r="979" spans="2:12" ht="15.75" customHeight="1" x14ac:dyDescent="0.25">
      <c r="B979" s="119"/>
      <c r="C979" s="119"/>
      <c r="D979" s="119"/>
      <c r="E979" s="119"/>
      <c r="F979" s="119"/>
      <c r="G979" s="119"/>
      <c r="H979" s="119"/>
      <c r="I979" s="119"/>
      <c r="J979" s="119"/>
      <c r="K979" s="119"/>
      <c r="L979" s="119"/>
    </row>
    <row r="980" spans="2:12" ht="15.75" customHeight="1" x14ac:dyDescent="0.25">
      <c r="B980" s="119"/>
      <c r="C980" s="119"/>
      <c r="D980" s="119"/>
      <c r="E980" s="119"/>
      <c r="F980" s="119"/>
      <c r="G980" s="119"/>
      <c r="H980" s="119"/>
      <c r="I980" s="119"/>
      <c r="J980" s="119"/>
      <c r="K980" s="119"/>
      <c r="L980" s="119"/>
    </row>
    <row r="981" spans="2:12" ht="15.75" customHeight="1" x14ac:dyDescent="0.25">
      <c r="B981" s="119"/>
      <c r="C981" s="119"/>
      <c r="D981" s="119"/>
      <c r="E981" s="119"/>
      <c r="F981" s="119"/>
      <c r="G981" s="119"/>
      <c r="H981" s="119"/>
      <c r="I981" s="119"/>
      <c r="J981" s="119"/>
      <c r="K981" s="119"/>
      <c r="L981" s="119"/>
    </row>
    <row r="982" spans="2:12" ht="15.75" customHeight="1" x14ac:dyDescent="0.25">
      <c r="B982" s="119"/>
      <c r="C982" s="119"/>
      <c r="D982" s="119"/>
      <c r="E982" s="119"/>
      <c r="F982" s="119"/>
      <c r="G982" s="119"/>
      <c r="H982" s="119"/>
      <c r="I982" s="119"/>
      <c r="J982" s="119"/>
      <c r="K982" s="119"/>
      <c r="L982" s="119"/>
    </row>
    <row r="983" spans="2:12" ht="15.75" customHeight="1" x14ac:dyDescent="0.25">
      <c r="B983" s="119"/>
      <c r="C983" s="119"/>
      <c r="D983" s="119"/>
      <c r="E983" s="119"/>
      <c r="F983" s="119"/>
      <c r="G983" s="119"/>
      <c r="H983" s="119"/>
      <c r="I983" s="119"/>
      <c r="J983" s="119"/>
      <c r="K983" s="119"/>
      <c r="L983" s="119"/>
    </row>
    <row r="984" spans="2:12" ht="15.75" customHeight="1" x14ac:dyDescent="0.25">
      <c r="B984" s="119"/>
      <c r="C984" s="119"/>
      <c r="D984" s="119"/>
      <c r="E984" s="119"/>
      <c r="F984" s="119"/>
      <c r="G984" s="119"/>
      <c r="H984" s="119"/>
      <c r="I984" s="119"/>
      <c r="J984" s="119"/>
      <c r="K984" s="119"/>
      <c r="L984" s="119"/>
    </row>
    <row r="985" spans="2:12" ht="15.75" customHeight="1" x14ac:dyDescent="0.25">
      <c r="B985" s="119"/>
      <c r="C985" s="119"/>
      <c r="D985" s="119"/>
      <c r="E985" s="119"/>
      <c r="F985" s="119"/>
      <c r="G985" s="119"/>
      <c r="H985" s="119"/>
      <c r="I985" s="119"/>
      <c r="J985" s="119"/>
      <c r="K985" s="119"/>
      <c r="L985" s="119"/>
    </row>
    <row r="986" spans="2:12" ht="15.75" customHeight="1" x14ac:dyDescent="0.25">
      <c r="B986" s="119"/>
      <c r="C986" s="119"/>
      <c r="D986" s="119"/>
      <c r="E986" s="119"/>
      <c r="F986" s="119"/>
      <c r="G986" s="119"/>
      <c r="H986" s="119"/>
      <c r="I986" s="119"/>
      <c r="J986" s="119"/>
      <c r="K986" s="119"/>
      <c r="L986" s="119"/>
    </row>
    <row r="987" spans="2:12" ht="15.75" customHeight="1" x14ac:dyDescent="0.25">
      <c r="B987" s="119"/>
      <c r="C987" s="119"/>
      <c r="D987" s="119"/>
      <c r="E987" s="119"/>
      <c r="F987" s="119"/>
      <c r="G987" s="119"/>
      <c r="H987" s="119"/>
      <c r="I987" s="119"/>
      <c r="J987" s="119"/>
      <c r="K987" s="119"/>
      <c r="L987" s="119"/>
    </row>
    <row r="988" spans="2:12" ht="15.75" customHeight="1" x14ac:dyDescent="0.25">
      <c r="B988" s="119"/>
      <c r="C988" s="119"/>
      <c r="D988" s="119"/>
      <c r="E988" s="119"/>
      <c r="F988" s="119"/>
      <c r="G988" s="119"/>
      <c r="H988" s="119"/>
      <c r="I988" s="119"/>
      <c r="J988" s="119"/>
      <c r="K988" s="119"/>
      <c r="L988" s="119"/>
    </row>
    <row r="989" spans="2:12" ht="15.75" customHeight="1" x14ac:dyDescent="0.25">
      <c r="B989" s="119"/>
      <c r="C989" s="119"/>
      <c r="D989" s="119"/>
      <c r="E989" s="119"/>
      <c r="F989" s="119"/>
      <c r="G989" s="119"/>
      <c r="H989" s="119"/>
      <c r="I989" s="119"/>
      <c r="J989" s="119"/>
      <c r="K989" s="119"/>
      <c r="L989" s="119"/>
    </row>
    <row r="990" spans="2:12" ht="15.75" customHeight="1" x14ac:dyDescent="0.25">
      <c r="B990" s="119"/>
      <c r="C990" s="119"/>
      <c r="D990" s="119"/>
      <c r="E990" s="119"/>
      <c r="F990" s="119"/>
      <c r="G990" s="119"/>
      <c r="H990" s="119"/>
      <c r="I990" s="119"/>
      <c r="J990" s="119"/>
      <c r="K990" s="119"/>
      <c r="L990" s="119"/>
    </row>
    <row r="991" spans="2:12" ht="15.75" customHeight="1" x14ac:dyDescent="0.25">
      <c r="B991" s="119"/>
      <c r="C991" s="119"/>
      <c r="D991" s="119"/>
      <c r="E991" s="119"/>
      <c r="F991" s="119"/>
      <c r="G991" s="119"/>
      <c r="H991" s="119"/>
      <c r="I991" s="119"/>
      <c r="J991" s="119"/>
      <c r="K991" s="119"/>
      <c r="L991" s="119"/>
    </row>
    <row r="992" spans="2:12" ht="15.75" customHeight="1" x14ac:dyDescent="0.25">
      <c r="B992" s="119"/>
      <c r="C992" s="119"/>
      <c r="D992" s="119"/>
      <c r="E992" s="119"/>
      <c r="F992" s="119"/>
      <c r="G992" s="119"/>
      <c r="H992" s="119"/>
      <c r="I992" s="119"/>
      <c r="J992" s="119"/>
      <c r="K992" s="119"/>
      <c r="L992" s="119"/>
    </row>
    <row r="993" spans="2:12" ht="15.75" customHeight="1" x14ac:dyDescent="0.25">
      <c r="B993" s="119"/>
      <c r="C993" s="119"/>
      <c r="D993" s="119"/>
      <c r="E993" s="119"/>
      <c r="F993" s="119"/>
      <c r="G993" s="119"/>
      <c r="H993" s="119"/>
      <c r="I993" s="119"/>
      <c r="J993" s="119"/>
      <c r="K993" s="119"/>
      <c r="L993" s="119"/>
    </row>
    <row r="994" spans="2:12" ht="15.75" customHeight="1" x14ac:dyDescent="0.25">
      <c r="B994" s="119"/>
      <c r="C994" s="119"/>
      <c r="D994" s="119"/>
      <c r="E994" s="119"/>
      <c r="F994" s="119"/>
      <c r="G994" s="119"/>
      <c r="H994" s="119"/>
      <c r="I994" s="119"/>
      <c r="J994" s="119"/>
      <c r="K994" s="119"/>
      <c r="L994" s="119"/>
    </row>
    <row r="995" spans="2:12" ht="15.75" customHeight="1" x14ac:dyDescent="0.25">
      <c r="B995" s="119"/>
      <c r="C995" s="119"/>
      <c r="D995" s="119"/>
      <c r="E995" s="119"/>
      <c r="F995" s="119"/>
      <c r="G995" s="119"/>
      <c r="H995" s="119"/>
      <c r="I995" s="119"/>
      <c r="J995" s="119"/>
      <c r="K995" s="119"/>
      <c r="L995" s="119"/>
    </row>
    <row r="996" spans="2:12" ht="15.75" customHeight="1" x14ac:dyDescent="0.25">
      <c r="B996" s="119"/>
      <c r="C996" s="119"/>
      <c r="D996" s="119"/>
      <c r="E996" s="119"/>
      <c r="F996" s="119"/>
      <c r="G996" s="119"/>
      <c r="H996" s="119"/>
      <c r="I996" s="119"/>
      <c r="J996" s="119"/>
      <c r="K996" s="119"/>
      <c r="L996" s="119"/>
    </row>
    <row r="997" spans="2:12" ht="15.75" customHeight="1" x14ac:dyDescent="0.25">
      <c r="B997" s="119"/>
      <c r="C997" s="119"/>
      <c r="D997" s="119"/>
      <c r="E997" s="119"/>
      <c r="F997" s="119"/>
      <c r="G997" s="119"/>
      <c r="H997" s="119"/>
      <c r="I997" s="119"/>
      <c r="J997" s="119"/>
      <c r="K997" s="119"/>
      <c r="L997" s="119"/>
    </row>
  </sheetData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</sheetPr>
  <dimension ref="A1:Z998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x14ac:dyDescent="0.2"/>
  <cols>
    <col min="1" max="1" width="17.125" customWidth="1"/>
    <col min="2" max="2" width="7.375" customWidth="1"/>
    <col min="3" max="3" width="11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5" customWidth="1"/>
    <col min="10" max="10" width="12" customWidth="1"/>
    <col min="11" max="24" width="7.5" customWidth="1"/>
  </cols>
  <sheetData>
    <row r="1" spans="1:24" ht="21" x14ac:dyDescent="0.35">
      <c r="A1" s="193" t="s">
        <v>937</v>
      </c>
      <c r="B1" s="193" t="s">
        <v>676</v>
      </c>
      <c r="C1" s="193" t="s">
        <v>677</v>
      </c>
      <c r="D1" s="193" t="s">
        <v>678</v>
      </c>
      <c r="E1" s="193" t="s">
        <v>679</v>
      </c>
      <c r="F1" s="193" t="s">
        <v>1</v>
      </c>
      <c r="G1" s="193" t="s">
        <v>3</v>
      </c>
      <c r="H1" s="193" t="s">
        <v>680</v>
      </c>
      <c r="I1" s="207" t="s">
        <v>2</v>
      </c>
      <c r="J1" s="193" t="s">
        <v>5</v>
      </c>
      <c r="K1" s="193" t="s">
        <v>681</v>
      </c>
      <c r="L1" s="193" t="s">
        <v>682</v>
      </c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</row>
    <row r="2" spans="1:24" ht="15.75" customHeight="1" x14ac:dyDescent="0.35">
      <c r="A2" s="193" t="s">
        <v>937</v>
      </c>
      <c r="B2" s="122"/>
      <c r="C2" s="109" t="s">
        <v>938</v>
      </c>
      <c r="D2" s="122"/>
      <c r="E2" s="109">
        <v>23</v>
      </c>
      <c r="F2" s="20" t="str">
        <f>+VLOOKUP(E2,Participants!$A$1:$E$2548,2,FALSE)</f>
        <v>Lucia Simonetti</v>
      </c>
      <c r="G2" s="20" t="str">
        <f>+VLOOKUP(E2,Participants!$A$1:$E$2548,4,FALSE)</f>
        <v>BFS</v>
      </c>
      <c r="H2" s="122" t="str">
        <f>+VLOOKUP(E2,Participants!$A$1:$E$2548,5,FALSE)</f>
        <v>F</v>
      </c>
      <c r="I2" s="110">
        <f>+VLOOKUP(E2,Participants!$A$1:$E$2548,3,FALSE)</f>
        <v>4</v>
      </c>
      <c r="J2" s="20" t="str">
        <f>+VLOOKUP(E2,Participants!$A$1:$G$2548,7,FALSE)</f>
        <v>DEV GIRLS</v>
      </c>
      <c r="K2" s="111">
        <v>1</v>
      </c>
      <c r="L2" s="111">
        <v>10</v>
      </c>
    </row>
    <row r="3" spans="1:24" ht="15.75" customHeight="1" x14ac:dyDescent="0.35">
      <c r="A3" s="193" t="s">
        <v>937</v>
      </c>
      <c r="B3" s="122"/>
      <c r="C3" s="208" t="s">
        <v>939</v>
      </c>
      <c r="D3" s="122"/>
      <c r="E3" s="109">
        <v>473</v>
      </c>
      <c r="F3" s="20" t="str">
        <f>+VLOOKUP(E3,Participants!$A$1:$E$2548,2,FALSE)</f>
        <v>Macie Trombetta</v>
      </c>
      <c r="G3" s="20" t="str">
        <f>+VLOOKUP(E3,Participants!$A$1:$E$2548,4,FALSE)</f>
        <v>SPS</v>
      </c>
      <c r="H3" s="122" t="str">
        <f>+VLOOKUP(E3,Participants!$A$1:$E$2548,5,FALSE)</f>
        <v>F</v>
      </c>
      <c r="I3" s="110">
        <f>+VLOOKUP(E3,Participants!$A$1:$E$2548,3,FALSE)</f>
        <v>4</v>
      </c>
      <c r="J3" s="20" t="str">
        <f>+VLOOKUP(E3,Participants!$A$1:$G$2548,7,FALSE)</f>
        <v>DEV GIRLS</v>
      </c>
      <c r="K3" s="111">
        <v>2</v>
      </c>
      <c r="L3" s="111">
        <v>8</v>
      </c>
    </row>
    <row r="4" spans="1:24" ht="15.75" customHeight="1" x14ac:dyDescent="0.35">
      <c r="A4" s="193" t="s">
        <v>937</v>
      </c>
      <c r="B4" s="122"/>
      <c r="C4" s="109" t="s">
        <v>940</v>
      </c>
      <c r="D4" s="122"/>
      <c r="E4" s="109">
        <v>15</v>
      </c>
      <c r="F4" s="20" t="str">
        <f>+VLOOKUP(E4,Participants!$A$1:$E$2548,2,FALSE)</f>
        <v>Annaliese Duchi</v>
      </c>
      <c r="G4" s="20" t="str">
        <f>+VLOOKUP(E4,Participants!$A$1:$E$2548,4,FALSE)</f>
        <v>BFS</v>
      </c>
      <c r="H4" s="122" t="str">
        <f>+VLOOKUP(E4,Participants!$A$1:$E$2548,5,FALSE)</f>
        <v>F</v>
      </c>
      <c r="I4" s="110">
        <f>+VLOOKUP(E4,Participants!$A$1:$E$2548,3,FALSE)</f>
        <v>4</v>
      </c>
      <c r="J4" s="20" t="str">
        <f>+VLOOKUP(E4,Participants!$A$1:$G$2548,7,FALSE)</f>
        <v>DEV GIRLS</v>
      </c>
      <c r="K4" s="111">
        <v>3</v>
      </c>
      <c r="L4" s="111">
        <v>6</v>
      </c>
    </row>
    <row r="5" spans="1:24" ht="15.75" customHeight="1" x14ac:dyDescent="0.35">
      <c r="A5" s="193" t="s">
        <v>937</v>
      </c>
      <c r="B5" s="122"/>
      <c r="C5" s="109" t="s">
        <v>941</v>
      </c>
      <c r="D5" s="122"/>
      <c r="E5" s="109">
        <v>444</v>
      </c>
      <c r="F5" s="20" t="str">
        <f>+VLOOKUP(E5,Participants!$A$1:$E$2548,2,FALSE)</f>
        <v>Kate Mulzet</v>
      </c>
      <c r="G5" s="20" t="str">
        <f>+VLOOKUP(E5,Participants!$A$1:$E$2548,4,FALSE)</f>
        <v>PHA</v>
      </c>
      <c r="H5" s="122" t="str">
        <f>+VLOOKUP(E5,Participants!$A$1:$E$2548,5,FALSE)</f>
        <v>F</v>
      </c>
      <c r="I5" s="110">
        <f>+VLOOKUP(E5,Participants!$A$1:$E$2548,3,FALSE)</f>
        <v>4</v>
      </c>
      <c r="J5" s="20" t="str">
        <f>+VLOOKUP(E5,Participants!$A$1:$G$2548,7,FALSE)</f>
        <v>DEV GIRLS</v>
      </c>
      <c r="K5" s="111">
        <v>4</v>
      </c>
      <c r="L5" s="111">
        <v>5</v>
      </c>
    </row>
    <row r="6" spans="1:24" ht="15.75" customHeight="1" x14ac:dyDescent="0.35">
      <c r="A6" s="193" t="s">
        <v>937</v>
      </c>
      <c r="B6" s="122"/>
      <c r="C6" s="109" t="s">
        <v>942</v>
      </c>
      <c r="D6" s="122"/>
      <c r="E6" s="109">
        <v>577</v>
      </c>
      <c r="F6" s="20" t="str">
        <f>+VLOOKUP(E6,Participants!$A$1:$E$2548,2,FALSE)</f>
        <v>Leah Straub</v>
      </c>
      <c r="G6" s="20" t="str">
        <f>+VLOOKUP(E6,Participants!$A$1:$E$2548,4,FALSE)</f>
        <v>STT</v>
      </c>
      <c r="H6" s="122" t="str">
        <f>+VLOOKUP(E6,Participants!$A$1:$E$2548,5,FALSE)</f>
        <v>F</v>
      </c>
      <c r="I6" s="110">
        <f>+VLOOKUP(E6,Participants!$A$1:$E$2548,3,FALSE)</f>
        <v>3</v>
      </c>
      <c r="J6" s="20" t="str">
        <f>+VLOOKUP(E6,Participants!$A$1:$G$2548,7,FALSE)</f>
        <v>DEV GIRLS</v>
      </c>
      <c r="K6" s="111">
        <v>5</v>
      </c>
      <c r="L6" s="111">
        <v>4</v>
      </c>
    </row>
    <row r="7" spans="1:24" ht="15.75" customHeight="1" x14ac:dyDescent="0.35">
      <c r="A7" s="193" t="s">
        <v>937</v>
      </c>
      <c r="B7" s="122"/>
      <c r="C7" s="109" t="s">
        <v>943</v>
      </c>
      <c r="D7" s="122"/>
      <c r="E7" s="109">
        <v>578</v>
      </c>
      <c r="F7" s="20" t="str">
        <f>+VLOOKUP(E7,Participants!$A$1:$E$2548,2,FALSE)</f>
        <v>Lexi Pearce</v>
      </c>
      <c r="G7" s="20" t="str">
        <f>+VLOOKUP(E7,Participants!$A$1:$E$2548,4,FALSE)</f>
        <v>STT</v>
      </c>
      <c r="H7" s="122" t="str">
        <f>+VLOOKUP(E7,Participants!$A$1:$E$2548,5,FALSE)</f>
        <v>F</v>
      </c>
      <c r="I7" s="110">
        <f>+VLOOKUP(E7,Participants!$A$1:$E$2548,3,FALSE)</f>
        <v>4</v>
      </c>
      <c r="J7" s="20" t="str">
        <f>+VLOOKUP(E7,Participants!$A$1:$G$2548,7,FALSE)</f>
        <v>DEV GIRLS</v>
      </c>
      <c r="K7" s="111">
        <v>6</v>
      </c>
      <c r="L7" s="111">
        <v>3</v>
      </c>
    </row>
    <row r="8" spans="1:24" ht="15.75" customHeight="1" x14ac:dyDescent="0.35">
      <c r="A8" s="193" t="s">
        <v>937</v>
      </c>
      <c r="B8" s="122"/>
      <c r="C8" s="109" t="s">
        <v>944</v>
      </c>
      <c r="D8" s="122"/>
      <c r="E8" s="109">
        <v>265</v>
      </c>
      <c r="F8" s="20" t="str">
        <f>+VLOOKUP(E8,Participants!$A$1:$E$2548,2,FALSE)</f>
        <v>Kayla Deasy</v>
      </c>
      <c r="G8" s="20" t="str">
        <f>+VLOOKUP(E8,Participants!$A$1:$E$2548,4,FALSE)</f>
        <v>GAB</v>
      </c>
      <c r="H8" s="122" t="str">
        <f>+VLOOKUP(E8,Participants!$A$1:$E$2548,5,FALSE)</f>
        <v>F</v>
      </c>
      <c r="I8" s="110">
        <f>+VLOOKUP(E8,Participants!$A$1:$E$2548,3,FALSE)</f>
        <v>4</v>
      </c>
      <c r="J8" s="20" t="str">
        <f>+VLOOKUP(E8,Participants!$A$1:$G$2548,7,FALSE)</f>
        <v>DEV GIRLS</v>
      </c>
      <c r="K8" s="111">
        <v>7</v>
      </c>
      <c r="L8" s="111">
        <v>2</v>
      </c>
    </row>
    <row r="9" spans="1:24" ht="15.75" customHeight="1" x14ac:dyDescent="0.35">
      <c r="A9" s="193" t="s">
        <v>937</v>
      </c>
      <c r="B9" s="122"/>
      <c r="C9" s="109" t="s">
        <v>945</v>
      </c>
      <c r="D9" s="122"/>
      <c r="E9" s="109">
        <v>527</v>
      </c>
      <c r="F9" s="20" t="str">
        <f>+VLOOKUP(E9,Participants!$A$1:$E$2548,2,FALSE)</f>
        <v>Rachel Friday</v>
      </c>
      <c r="G9" s="20" t="str">
        <f>+VLOOKUP(E9,Participants!$A$1:$E$2548,4,FALSE)</f>
        <v>STL</v>
      </c>
      <c r="H9" s="122" t="str">
        <f>+VLOOKUP(E9,Participants!$A$1:$E$2548,5,FALSE)</f>
        <v>F</v>
      </c>
      <c r="I9" s="110">
        <f>+VLOOKUP(E9,Participants!$A$1:$E$2548,3,FALSE)</f>
        <v>4</v>
      </c>
      <c r="J9" s="20" t="str">
        <f>+VLOOKUP(E9,Participants!$A$1:$G$2548,7,FALSE)</f>
        <v>DEV GIRLS</v>
      </c>
      <c r="K9" s="111">
        <v>8</v>
      </c>
      <c r="L9" s="111">
        <v>1</v>
      </c>
    </row>
    <row r="10" spans="1:24" ht="15.75" customHeight="1" x14ac:dyDescent="0.35">
      <c r="A10" s="193" t="s">
        <v>937</v>
      </c>
      <c r="B10" s="122"/>
      <c r="C10" s="109" t="s">
        <v>946</v>
      </c>
      <c r="D10" s="122"/>
      <c r="E10" s="109">
        <v>37</v>
      </c>
      <c r="F10" s="20" t="str">
        <f>+VLOOKUP(E10,Participants!$A$1:$E$2548,2,FALSE)</f>
        <v>Jacqueline Whitsel</v>
      </c>
      <c r="G10" s="20" t="str">
        <f>+VLOOKUP(E10,Participants!$A$1:$E$2548,4,FALSE)</f>
        <v>AAC</v>
      </c>
      <c r="H10" s="122" t="str">
        <f>+VLOOKUP(E10,Participants!$A$1:$E$2548,5,FALSE)</f>
        <v>F</v>
      </c>
      <c r="I10" s="110">
        <f>+VLOOKUP(E10,Participants!$A$1:$E$2548,3,FALSE)</f>
        <v>4</v>
      </c>
      <c r="J10" s="20" t="str">
        <f>+VLOOKUP(E10,Participants!$A$1:$G$2548,7,FALSE)</f>
        <v>DEV GIRLS</v>
      </c>
      <c r="K10" s="20"/>
      <c r="L10" s="20"/>
    </row>
    <row r="11" spans="1:24" ht="15.75" customHeight="1" x14ac:dyDescent="0.35">
      <c r="A11" s="193" t="s">
        <v>937</v>
      </c>
      <c r="B11" s="122"/>
      <c r="C11" s="109" t="s">
        <v>947</v>
      </c>
      <c r="D11" s="122"/>
      <c r="E11" s="109">
        <v>119</v>
      </c>
      <c r="F11" s="20" t="str">
        <f>+VLOOKUP(E11,Participants!$A$1:$E$2548,2,FALSE)</f>
        <v>Nora Silvis</v>
      </c>
      <c r="G11" s="20" t="str">
        <f>+VLOOKUP(E11,Participants!$A$1:$E$2548,4,FALSE)</f>
        <v>AMA</v>
      </c>
      <c r="H11" s="122" t="str">
        <f>+VLOOKUP(E11,Participants!$A$1:$E$2548,5,FALSE)</f>
        <v>F</v>
      </c>
      <c r="I11" s="110">
        <f>+VLOOKUP(E11,Participants!$A$1:$E$2548,3,FALSE)</f>
        <v>3</v>
      </c>
      <c r="J11" s="20" t="str">
        <f>+VLOOKUP(E11,Participants!$A$1:$G$2548,7,FALSE)</f>
        <v>DEV GIRLS</v>
      </c>
      <c r="K11" s="20"/>
      <c r="L11" s="20"/>
    </row>
    <row r="12" spans="1:24" ht="15.75" customHeight="1" x14ac:dyDescent="0.35">
      <c r="A12" s="193" t="s">
        <v>937</v>
      </c>
      <c r="B12" s="122"/>
      <c r="C12" s="109" t="s">
        <v>948</v>
      </c>
      <c r="D12" s="122"/>
      <c r="E12" s="109">
        <v>376</v>
      </c>
      <c r="F12" s="20" t="str">
        <f>+VLOOKUP(E12,Participants!$A$1:$E$2548,2,FALSE)</f>
        <v>Nora Narwold</v>
      </c>
      <c r="G12" s="20" t="str">
        <f>+VLOOKUP(E12,Participants!$A$1:$E$2548,4,FALSE)</f>
        <v>KIL</v>
      </c>
      <c r="H12" s="122" t="str">
        <f>+VLOOKUP(E12,Participants!$A$1:$E$2548,5,FALSE)</f>
        <v>F</v>
      </c>
      <c r="I12" s="110">
        <f>+VLOOKUP(E12,Participants!$A$1:$E$2548,3,FALSE)</f>
        <v>3</v>
      </c>
      <c r="J12" s="20" t="str">
        <f>+VLOOKUP(E12,Participants!$A$1:$G$2548,7,FALSE)</f>
        <v>DEV GIRLS</v>
      </c>
      <c r="K12" s="20"/>
      <c r="L12" s="20"/>
    </row>
    <row r="13" spans="1:24" ht="15.75" customHeight="1" x14ac:dyDescent="0.35">
      <c r="A13" s="193" t="s">
        <v>937</v>
      </c>
      <c r="B13" s="122"/>
      <c r="C13" s="109" t="s">
        <v>949</v>
      </c>
      <c r="D13" s="122"/>
      <c r="E13" s="109">
        <v>22</v>
      </c>
      <c r="F13" s="20" t="str">
        <f>+VLOOKUP(E13,Participants!$A$1:$E$2548,2,FALSE)</f>
        <v>Lexie Miller</v>
      </c>
      <c r="G13" s="20" t="str">
        <f>+VLOOKUP(E13,Participants!$A$1:$E$2548,4,FALSE)</f>
        <v>BFS</v>
      </c>
      <c r="H13" s="122" t="str">
        <f>+VLOOKUP(E13,Participants!$A$1:$E$2548,5,FALSE)</f>
        <v>F</v>
      </c>
      <c r="I13" s="110">
        <f>+VLOOKUP(E13,Participants!$A$1:$E$2548,3,FALSE)</f>
        <v>3</v>
      </c>
      <c r="J13" s="20" t="str">
        <f>+VLOOKUP(E13,Participants!$A$1:$G$2548,7,FALSE)</f>
        <v>DEV GIRLS</v>
      </c>
      <c r="K13" s="20"/>
      <c r="L13" s="20"/>
    </row>
    <row r="14" spans="1:24" ht="15.75" customHeight="1" x14ac:dyDescent="0.35">
      <c r="A14" s="193" t="s">
        <v>937</v>
      </c>
      <c r="B14" s="122"/>
      <c r="C14" s="109" t="s">
        <v>950</v>
      </c>
      <c r="D14" s="122"/>
      <c r="E14" s="109">
        <v>63</v>
      </c>
      <c r="F14" s="20" t="str">
        <f>+VLOOKUP(E14,Participants!$A$1:$E$2548,2,FALSE)</f>
        <v>Heidi Surlow</v>
      </c>
      <c r="G14" s="20" t="str">
        <f>+VLOOKUP(E14,Participants!$A$1:$E$2548,4,FALSE)</f>
        <v>AGS</v>
      </c>
      <c r="H14" s="122" t="str">
        <f>+VLOOKUP(E14,Participants!$A$1:$E$2548,5,FALSE)</f>
        <v>F</v>
      </c>
      <c r="I14" s="110">
        <f>+VLOOKUP(E14,Participants!$A$1:$E$2548,3,FALSE)</f>
        <v>3</v>
      </c>
      <c r="J14" s="20" t="str">
        <f>+VLOOKUP(E14,Participants!$A$1:$G$2548,7,FALSE)</f>
        <v>DEV GIRLS</v>
      </c>
      <c r="K14" s="20"/>
      <c r="L14" s="20"/>
    </row>
    <row r="15" spans="1:24" ht="15.75" customHeight="1" x14ac:dyDescent="0.35">
      <c r="A15" s="193" t="s">
        <v>937</v>
      </c>
      <c r="B15" s="122"/>
      <c r="C15" s="109" t="s">
        <v>951</v>
      </c>
      <c r="D15" s="122"/>
      <c r="E15" s="109">
        <v>38</v>
      </c>
      <c r="F15" s="20" t="str">
        <f>+VLOOKUP(E15,Participants!$A$1:$E$2548,2,FALSE)</f>
        <v>Josephine Donahue</v>
      </c>
      <c r="G15" s="20" t="str">
        <f>+VLOOKUP(E15,Participants!$A$1:$E$2548,4,FALSE)</f>
        <v>AAC</v>
      </c>
      <c r="H15" s="122" t="str">
        <f>+VLOOKUP(E15,Participants!$A$1:$E$2548,5,FALSE)</f>
        <v>F</v>
      </c>
      <c r="I15" s="110">
        <f>+VLOOKUP(E15,Participants!$A$1:$E$2548,3,FALSE)</f>
        <v>4</v>
      </c>
      <c r="J15" s="20" t="str">
        <f>+VLOOKUP(E15,Participants!$A$1:$G$2548,7,FALSE)</f>
        <v>DEV GIRLS</v>
      </c>
      <c r="K15" s="20"/>
      <c r="L15" s="20"/>
    </row>
    <row r="16" spans="1:24" ht="21" x14ac:dyDescent="0.35">
      <c r="A16" s="193" t="s">
        <v>937</v>
      </c>
      <c r="B16" s="122"/>
      <c r="C16" s="109" t="s">
        <v>952</v>
      </c>
      <c r="D16" s="122"/>
      <c r="E16" s="109">
        <v>500</v>
      </c>
      <c r="F16" s="20" t="str">
        <f>+VLOOKUP(E16,Participants!$A$1:$E$2548,2,FALSE)</f>
        <v>Addie Brogan</v>
      </c>
      <c r="G16" s="20" t="str">
        <f>+VLOOKUP(E16,Participants!$A$1:$E$2548,4,FALSE)</f>
        <v>STL</v>
      </c>
      <c r="H16" s="122" t="str">
        <f>+VLOOKUP(E16,Participants!$A$1:$E$2548,5,FALSE)</f>
        <v>F</v>
      </c>
      <c r="I16" s="110">
        <f>+VLOOKUP(E16,Participants!$A$1:$E$2548,3,FALSE)</f>
        <v>4</v>
      </c>
      <c r="J16" s="20" t="str">
        <f>+VLOOKUP(E16,Participants!$A$1:$G$2548,7,FALSE)</f>
        <v>DEV GIRLS</v>
      </c>
      <c r="K16" s="20"/>
      <c r="L16" s="20"/>
    </row>
    <row r="17" spans="1:26" ht="21" x14ac:dyDescent="0.35">
      <c r="A17" s="193" t="s">
        <v>937</v>
      </c>
      <c r="B17" s="122"/>
      <c r="C17" s="109" t="s">
        <v>953</v>
      </c>
      <c r="D17" s="122"/>
      <c r="E17" s="109">
        <v>363</v>
      </c>
      <c r="F17" s="20" t="str">
        <f>+VLOOKUP(E17,Participants!$A$1:$E$2548,2,FALSE)</f>
        <v>Aria Keppler</v>
      </c>
      <c r="G17" s="20" t="str">
        <f>+VLOOKUP(E17,Participants!$A$1:$E$2548,4,FALSE)</f>
        <v>KIL</v>
      </c>
      <c r="H17" s="122" t="str">
        <f>+VLOOKUP(E17,Participants!$A$1:$E$2548,5,FALSE)</f>
        <v>F</v>
      </c>
      <c r="I17" s="110">
        <f>+VLOOKUP(E17,Participants!$A$1:$E$2548,3,FALSE)</f>
        <v>3</v>
      </c>
      <c r="J17" s="20" t="str">
        <f>+VLOOKUP(E17,Participants!$A$1:$G$2548,7,FALSE)</f>
        <v>DEV GIRLS</v>
      </c>
      <c r="K17" s="20"/>
      <c r="L17" s="20"/>
    </row>
    <row r="18" spans="1:26" ht="21" x14ac:dyDescent="0.35">
      <c r="A18" s="193" t="s">
        <v>937</v>
      </c>
      <c r="B18" s="122"/>
      <c r="C18" s="109" t="s">
        <v>954</v>
      </c>
      <c r="D18" s="122"/>
      <c r="E18" s="109">
        <v>97</v>
      </c>
      <c r="F18" s="20" t="str">
        <f>+VLOOKUP(E18,Participants!$A$1:$E$2548,2,FALSE)</f>
        <v>Elly O'Keefe</v>
      </c>
      <c r="G18" s="20" t="str">
        <f>+VLOOKUP(E18,Participants!$A$1:$E$2548,4,FALSE)</f>
        <v>AMA</v>
      </c>
      <c r="H18" s="122" t="str">
        <f>+VLOOKUP(E18,Participants!$A$1:$E$2548,5,FALSE)</f>
        <v>F</v>
      </c>
      <c r="I18" s="110">
        <f>+VLOOKUP(E18,Participants!$A$1:$E$2548,3,FALSE)</f>
        <v>3</v>
      </c>
      <c r="J18" s="20" t="str">
        <f>+VLOOKUP(E18,Participants!$A$1:$G$2548,7,FALSE)</f>
        <v>DEV GIRLS</v>
      </c>
      <c r="K18" s="20"/>
      <c r="L18" s="20"/>
    </row>
    <row r="19" spans="1:26" ht="15.75" customHeight="1" x14ac:dyDescent="0.35">
      <c r="A19" s="193" t="s">
        <v>937</v>
      </c>
      <c r="B19" s="122"/>
      <c r="C19" s="109" t="s">
        <v>955</v>
      </c>
      <c r="D19" s="122"/>
      <c r="E19" s="109">
        <v>399</v>
      </c>
      <c r="F19" s="20" t="str">
        <f>+VLOOKUP(E19,Participants!$A$1:$E$2548,2,FALSE)</f>
        <v>Maggie Thompson</v>
      </c>
      <c r="G19" s="20" t="str">
        <f>+VLOOKUP(E19,Participants!$A$1:$E$2548,4,FALSE)</f>
        <v>MOSS</v>
      </c>
      <c r="H19" s="122" t="str">
        <f>+VLOOKUP(E19,Participants!$A$1:$E$2548,5,FALSE)</f>
        <v>F</v>
      </c>
      <c r="I19" s="110">
        <f>+VLOOKUP(E19,Participants!$A$1:$E$2548,3,FALSE)</f>
        <v>4</v>
      </c>
      <c r="J19" s="20" t="str">
        <f>+VLOOKUP(E19,Participants!$A$1:$G$2548,7,FALSE)</f>
        <v>DEV GIRLS</v>
      </c>
      <c r="K19" s="20"/>
      <c r="L19" s="20"/>
    </row>
    <row r="20" spans="1:26" ht="15.75" customHeight="1" x14ac:dyDescent="0.35">
      <c r="A20" s="193" t="s">
        <v>937</v>
      </c>
      <c r="B20" s="122"/>
      <c r="C20" s="109" t="s">
        <v>956</v>
      </c>
      <c r="D20" s="122"/>
      <c r="E20" s="109">
        <v>369</v>
      </c>
      <c r="F20" s="20" t="str">
        <f>+VLOOKUP(E20,Participants!$A$1:$E$2548,2,FALSE)</f>
        <v>Jada Lichtenwalter</v>
      </c>
      <c r="G20" s="20" t="str">
        <f>+VLOOKUP(E20,Participants!$A$1:$E$2548,4,FALSE)</f>
        <v>KIL</v>
      </c>
      <c r="H20" s="122" t="str">
        <f>+VLOOKUP(E20,Participants!$A$1:$E$2548,5,FALSE)</f>
        <v>F</v>
      </c>
      <c r="I20" s="110">
        <f>+VLOOKUP(E20,Participants!$A$1:$E$2548,3,FALSE)</f>
        <v>4</v>
      </c>
      <c r="J20" s="20" t="str">
        <f>+VLOOKUP(E20,Participants!$A$1:$G$2548,7,FALSE)</f>
        <v>DEV GIRLS</v>
      </c>
      <c r="K20" s="20"/>
      <c r="L20" s="20"/>
    </row>
    <row r="21" spans="1:26" ht="15.75" customHeight="1" x14ac:dyDescent="0.35">
      <c r="A21" s="193" t="s">
        <v>937</v>
      </c>
      <c r="B21" s="122"/>
      <c r="C21" s="109" t="s">
        <v>957</v>
      </c>
      <c r="D21" s="122"/>
      <c r="E21" s="109">
        <v>523</v>
      </c>
      <c r="F21" s="20" t="str">
        <f>+VLOOKUP(E21,Participants!$A$1:$E$2548,2,FALSE)</f>
        <v>Olivia Eckenrode</v>
      </c>
      <c r="G21" s="20" t="str">
        <f>+VLOOKUP(E21,Participants!$A$1:$E$2548,4,FALSE)</f>
        <v>STL</v>
      </c>
      <c r="H21" s="122" t="str">
        <f>+VLOOKUP(E21,Participants!$A$1:$E$2548,5,FALSE)</f>
        <v>F</v>
      </c>
      <c r="I21" s="110">
        <f>+VLOOKUP(E21,Participants!$A$1:$E$2548,3,FALSE)</f>
        <v>2</v>
      </c>
      <c r="J21" s="20" t="str">
        <f>+VLOOKUP(E21,Participants!$A$1:$G$2548,7,FALSE)</f>
        <v>DEV GIRLS</v>
      </c>
      <c r="K21" s="20"/>
      <c r="L21" s="20"/>
    </row>
    <row r="22" spans="1:26" ht="15.75" customHeight="1" x14ac:dyDescent="0.35">
      <c r="A22" s="193" t="s">
        <v>937</v>
      </c>
      <c r="B22" s="122"/>
      <c r="C22" s="109" t="s">
        <v>958</v>
      </c>
      <c r="D22" s="122"/>
      <c r="E22" s="109">
        <v>368</v>
      </c>
      <c r="F22" s="20" t="str">
        <f>+VLOOKUP(E22,Participants!$A$1:$E$2548,2,FALSE)</f>
        <v>Elle Degnan</v>
      </c>
      <c r="G22" s="20" t="str">
        <f>+VLOOKUP(E22,Participants!$A$1:$E$2548,4,FALSE)</f>
        <v>KIL</v>
      </c>
      <c r="H22" s="122" t="str">
        <f>+VLOOKUP(E22,Participants!$A$1:$E$2548,5,FALSE)</f>
        <v>F</v>
      </c>
      <c r="I22" s="110">
        <f>+VLOOKUP(E22,Participants!$A$1:$E$2548,3,FALSE)</f>
        <v>4</v>
      </c>
      <c r="J22" s="20" t="str">
        <f>+VLOOKUP(E22,Participants!$A$1:$G$2548,7,FALSE)</f>
        <v>DEV GIRLS</v>
      </c>
      <c r="K22" s="20"/>
      <c r="L22" s="20"/>
    </row>
    <row r="23" spans="1:26" ht="15.75" customHeight="1" x14ac:dyDescent="0.35">
      <c r="A23" s="193" t="s">
        <v>937</v>
      </c>
      <c r="B23" s="122"/>
      <c r="C23" s="109" t="s">
        <v>959</v>
      </c>
      <c r="D23" s="122"/>
      <c r="E23" s="109">
        <v>525</v>
      </c>
      <c r="F23" s="20" t="str">
        <f>+VLOOKUP(E23,Participants!$A$1:$E$2548,2,FALSE)</f>
        <v>Pennie Balta</v>
      </c>
      <c r="G23" s="20" t="str">
        <f>+VLOOKUP(E23,Participants!$A$1:$E$2548,4,FALSE)</f>
        <v>STL</v>
      </c>
      <c r="H23" s="122" t="str">
        <f>+VLOOKUP(E23,Participants!$A$1:$E$2548,5,FALSE)</f>
        <v>F</v>
      </c>
      <c r="I23" s="110">
        <f>+VLOOKUP(E23,Participants!$A$1:$E$2548,3,FALSE)</f>
        <v>2</v>
      </c>
      <c r="J23" s="20" t="str">
        <f>+VLOOKUP(E23,Participants!$A$1:$G$2548,7,FALSE)</f>
        <v>DEV GIRLS</v>
      </c>
      <c r="K23" s="20"/>
      <c r="L23" s="20"/>
    </row>
    <row r="24" spans="1:26" ht="15.75" customHeight="1" x14ac:dyDescent="0.35">
      <c r="A24" s="193" t="s">
        <v>937</v>
      </c>
      <c r="B24" s="122"/>
      <c r="C24" s="109" t="s">
        <v>960</v>
      </c>
      <c r="D24" s="122"/>
      <c r="E24" s="109">
        <v>28</v>
      </c>
      <c r="F24" s="20" t="str">
        <f>+VLOOKUP(E24,Participants!$A$1:$E$2548,2,FALSE)</f>
        <v>Maria Hiserodt</v>
      </c>
      <c r="G24" s="20" t="str">
        <f>+VLOOKUP(E24,Participants!$A$1:$E$2548,4,FALSE)</f>
        <v>BFS</v>
      </c>
      <c r="H24" s="122" t="str">
        <f>+VLOOKUP(E24,Participants!$A$1:$E$2548,5,FALSE)</f>
        <v>F</v>
      </c>
      <c r="I24" s="110">
        <f>+VLOOKUP(E24,Participants!$A$1:$E$2548,3,FALSE)</f>
        <v>3</v>
      </c>
      <c r="J24" s="20" t="str">
        <f>+VLOOKUP(E24,Participants!$A$1:$G$2548,7,FALSE)</f>
        <v>DEV GIRLS</v>
      </c>
      <c r="K24" s="20"/>
      <c r="L24" s="20"/>
    </row>
    <row r="25" spans="1:26" ht="15.75" customHeight="1" x14ac:dyDescent="0.35">
      <c r="A25" s="193" t="s">
        <v>937</v>
      </c>
      <c r="B25" s="122"/>
      <c r="C25" s="109" t="s">
        <v>961</v>
      </c>
      <c r="D25" s="122"/>
      <c r="E25" s="109">
        <v>475</v>
      </c>
      <c r="F25" s="20" t="str">
        <f>+VLOOKUP(E25,Participants!$A$1:$E$2548,2,FALSE)</f>
        <v>Miley Madden</v>
      </c>
      <c r="G25" s="20" t="str">
        <f>+VLOOKUP(E25,Participants!$A$1:$E$2548,4,FALSE)</f>
        <v>SPS</v>
      </c>
      <c r="H25" s="122" t="str">
        <f>+VLOOKUP(E25,Participants!$A$1:$E$2548,5,FALSE)</f>
        <v>F</v>
      </c>
      <c r="I25" s="110">
        <f>+VLOOKUP(E25,Participants!$A$1:$E$2548,3,FALSE)</f>
        <v>1</v>
      </c>
      <c r="J25" s="20" t="str">
        <f>+VLOOKUP(E25,Participants!$A$1:$G$2548,7,FALSE)</f>
        <v>DEV GIRLS</v>
      </c>
      <c r="K25" s="20"/>
      <c r="L25" s="20"/>
    </row>
    <row r="26" spans="1:26" ht="15.75" customHeight="1" x14ac:dyDescent="0.35">
      <c r="A26" s="193" t="s">
        <v>937</v>
      </c>
      <c r="B26" s="122"/>
      <c r="C26" s="109" t="s">
        <v>962</v>
      </c>
      <c r="D26" s="122"/>
      <c r="E26" s="109">
        <v>108</v>
      </c>
      <c r="F26" s="20" t="str">
        <f>+VLOOKUP(E26,Participants!$A$1:$E$2548,2,FALSE)</f>
        <v>Kelly O'Keefe</v>
      </c>
      <c r="G26" s="20" t="str">
        <f>+VLOOKUP(E26,Participants!$A$1:$E$2548,4,FALSE)</f>
        <v>AMA</v>
      </c>
      <c r="H26" s="122" t="str">
        <f>+VLOOKUP(E26,Participants!$A$1:$E$2548,5,FALSE)</f>
        <v>F</v>
      </c>
      <c r="I26" s="110">
        <f>+VLOOKUP(E26,Participants!$A$1:$E$2548,3,FALSE)</f>
        <v>3</v>
      </c>
      <c r="J26" s="20" t="str">
        <f>+VLOOKUP(E26,Participants!$A$1:$G$2548,7,FALSE)</f>
        <v>DEV GIRLS</v>
      </c>
      <c r="K26" s="20"/>
      <c r="L26" s="20"/>
    </row>
    <row r="27" spans="1:26" ht="15.75" customHeight="1" x14ac:dyDescent="0.35">
      <c r="A27" s="193" t="s">
        <v>937</v>
      </c>
      <c r="B27" s="122"/>
      <c r="C27" s="111" t="s">
        <v>963</v>
      </c>
      <c r="D27" s="122"/>
      <c r="E27" s="109">
        <v>466</v>
      </c>
      <c r="F27" s="20" t="str">
        <f>+VLOOKUP(E27,Participants!$A$1:$E$2548,2,FALSE)</f>
        <v>Avery Sinicrope</v>
      </c>
      <c r="G27" s="20" t="str">
        <f>+VLOOKUP(E27,Participants!$A$1:$E$2548,4,FALSE)</f>
        <v>SPS</v>
      </c>
      <c r="H27" s="122" t="str">
        <f>+VLOOKUP(E27,Participants!$A$1:$E$2548,5,FALSE)</f>
        <v>F</v>
      </c>
      <c r="I27" s="110">
        <f>+VLOOKUP(E27,Participants!$A$1:$E$2548,3,FALSE)</f>
        <v>3</v>
      </c>
      <c r="J27" s="20" t="str">
        <f>+VLOOKUP(E27,Participants!$A$1:$G$2548,7,FALSE)</f>
        <v>DEV GIRLS</v>
      </c>
      <c r="K27" s="20"/>
      <c r="L27" s="20"/>
    </row>
    <row r="28" spans="1:26" ht="15.75" customHeight="1" x14ac:dyDescent="0.35">
      <c r="A28" s="193" t="s">
        <v>937</v>
      </c>
      <c r="B28" s="122"/>
      <c r="C28" s="109" t="s">
        <v>964</v>
      </c>
      <c r="D28" s="122"/>
      <c r="E28" s="109">
        <v>464</v>
      </c>
      <c r="F28" s="20" t="str">
        <f>+VLOOKUP(E28,Participants!$A$1:$E$2548,2,FALSE)</f>
        <v>Alia Trombetta</v>
      </c>
      <c r="G28" s="20" t="str">
        <f>+VLOOKUP(E28,Participants!$A$1:$E$2548,4,FALSE)</f>
        <v>SPS</v>
      </c>
      <c r="H28" s="122" t="str">
        <f>+VLOOKUP(E28,Participants!$A$1:$E$2548,5,FALSE)</f>
        <v>F</v>
      </c>
      <c r="I28" s="110">
        <f>+VLOOKUP(E28,Participants!$A$1:$E$2548,3,FALSE)</f>
        <v>1</v>
      </c>
      <c r="J28" s="20" t="str">
        <f>+VLOOKUP(E28,Participants!$A$1:$G$2548,7,FALSE)</f>
        <v>DEV GIRLS</v>
      </c>
      <c r="K28" s="20"/>
      <c r="L28" s="20"/>
    </row>
    <row r="29" spans="1:26" ht="15.75" customHeight="1" x14ac:dyDescent="0.35">
      <c r="A29" s="193" t="s">
        <v>937</v>
      </c>
      <c r="B29" s="122"/>
      <c r="C29" s="109" t="s">
        <v>965</v>
      </c>
      <c r="D29" s="122"/>
      <c r="E29" s="109">
        <v>90</v>
      </c>
      <c r="F29" s="20" t="str">
        <f>+VLOOKUP(E29,Participants!$A$1:$E$2548,2,FALSE)</f>
        <v>Bella Kelm</v>
      </c>
      <c r="G29" s="20" t="str">
        <f>+VLOOKUP(E29,Participants!$A$1:$E$2548,4,FALSE)</f>
        <v>AMA</v>
      </c>
      <c r="H29" s="122" t="str">
        <f>+VLOOKUP(E29,Participants!$A$1:$E$2548,5,FALSE)</f>
        <v>F</v>
      </c>
      <c r="I29" s="110">
        <f>+VLOOKUP(E29,Participants!$A$1:$E$2548,3,FALSE)</f>
        <v>4</v>
      </c>
      <c r="J29" s="20" t="str">
        <f>+VLOOKUP(E29,Participants!$A$1:$G$2548,7,FALSE)</f>
        <v>DEV GIRLS</v>
      </c>
      <c r="K29" s="20"/>
      <c r="L29" s="20"/>
    </row>
    <row r="30" spans="1:26" ht="15.75" customHeight="1" x14ac:dyDescent="0.35">
      <c r="A30" s="193" t="s">
        <v>937</v>
      </c>
      <c r="B30" s="122"/>
      <c r="C30" s="122"/>
      <c r="D30" s="122"/>
      <c r="E30" s="122"/>
      <c r="F30" s="20" t="e">
        <f>+VLOOKUP(E30,Participants!$A$1:$E$2548,2,FALSE)</f>
        <v>#N/A</v>
      </c>
      <c r="G30" s="20" t="e">
        <f>+VLOOKUP(E30,Participants!$A$1:$E$2548,4,FALSE)</f>
        <v>#N/A</v>
      </c>
      <c r="H30" s="122" t="e">
        <f>+VLOOKUP(E30,Participants!$A$1:$E$2548,5,FALSE)</f>
        <v>#N/A</v>
      </c>
      <c r="I30" s="110" t="e">
        <f>+VLOOKUP(E30,Participants!$A$1:$E$2548,3,FALSE)</f>
        <v>#N/A</v>
      </c>
      <c r="J30" s="20" t="e">
        <f>+VLOOKUP(E30,Participants!$A$1:$G$2548,7,FALSE)</f>
        <v>#N/A</v>
      </c>
      <c r="K30" s="20"/>
      <c r="L30" s="20"/>
    </row>
    <row r="31" spans="1:26" ht="15.75" customHeight="1" x14ac:dyDescent="0.35">
      <c r="A31" s="196" t="s">
        <v>937</v>
      </c>
      <c r="B31" s="126"/>
      <c r="C31" s="126"/>
      <c r="D31" s="126"/>
      <c r="E31" s="126"/>
      <c r="F31" s="127" t="e">
        <f>+VLOOKUP(E31,Participants!$A$1:$E$2548,2,FALSE)</f>
        <v>#N/A</v>
      </c>
      <c r="G31" s="127" t="e">
        <f>+VLOOKUP(E31,Participants!$A$1:$E$2548,4,FALSE)</f>
        <v>#N/A</v>
      </c>
      <c r="H31" s="126" t="e">
        <f>+VLOOKUP(E31,Participants!$A$1:$E$2548,5,FALSE)</f>
        <v>#N/A</v>
      </c>
      <c r="I31" s="128" t="e">
        <f>+VLOOKUP(E31,Participants!$A$1:$E$2548,3,FALSE)</f>
        <v>#N/A</v>
      </c>
      <c r="J31" s="127" t="e">
        <f>+VLOOKUP(E31,Participants!$A$1:$G$2548,7,FALSE)</f>
        <v>#N/A</v>
      </c>
      <c r="K31" s="127"/>
      <c r="L31" s="127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</row>
    <row r="32" spans="1:26" ht="15.75" customHeight="1" x14ac:dyDescent="0.35">
      <c r="A32" s="193" t="s">
        <v>937</v>
      </c>
      <c r="B32" s="122"/>
      <c r="C32" s="109" t="s">
        <v>966</v>
      </c>
      <c r="D32" s="122"/>
      <c r="E32" s="109">
        <v>553</v>
      </c>
      <c r="F32" s="20" t="str">
        <f>+VLOOKUP(E32,Participants!$A$1:$E$2548,2,FALSE)</f>
        <v>Liam ginsburg</v>
      </c>
      <c r="G32" s="20" t="str">
        <f>+VLOOKUP(E32,Participants!$A$1:$E$2548,4,FALSE)</f>
        <v>STL</v>
      </c>
      <c r="H32" s="122" t="str">
        <f>+VLOOKUP(E32,Participants!$A$1:$E$2548,5,FALSE)</f>
        <v>M</v>
      </c>
      <c r="I32" s="110">
        <f>+VLOOKUP(E32,Participants!$A$1:$E$2548,3,FALSE)</f>
        <v>2</v>
      </c>
      <c r="J32" s="20" t="str">
        <f>+VLOOKUP(E32,Participants!$A$1:$G$2548,7,FALSE)</f>
        <v>DEV BOYS</v>
      </c>
      <c r="K32" s="111">
        <v>1</v>
      </c>
      <c r="L32" s="111">
        <v>10</v>
      </c>
    </row>
    <row r="33" spans="1:24" ht="15.75" customHeight="1" x14ac:dyDescent="0.35">
      <c r="A33" s="193" t="s">
        <v>937</v>
      </c>
      <c r="B33" s="122"/>
      <c r="C33" s="109" t="s">
        <v>967</v>
      </c>
      <c r="D33" s="122"/>
      <c r="E33" s="109">
        <v>286</v>
      </c>
      <c r="F33" s="20" t="str">
        <f>+VLOOKUP(E33,Participants!$A$1:$E$2548,2,FALSE)</f>
        <v>Gabe Urban</v>
      </c>
      <c r="G33" s="20" t="str">
        <f>+VLOOKUP(E33,Participants!$A$1:$E$2548,4,FALSE)</f>
        <v>GRE</v>
      </c>
      <c r="H33" s="122" t="str">
        <f>+VLOOKUP(E33,Participants!$A$1:$E$2548,5,FALSE)</f>
        <v>M</v>
      </c>
      <c r="I33" s="110">
        <f>+VLOOKUP(E33,Participants!$A$1:$E$2548,3,FALSE)</f>
        <v>2</v>
      </c>
      <c r="J33" s="20" t="str">
        <f>+VLOOKUP(E33,Participants!$A$1:$G$2548,7,FALSE)</f>
        <v>DEV BOYS</v>
      </c>
      <c r="K33" s="111">
        <v>2</v>
      </c>
      <c r="L33" s="111">
        <v>8</v>
      </c>
    </row>
    <row r="34" spans="1:24" ht="15.75" customHeight="1" x14ac:dyDescent="0.35">
      <c r="A34" s="193" t="s">
        <v>937</v>
      </c>
      <c r="B34" s="122"/>
      <c r="C34" s="109" t="s">
        <v>968</v>
      </c>
      <c r="D34" s="20"/>
      <c r="E34" s="109">
        <v>563</v>
      </c>
      <c r="F34" s="20" t="str">
        <f>+VLOOKUP(E34,Participants!$A$1:$E$2548,2,FALSE)</f>
        <v>Sam Mozes</v>
      </c>
      <c r="G34" s="20" t="str">
        <f>+VLOOKUP(E34,Participants!$A$1:$E$2548,4,FALSE)</f>
        <v>STL</v>
      </c>
      <c r="H34" s="122" t="str">
        <f>+VLOOKUP(E34,Participants!$A$1:$E$2548,5,FALSE)</f>
        <v>M</v>
      </c>
      <c r="I34" s="110">
        <f>+VLOOKUP(E34,Participants!$A$1:$E$2548,3,FALSE)</f>
        <v>4</v>
      </c>
      <c r="J34" s="20" t="str">
        <f>+VLOOKUP(E34,Participants!$A$1:$G$2548,7,FALSE)</f>
        <v>DEV BOYS</v>
      </c>
      <c r="K34" s="111">
        <v>3</v>
      </c>
      <c r="L34" s="111">
        <v>6</v>
      </c>
    </row>
    <row r="35" spans="1:24" ht="15.75" customHeight="1" x14ac:dyDescent="0.35">
      <c r="A35" s="197" t="s">
        <v>937</v>
      </c>
      <c r="B35" s="122"/>
      <c r="C35" s="109" t="s">
        <v>969</v>
      </c>
      <c r="D35" s="122"/>
      <c r="E35" s="109">
        <v>346</v>
      </c>
      <c r="F35" s="20" t="str">
        <f>+VLOOKUP(E35,Participants!$A$1:$E$2548,2,FALSE)</f>
        <v>Brock Morgan</v>
      </c>
      <c r="G35" s="20" t="str">
        <f>+VLOOKUP(E35,Participants!$A$1:$E$2548,4,FALSE)</f>
        <v>JFK</v>
      </c>
      <c r="H35" s="122" t="str">
        <f>+VLOOKUP(E35,Participants!$A$1:$E$2548,5,FALSE)</f>
        <v>M</v>
      </c>
      <c r="I35" s="110">
        <f>+VLOOKUP(E35,Participants!$A$1:$E$2548,3,FALSE)</f>
        <v>3</v>
      </c>
      <c r="J35" s="20" t="str">
        <f>+VLOOKUP(E35,Participants!$A$1:$G$2548,7,FALSE)</f>
        <v>DEV BOYS</v>
      </c>
      <c r="K35" s="111">
        <v>4</v>
      </c>
      <c r="L35" s="111">
        <v>5</v>
      </c>
    </row>
    <row r="36" spans="1:24" ht="15.75" customHeight="1" x14ac:dyDescent="0.35">
      <c r="A36" s="193" t="s">
        <v>937</v>
      </c>
      <c r="B36" s="122"/>
      <c r="C36" s="109" t="s">
        <v>970</v>
      </c>
      <c r="D36" s="122"/>
      <c r="E36" s="109">
        <v>562</v>
      </c>
      <c r="F36" s="20" t="str">
        <f>+VLOOKUP(E36,Participants!$A$1:$E$2548,2,FALSE)</f>
        <v>Ryder Hawkins</v>
      </c>
      <c r="G36" s="20" t="str">
        <f>+VLOOKUP(E36,Participants!$A$1:$E$2548,4,FALSE)</f>
        <v>STL</v>
      </c>
      <c r="H36" s="122" t="str">
        <f>+VLOOKUP(E36,Participants!$A$1:$E$2548,5,FALSE)</f>
        <v>M</v>
      </c>
      <c r="I36" s="110">
        <f>+VLOOKUP(E36,Participants!$A$1:$E$2548,3,FALSE)</f>
        <v>2</v>
      </c>
      <c r="J36" s="20" t="str">
        <f>+VLOOKUP(E36,Participants!$A$1:$G$2548,7,FALSE)</f>
        <v>DEV BOYS</v>
      </c>
      <c r="K36" s="111">
        <v>5</v>
      </c>
      <c r="L36" s="111">
        <v>4</v>
      </c>
    </row>
    <row r="37" spans="1:24" ht="15.75" customHeight="1" x14ac:dyDescent="0.35">
      <c r="A37" s="193" t="s">
        <v>937</v>
      </c>
      <c r="B37" s="122"/>
      <c r="C37" s="109" t="s">
        <v>940</v>
      </c>
      <c r="D37" s="122"/>
      <c r="E37" s="109">
        <v>190</v>
      </c>
      <c r="F37" s="20" t="str">
        <f>+VLOOKUP(E37,Participants!$A$1:$E$2548,2,FALSE)</f>
        <v>Simeon Rhodaberger</v>
      </c>
      <c r="G37" s="20" t="str">
        <f>+VLOOKUP(E37,Participants!$A$1:$E$2548,4,FALSE)</f>
        <v>BCS</v>
      </c>
      <c r="H37" s="122" t="str">
        <f>+VLOOKUP(E37,Participants!$A$1:$E$2548,5,FALSE)</f>
        <v>M</v>
      </c>
      <c r="I37" s="110">
        <f>+VLOOKUP(E37,Participants!$A$1:$E$2548,3,FALSE)</f>
        <v>3</v>
      </c>
      <c r="J37" s="20" t="str">
        <f>+VLOOKUP(E37,Participants!$A$1:$G$2548,7,FALSE)</f>
        <v>DEV BOYS</v>
      </c>
      <c r="K37" s="111">
        <v>6</v>
      </c>
      <c r="L37" s="111">
        <v>3</v>
      </c>
    </row>
    <row r="38" spans="1:24" ht="15.75" customHeight="1" x14ac:dyDescent="0.35">
      <c r="A38" s="193" t="s">
        <v>937</v>
      </c>
      <c r="B38" s="122"/>
      <c r="C38" s="109" t="s">
        <v>971</v>
      </c>
      <c r="D38" s="122"/>
      <c r="E38" s="109">
        <v>453</v>
      </c>
      <c r="F38" s="20" t="str">
        <f>+VLOOKUP(E38,Participants!$A$1:$E$2548,2,FALSE)</f>
        <v>Brennan Marek</v>
      </c>
      <c r="G38" s="20" t="str">
        <f>+VLOOKUP(E38,Participants!$A$1:$E$2548,4,FALSE)</f>
        <v>PHA</v>
      </c>
      <c r="H38" s="122" t="str">
        <f>+VLOOKUP(E38,Participants!$A$1:$E$2548,5,FALSE)</f>
        <v>M</v>
      </c>
      <c r="I38" s="110">
        <f>+VLOOKUP(E38,Participants!$A$1:$E$2548,3,FALSE)</f>
        <v>3</v>
      </c>
      <c r="J38" s="20" t="str">
        <f>+VLOOKUP(E38,Participants!$A$1:$G$2548,7,FALSE)</f>
        <v>DEV BOYS</v>
      </c>
      <c r="K38" s="111">
        <v>7</v>
      </c>
      <c r="L38" s="111">
        <v>2</v>
      </c>
    </row>
    <row r="39" spans="1:24" ht="15.75" customHeight="1" x14ac:dyDescent="0.35">
      <c r="A39" s="193" t="s">
        <v>937</v>
      </c>
      <c r="B39" s="122"/>
      <c r="C39" s="109" t="s">
        <v>972</v>
      </c>
      <c r="D39" s="122"/>
      <c r="E39" s="109">
        <v>560</v>
      </c>
      <c r="F39" s="20" t="str">
        <f>+VLOOKUP(E39,Participants!$A$1:$E$2548,2,FALSE)</f>
        <v>Reece Anderson</v>
      </c>
      <c r="G39" s="20" t="str">
        <f>+VLOOKUP(E39,Participants!$A$1:$E$2548,4,FALSE)</f>
        <v>STL</v>
      </c>
      <c r="H39" s="122" t="str">
        <f>+VLOOKUP(E39,Participants!$A$1:$E$2548,5,FALSE)</f>
        <v>M</v>
      </c>
      <c r="I39" s="110">
        <f>+VLOOKUP(E39,Participants!$A$1:$E$2548,3,FALSE)</f>
        <v>2</v>
      </c>
      <c r="J39" s="20" t="str">
        <f>+VLOOKUP(E39,Participants!$A$1:$G$2548,7,FALSE)</f>
        <v>DEV BOYS</v>
      </c>
      <c r="K39" s="111">
        <v>8</v>
      </c>
      <c r="L39" s="111">
        <v>1</v>
      </c>
    </row>
    <row r="40" spans="1:24" ht="15.75" customHeight="1" x14ac:dyDescent="0.35">
      <c r="A40" s="193" t="s">
        <v>937</v>
      </c>
      <c r="B40" s="122"/>
      <c r="C40" s="109" t="s">
        <v>973</v>
      </c>
      <c r="D40" s="122"/>
      <c r="E40" s="109">
        <v>385</v>
      </c>
      <c r="F40" s="20" t="str">
        <f>+VLOOKUP(E40,Participants!$A$1:$E$2548,2,FALSE)</f>
        <v>Peter Baker</v>
      </c>
      <c r="G40" s="20" t="str">
        <f>+VLOOKUP(E40,Participants!$A$1:$E$2548,4,FALSE)</f>
        <v>KIL</v>
      </c>
      <c r="H40" s="122" t="str">
        <f>+VLOOKUP(E40,Participants!$A$1:$E$2548,5,FALSE)</f>
        <v>M</v>
      </c>
      <c r="I40" s="110">
        <f>+VLOOKUP(E40,Participants!$A$1:$E$2548,3,FALSE)</f>
        <v>4</v>
      </c>
      <c r="J40" s="20" t="str">
        <f>+VLOOKUP(E40,Participants!$A$1:$G$2548,7,FALSE)</f>
        <v>DEV BOYS</v>
      </c>
      <c r="K40" s="20"/>
      <c r="L40" s="20"/>
    </row>
    <row r="41" spans="1:24" ht="15.75" customHeight="1" x14ac:dyDescent="0.35">
      <c r="A41" s="193" t="s">
        <v>937</v>
      </c>
      <c r="B41" s="122"/>
      <c r="C41" s="109" t="s">
        <v>974</v>
      </c>
      <c r="D41" s="20"/>
      <c r="E41" s="109">
        <v>487</v>
      </c>
      <c r="F41" s="20" t="str">
        <f>+VLOOKUP(E41,Participants!$A$1:$E$2548,2,FALSE)</f>
        <v>Gavin Lenigan</v>
      </c>
      <c r="G41" s="20" t="str">
        <f>+VLOOKUP(E41,Participants!$A$1:$E$2548,4,FALSE)</f>
        <v>SPS</v>
      </c>
      <c r="H41" s="122" t="str">
        <f>+VLOOKUP(E41,Participants!$A$1:$E$2548,5,FALSE)</f>
        <v>M</v>
      </c>
      <c r="I41" s="110">
        <f>+VLOOKUP(E41,Participants!$A$1:$E$2548,3,FALSE)</f>
        <v>3</v>
      </c>
      <c r="J41" s="20" t="str">
        <f>+VLOOKUP(E41,Participants!$A$1:$G$2548,7,FALSE)</f>
        <v>DEV BOYS</v>
      </c>
      <c r="K41" s="20"/>
      <c r="L41" s="20"/>
    </row>
    <row r="42" spans="1:24" ht="15.75" customHeight="1" x14ac:dyDescent="0.35">
      <c r="A42" s="193" t="s">
        <v>937</v>
      </c>
      <c r="B42" s="122"/>
      <c r="C42" s="111" t="s">
        <v>975</v>
      </c>
      <c r="D42" s="20"/>
      <c r="E42" s="109">
        <v>383</v>
      </c>
      <c r="F42" s="20" t="str">
        <f>+VLOOKUP(E42,Participants!$A$1:$E$1547,2,FALSE)</f>
        <v>Jackson Chips</v>
      </c>
      <c r="G42" s="20" t="str">
        <f>+VLOOKUP(E42,Participants!$A$1:$E$1547,4,FALSE)</f>
        <v>KIL</v>
      </c>
      <c r="H42" s="122" t="str">
        <f>+VLOOKUP(E42,Participants!$A$1:$E$1547,5,FALSE)</f>
        <v>M</v>
      </c>
      <c r="I42" s="110">
        <f>+VLOOKUP(E42,Participants!$A$1:$E$1547,3,FALSE)</f>
        <v>4</v>
      </c>
      <c r="J42" s="20" t="str">
        <f>+VLOOKUP(E42,Participants!$A$1:$G$2548,7,FALSE)</f>
        <v>DEV BOYS</v>
      </c>
      <c r="K42" s="20"/>
      <c r="L42" s="20"/>
    </row>
    <row r="43" spans="1:24" ht="15.75" customHeight="1" x14ac:dyDescent="0.35">
      <c r="A43" s="193" t="s">
        <v>937</v>
      </c>
      <c r="B43" s="122"/>
      <c r="C43" s="109" t="s">
        <v>976</v>
      </c>
      <c r="D43" s="122"/>
      <c r="E43" s="109">
        <v>162</v>
      </c>
      <c r="F43" s="20" t="str">
        <f>+VLOOKUP(E43,Participants!$A$1:$E$2548,2,FALSE)</f>
        <v>Parker Davenport</v>
      </c>
      <c r="G43" s="20" t="str">
        <f>+VLOOKUP(E43,Participants!$A$1:$E$2548,4,FALSE)</f>
        <v>AMA</v>
      </c>
      <c r="H43" s="122" t="str">
        <f>+VLOOKUP(E43,Participants!$A$1:$E$2548,5,FALSE)</f>
        <v>M</v>
      </c>
      <c r="I43" s="110">
        <f>+VLOOKUP(E43,Participants!$A$1:$E$2548,3,FALSE)</f>
        <v>4</v>
      </c>
      <c r="J43" s="20" t="str">
        <f>+VLOOKUP(E43,Participants!$A$1:$G$2548,7,FALSE)</f>
        <v>DEV BOYS</v>
      </c>
      <c r="K43" s="20"/>
      <c r="L43" s="20"/>
    </row>
    <row r="44" spans="1:24" ht="15.75" customHeight="1" x14ac:dyDescent="0.35">
      <c r="A44" s="193" t="s">
        <v>937</v>
      </c>
      <c r="B44" s="122"/>
      <c r="C44" s="109" t="s">
        <v>977</v>
      </c>
      <c r="D44" s="20"/>
      <c r="E44" s="109">
        <v>68</v>
      </c>
      <c r="F44" s="20" t="str">
        <f>+VLOOKUP(E44,Participants!$A$1:$E$2548,2,FALSE)</f>
        <v>August Stuckeman</v>
      </c>
      <c r="G44" s="20" t="str">
        <f>+VLOOKUP(E44,Participants!$A$1:$E$2548,4,FALSE)</f>
        <v>AGS</v>
      </c>
      <c r="H44" s="122" t="str">
        <f>+VLOOKUP(E44,Participants!$A$1:$E$2548,5,FALSE)</f>
        <v>M</v>
      </c>
      <c r="I44" s="110">
        <f>+VLOOKUP(E44,Participants!$A$1:$E$2548,3,FALSE)</f>
        <v>3</v>
      </c>
      <c r="J44" s="20" t="str">
        <f>+VLOOKUP(E44,Participants!$A$1:$G$2548,7,FALSE)</f>
        <v>DEV BOYS</v>
      </c>
      <c r="K44" s="20"/>
      <c r="L44" s="20"/>
    </row>
    <row r="45" spans="1:24" ht="15.75" customHeight="1" x14ac:dyDescent="0.35">
      <c r="A45" s="193" t="s">
        <v>937</v>
      </c>
      <c r="B45" s="122"/>
      <c r="C45" s="109" t="s">
        <v>978</v>
      </c>
      <c r="D45" s="122"/>
      <c r="E45" s="109">
        <v>144</v>
      </c>
      <c r="F45" s="20" t="str">
        <f>+VLOOKUP(E45,Participants!$A$1:$E$2548,2,FALSE)</f>
        <v>Isaiah Loboda</v>
      </c>
      <c r="G45" s="20" t="str">
        <f>+VLOOKUP(E45,Participants!$A$1:$E$2548,4,FALSE)</f>
        <v>AMA</v>
      </c>
      <c r="H45" s="122" t="str">
        <f>+VLOOKUP(E45,Participants!$A$1:$E$2548,5,FALSE)</f>
        <v>M</v>
      </c>
      <c r="I45" s="110">
        <f>+VLOOKUP(E45,Participants!$A$1:$E$2548,3,FALSE)</f>
        <v>3</v>
      </c>
      <c r="J45" s="20" t="str">
        <f>+VLOOKUP(E45,Participants!$A$1:$G$2548,7,FALSE)</f>
        <v>DEV BOYS</v>
      </c>
      <c r="K45" s="20"/>
      <c r="L45" s="20"/>
    </row>
    <row r="46" spans="1:24" ht="15.75" customHeight="1" x14ac:dyDescent="0.35">
      <c r="A46" s="193" t="s">
        <v>937</v>
      </c>
      <c r="B46" s="122"/>
      <c r="C46" s="111" t="s">
        <v>979</v>
      </c>
      <c r="D46" s="20"/>
      <c r="E46" s="109">
        <v>485</v>
      </c>
      <c r="F46" s="20" t="str">
        <f>+VLOOKUP(E46,Participants!$A$1:$E$2548,2,FALSE)</f>
        <v>Dylan Ford</v>
      </c>
      <c r="G46" s="20" t="str">
        <f>+VLOOKUP(E46,Participants!$A$1:$E$2548,4,FALSE)</f>
        <v>SPS</v>
      </c>
      <c r="H46" s="122" t="str">
        <f>+VLOOKUP(E46,Participants!$A$1:$E$2548,5,FALSE)</f>
        <v>M</v>
      </c>
      <c r="I46" s="110">
        <f>+VLOOKUP(E46,Participants!$A$1:$E$2548,3,FALSE)</f>
        <v>4</v>
      </c>
      <c r="J46" s="20" t="str">
        <f>+VLOOKUP(E46,Participants!$A$1:$G$2548,7,FALSE)</f>
        <v>DEV BOYS</v>
      </c>
      <c r="K46" s="20"/>
      <c r="L46" s="20"/>
    </row>
    <row r="47" spans="1:24" ht="15.75" customHeight="1" x14ac:dyDescent="0.35">
      <c r="A47" s="193" t="s">
        <v>937</v>
      </c>
      <c r="B47" s="122"/>
      <c r="C47" s="111" t="s">
        <v>980</v>
      </c>
      <c r="D47" s="20"/>
      <c r="E47" s="109">
        <v>590</v>
      </c>
      <c r="F47" s="20" t="str">
        <f>+VLOOKUP(E47,Participants!$A$1:$E$1547,2,FALSE)</f>
        <v>Beau Peterson</v>
      </c>
      <c r="G47" s="20" t="str">
        <f>+VLOOKUP(E47,Participants!$A$1:$E$1547,4,FALSE)</f>
        <v>STT</v>
      </c>
      <c r="H47" s="122" t="str">
        <f>+VLOOKUP(E47,Participants!$A$1:$E$1547,5,FALSE)</f>
        <v>M</v>
      </c>
      <c r="I47" s="110">
        <f>+VLOOKUP(E47,Participants!$A$1:$E$1547,3,FALSE)</f>
        <v>4</v>
      </c>
      <c r="J47" s="20" t="str">
        <f>+VLOOKUP(E47,Participants!$A$1:$G$2548,7,FALSE)</f>
        <v>DEV BOYS</v>
      </c>
      <c r="K47" s="20"/>
      <c r="L47" s="20"/>
    </row>
    <row r="48" spans="1:24" ht="15.75" customHeight="1" x14ac:dyDescent="0.35">
      <c r="A48" s="193" t="s">
        <v>937</v>
      </c>
      <c r="B48" s="122"/>
      <c r="C48" s="109" t="s">
        <v>981</v>
      </c>
      <c r="D48" s="20"/>
      <c r="E48" s="109">
        <v>354</v>
      </c>
      <c r="F48" s="20" t="str">
        <f>+VLOOKUP(E48,Participants!$A$1:$E$2548,2,FALSE)</f>
        <v>Liam Schneider</v>
      </c>
      <c r="G48" s="20" t="str">
        <f>+VLOOKUP(E48,Participants!$A$1:$E$2548,4,FALSE)</f>
        <v>JFK</v>
      </c>
      <c r="H48" s="122" t="str">
        <f>+VLOOKUP(E48,Participants!$A$1:$E$2548,5,FALSE)</f>
        <v>M</v>
      </c>
      <c r="I48" s="110">
        <f>+VLOOKUP(E48,Participants!$A$1:$E$2548,3,FALSE)</f>
        <v>1</v>
      </c>
      <c r="J48" s="20" t="str">
        <f>+VLOOKUP(E48,Participants!$A$1:$G$2548,7,FALSE)</f>
        <v>DEV BOYS</v>
      </c>
      <c r="K48" s="20"/>
      <c r="L48" s="20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1:24" ht="15.75" customHeight="1" x14ac:dyDescent="0.35">
      <c r="A49" s="194" t="s">
        <v>937</v>
      </c>
      <c r="B49" s="122"/>
      <c r="C49" s="109" t="s">
        <v>982</v>
      </c>
      <c r="D49" s="122"/>
      <c r="E49" s="109">
        <v>493</v>
      </c>
      <c r="F49" s="20" t="str">
        <f>+VLOOKUP(E49,Participants!$A$1:$E$2548,2,FALSE)</f>
        <v>Peter Stickman</v>
      </c>
      <c r="G49" s="20" t="str">
        <f>+VLOOKUP(E49,Participants!$A$1:$E$2548,4,FALSE)</f>
        <v>SPS</v>
      </c>
      <c r="H49" s="122" t="str">
        <f>+VLOOKUP(E49,Participants!$A$1:$E$2548,5,FALSE)</f>
        <v>M</v>
      </c>
      <c r="I49" s="110">
        <f>+VLOOKUP(E49,Participants!$A$1:$E$2548,3,FALSE)</f>
        <v>2</v>
      </c>
      <c r="J49" s="20" t="str">
        <f>+VLOOKUP(E49,Participants!$A$1:$G$2548,7,FALSE)</f>
        <v>DEV BOYS</v>
      </c>
      <c r="K49" s="20"/>
      <c r="L49" s="110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1:24" ht="15.75" customHeight="1" x14ac:dyDescent="0.35">
      <c r="A50" s="193" t="s">
        <v>937</v>
      </c>
      <c r="B50" s="122"/>
      <c r="C50" s="109" t="s">
        <v>983</v>
      </c>
      <c r="D50" s="20"/>
      <c r="E50" s="109">
        <v>12</v>
      </c>
      <c r="F50" s="20" t="str">
        <f>+VLOOKUP(E50,Participants!$A$1:$E$2548,2,FALSE)</f>
        <v>Victor Montes</v>
      </c>
      <c r="G50" s="20" t="str">
        <f>+VLOOKUP(E50,Participants!$A$1:$E$2548,4,FALSE)</f>
        <v>BFS</v>
      </c>
      <c r="H50" s="122" t="str">
        <f>+VLOOKUP(E50,Participants!$A$1:$E$2548,5,FALSE)</f>
        <v>M</v>
      </c>
      <c r="I50" s="110">
        <f>+VLOOKUP(E50,Participants!$A$1:$E$2548,3,FALSE)</f>
        <v>3</v>
      </c>
      <c r="J50" s="20" t="str">
        <f>+VLOOKUP(E50,Participants!$A$1:$G$2548,7,FALSE)</f>
        <v>DEV BOYS</v>
      </c>
      <c r="K50" s="20"/>
      <c r="L50" s="20"/>
    </row>
    <row r="51" spans="1:24" ht="15.75" customHeight="1" x14ac:dyDescent="0.35">
      <c r="A51" s="193" t="s">
        <v>937</v>
      </c>
      <c r="B51" s="122"/>
      <c r="C51" s="109" t="s">
        <v>984</v>
      </c>
      <c r="D51" s="20"/>
      <c r="E51" s="109">
        <v>323</v>
      </c>
      <c r="F51" s="20" t="str">
        <f>+VLOOKUP(E51,Participants!$A$1:$E$2548,2,FALSE)</f>
        <v>Nate Tottenham</v>
      </c>
      <c r="G51" s="20" t="str">
        <f>+VLOOKUP(E51,Participants!$A$1:$E$2548,4,FALSE)</f>
        <v>JAM</v>
      </c>
      <c r="H51" s="122" t="str">
        <f>+VLOOKUP(E51,Participants!$A$1:$E$2548,5,FALSE)</f>
        <v>M</v>
      </c>
      <c r="I51" s="110">
        <f>+VLOOKUP(E51,Participants!$A$1:$E$2548,3,FALSE)</f>
        <v>3</v>
      </c>
      <c r="J51" s="20" t="str">
        <f>+VLOOKUP(E51,Participants!$A$1:$G$2548,7,FALSE)</f>
        <v>DEV BOYS</v>
      </c>
      <c r="K51" s="20"/>
      <c r="L51" s="20"/>
    </row>
    <row r="52" spans="1:24" ht="15.75" customHeight="1" x14ac:dyDescent="0.35">
      <c r="A52" s="193" t="s">
        <v>937</v>
      </c>
      <c r="B52" s="122"/>
      <c r="C52" s="109" t="s">
        <v>985</v>
      </c>
      <c r="D52" s="20"/>
      <c r="E52" s="109">
        <v>382</v>
      </c>
      <c r="F52" s="20" t="str">
        <f>+VLOOKUP(E52,Participants!$A$1:$E$2548,2,FALSE)</f>
        <v>Gabriel Wohar</v>
      </c>
      <c r="G52" s="20" t="str">
        <f>+VLOOKUP(E52,Participants!$A$1:$E$2548,4,FALSE)</f>
        <v>KIL</v>
      </c>
      <c r="H52" s="122" t="str">
        <f>+VLOOKUP(E52,Participants!$A$1:$E$2548,5,FALSE)</f>
        <v>M</v>
      </c>
      <c r="I52" s="110">
        <f>+VLOOKUP(E52,Participants!$A$1:$E$2548,3,FALSE)</f>
        <v>3</v>
      </c>
      <c r="J52" s="20" t="str">
        <f>+VLOOKUP(E52,Participants!$A$1:$G$2548,7,FALSE)</f>
        <v>DEV BOYS</v>
      </c>
      <c r="K52" s="20"/>
      <c r="L52" s="20"/>
    </row>
    <row r="53" spans="1:24" ht="15.75" customHeight="1" x14ac:dyDescent="0.35">
      <c r="A53" s="194" t="s">
        <v>937</v>
      </c>
      <c r="B53" s="122"/>
      <c r="C53" s="109" t="s">
        <v>986</v>
      </c>
      <c r="D53" s="122"/>
      <c r="E53" s="109">
        <v>128</v>
      </c>
      <c r="F53" s="20" t="str">
        <f>+VLOOKUP(E53,Participants!$A$1:$E$2548,2,FALSE)</f>
        <v>Alex Petterson</v>
      </c>
      <c r="G53" s="20" t="str">
        <f>+VLOOKUP(E53,Participants!$A$1:$E$2548,4,FALSE)</f>
        <v>AMA</v>
      </c>
      <c r="H53" s="122" t="str">
        <f>+VLOOKUP(E53,Participants!$A$1:$E$2548,5,FALSE)</f>
        <v>M</v>
      </c>
      <c r="I53" s="110">
        <f>+VLOOKUP(E53,Participants!$A$1:$E$2548,3,FALSE)</f>
        <v>3</v>
      </c>
      <c r="J53" s="20" t="str">
        <f>+VLOOKUP(E53,Participants!$A$1:$G$2548,7,FALSE)</f>
        <v>DEV BOYS</v>
      </c>
      <c r="K53" s="20"/>
      <c r="L53" s="110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  <row r="54" spans="1:24" ht="15.75" customHeight="1" x14ac:dyDescent="0.35">
      <c r="A54" s="194" t="s">
        <v>937</v>
      </c>
      <c r="B54" s="122"/>
      <c r="C54" s="111" t="s">
        <v>987</v>
      </c>
      <c r="D54" s="20"/>
      <c r="E54" s="109">
        <v>7</v>
      </c>
      <c r="F54" s="20" t="str">
        <f>+VLOOKUP(E54,Participants!$A$1:$E$1547,2,FALSE)</f>
        <v>Liam Greene</v>
      </c>
      <c r="G54" s="20" t="str">
        <f>+VLOOKUP(E54,Participants!$A$1:$E$1547,4,FALSE)</f>
        <v>BFS</v>
      </c>
      <c r="H54" s="122" t="str">
        <f>+VLOOKUP(E54,Participants!$A$1:$E$1547,5,FALSE)</f>
        <v>M</v>
      </c>
      <c r="I54" s="110">
        <f>+VLOOKUP(E54,Participants!$A$1:$E$1547,3,FALSE)</f>
        <v>2</v>
      </c>
      <c r="J54" s="20" t="str">
        <f>+VLOOKUP(E54,Participants!$A$1:$G$2548,7,FALSE)</f>
        <v>DEV BOYS</v>
      </c>
      <c r="K54" s="20"/>
      <c r="L54" s="110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</row>
    <row r="55" spans="1:24" ht="15.75" customHeight="1" x14ac:dyDescent="0.35">
      <c r="A55" s="193" t="s">
        <v>937</v>
      </c>
      <c r="B55" s="122"/>
      <c r="C55" s="111" t="s">
        <v>988</v>
      </c>
      <c r="D55" s="20"/>
      <c r="E55" s="109">
        <v>1</v>
      </c>
      <c r="F55" s="20" t="str">
        <f>+VLOOKUP(E55,Participants!$A$1:$E$1547,2,FALSE)</f>
        <v>Charlie Martin</v>
      </c>
      <c r="G55" s="20" t="str">
        <f>+VLOOKUP(E55,Participants!$A$1:$E$1547,4,FALSE)</f>
        <v>BFS</v>
      </c>
      <c r="H55" s="122" t="str">
        <f>+VLOOKUP(E55,Participants!$A$1:$E$1547,5,FALSE)</f>
        <v>M</v>
      </c>
      <c r="I55" s="110">
        <f>+VLOOKUP(E55,Participants!$A$1:$E$1547,3,FALSE)</f>
        <v>3</v>
      </c>
      <c r="J55" s="20" t="str">
        <f>+VLOOKUP(E55,Participants!$A$1:$G$2548,7,FALSE)</f>
        <v>DEV BOYS</v>
      </c>
      <c r="K55" s="20"/>
      <c r="L55" s="20"/>
    </row>
    <row r="56" spans="1:24" ht="15.75" customHeight="1" x14ac:dyDescent="0.35">
      <c r="A56" s="193" t="s">
        <v>937</v>
      </c>
      <c r="B56" s="122"/>
      <c r="C56" s="109" t="s">
        <v>989</v>
      </c>
      <c r="D56" s="122"/>
      <c r="E56" s="109">
        <v>496</v>
      </c>
      <c r="F56" s="20" t="str">
        <f>+VLOOKUP(E56,Participants!$A$1:$E$2548,2,FALSE)</f>
        <v>Tiernan Magee</v>
      </c>
      <c r="G56" s="20" t="str">
        <f>+VLOOKUP(E56,Participants!$A$1:$E$2548,4,FALSE)</f>
        <v>SPS</v>
      </c>
      <c r="H56" s="122" t="str">
        <f>+VLOOKUP(E56,Participants!$A$1:$E$2548,5,FALSE)</f>
        <v>M</v>
      </c>
      <c r="I56" s="110">
        <f>+VLOOKUP(E56,Participants!$A$1:$E$2548,3,FALSE)</f>
        <v>3</v>
      </c>
      <c r="J56" s="20" t="str">
        <f>+VLOOKUP(E56,Participants!$A$1:$G$2548,7,FALSE)</f>
        <v>DEV BOYS</v>
      </c>
      <c r="K56" s="20"/>
      <c r="L56" s="20"/>
    </row>
    <row r="57" spans="1:24" ht="15.75" customHeight="1" x14ac:dyDescent="0.35">
      <c r="A57" s="193" t="s">
        <v>937</v>
      </c>
      <c r="B57" s="122"/>
      <c r="C57" s="109" t="s">
        <v>990</v>
      </c>
      <c r="D57" s="122"/>
      <c r="E57" s="109">
        <v>6</v>
      </c>
      <c r="F57" s="20" t="str">
        <f>+VLOOKUP(E57,Participants!$A$1:$E$2548,2,FALSE)</f>
        <v>Jack Ries</v>
      </c>
      <c r="G57" s="20" t="str">
        <f>+VLOOKUP(E57,Participants!$A$1:$E$2548,4,FALSE)</f>
        <v>BFS</v>
      </c>
      <c r="H57" s="122" t="str">
        <f>+VLOOKUP(E57,Participants!$A$1:$E$2548,5,FALSE)</f>
        <v>M</v>
      </c>
      <c r="I57" s="110">
        <f>+VLOOKUP(E57,Participants!$A$1:$E$2548,3,FALSE)</f>
        <v>2</v>
      </c>
      <c r="J57" s="20" t="str">
        <f>+VLOOKUP(E57,Participants!$A$1:$G$2548,7,FALSE)</f>
        <v>DEV BOYS</v>
      </c>
      <c r="K57" s="20"/>
      <c r="L57" s="20"/>
    </row>
    <row r="58" spans="1:24" ht="15.75" customHeight="1" x14ac:dyDescent="0.35">
      <c r="A58" s="193" t="s">
        <v>937</v>
      </c>
      <c r="B58" s="122"/>
      <c r="C58" s="122"/>
      <c r="D58" s="122"/>
      <c r="E58" s="122"/>
      <c r="F58" s="20" t="e">
        <f>+VLOOKUP(E58,Participants!$A$1:$E$2548,2,FALSE)</f>
        <v>#N/A</v>
      </c>
      <c r="G58" s="20" t="e">
        <f>+VLOOKUP(E58,Participants!$A$1:$E$2548,4,FALSE)</f>
        <v>#N/A</v>
      </c>
      <c r="H58" s="122" t="e">
        <f>+VLOOKUP(E58,Participants!$A$1:$E$2548,5,FALSE)</f>
        <v>#N/A</v>
      </c>
      <c r="I58" s="110" t="e">
        <f>+VLOOKUP(E58,Participants!$A$1:$E$2548,3,FALSE)</f>
        <v>#N/A</v>
      </c>
      <c r="J58" s="20" t="e">
        <f>+VLOOKUP(E58,Participants!$A$1:$G$2548,7,FALSE)</f>
        <v>#N/A</v>
      </c>
      <c r="K58" s="20"/>
      <c r="L58" s="20"/>
    </row>
    <row r="59" spans="1:24" ht="15.75" customHeight="1" x14ac:dyDescent="0.35">
      <c r="A59" s="193" t="s">
        <v>937</v>
      </c>
      <c r="B59" s="122"/>
      <c r="C59" s="122"/>
      <c r="D59" s="122"/>
      <c r="E59" s="122"/>
      <c r="F59" s="20" t="e">
        <f>+VLOOKUP(E59,Participants!$A$1:$E$2548,2,FALSE)</f>
        <v>#N/A</v>
      </c>
      <c r="G59" s="20" t="e">
        <f>+VLOOKUP(E59,Participants!$A$1:$E$2548,4,FALSE)</f>
        <v>#N/A</v>
      </c>
      <c r="H59" s="122" t="e">
        <f>+VLOOKUP(E59,Participants!$A$1:$E$2548,5,FALSE)</f>
        <v>#N/A</v>
      </c>
      <c r="I59" s="110" t="e">
        <f>+VLOOKUP(E59,Participants!$A$1:$E$2548,3,FALSE)</f>
        <v>#N/A</v>
      </c>
      <c r="J59" s="20" t="e">
        <f>+VLOOKUP(E59,Participants!$A$1:$G$2548,7,FALSE)</f>
        <v>#N/A</v>
      </c>
      <c r="K59" s="20"/>
      <c r="L59" s="20"/>
    </row>
    <row r="60" spans="1:24" ht="15.75" customHeight="1" x14ac:dyDescent="0.35">
      <c r="A60" s="193" t="s">
        <v>937</v>
      </c>
      <c r="B60" s="122"/>
      <c r="C60" s="122"/>
      <c r="D60" s="122"/>
      <c r="E60" s="122"/>
      <c r="F60" s="20" t="e">
        <f>+VLOOKUP(E60,Participants!$A$1:$E$2548,2,FALSE)</f>
        <v>#N/A</v>
      </c>
      <c r="G60" s="20" t="e">
        <f>+VLOOKUP(E60,Participants!$A$1:$E$2548,4,FALSE)</f>
        <v>#N/A</v>
      </c>
      <c r="H60" s="122" t="e">
        <f>+VLOOKUP(E60,Participants!$A$1:$E$2548,5,FALSE)</f>
        <v>#N/A</v>
      </c>
      <c r="I60" s="110" t="e">
        <f>+VLOOKUP(E60,Participants!$A$1:$E$2548,3,FALSE)</f>
        <v>#N/A</v>
      </c>
      <c r="J60" s="20" t="e">
        <f>+VLOOKUP(E60,Participants!$A$1:$G$2548,7,FALSE)</f>
        <v>#N/A</v>
      </c>
      <c r="K60" s="20"/>
      <c r="L60" s="20"/>
    </row>
    <row r="61" spans="1:24" ht="15.75" customHeight="1" x14ac:dyDescent="0.35">
      <c r="A61" s="194" t="s">
        <v>937</v>
      </c>
      <c r="B61" s="122"/>
      <c r="C61" s="20"/>
      <c r="D61" s="20"/>
      <c r="E61" s="122"/>
      <c r="F61" s="20" t="e">
        <f>+VLOOKUP(E61,Participants!$A$1:$E$1547,2,FALSE)</f>
        <v>#N/A</v>
      </c>
      <c r="G61" s="20" t="e">
        <f>+VLOOKUP(E61,Participants!$A$1:$E$1547,4,FALSE)</f>
        <v>#N/A</v>
      </c>
      <c r="H61" s="122" t="e">
        <f>+VLOOKUP(E61,Participants!$A$1:$E$1547,5,FALSE)</f>
        <v>#N/A</v>
      </c>
      <c r="I61" s="110" t="e">
        <f>+VLOOKUP(E61,Participants!$A$1:$E$1547,3,FALSE)</f>
        <v>#N/A</v>
      </c>
      <c r="J61" s="20" t="e">
        <f>+VLOOKUP(E61,Participants!$A$1:$G$2548,7,FALSE)</f>
        <v>#N/A</v>
      </c>
      <c r="K61" s="110"/>
      <c r="L61" s="110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</row>
    <row r="62" spans="1:24" ht="15.75" customHeight="1" x14ac:dyDescent="0.35">
      <c r="A62" s="193" t="s">
        <v>937</v>
      </c>
      <c r="B62" s="122"/>
      <c r="C62" s="122"/>
      <c r="D62" s="122"/>
      <c r="E62" s="122"/>
      <c r="F62" s="20" t="e">
        <f>+VLOOKUP(E62,Participants!$A$1:$E$2548,2,FALSE)</f>
        <v>#N/A</v>
      </c>
      <c r="G62" s="20" t="e">
        <f>+VLOOKUP(E62,Participants!$A$1:$E$2548,4,FALSE)</f>
        <v>#N/A</v>
      </c>
      <c r="H62" s="122" t="e">
        <f>+VLOOKUP(E62,Participants!$A$1:$E$2548,5,FALSE)</f>
        <v>#N/A</v>
      </c>
      <c r="I62" s="110" t="e">
        <f>+VLOOKUP(E62,Participants!$A$1:$E$2548,3,FALSE)</f>
        <v>#N/A</v>
      </c>
      <c r="J62" s="20" t="e">
        <f>+VLOOKUP(E62,Participants!$A$1:$G$2548,7,FALSE)</f>
        <v>#N/A</v>
      </c>
      <c r="K62" s="20"/>
      <c r="L62" s="20"/>
    </row>
    <row r="63" spans="1:24" ht="15.75" customHeight="1" x14ac:dyDescent="0.35">
      <c r="A63" s="193" t="s">
        <v>937</v>
      </c>
      <c r="B63" s="122"/>
      <c r="C63" s="122"/>
      <c r="D63" s="122"/>
      <c r="E63" s="122"/>
      <c r="F63" s="20" t="e">
        <f>+VLOOKUP(E63,Participants!$A$1:$E$2548,2,FALSE)</f>
        <v>#N/A</v>
      </c>
      <c r="G63" s="20" t="e">
        <f>+VLOOKUP(E63,Participants!$A$1:$E$2548,4,FALSE)</f>
        <v>#N/A</v>
      </c>
      <c r="H63" s="122" t="e">
        <f>+VLOOKUP(E63,Participants!$A$1:$E$2548,5,FALSE)</f>
        <v>#N/A</v>
      </c>
      <c r="I63" s="110" t="e">
        <f>+VLOOKUP(E63,Participants!$A$1:$E$2548,3,FALSE)</f>
        <v>#N/A</v>
      </c>
      <c r="J63" s="20" t="e">
        <f>+VLOOKUP(E63,Participants!$A$1:$G$2548,7,FALSE)</f>
        <v>#N/A</v>
      </c>
      <c r="K63" s="20"/>
      <c r="L63" s="20"/>
    </row>
    <row r="64" spans="1:24" ht="15.75" customHeight="1" x14ac:dyDescent="0.35">
      <c r="A64" s="193" t="s">
        <v>937</v>
      </c>
      <c r="B64" s="122"/>
      <c r="C64" s="122"/>
      <c r="D64" s="122"/>
      <c r="E64" s="122"/>
      <c r="F64" s="20" t="e">
        <f>+VLOOKUP(E64,Participants!$A$1:$E$2548,2,FALSE)</f>
        <v>#N/A</v>
      </c>
      <c r="G64" s="20" t="e">
        <f>+VLOOKUP(E64,Participants!$A$1:$E$2548,4,FALSE)</f>
        <v>#N/A</v>
      </c>
      <c r="H64" s="122" t="e">
        <f>+VLOOKUP(E64,Participants!$A$1:$E$2548,5,FALSE)</f>
        <v>#N/A</v>
      </c>
      <c r="I64" s="110" t="e">
        <f>+VLOOKUP(E64,Participants!$A$1:$E$2548,3,FALSE)</f>
        <v>#N/A</v>
      </c>
      <c r="J64" s="20" t="e">
        <f>+VLOOKUP(E64,Participants!$A$1:$G$2548,7,FALSE)</f>
        <v>#N/A</v>
      </c>
      <c r="K64" s="20"/>
      <c r="L64" s="20"/>
    </row>
    <row r="65" spans="1:12" ht="15.75" customHeight="1" x14ac:dyDescent="0.35">
      <c r="A65" s="193" t="s">
        <v>937</v>
      </c>
      <c r="B65" s="122"/>
      <c r="C65" s="122"/>
      <c r="D65" s="122"/>
      <c r="E65" s="122"/>
      <c r="F65" s="20" t="e">
        <f>+VLOOKUP(E65,Participants!$A$1:$E$2548,2,FALSE)</f>
        <v>#N/A</v>
      </c>
      <c r="G65" s="20" t="e">
        <f>+VLOOKUP(E65,Participants!$A$1:$E$2548,4,FALSE)</f>
        <v>#N/A</v>
      </c>
      <c r="H65" s="122" t="e">
        <f>+VLOOKUP(E65,Participants!$A$1:$E$2548,5,FALSE)</f>
        <v>#N/A</v>
      </c>
      <c r="I65" s="110" t="e">
        <f>+VLOOKUP(E65,Participants!$A$1:$E$2548,3,FALSE)</f>
        <v>#N/A</v>
      </c>
      <c r="J65" s="20" t="e">
        <f>+VLOOKUP(E65,Participants!$A$1:$G$2548,7,FALSE)</f>
        <v>#N/A</v>
      </c>
      <c r="K65" s="20"/>
      <c r="L65" s="20"/>
    </row>
    <row r="66" spans="1:12" ht="15.75" customHeight="1" x14ac:dyDescent="0.35">
      <c r="A66" s="193" t="s">
        <v>937</v>
      </c>
      <c r="B66" s="122"/>
      <c r="C66" s="122"/>
      <c r="D66" s="122"/>
      <c r="E66" s="122"/>
      <c r="F66" s="20" t="e">
        <f>+VLOOKUP(E66,Participants!$A$1:$E$2548,2,FALSE)</f>
        <v>#N/A</v>
      </c>
      <c r="G66" s="20" t="e">
        <f>+VLOOKUP(E66,Participants!$A$1:$E$2548,4,FALSE)</f>
        <v>#N/A</v>
      </c>
      <c r="H66" s="122" t="e">
        <f>+VLOOKUP(E66,Participants!$A$1:$E$2548,5,FALSE)</f>
        <v>#N/A</v>
      </c>
      <c r="I66" s="110" t="e">
        <f>+VLOOKUP(E66,Participants!$A$1:$E$2548,3,FALSE)</f>
        <v>#N/A</v>
      </c>
      <c r="J66" s="20" t="e">
        <f>+VLOOKUP(E66,Participants!$A$1:$G$2548,7,FALSE)</f>
        <v>#N/A</v>
      </c>
      <c r="K66" s="20"/>
      <c r="L66" s="20"/>
    </row>
    <row r="67" spans="1:12" ht="15.75" customHeight="1" x14ac:dyDescent="0.35">
      <c r="A67" s="193" t="s">
        <v>937</v>
      </c>
      <c r="B67" s="122"/>
      <c r="C67" s="122"/>
      <c r="D67" s="122"/>
      <c r="E67" s="122"/>
      <c r="F67" s="20" t="e">
        <f>+VLOOKUP(E67,Participants!$A$1:$E$2548,2,FALSE)</f>
        <v>#N/A</v>
      </c>
      <c r="G67" s="20" t="e">
        <f>+VLOOKUP(E67,Participants!$A$1:$E$2548,4,FALSE)</f>
        <v>#N/A</v>
      </c>
      <c r="H67" s="122" t="e">
        <f>+VLOOKUP(E67,Participants!$A$1:$E$2548,5,FALSE)</f>
        <v>#N/A</v>
      </c>
      <c r="I67" s="110" t="e">
        <f>+VLOOKUP(E67,Participants!$A$1:$E$2548,3,FALSE)</f>
        <v>#N/A</v>
      </c>
      <c r="J67" s="20" t="e">
        <f>+VLOOKUP(E67,Participants!$A$1:$G$2548,7,FALSE)</f>
        <v>#N/A</v>
      </c>
      <c r="K67" s="20"/>
      <c r="L67" s="20"/>
    </row>
    <row r="68" spans="1:12" ht="15.75" customHeight="1" x14ac:dyDescent="0.35">
      <c r="A68" s="193" t="s">
        <v>937</v>
      </c>
      <c r="B68" s="122"/>
      <c r="C68" s="122"/>
      <c r="D68" s="122"/>
      <c r="E68" s="122"/>
      <c r="F68" s="20" t="e">
        <f>+VLOOKUP(E68,Participants!$A$1:$E$2548,2,FALSE)</f>
        <v>#N/A</v>
      </c>
      <c r="G68" s="20" t="e">
        <f>+VLOOKUP(E68,Participants!$A$1:$E$2548,4,FALSE)</f>
        <v>#N/A</v>
      </c>
      <c r="H68" s="122" t="e">
        <f>+VLOOKUP(E68,Participants!$A$1:$E$2548,5,FALSE)</f>
        <v>#N/A</v>
      </c>
      <c r="I68" s="110" t="e">
        <f>+VLOOKUP(E68,Participants!$A$1:$E$2548,3,FALSE)</f>
        <v>#N/A</v>
      </c>
      <c r="J68" s="20" t="e">
        <f>+VLOOKUP(E68,Participants!$A$1:$G$2548,7,FALSE)</f>
        <v>#N/A</v>
      </c>
      <c r="K68" s="20"/>
      <c r="L68" s="20"/>
    </row>
    <row r="69" spans="1:12" ht="15.75" customHeight="1" x14ac:dyDescent="0.35">
      <c r="A69" s="193" t="s">
        <v>937</v>
      </c>
      <c r="B69" s="122"/>
      <c r="C69" s="122"/>
      <c r="D69" s="122"/>
      <c r="E69" s="122"/>
      <c r="F69" s="20" t="e">
        <f>+VLOOKUP(E69,Participants!$A$1:$E$2548,2,FALSE)</f>
        <v>#N/A</v>
      </c>
      <c r="G69" s="20" t="e">
        <f>+VLOOKUP(E69,Participants!$A$1:$E$2548,4,FALSE)</f>
        <v>#N/A</v>
      </c>
      <c r="H69" s="122" t="e">
        <f>+VLOOKUP(E69,Participants!$A$1:$E$2548,5,FALSE)</f>
        <v>#N/A</v>
      </c>
      <c r="I69" s="110" t="e">
        <f>+VLOOKUP(E69,Participants!$A$1:$E$2548,3,FALSE)</f>
        <v>#N/A</v>
      </c>
      <c r="J69" s="20" t="e">
        <f>+VLOOKUP(E69,Participants!$A$1:$G$2548,7,FALSE)</f>
        <v>#N/A</v>
      </c>
      <c r="K69" s="20"/>
      <c r="L69" s="20"/>
    </row>
    <row r="70" spans="1:12" ht="15.75" customHeight="1" x14ac:dyDescent="0.35">
      <c r="A70" s="193" t="s">
        <v>937</v>
      </c>
      <c r="B70" s="122"/>
      <c r="C70" s="122"/>
      <c r="D70" s="122"/>
      <c r="E70" s="122"/>
      <c r="F70" s="20" t="e">
        <f>+VLOOKUP(E70,Participants!$A$1:$E$2548,2,FALSE)</f>
        <v>#N/A</v>
      </c>
      <c r="G70" s="20" t="e">
        <f>+VLOOKUP(E70,Participants!$A$1:$E$2548,4,FALSE)</f>
        <v>#N/A</v>
      </c>
      <c r="H70" s="122" t="e">
        <f>+VLOOKUP(E70,Participants!$A$1:$E$2548,5,FALSE)</f>
        <v>#N/A</v>
      </c>
      <c r="I70" s="110" t="e">
        <f>+VLOOKUP(E70,Participants!$A$1:$E$2548,3,FALSE)</f>
        <v>#N/A</v>
      </c>
      <c r="J70" s="20" t="e">
        <f>+VLOOKUP(E70,Participants!$A$1:$G$2548,7,FALSE)</f>
        <v>#N/A</v>
      </c>
      <c r="K70" s="20"/>
      <c r="L70" s="20"/>
    </row>
    <row r="71" spans="1:12" ht="15.75" customHeight="1" x14ac:dyDescent="0.35">
      <c r="A71" s="193" t="s">
        <v>937</v>
      </c>
      <c r="B71" s="122"/>
      <c r="C71" s="122"/>
      <c r="D71" s="122"/>
      <c r="E71" s="200"/>
      <c r="F71" s="20" t="e">
        <f>+VLOOKUP(E71,Participants!$A$1:$E$2548,2,FALSE)</f>
        <v>#N/A</v>
      </c>
      <c r="G71" s="20" t="e">
        <f>+VLOOKUP(E71,Participants!$A$1:$E$2548,4,FALSE)</f>
        <v>#N/A</v>
      </c>
      <c r="H71" s="122" t="e">
        <f>+VLOOKUP(E71,Participants!$A$1:$E$2548,5,FALSE)</f>
        <v>#N/A</v>
      </c>
      <c r="I71" s="110" t="e">
        <f>+VLOOKUP(E71,Participants!$A$1:$E$2548,3,FALSE)</f>
        <v>#N/A</v>
      </c>
      <c r="J71" s="20" t="e">
        <f>+VLOOKUP(E71,Participants!$A$1:$G$2548,7,FALSE)</f>
        <v>#N/A</v>
      </c>
      <c r="K71" s="20"/>
      <c r="L71" s="20"/>
    </row>
    <row r="72" spans="1:12" ht="15.75" customHeight="1" x14ac:dyDescent="0.35">
      <c r="A72" s="193" t="s">
        <v>937</v>
      </c>
      <c r="B72" s="122"/>
      <c r="C72" s="122"/>
      <c r="D72" s="122"/>
      <c r="E72" s="200"/>
      <c r="F72" s="20" t="e">
        <f>+VLOOKUP(E72,Participants!$A$1:$E$2548,2,FALSE)</f>
        <v>#N/A</v>
      </c>
      <c r="G72" s="20" t="e">
        <f>+VLOOKUP(E72,Participants!$A$1:$E$2548,4,FALSE)</f>
        <v>#N/A</v>
      </c>
      <c r="H72" s="122" t="e">
        <f>+VLOOKUP(E72,Participants!$A$1:$E$2548,5,FALSE)</f>
        <v>#N/A</v>
      </c>
      <c r="I72" s="110" t="e">
        <f>+VLOOKUP(E72,Participants!$A$1:$E$2548,3,FALSE)</f>
        <v>#N/A</v>
      </c>
      <c r="J72" s="20" t="e">
        <f>+VLOOKUP(E72,Participants!$A$1:$G$2548,7,FALSE)</f>
        <v>#N/A</v>
      </c>
      <c r="K72" s="20"/>
      <c r="L72" s="20"/>
    </row>
    <row r="73" spans="1:12" ht="15.75" customHeight="1" x14ac:dyDescent="0.35">
      <c r="A73" s="193" t="s">
        <v>937</v>
      </c>
      <c r="B73" s="122"/>
      <c r="C73" s="122"/>
      <c r="D73" s="122"/>
      <c r="E73" s="122"/>
      <c r="F73" s="20" t="e">
        <f>+VLOOKUP(E73,Participants!$A$1:$E$2548,2,FALSE)</f>
        <v>#N/A</v>
      </c>
      <c r="G73" s="20" t="e">
        <f>+VLOOKUP(E73,Participants!$A$1:$E$2548,4,FALSE)</f>
        <v>#N/A</v>
      </c>
      <c r="H73" s="122" t="e">
        <f>+VLOOKUP(E73,Participants!$A$1:$E$2548,5,FALSE)</f>
        <v>#N/A</v>
      </c>
      <c r="I73" s="110" t="e">
        <f>+VLOOKUP(E73,Participants!$A$1:$E$2548,3,FALSE)</f>
        <v>#N/A</v>
      </c>
      <c r="J73" s="20" t="e">
        <f>+VLOOKUP(E73,Participants!$A$1:$G$2548,7,FALSE)</f>
        <v>#N/A</v>
      </c>
      <c r="K73" s="20"/>
      <c r="L73" s="20"/>
    </row>
    <row r="74" spans="1:12" ht="15.75" customHeight="1" x14ac:dyDescent="0.35">
      <c r="A74" s="193" t="s">
        <v>937</v>
      </c>
      <c r="B74" s="122"/>
      <c r="C74" s="122"/>
      <c r="D74" s="122"/>
      <c r="E74" s="122"/>
      <c r="F74" s="20" t="e">
        <f>+VLOOKUP(E74,Participants!$A$1:$E$2548,2,FALSE)</f>
        <v>#N/A</v>
      </c>
      <c r="G74" s="20" t="e">
        <f>+VLOOKUP(E74,Participants!$A$1:$E$2548,4,FALSE)</f>
        <v>#N/A</v>
      </c>
      <c r="H74" s="122" t="e">
        <f>+VLOOKUP(E74,Participants!$A$1:$E$2548,5,FALSE)</f>
        <v>#N/A</v>
      </c>
      <c r="I74" s="110" t="e">
        <f>+VLOOKUP(E74,Participants!$A$1:$E$2548,3,FALSE)</f>
        <v>#N/A</v>
      </c>
      <c r="J74" s="20" t="e">
        <f>+VLOOKUP(E74,Participants!$A$1:$G$2548,7,FALSE)</f>
        <v>#N/A</v>
      </c>
      <c r="K74" s="20"/>
      <c r="L74" s="20"/>
    </row>
    <row r="75" spans="1:12" ht="15.75" customHeight="1" x14ac:dyDescent="0.35">
      <c r="A75" s="193" t="s">
        <v>937</v>
      </c>
      <c r="B75" s="122"/>
      <c r="C75" s="122"/>
      <c r="D75" s="122"/>
      <c r="E75" s="122"/>
      <c r="F75" s="20" t="e">
        <f>+VLOOKUP(E75,Participants!$A$1:$E$2548,2,FALSE)</f>
        <v>#N/A</v>
      </c>
      <c r="G75" s="20" t="e">
        <f>+VLOOKUP(E75,Participants!$A$1:$E$2548,4,FALSE)</f>
        <v>#N/A</v>
      </c>
      <c r="H75" s="122" t="e">
        <f>+VLOOKUP(E75,Participants!$A$1:$E$2548,5,FALSE)</f>
        <v>#N/A</v>
      </c>
      <c r="I75" s="110" t="e">
        <f>+VLOOKUP(E75,Participants!$A$1:$E$2548,3,FALSE)</f>
        <v>#N/A</v>
      </c>
      <c r="J75" s="20" t="e">
        <f>+VLOOKUP(E75,Participants!$A$1:$G$2548,7,FALSE)</f>
        <v>#N/A</v>
      </c>
      <c r="K75" s="20"/>
      <c r="L75" s="20"/>
    </row>
    <row r="76" spans="1:12" ht="15.75" customHeight="1" x14ac:dyDescent="0.35">
      <c r="A76" s="193" t="s">
        <v>937</v>
      </c>
      <c r="B76" s="122"/>
      <c r="C76" s="122"/>
      <c r="D76" s="122"/>
      <c r="E76" s="122"/>
      <c r="F76" s="20" t="e">
        <f>+VLOOKUP(E76,Participants!$A$1:$E$2548,2,FALSE)</f>
        <v>#N/A</v>
      </c>
      <c r="G76" s="20" t="e">
        <f>+VLOOKUP(E76,Participants!$A$1:$E$2548,4,FALSE)</f>
        <v>#N/A</v>
      </c>
      <c r="H76" s="122" t="e">
        <f>+VLOOKUP(E76,Participants!$A$1:$E$2548,5,FALSE)</f>
        <v>#N/A</v>
      </c>
      <c r="I76" s="110" t="e">
        <f>+VLOOKUP(E76,Participants!$A$1:$E$2548,3,FALSE)</f>
        <v>#N/A</v>
      </c>
      <c r="J76" s="20" t="e">
        <f>+VLOOKUP(E76,Participants!$A$1:$G$2548,7,FALSE)</f>
        <v>#N/A</v>
      </c>
      <c r="K76" s="20"/>
      <c r="L76" s="20"/>
    </row>
    <row r="77" spans="1:12" ht="15.75" customHeight="1" x14ac:dyDescent="0.35">
      <c r="A77" s="193" t="s">
        <v>937</v>
      </c>
      <c r="B77" s="122"/>
      <c r="C77" s="122"/>
      <c r="D77" s="122"/>
      <c r="E77" s="122"/>
      <c r="F77" s="20" t="e">
        <f>+VLOOKUP(E77,Participants!$A$1:$E$2548,2,FALSE)</f>
        <v>#N/A</v>
      </c>
      <c r="G77" s="20" t="e">
        <f>+VLOOKUP(E77,Participants!$A$1:$E$2548,4,FALSE)</f>
        <v>#N/A</v>
      </c>
      <c r="H77" s="122" t="e">
        <f>+VLOOKUP(E77,Participants!$A$1:$E$2548,5,FALSE)</f>
        <v>#N/A</v>
      </c>
      <c r="I77" s="110" t="e">
        <f>+VLOOKUP(E77,Participants!$A$1:$E$2548,3,FALSE)</f>
        <v>#N/A</v>
      </c>
      <c r="J77" s="20" t="e">
        <f>+VLOOKUP(E77,Participants!$A$1:$G$2548,7,FALSE)</f>
        <v>#N/A</v>
      </c>
      <c r="K77" s="20"/>
      <c r="L77" s="20"/>
    </row>
    <row r="78" spans="1:12" ht="15.75" customHeight="1" x14ac:dyDescent="0.35">
      <c r="A78" s="193" t="s">
        <v>937</v>
      </c>
      <c r="B78" s="122"/>
      <c r="C78" s="122"/>
      <c r="D78" s="122"/>
      <c r="E78" s="122"/>
      <c r="F78" s="20" t="e">
        <f>+VLOOKUP(E78,Participants!$A$1:$E$2548,2,FALSE)</f>
        <v>#N/A</v>
      </c>
      <c r="G78" s="20" t="e">
        <f>+VLOOKUP(E78,Participants!$A$1:$E$2548,4,FALSE)</f>
        <v>#N/A</v>
      </c>
      <c r="H78" s="122" t="e">
        <f>+VLOOKUP(E78,Participants!$A$1:$E$2548,5,FALSE)</f>
        <v>#N/A</v>
      </c>
      <c r="I78" s="110" t="e">
        <f>+VLOOKUP(E78,Participants!$A$1:$E$2548,3,FALSE)</f>
        <v>#N/A</v>
      </c>
      <c r="J78" s="20" t="e">
        <f>+VLOOKUP(E78,Participants!$A$1:$G$2548,7,FALSE)</f>
        <v>#N/A</v>
      </c>
      <c r="K78" s="20"/>
      <c r="L78" s="20"/>
    </row>
    <row r="79" spans="1:12" ht="15.75" customHeight="1" x14ac:dyDescent="0.35">
      <c r="A79" s="193" t="s">
        <v>937</v>
      </c>
      <c r="B79" s="122"/>
      <c r="C79" s="122"/>
      <c r="D79" s="122"/>
      <c r="E79" s="122"/>
      <c r="F79" s="20" t="e">
        <f>+VLOOKUP(E79,Participants!$A$1:$E$2548,2,FALSE)</f>
        <v>#N/A</v>
      </c>
      <c r="G79" s="20" t="e">
        <f>+VLOOKUP(E79,Participants!$A$1:$E$2548,4,FALSE)</f>
        <v>#N/A</v>
      </c>
      <c r="H79" s="122" t="e">
        <f>+VLOOKUP(E79,Participants!$A$1:$E$2548,5,FALSE)</f>
        <v>#N/A</v>
      </c>
      <c r="I79" s="110" t="e">
        <f>+VLOOKUP(E79,Participants!$A$1:$E$2548,3,FALSE)</f>
        <v>#N/A</v>
      </c>
      <c r="J79" s="20" t="e">
        <f>+VLOOKUP(E79,Participants!$A$1:$G$2548,7,FALSE)</f>
        <v>#N/A</v>
      </c>
      <c r="K79" s="20"/>
      <c r="L79" s="20"/>
    </row>
    <row r="80" spans="1:12" ht="15.75" customHeight="1" x14ac:dyDescent="0.35">
      <c r="A80" s="193" t="s">
        <v>937</v>
      </c>
      <c r="B80" s="122"/>
      <c r="C80" s="122"/>
      <c r="D80" s="122"/>
      <c r="E80" s="122"/>
      <c r="F80" s="20" t="e">
        <f>+VLOOKUP(E80,Participants!$A$1:$E$2548,2,FALSE)</f>
        <v>#N/A</v>
      </c>
      <c r="G80" s="20" t="e">
        <f>+VLOOKUP(E80,Participants!$A$1:$E$2548,4,FALSE)</f>
        <v>#N/A</v>
      </c>
      <c r="H80" s="122" t="e">
        <f>+VLOOKUP(E80,Participants!$A$1:$E$2548,5,FALSE)</f>
        <v>#N/A</v>
      </c>
      <c r="I80" s="110" t="e">
        <f>+VLOOKUP(E80,Participants!$A$1:$E$2548,3,FALSE)</f>
        <v>#N/A</v>
      </c>
      <c r="J80" s="20" t="e">
        <f>+VLOOKUP(E80,Participants!$A$1:$G$2548,7,FALSE)</f>
        <v>#N/A</v>
      </c>
      <c r="K80" s="20"/>
      <c r="L80" s="20"/>
    </row>
    <row r="81" spans="1:12" ht="15.75" customHeight="1" x14ac:dyDescent="0.35">
      <c r="A81" s="193" t="s">
        <v>937</v>
      </c>
      <c r="B81" s="122"/>
      <c r="C81" s="122"/>
      <c r="D81" s="122"/>
      <c r="E81" s="122"/>
      <c r="F81" s="20" t="e">
        <f>+VLOOKUP(E81,Participants!$A$1:$E$2548,2,FALSE)</f>
        <v>#N/A</v>
      </c>
      <c r="G81" s="20" t="e">
        <f>+VLOOKUP(E81,Participants!$A$1:$E$2548,4,FALSE)</f>
        <v>#N/A</v>
      </c>
      <c r="H81" s="122" t="e">
        <f>+VLOOKUP(E81,Participants!$A$1:$E$2548,5,FALSE)</f>
        <v>#N/A</v>
      </c>
      <c r="I81" s="110" t="e">
        <f>+VLOOKUP(E81,Participants!$A$1:$E$2548,3,FALSE)</f>
        <v>#N/A</v>
      </c>
      <c r="J81" s="20" t="e">
        <f>+VLOOKUP(E81,Participants!$A$1:$G$2548,7,FALSE)</f>
        <v>#N/A</v>
      </c>
      <c r="K81" s="20"/>
      <c r="L81" s="20"/>
    </row>
    <row r="82" spans="1:12" ht="15.75" customHeight="1" x14ac:dyDescent="0.35">
      <c r="A82" s="193" t="s">
        <v>937</v>
      </c>
      <c r="B82" s="122"/>
      <c r="C82" s="122"/>
      <c r="D82" s="122"/>
      <c r="E82" s="122"/>
      <c r="F82" s="20" t="e">
        <f>+VLOOKUP(E82,Participants!$A$1:$E$2548,2,FALSE)</f>
        <v>#N/A</v>
      </c>
      <c r="G82" s="20" t="e">
        <f>+VLOOKUP(E82,Participants!$A$1:$E$2548,4,FALSE)</f>
        <v>#N/A</v>
      </c>
      <c r="H82" s="122" t="e">
        <f>+VLOOKUP(E82,Participants!$A$1:$E$2548,5,FALSE)</f>
        <v>#N/A</v>
      </c>
      <c r="I82" s="110" t="e">
        <f>+VLOOKUP(E82,Participants!$A$1:$E$2548,3,FALSE)</f>
        <v>#N/A</v>
      </c>
      <c r="J82" s="20" t="e">
        <f>+VLOOKUP(E82,Participants!$A$1:$G$2548,7,FALSE)</f>
        <v>#N/A</v>
      </c>
      <c r="K82" s="20"/>
      <c r="L82" s="20"/>
    </row>
    <row r="83" spans="1:12" ht="15.75" customHeight="1" x14ac:dyDescent="0.35">
      <c r="A83" s="193" t="s">
        <v>937</v>
      </c>
      <c r="B83" s="122"/>
      <c r="C83" s="122"/>
      <c r="D83" s="122"/>
      <c r="E83" s="122"/>
      <c r="F83" s="20" t="e">
        <f>+VLOOKUP(E83,Participants!$A$1:$E$2548,2,FALSE)</f>
        <v>#N/A</v>
      </c>
      <c r="G83" s="20" t="e">
        <f>+VLOOKUP(E83,Participants!$A$1:$E$2548,4,FALSE)</f>
        <v>#N/A</v>
      </c>
      <c r="H83" s="122" t="e">
        <f>+VLOOKUP(E83,Participants!$A$1:$E$2548,5,FALSE)</f>
        <v>#N/A</v>
      </c>
      <c r="I83" s="110" t="e">
        <f>+VLOOKUP(E83,Participants!$A$1:$E$2548,3,FALSE)</f>
        <v>#N/A</v>
      </c>
      <c r="J83" s="20" t="e">
        <f>+VLOOKUP(E83,Participants!$A$1:$G$2548,7,FALSE)</f>
        <v>#N/A</v>
      </c>
      <c r="K83" s="20"/>
      <c r="L83" s="20"/>
    </row>
    <row r="84" spans="1:12" ht="15.75" customHeight="1" x14ac:dyDescent="0.35">
      <c r="A84" s="193" t="s">
        <v>937</v>
      </c>
      <c r="B84" s="122"/>
      <c r="C84" s="122"/>
      <c r="D84" s="122"/>
      <c r="E84" s="122"/>
      <c r="F84" s="20" t="e">
        <f>+VLOOKUP(E84,Participants!$A$1:$E$2548,2,FALSE)</f>
        <v>#N/A</v>
      </c>
      <c r="G84" s="20" t="e">
        <f>+VLOOKUP(E84,Participants!$A$1:$E$2548,4,FALSE)</f>
        <v>#N/A</v>
      </c>
      <c r="H84" s="122" t="e">
        <f>+VLOOKUP(E84,Participants!$A$1:$E$2548,5,FALSE)</f>
        <v>#N/A</v>
      </c>
      <c r="I84" s="110" t="e">
        <f>+VLOOKUP(E84,Participants!$A$1:$E$2548,3,FALSE)</f>
        <v>#N/A</v>
      </c>
      <c r="J84" s="20" t="e">
        <f>+VLOOKUP(E84,Participants!$A$1:$G$2548,7,FALSE)</f>
        <v>#N/A</v>
      </c>
      <c r="K84" s="20"/>
      <c r="L84" s="20"/>
    </row>
    <row r="85" spans="1:12" ht="15.75" customHeight="1" x14ac:dyDescent="0.35">
      <c r="A85" s="193" t="s">
        <v>937</v>
      </c>
      <c r="B85" s="122"/>
      <c r="C85" s="122"/>
      <c r="D85" s="122"/>
      <c r="E85" s="122"/>
      <c r="F85" s="20" t="e">
        <f>+VLOOKUP(E85,Participants!$A$1:$E$2548,2,FALSE)</f>
        <v>#N/A</v>
      </c>
      <c r="G85" s="20" t="e">
        <f>+VLOOKUP(E85,Participants!$A$1:$E$2548,4,FALSE)</f>
        <v>#N/A</v>
      </c>
      <c r="H85" s="122" t="e">
        <f>+VLOOKUP(E85,Participants!$A$1:$E$2548,5,FALSE)</f>
        <v>#N/A</v>
      </c>
      <c r="I85" s="110" t="e">
        <f>+VLOOKUP(E85,Participants!$A$1:$E$2548,3,FALSE)</f>
        <v>#N/A</v>
      </c>
      <c r="J85" s="20" t="e">
        <f>+VLOOKUP(E85,Participants!$A$1:$G$2548,7,FALSE)</f>
        <v>#N/A</v>
      </c>
      <c r="K85" s="20"/>
      <c r="L85" s="20"/>
    </row>
    <row r="86" spans="1:12" ht="15.75" customHeight="1" x14ac:dyDescent="0.35">
      <c r="A86" s="193" t="s">
        <v>937</v>
      </c>
      <c r="B86" s="122"/>
      <c r="C86" s="122"/>
      <c r="D86" s="122"/>
      <c r="E86" s="122"/>
      <c r="F86" s="20" t="e">
        <f>+VLOOKUP(E86,Participants!$A$1:$E$2548,2,FALSE)</f>
        <v>#N/A</v>
      </c>
      <c r="G86" s="20" t="e">
        <f>+VLOOKUP(E86,Participants!$A$1:$E$2548,4,FALSE)</f>
        <v>#N/A</v>
      </c>
      <c r="H86" s="122" t="e">
        <f>+VLOOKUP(E86,Participants!$A$1:$E$2548,5,FALSE)</f>
        <v>#N/A</v>
      </c>
      <c r="I86" s="110" t="e">
        <f>+VLOOKUP(E86,Participants!$A$1:$E$2548,3,FALSE)</f>
        <v>#N/A</v>
      </c>
      <c r="J86" s="20" t="e">
        <f>+VLOOKUP(E86,Participants!$A$1:$G$2548,7,FALSE)</f>
        <v>#N/A</v>
      </c>
      <c r="K86" s="20"/>
      <c r="L86" s="20"/>
    </row>
    <row r="87" spans="1:12" ht="15.75" customHeight="1" x14ac:dyDescent="0.35">
      <c r="A87" s="193" t="s">
        <v>937</v>
      </c>
      <c r="B87" s="122"/>
      <c r="C87" s="122"/>
      <c r="D87" s="122"/>
      <c r="E87" s="122"/>
      <c r="F87" s="20" t="e">
        <f>+VLOOKUP(E87,Participants!$A$1:$E$2548,2,FALSE)</f>
        <v>#N/A</v>
      </c>
      <c r="G87" s="20" t="e">
        <f>+VLOOKUP(E87,Participants!$A$1:$E$2548,4,FALSE)</f>
        <v>#N/A</v>
      </c>
      <c r="H87" s="122" t="e">
        <f>+VLOOKUP(E87,Participants!$A$1:$E$2548,5,FALSE)</f>
        <v>#N/A</v>
      </c>
      <c r="I87" s="110" t="e">
        <f>+VLOOKUP(E87,Participants!$A$1:$E$2548,3,FALSE)</f>
        <v>#N/A</v>
      </c>
      <c r="J87" s="20" t="e">
        <f>+VLOOKUP(E87,Participants!$A$1:$G$2548,7,FALSE)</f>
        <v>#N/A</v>
      </c>
      <c r="K87" s="20"/>
      <c r="L87" s="20"/>
    </row>
    <row r="88" spans="1:12" ht="15.75" customHeight="1" x14ac:dyDescent="0.35">
      <c r="A88" s="193" t="s">
        <v>937</v>
      </c>
      <c r="B88" s="122"/>
      <c r="C88" s="122"/>
      <c r="D88" s="122"/>
      <c r="E88" s="122"/>
      <c r="F88" s="20" t="e">
        <f>+VLOOKUP(E88,Participants!$A$1:$E$2548,2,FALSE)</f>
        <v>#N/A</v>
      </c>
      <c r="G88" s="20" t="e">
        <f>+VLOOKUP(E88,Participants!$A$1:$E$2548,4,FALSE)</f>
        <v>#N/A</v>
      </c>
      <c r="H88" s="122" t="e">
        <f>+VLOOKUP(E88,Participants!$A$1:$E$2548,5,FALSE)</f>
        <v>#N/A</v>
      </c>
      <c r="I88" s="110" t="e">
        <f>+VLOOKUP(E88,Participants!$A$1:$E$2548,3,FALSE)</f>
        <v>#N/A</v>
      </c>
      <c r="J88" s="20" t="e">
        <f>+VLOOKUP(E88,Participants!$A$1:$G$2548,7,FALSE)</f>
        <v>#N/A</v>
      </c>
      <c r="K88" s="20"/>
      <c r="L88" s="20"/>
    </row>
    <row r="89" spans="1:12" ht="15.75" customHeight="1" x14ac:dyDescent="0.35">
      <c r="A89" s="193" t="s">
        <v>937</v>
      </c>
      <c r="B89" s="122"/>
      <c r="C89" s="122"/>
      <c r="D89" s="122"/>
      <c r="E89" s="122"/>
      <c r="F89" s="20" t="e">
        <f>+VLOOKUP(E89,Participants!$A$1:$E$2548,2,FALSE)</f>
        <v>#N/A</v>
      </c>
      <c r="G89" s="20" t="e">
        <f>+VLOOKUP(E89,Participants!$A$1:$E$2548,4,FALSE)</f>
        <v>#N/A</v>
      </c>
      <c r="H89" s="122" t="e">
        <f>+VLOOKUP(E89,Participants!$A$1:$E$2548,5,FALSE)</f>
        <v>#N/A</v>
      </c>
      <c r="I89" s="110" t="e">
        <f>+VLOOKUP(E89,Participants!$A$1:$E$2548,3,FALSE)</f>
        <v>#N/A</v>
      </c>
      <c r="J89" s="20" t="e">
        <f>+VLOOKUP(E89,Participants!$A$1:$G$2548,7,FALSE)</f>
        <v>#N/A</v>
      </c>
      <c r="K89" s="20"/>
      <c r="L89" s="20"/>
    </row>
    <row r="90" spans="1:12" ht="15.75" customHeight="1" x14ac:dyDescent="0.35">
      <c r="A90" s="193" t="s">
        <v>937</v>
      </c>
      <c r="B90" s="122"/>
      <c r="C90" s="122"/>
      <c r="D90" s="122"/>
      <c r="E90" s="122"/>
      <c r="F90" s="20" t="e">
        <f>+VLOOKUP(E90,Participants!$A$1:$E$2548,2,FALSE)</f>
        <v>#N/A</v>
      </c>
      <c r="G90" s="20" t="e">
        <f>+VLOOKUP(E90,Participants!$A$1:$E$2548,4,FALSE)</f>
        <v>#N/A</v>
      </c>
      <c r="H90" s="122" t="e">
        <f>+VLOOKUP(E90,Participants!$A$1:$E$2548,5,FALSE)</f>
        <v>#N/A</v>
      </c>
      <c r="I90" s="110" t="e">
        <f>+VLOOKUP(E90,Participants!$A$1:$E$2548,3,FALSE)</f>
        <v>#N/A</v>
      </c>
      <c r="J90" s="20" t="e">
        <f>+VLOOKUP(E90,Participants!$A$1:$G$2548,7,FALSE)</f>
        <v>#N/A</v>
      </c>
      <c r="K90" s="20"/>
      <c r="L90" s="20"/>
    </row>
    <row r="91" spans="1:12" ht="15.75" customHeight="1" x14ac:dyDescent="0.35">
      <c r="A91" s="193" t="s">
        <v>937</v>
      </c>
      <c r="B91" s="122"/>
      <c r="C91" s="122"/>
      <c r="D91" s="122"/>
      <c r="E91" s="122"/>
      <c r="F91" s="20" t="e">
        <f>+VLOOKUP(E91,Participants!$A$1:$E$2548,2,FALSE)</f>
        <v>#N/A</v>
      </c>
      <c r="G91" s="20" t="e">
        <f>+VLOOKUP(E91,Participants!$A$1:$E$2548,4,FALSE)</f>
        <v>#N/A</v>
      </c>
      <c r="H91" s="122" t="e">
        <f>+VLOOKUP(E91,Participants!$A$1:$E$2548,5,FALSE)</f>
        <v>#N/A</v>
      </c>
      <c r="I91" s="110" t="e">
        <f>+VLOOKUP(E91,Participants!$A$1:$E$2548,3,FALSE)</f>
        <v>#N/A</v>
      </c>
      <c r="J91" s="20" t="e">
        <f>+VLOOKUP(E91,Participants!$A$1:$G$2548,7,FALSE)</f>
        <v>#N/A</v>
      </c>
      <c r="K91" s="20"/>
      <c r="L91" s="20"/>
    </row>
    <row r="92" spans="1:12" ht="15.75" customHeight="1" x14ac:dyDescent="0.35">
      <c r="A92" s="193" t="s">
        <v>937</v>
      </c>
      <c r="B92" s="122"/>
      <c r="C92" s="122"/>
      <c r="D92" s="122"/>
      <c r="E92" s="122"/>
      <c r="F92" s="20" t="e">
        <f>+VLOOKUP(E92,Participants!$A$1:$E$2548,2,FALSE)</f>
        <v>#N/A</v>
      </c>
      <c r="G92" s="20" t="e">
        <f>+VLOOKUP(E92,Participants!$A$1:$E$2548,4,FALSE)</f>
        <v>#N/A</v>
      </c>
      <c r="H92" s="122" t="e">
        <f>+VLOOKUP(E92,Participants!$A$1:$E$2548,5,FALSE)</f>
        <v>#N/A</v>
      </c>
      <c r="I92" s="110" t="e">
        <f>+VLOOKUP(E92,Participants!$A$1:$E$2548,3,FALSE)</f>
        <v>#N/A</v>
      </c>
      <c r="J92" s="20" t="e">
        <f>+VLOOKUP(E92,Participants!$A$1:$G$2548,7,FALSE)</f>
        <v>#N/A</v>
      </c>
      <c r="K92" s="20"/>
      <c r="L92" s="20"/>
    </row>
    <row r="93" spans="1:12" ht="15.75" customHeight="1" x14ac:dyDescent="0.35">
      <c r="A93" s="193" t="s">
        <v>937</v>
      </c>
      <c r="B93" s="122"/>
      <c r="C93" s="122"/>
      <c r="D93" s="122"/>
      <c r="E93" s="122"/>
      <c r="F93" s="20" t="e">
        <f>+VLOOKUP(E93,Participants!$A$1:$E$2548,2,FALSE)</f>
        <v>#N/A</v>
      </c>
      <c r="G93" s="20" t="e">
        <f>+VLOOKUP(E93,Participants!$A$1:$E$2548,4,FALSE)</f>
        <v>#N/A</v>
      </c>
      <c r="H93" s="122" t="e">
        <f>+VLOOKUP(E93,Participants!$A$1:$E$2548,5,FALSE)</f>
        <v>#N/A</v>
      </c>
      <c r="I93" s="110" t="e">
        <f>+VLOOKUP(E93,Participants!$A$1:$E$2548,3,FALSE)</f>
        <v>#N/A</v>
      </c>
      <c r="J93" s="20" t="e">
        <f>+VLOOKUP(E93,Participants!$A$1:$G$2548,7,FALSE)</f>
        <v>#N/A</v>
      </c>
      <c r="K93" s="20"/>
      <c r="L93" s="20"/>
    </row>
    <row r="94" spans="1:12" ht="15.75" customHeight="1" x14ac:dyDescent="0.35">
      <c r="A94" s="193" t="s">
        <v>937</v>
      </c>
      <c r="B94" s="122"/>
      <c r="C94" s="122"/>
      <c r="D94" s="122"/>
      <c r="E94" s="122"/>
      <c r="F94" s="20" t="e">
        <f>+VLOOKUP(E94,Participants!$A$1:$E$2548,2,FALSE)</f>
        <v>#N/A</v>
      </c>
      <c r="G94" s="20" t="e">
        <f>+VLOOKUP(E94,Participants!$A$1:$E$2548,4,FALSE)</f>
        <v>#N/A</v>
      </c>
      <c r="H94" s="122" t="e">
        <f>+VLOOKUP(E94,Participants!$A$1:$E$2548,5,FALSE)</f>
        <v>#N/A</v>
      </c>
      <c r="I94" s="110" t="e">
        <f>+VLOOKUP(E94,Participants!$A$1:$E$2548,3,FALSE)</f>
        <v>#N/A</v>
      </c>
      <c r="J94" s="20" t="e">
        <f>+VLOOKUP(E94,Participants!$A$1:$G$2548,7,FALSE)</f>
        <v>#N/A</v>
      </c>
      <c r="K94" s="20"/>
      <c r="L94" s="20"/>
    </row>
    <row r="95" spans="1:12" ht="15.75" customHeight="1" x14ac:dyDescent="0.35">
      <c r="A95" s="193" t="s">
        <v>937</v>
      </c>
      <c r="B95" s="122"/>
      <c r="C95" s="122"/>
      <c r="D95" s="122"/>
      <c r="E95" s="122"/>
      <c r="F95" s="20" t="e">
        <f>+VLOOKUP(E95,Participants!$A$1:$E$2548,2,FALSE)</f>
        <v>#N/A</v>
      </c>
      <c r="G95" s="20" t="e">
        <f>+VLOOKUP(E95,Participants!$A$1:$E$2548,4,FALSE)</f>
        <v>#N/A</v>
      </c>
      <c r="H95" s="122" t="e">
        <f>+VLOOKUP(E95,Participants!$A$1:$E$2548,5,FALSE)</f>
        <v>#N/A</v>
      </c>
      <c r="I95" s="110" t="e">
        <f>+VLOOKUP(E95,Participants!$A$1:$E$2548,3,FALSE)</f>
        <v>#N/A</v>
      </c>
      <c r="J95" s="20" t="e">
        <f>+VLOOKUP(E95,Participants!$A$1:$G$2548,7,FALSE)</f>
        <v>#N/A</v>
      </c>
      <c r="K95" s="20"/>
      <c r="L95" s="20"/>
    </row>
    <row r="96" spans="1:12" ht="15.75" customHeight="1" x14ac:dyDescent="0.35">
      <c r="A96" s="193" t="s">
        <v>937</v>
      </c>
      <c r="B96" s="122"/>
      <c r="C96" s="122"/>
      <c r="D96" s="122"/>
      <c r="E96" s="122"/>
      <c r="F96" s="20" t="e">
        <f>+VLOOKUP(E96,Participants!$A$1:$E$2548,2,FALSE)</f>
        <v>#N/A</v>
      </c>
      <c r="G96" s="20" t="e">
        <f>+VLOOKUP(E96,Participants!$A$1:$E$2548,4,FALSE)</f>
        <v>#N/A</v>
      </c>
      <c r="H96" s="122" t="e">
        <f>+VLOOKUP(E96,Participants!$A$1:$E$2548,5,FALSE)</f>
        <v>#N/A</v>
      </c>
      <c r="I96" s="110" t="e">
        <f>+VLOOKUP(E96,Participants!$A$1:$E$2548,3,FALSE)</f>
        <v>#N/A</v>
      </c>
      <c r="J96" s="20" t="e">
        <f>+VLOOKUP(E96,Participants!$A$1:$G$2548,7,FALSE)</f>
        <v>#N/A</v>
      </c>
      <c r="K96" s="20"/>
      <c r="L96" s="20"/>
    </row>
    <row r="97" spans="1:12" ht="15.75" customHeight="1" x14ac:dyDescent="0.35">
      <c r="A97" s="193" t="s">
        <v>937</v>
      </c>
      <c r="B97" s="122"/>
      <c r="C97" s="122"/>
      <c r="D97" s="122"/>
      <c r="E97" s="122"/>
      <c r="F97" s="20" t="e">
        <f>+VLOOKUP(E97,Participants!$A$1:$E$2548,2,FALSE)</f>
        <v>#N/A</v>
      </c>
      <c r="G97" s="20" t="e">
        <f>+VLOOKUP(E97,Participants!$A$1:$E$2548,4,FALSE)</f>
        <v>#N/A</v>
      </c>
      <c r="H97" s="122" t="e">
        <f>+VLOOKUP(E97,Participants!$A$1:$E$2548,5,FALSE)</f>
        <v>#N/A</v>
      </c>
      <c r="I97" s="110" t="e">
        <f>+VLOOKUP(E97,Participants!$A$1:$E$2548,3,FALSE)</f>
        <v>#N/A</v>
      </c>
      <c r="J97" s="20" t="e">
        <f>+VLOOKUP(E97,Participants!$A$1:$G$2548,7,FALSE)</f>
        <v>#N/A</v>
      </c>
      <c r="K97" s="20"/>
      <c r="L97" s="20"/>
    </row>
    <row r="98" spans="1:12" ht="15.75" customHeight="1" x14ac:dyDescent="0.35">
      <c r="A98" s="193" t="s">
        <v>937</v>
      </c>
      <c r="B98" s="122"/>
      <c r="C98" s="122"/>
      <c r="D98" s="122"/>
      <c r="E98" s="122"/>
      <c r="F98" s="20" t="e">
        <f>+VLOOKUP(E98,Participants!$A$1:$E$2548,2,FALSE)</f>
        <v>#N/A</v>
      </c>
      <c r="G98" s="20" t="e">
        <f>+VLOOKUP(E98,Participants!$A$1:$E$2548,4,FALSE)</f>
        <v>#N/A</v>
      </c>
      <c r="H98" s="122" t="e">
        <f>+VLOOKUP(E98,Participants!$A$1:$E$2548,5,FALSE)</f>
        <v>#N/A</v>
      </c>
      <c r="I98" s="110" t="e">
        <f>+VLOOKUP(E98,Participants!$A$1:$E$2548,3,FALSE)</f>
        <v>#N/A</v>
      </c>
      <c r="J98" s="20" t="e">
        <f>+VLOOKUP(E98,Participants!$A$1:$G$2548,7,FALSE)</f>
        <v>#N/A</v>
      </c>
      <c r="K98" s="20"/>
      <c r="L98" s="20"/>
    </row>
    <row r="99" spans="1:12" ht="15.75" customHeight="1" x14ac:dyDescent="0.35">
      <c r="A99" s="193" t="s">
        <v>937</v>
      </c>
      <c r="B99" s="122"/>
      <c r="C99" s="122"/>
      <c r="D99" s="122"/>
      <c r="E99" s="122"/>
      <c r="F99" s="20" t="e">
        <f>+VLOOKUP(E99,Participants!$A$1:$E$2548,2,FALSE)</f>
        <v>#N/A</v>
      </c>
      <c r="G99" s="20" t="e">
        <f>+VLOOKUP(E99,Participants!$A$1:$E$2548,4,FALSE)</f>
        <v>#N/A</v>
      </c>
      <c r="H99" s="122" t="e">
        <f>+VLOOKUP(E99,Participants!$A$1:$E$2548,5,FALSE)</f>
        <v>#N/A</v>
      </c>
      <c r="I99" s="110" t="e">
        <f>+VLOOKUP(E99,Participants!$A$1:$E$2548,3,FALSE)</f>
        <v>#N/A</v>
      </c>
      <c r="J99" s="20" t="e">
        <f>+VLOOKUP(E99,Participants!$A$1:$G$2548,7,FALSE)</f>
        <v>#N/A</v>
      </c>
      <c r="K99" s="20"/>
      <c r="L99" s="20"/>
    </row>
    <row r="100" spans="1:12" ht="15.75" customHeight="1" x14ac:dyDescent="0.35">
      <c r="A100" s="193" t="s">
        <v>937</v>
      </c>
      <c r="B100" s="122"/>
      <c r="C100" s="122"/>
      <c r="D100" s="122"/>
      <c r="E100" s="122"/>
      <c r="F100" s="20" t="e">
        <f>+VLOOKUP(E100,Participants!$A$1:$E$2548,2,FALSE)</f>
        <v>#N/A</v>
      </c>
      <c r="G100" s="20" t="e">
        <f>+VLOOKUP(E100,Participants!$A$1:$E$2548,4,FALSE)</f>
        <v>#N/A</v>
      </c>
      <c r="H100" s="122" t="e">
        <f>+VLOOKUP(E100,Participants!$A$1:$E$2548,5,FALSE)</f>
        <v>#N/A</v>
      </c>
      <c r="I100" s="110" t="e">
        <f>+VLOOKUP(E100,Participants!$A$1:$E$2548,3,FALSE)</f>
        <v>#N/A</v>
      </c>
      <c r="J100" s="20" t="e">
        <f>+VLOOKUP(E100,Participants!$A$1:$G$2548,7,FALSE)</f>
        <v>#N/A</v>
      </c>
      <c r="K100" s="20"/>
      <c r="L100" s="20"/>
    </row>
    <row r="101" spans="1:12" ht="15.75" customHeight="1" x14ac:dyDescent="0.35">
      <c r="A101" s="193" t="s">
        <v>937</v>
      </c>
      <c r="B101" s="122"/>
      <c r="C101" s="122"/>
      <c r="D101" s="122"/>
      <c r="E101" s="122"/>
      <c r="F101" s="20" t="e">
        <f>+VLOOKUP(E101,Participants!$A$1:$E$2548,2,FALSE)</f>
        <v>#N/A</v>
      </c>
      <c r="G101" s="20" t="e">
        <f>+VLOOKUP(E101,Participants!$A$1:$E$2548,4,FALSE)</f>
        <v>#N/A</v>
      </c>
      <c r="H101" s="122" t="e">
        <f>+VLOOKUP(E101,Participants!$A$1:$E$2548,5,FALSE)</f>
        <v>#N/A</v>
      </c>
      <c r="I101" s="110" t="e">
        <f>+VLOOKUP(E101,Participants!$A$1:$E$2548,3,FALSE)</f>
        <v>#N/A</v>
      </c>
      <c r="J101" s="20" t="e">
        <f>+VLOOKUP(E101,Participants!$A$1:$G$2548,7,FALSE)</f>
        <v>#N/A</v>
      </c>
      <c r="K101" s="20"/>
      <c r="L101" s="20"/>
    </row>
    <row r="102" spans="1:12" ht="15.75" customHeight="1" x14ac:dyDescent="0.35">
      <c r="A102" s="193" t="s">
        <v>937</v>
      </c>
      <c r="B102" s="122"/>
      <c r="C102" s="122"/>
      <c r="D102" s="122"/>
      <c r="E102" s="122"/>
      <c r="F102" s="20" t="e">
        <f>+VLOOKUP(E102,Participants!$A$1:$E$2548,2,FALSE)</f>
        <v>#N/A</v>
      </c>
      <c r="G102" s="20" t="e">
        <f>+VLOOKUP(E102,Participants!$A$1:$E$2548,4,FALSE)</f>
        <v>#N/A</v>
      </c>
      <c r="H102" s="122" t="e">
        <f>+VLOOKUP(E102,Participants!$A$1:$E$2548,5,FALSE)</f>
        <v>#N/A</v>
      </c>
      <c r="I102" s="110" t="e">
        <f>+VLOOKUP(E102,Participants!$A$1:$E$2548,3,FALSE)</f>
        <v>#N/A</v>
      </c>
      <c r="J102" s="20" t="e">
        <f>+VLOOKUP(E102,Participants!$A$1:$G$2548,7,FALSE)</f>
        <v>#N/A</v>
      </c>
      <c r="K102" s="20"/>
      <c r="L102" s="20"/>
    </row>
    <row r="103" spans="1:12" ht="15.75" customHeight="1" x14ac:dyDescent="0.35">
      <c r="A103" s="193" t="s">
        <v>937</v>
      </c>
      <c r="B103" s="122"/>
      <c r="C103" s="122"/>
      <c r="D103" s="122"/>
      <c r="E103" s="122"/>
      <c r="F103" s="20" t="e">
        <f>+VLOOKUP(E103,Participants!$A$1:$E$2548,2,FALSE)</f>
        <v>#N/A</v>
      </c>
      <c r="G103" s="20" t="e">
        <f>+VLOOKUP(E103,Participants!$A$1:$E$2548,4,FALSE)</f>
        <v>#N/A</v>
      </c>
      <c r="H103" s="122" t="e">
        <f>+VLOOKUP(E103,Participants!$A$1:$E$2548,5,FALSE)</f>
        <v>#N/A</v>
      </c>
      <c r="I103" s="110" t="e">
        <f>+VLOOKUP(E103,Participants!$A$1:$E$2548,3,FALSE)</f>
        <v>#N/A</v>
      </c>
      <c r="J103" s="20" t="e">
        <f>+VLOOKUP(E103,Participants!$A$1:$G$2548,7,FALSE)</f>
        <v>#N/A</v>
      </c>
      <c r="K103" s="20"/>
      <c r="L103" s="20"/>
    </row>
    <row r="104" spans="1:12" ht="15.75" customHeight="1" x14ac:dyDescent="0.35">
      <c r="A104" s="193" t="s">
        <v>937</v>
      </c>
      <c r="B104" s="122"/>
      <c r="C104" s="122"/>
      <c r="D104" s="122"/>
      <c r="E104" s="122"/>
      <c r="F104" s="20" t="e">
        <f>+VLOOKUP(E104,Participants!$A$1:$E$2548,2,FALSE)</f>
        <v>#N/A</v>
      </c>
      <c r="G104" s="20" t="e">
        <f>+VLOOKUP(E104,Participants!$A$1:$E$2548,4,FALSE)</f>
        <v>#N/A</v>
      </c>
      <c r="H104" s="122" t="e">
        <f>+VLOOKUP(E104,Participants!$A$1:$E$2548,5,FALSE)</f>
        <v>#N/A</v>
      </c>
      <c r="I104" s="110" t="e">
        <f>+VLOOKUP(E104,Participants!$A$1:$E$2548,3,FALSE)</f>
        <v>#N/A</v>
      </c>
      <c r="J104" s="20" t="e">
        <f>+VLOOKUP(E104,Participants!$A$1:$G$2548,7,FALSE)</f>
        <v>#N/A</v>
      </c>
      <c r="K104" s="20"/>
      <c r="L104" s="20"/>
    </row>
    <row r="105" spans="1:12" ht="15.75" customHeight="1" x14ac:dyDescent="0.35">
      <c r="A105" s="193" t="s">
        <v>937</v>
      </c>
      <c r="B105" s="122"/>
      <c r="C105" s="122"/>
      <c r="D105" s="122"/>
      <c r="E105" s="122"/>
      <c r="F105" s="20" t="e">
        <f>+VLOOKUP(E105,Participants!$A$1:$E$2548,2,FALSE)</f>
        <v>#N/A</v>
      </c>
      <c r="G105" s="20" t="e">
        <f>+VLOOKUP(E105,Participants!$A$1:$E$2548,4,FALSE)</f>
        <v>#N/A</v>
      </c>
      <c r="H105" s="122" t="e">
        <f>+VLOOKUP(E105,Participants!$A$1:$E$2548,5,FALSE)</f>
        <v>#N/A</v>
      </c>
      <c r="I105" s="110" t="e">
        <f>+VLOOKUP(E105,Participants!$A$1:$E$2548,3,FALSE)</f>
        <v>#N/A</v>
      </c>
      <c r="J105" s="20" t="e">
        <f>+VLOOKUP(E105,Participants!$A$1:$G$2548,7,FALSE)</f>
        <v>#N/A</v>
      </c>
      <c r="K105" s="20"/>
      <c r="L105" s="20"/>
    </row>
    <row r="106" spans="1:12" ht="15.75" customHeight="1" x14ac:dyDescent="0.35">
      <c r="A106" s="193" t="s">
        <v>937</v>
      </c>
      <c r="B106" s="122"/>
      <c r="C106" s="122"/>
      <c r="D106" s="122"/>
      <c r="E106" s="122"/>
      <c r="F106" s="20" t="e">
        <f>+VLOOKUP(E106,Participants!$A$1:$E$2548,2,FALSE)</f>
        <v>#N/A</v>
      </c>
      <c r="G106" s="20" t="e">
        <f>+VLOOKUP(E106,Participants!$A$1:$E$2548,4,FALSE)</f>
        <v>#N/A</v>
      </c>
      <c r="H106" s="122" t="e">
        <f>+VLOOKUP(E106,Participants!$A$1:$E$2548,5,FALSE)</f>
        <v>#N/A</v>
      </c>
      <c r="I106" s="110" t="e">
        <f>+VLOOKUP(E106,Participants!$A$1:$E$2548,3,FALSE)</f>
        <v>#N/A</v>
      </c>
      <c r="J106" s="20" t="e">
        <f>+VLOOKUP(E106,Participants!$A$1:$G$2548,7,FALSE)</f>
        <v>#N/A</v>
      </c>
      <c r="K106" s="20"/>
      <c r="L106" s="20"/>
    </row>
    <row r="107" spans="1:12" ht="15.75" customHeight="1" x14ac:dyDescent="0.35">
      <c r="A107" s="193" t="s">
        <v>937</v>
      </c>
      <c r="B107" s="122"/>
      <c r="C107" s="122"/>
      <c r="D107" s="122"/>
      <c r="E107" s="122"/>
      <c r="F107" s="20" t="e">
        <f>+VLOOKUP(E107,Participants!$A$1:$E$2548,2,FALSE)</f>
        <v>#N/A</v>
      </c>
      <c r="G107" s="20" t="e">
        <f>+VLOOKUP(E107,Participants!$A$1:$E$2548,4,FALSE)</f>
        <v>#N/A</v>
      </c>
      <c r="H107" s="122" t="e">
        <f>+VLOOKUP(E107,Participants!$A$1:$E$2548,5,FALSE)</f>
        <v>#N/A</v>
      </c>
      <c r="I107" s="110" t="e">
        <f>+VLOOKUP(E107,Participants!$A$1:$E$2548,3,FALSE)</f>
        <v>#N/A</v>
      </c>
      <c r="J107" s="20" t="e">
        <f>+VLOOKUP(E107,Participants!$A$1:$G$2548,7,FALSE)</f>
        <v>#N/A</v>
      </c>
      <c r="K107" s="20"/>
      <c r="L107" s="20"/>
    </row>
    <row r="108" spans="1:12" ht="15.75" customHeight="1" x14ac:dyDescent="0.35">
      <c r="A108" s="193" t="s">
        <v>937</v>
      </c>
      <c r="B108" s="122"/>
      <c r="C108" s="122"/>
      <c r="D108" s="122"/>
      <c r="E108" s="122"/>
      <c r="F108" s="20" t="e">
        <f>+VLOOKUP(E108,Participants!$A$1:$E$2548,2,FALSE)</f>
        <v>#N/A</v>
      </c>
      <c r="G108" s="20" t="e">
        <f>+VLOOKUP(E108,Participants!$A$1:$E$2548,4,FALSE)</f>
        <v>#N/A</v>
      </c>
      <c r="H108" s="122" t="e">
        <f>+VLOOKUP(E108,Participants!$A$1:$E$2548,5,FALSE)</f>
        <v>#N/A</v>
      </c>
      <c r="I108" s="110" t="e">
        <f>+VLOOKUP(E108,Participants!$A$1:$E$2548,3,FALSE)</f>
        <v>#N/A</v>
      </c>
      <c r="J108" s="20" t="e">
        <f>+VLOOKUP(E108,Participants!$A$1:$G$2548,7,FALSE)</f>
        <v>#N/A</v>
      </c>
      <c r="K108" s="20"/>
      <c r="L108" s="20"/>
    </row>
    <row r="109" spans="1:12" ht="15.75" customHeight="1" x14ac:dyDescent="0.35">
      <c r="A109" s="193" t="s">
        <v>937</v>
      </c>
      <c r="B109" s="122"/>
      <c r="C109" s="122"/>
      <c r="D109" s="122"/>
      <c r="E109" s="122"/>
      <c r="F109" s="20" t="e">
        <f>+VLOOKUP(E109,Participants!$A$1:$E$2548,2,FALSE)</f>
        <v>#N/A</v>
      </c>
      <c r="G109" s="20" t="e">
        <f>+VLOOKUP(E109,Participants!$A$1:$E$2548,4,FALSE)</f>
        <v>#N/A</v>
      </c>
      <c r="H109" s="122" t="e">
        <f>+VLOOKUP(E109,Participants!$A$1:$E$2548,5,FALSE)</f>
        <v>#N/A</v>
      </c>
      <c r="I109" s="110" t="e">
        <f>+VLOOKUP(E109,Participants!$A$1:$E$2548,3,FALSE)</f>
        <v>#N/A</v>
      </c>
      <c r="J109" s="20" t="e">
        <f>+VLOOKUP(E109,Participants!$A$1:$G$2548,7,FALSE)</f>
        <v>#N/A</v>
      </c>
      <c r="K109" s="20"/>
      <c r="L109" s="20"/>
    </row>
    <row r="110" spans="1:12" ht="15.75" customHeight="1" x14ac:dyDescent="0.35">
      <c r="A110" s="193" t="s">
        <v>937</v>
      </c>
      <c r="B110" s="122"/>
      <c r="C110" s="122"/>
      <c r="D110" s="122"/>
      <c r="E110" s="122"/>
      <c r="F110" s="20" t="e">
        <f>+VLOOKUP(E110,Participants!$A$1:$E$2548,2,FALSE)</f>
        <v>#N/A</v>
      </c>
      <c r="G110" s="20" t="e">
        <f>+VLOOKUP(E110,Participants!$A$1:$E$2548,4,FALSE)</f>
        <v>#N/A</v>
      </c>
      <c r="H110" s="122" t="e">
        <f>+VLOOKUP(E110,Participants!$A$1:$E$2548,5,FALSE)</f>
        <v>#N/A</v>
      </c>
      <c r="I110" s="110" t="e">
        <f>+VLOOKUP(E110,Participants!$A$1:$E$2548,3,FALSE)</f>
        <v>#N/A</v>
      </c>
      <c r="J110" s="20" t="e">
        <f>+VLOOKUP(E110,Participants!$A$1:$G$2548,7,FALSE)</f>
        <v>#N/A</v>
      </c>
      <c r="K110" s="20"/>
      <c r="L110" s="20"/>
    </row>
    <row r="111" spans="1:12" ht="15.75" customHeight="1" x14ac:dyDescent="0.35">
      <c r="A111" s="193" t="s">
        <v>937</v>
      </c>
      <c r="B111" s="122"/>
      <c r="C111" s="122"/>
      <c r="D111" s="122"/>
      <c r="E111" s="122"/>
      <c r="F111" s="20" t="e">
        <f>+VLOOKUP(E111,Participants!$A$1:$E$2548,2,FALSE)</f>
        <v>#N/A</v>
      </c>
      <c r="G111" s="20" t="e">
        <f>+VLOOKUP(E111,Participants!$A$1:$E$2548,4,FALSE)</f>
        <v>#N/A</v>
      </c>
      <c r="H111" s="122" t="e">
        <f>+VLOOKUP(E111,Participants!$A$1:$E$2548,5,FALSE)</f>
        <v>#N/A</v>
      </c>
      <c r="I111" s="110" t="e">
        <f>+VLOOKUP(E111,Participants!$A$1:$E$2548,3,FALSE)</f>
        <v>#N/A</v>
      </c>
      <c r="J111" s="20" t="e">
        <f>+VLOOKUP(E111,Participants!$A$1:$G$2548,7,FALSE)</f>
        <v>#N/A</v>
      </c>
      <c r="K111" s="20"/>
      <c r="L111" s="20"/>
    </row>
    <row r="112" spans="1:12" ht="15.75" customHeight="1" x14ac:dyDescent="0.35">
      <c r="A112" s="193" t="s">
        <v>937</v>
      </c>
      <c r="B112" s="122"/>
      <c r="C112" s="122"/>
      <c r="D112" s="122"/>
      <c r="E112" s="122"/>
      <c r="F112" s="20" t="e">
        <f>+VLOOKUP(E112,Participants!$A$1:$E$2548,2,FALSE)</f>
        <v>#N/A</v>
      </c>
      <c r="G112" s="20" t="e">
        <f>+VLOOKUP(E112,Participants!$A$1:$E$2548,4,FALSE)</f>
        <v>#N/A</v>
      </c>
      <c r="H112" s="122" t="e">
        <f>+VLOOKUP(E112,Participants!$A$1:$E$2548,5,FALSE)</f>
        <v>#N/A</v>
      </c>
      <c r="I112" s="110" t="e">
        <f>+VLOOKUP(E112,Participants!$A$1:$E$2548,3,FALSE)</f>
        <v>#N/A</v>
      </c>
      <c r="J112" s="20" t="e">
        <f>+VLOOKUP(E112,Participants!$A$1:$G$2548,7,FALSE)</f>
        <v>#N/A</v>
      </c>
      <c r="K112" s="20"/>
      <c r="L112" s="20"/>
    </row>
    <row r="113" spans="1:12" ht="15.75" customHeight="1" x14ac:dyDescent="0.35">
      <c r="A113" s="193" t="s">
        <v>937</v>
      </c>
      <c r="B113" s="122"/>
      <c r="C113" s="122"/>
      <c r="D113" s="122"/>
      <c r="E113" s="122"/>
      <c r="F113" s="20" t="e">
        <f>+VLOOKUP(E113,Participants!$A$1:$E$2548,2,FALSE)</f>
        <v>#N/A</v>
      </c>
      <c r="G113" s="20" t="e">
        <f>+VLOOKUP(E113,Participants!$A$1:$E$2548,4,FALSE)</f>
        <v>#N/A</v>
      </c>
      <c r="H113" s="122" t="e">
        <f>+VLOOKUP(E113,Participants!$A$1:$E$2548,5,FALSE)</f>
        <v>#N/A</v>
      </c>
      <c r="I113" s="110" t="e">
        <f>+VLOOKUP(E113,Participants!$A$1:$E$2548,3,FALSE)</f>
        <v>#N/A</v>
      </c>
      <c r="J113" s="20" t="e">
        <f>+VLOOKUP(E113,Participants!$A$1:$G$2548,7,FALSE)</f>
        <v>#N/A</v>
      </c>
      <c r="K113" s="20"/>
      <c r="L113" s="20"/>
    </row>
    <row r="114" spans="1:12" ht="15.75" customHeight="1" x14ac:dyDescent="0.35">
      <c r="A114" s="193" t="s">
        <v>937</v>
      </c>
      <c r="B114" s="122"/>
      <c r="C114" s="122"/>
      <c r="D114" s="122"/>
      <c r="E114" s="122"/>
      <c r="F114" s="20" t="e">
        <f>+VLOOKUP(E114,Participants!$A$1:$E$2548,2,FALSE)</f>
        <v>#N/A</v>
      </c>
      <c r="G114" s="20" t="e">
        <f>+VLOOKUP(E114,Participants!$A$1:$E$2548,4,FALSE)</f>
        <v>#N/A</v>
      </c>
      <c r="H114" s="122" t="e">
        <f>+VLOOKUP(E114,Participants!$A$1:$E$2548,5,FALSE)</f>
        <v>#N/A</v>
      </c>
      <c r="I114" s="110" t="e">
        <f>+VLOOKUP(E114,Participants!$A$1:$E$2548,3,FALSE)</f>
        <v>#N/A</v>
      </c>
      <c r="J114" s="20" t="e">
        <f>+VLOOKUP(E114,Participants!$A$1:$G$2548,7,FALSE)</f>
        <v>#N/A</v>
      </c>
      <c r="K114" s="20"/>
      <c r="L114" s="20"/>
    </row>
    <row r="115" spans="1:12" ht="15.75" customHeight="1" x14ac:dyDescent="0.35">
      <c r="A115" s="193" t="s">
        <v>937</v>
      </c>
      <c r="B115" s="122"/>
      <c r="C115" s="122"/>
      <c r="D115" s="122"/>
      <c r="E115" s="122"/>
      <c r="F115" s="20" t="e">
        <f>+VLOOKUP(E115,Participants!$A$1:$E$2548,2,FALSE)</f>
        <v>#N/A</v>
      </c>
      <c r="G115" s="20" t="e">
        <f>+VLOOKUP(E115,Participants!$A$1:$E$2548,4,FALSE)</f>
        <v>#N/A</v>
      </c>
      <c r="H115" s="122" t="e">
        <f>+VLOOKUP(E115,Participants!$A$1:$E$2548,5,FALSE)</f>
        <v>#N/A</v>
      </c>
      <c r="I115" s="110" t="e">
        <f>+VLOOKUP(E115,Participants!$A$1:$E$2548,3,FALSE)</f>
        <v>#N/A</v>
      </c>
      <c r="J115" s="20" t="e">
        <f>+VLOOKUP(E115,Participants!$A$1:$G$2548,7,FALSE)</f>
        <v>#N/A</v>
      </c>
      <c r="K115" s="20"/>
      <c r="L115" s="20"/>
    </row>
    <row r="116" spans="1:12" ht="15.75" customHeight="1" x14ac:dyDescent="0.35">
      <c r="A116" s="193" t="s">
        <v>937</v>
      </c>
      <c r="B116" s="122"/>
      <c r="C116" s="122"/>
      <c r="D116" s="122"/>
      <c r="E116" s="122"/>
      <c r="F116" s="20" t="e">
        <f>+VLOOKUP(E116,Participants!$A$1:$E$2548,2,FALSE)</f>
        <v>#N/A</v>
      </c>
      <c r="G116" s="20" t="e">
        <f>+VLOOKUP(E116,Participants!$A$1:$E$2548,4,FALSE)</f>
        <v>#N/A</v>
      </c>
      <c r="H116" s="122" t="e">
        <f>+VLOOKUP(E116,Participants!$A$1:$E$2548,5,FALSE)</f>
        <v>#N/A</v>
      </c>
      <c r="I116" s="110" t="e">
        <f>+VLOOKUP(E116,Participants!$A$1:$E$2548,3,FALSE)</f>
        <v>#N/A</v>
      </c>
      <c r="J116" s="20" t="e">
        <f>+VLOOKUP(E116,Participants!$A$1:$G$2548,7,FALSE)</f>
        <v>#N/A</v>
      </c>
      <c r="K116" s="20"/>
      <c r="L116" s="20"/>
    </row>
    <row r="117" spans="1:12" ht="15.75" customHeight="1" x14ac:dyDescent="0.35">
      <c r="A117" s="193" t="s">
        <v>937</v>
      </c>
      <c r="B117" s="122"/>
      <c r="C117" s="122"/>
      <c r="D117" s="122"/>
      <c r="E117" s="122"/>
      <c r="F117" s="20" t="e">
        <f>+VLOOKUP(E117,Participants!$A$1:$E$2548,2,FALSE)</f>
        <v>#N/A</v>
      </c>
      <c r="G117" s="20" t="e">
        <f>+VLOOKUP(E117,Participants!$A$1:$E$2548,4,FALSE)</f>
        <v>#N/A</v>
      </c>
      <c r="H117" s="122" t="e">
        <f>+VLOOKUP(E117,Participants!$A$1:$E$2548,5,FALSE)</f>
        <v>#N/A</v>
      </c>
      <c r="I117" s="110" t="e">
        <f>+VLOOKUP(E117,Participants!$A$1:$E$2548,3,FALSE)</f>
        <v>#N/A</v>
      </c>
      <c r="J117" s="20" t="e">
        <f>+VLOOKUP(E117,Participants!$A$1:$G$2548,7,FALSE)</f>
        <v>#N/A</v>
      </c>
      <c r="K117" s="20"/>
      <c r="L117" s="20"/>
    </row>
    <row r="118" spans="1:12" ht="15.75" customHeight="1" x14ac:dyDescent="0.35">
      <c r="A118" s="193" t="s">
        <v>937</v>
      </c>
      <c r="B118" s="122"/>
      <c r="C118" s="122"/>
      <c r="D118" s="122"/>
      <c r="E118" s="122"/>
      <c r="F118" s="20" t="e">
        <f>+VLOOKUP(E118,Participants!$A$1:$E$2548,2,FALSE)</f>
        <v>#N/A</v>
      </c>
      <c r="G118" s="20" t="e">
        <f>+VLOOKUP(E118,Participants!$A$1:$E$2548,4,FALSE)</f>
        <v>#N/A</v>
      </c>
      <c r="H118" s="122" t="e">
        <f>+VLOOKUP(E118,Participants!$A$1:$E$2548,5,FALSE)</f>
        <v>#N/A</v>
      </c>
      <c r="I118" s="110" t="e">
        <f>+VLOOKUP(E118,Participants!$A$1:$E$2548,3,FALSE)</f>
        <v>#N/A</v>
      </c>
      <c r="J118" s="20" t="e">
        <f>+VLOOKUP(E118,Participants!$A$1:$G$2548,7,FALSE)</f>
        <v>#N/A</v>
      </c>
      <c r="K118" s="20"/>
      <c r="L118" s="20"/>
    </row>
    <row r="119" spans="1:12" ht="15.75" customHeight="1" x14ac:dyDescent="0.35">
      <c r="A119" s="193" t="s">
        <v>937</v>
      </c>
      <c r="B119" s="122"/>
      <c r="C119" s="122"/>
      <c r="D119" s="122"/>
      <c r="E119" s="122"/>
      <c r="F119" s="20" t="e">
        <f>+VLOOKUP(E119,Participants!$A$1:$E$2548,2,FALSE)</f>
        <v>#N/A</v>
      </c>
      <c r="G119" s="20" t="e">
        <f>+VLOOKUP(E119,Participants!$A$1:$E$2548,4,FALSE)</f>
        <v>#N/A</v>
      </c>
      <c r="H119" s="122" t="e">
        <f>+VLOOKUP(E119,Participants!$A$1:$E$2548,5,FALSE)</f>
        <v>#N/A</v>
      </c>
      <c r="I119" s="110" t="e">
        <f>+VLOOKUP(E119,Participants!$A$1:$E$2548,3,FALSE)</f>
        <v>#N/A</v>
      </c>
      <c r="J119" s="20" t="e">
        <f>+VLOOKUP(E119,Participants!$A$1:$G$2548,7,FALSE)</f>
        <v>#N/A</v>
      </c>
      <c r="K119" s="20"/>
      <c r="L119" s="20"/>
    </row>
    <row r="120" spans="1:12" ht="15.75" customHeight="1" x14ac:dyDescent="0.35">
      <c r="A120" s="193" t="s">
        <v>937</v>
      </c>
      <c r="B120" s="122"/>
      <c r="C120" s="122"/>
      <c r="D120" s="122"/>
      <c r="E120" s="122"/>
      <c r="F120" s="20" t="e">
        <f>+VLOOKUP(E120,Participants!$A$1:$E$2548,2,FALSE)</f>
        <v>#N/A</v>
      </c>
      <c r="G120" s="20" t="e">
        <f>+VLOOKUP(E120,Participants!$A$1:$E$2548,4,FALSE)</f>
        <v>#N/A</v>
      </c>
      <c r="H120" s="122" t="e">
        <f>+VLOOKUP(E120,Participants!$A$1:$E$2548,5,FALSE)</f>
        <v>#N/A</v>
      </c>
      <c r="I120" s="110" t="e">
        <f>+VLOOKUP(E120,Participants!$A$1:$E$2548,3,FALSE)</f>
        <v>#N/A</v>
      </c>
      <c r="J120" s="20" t="e">
        <f>+VLOOKUP(E120,Participants!$A$1:$G$2548,7,FALSE)</f>
        <v>#N/A</v>
      </c>
      <c r="K120" s="20"/>
      <c r="L120" s="20"/>
    </row>
    <row r="121" spans="1:12" ht="15.75" customHeight="1" x14ac:dyDescent="0.35">
      <c r="A121" s="193" t="s">
        <v>937</v>
      </c>
      <c r="B121" s="122"/>
      <c r="C121" s="122"/>
      <c r="D121" s="122"/>
      <c r="E121" s="122"/>
      <c r="F121" s="20" t="e">
        <f>+VLOOKUP(E121,Participants!$A$1:$E$2548,2,FALSE)</f>
        <v>#N/A</v>
      </c>
      <c r="G121" s="20" t="e">
        <f>+VLOOKUP(E121,Participants!$A$1:$E$2548,4,FALSE)</f>
        <v>#N/A</v>
      </c>
      <c r="H121" s="122" t="e">
        <f>+VLOOKUP(E121,Participants!$A$1:$E$2548,5,FALSE)</f>
        <v>#N/A</v>
      </c>
      <c r="I121" s="110" t="e">
        <f>+VLOOKUP(E121,Participants!$A$1:$E$2548,3,FALSE)</f>
        <v>#N/A</v>
      </c>
      <c r="J121" s="20" t="e">
        <f>+VLOOKUP(E121,Participants!$A$1:$G$2548,7,FALSE)</f>
        <v>#N/A</v>
      </c>
      <c r="K121" s="20"/>
      <c r="L121" s="20"/>
    </row>
    <row r="122" spans="1:12" ht="15.75" customHeight="1" x14ac:dyDescent="0.35">
      <c r="A122" s="193" t="s">
        <v>937</v>
      </c>
      <c r="B122" s="122"/>
      <c r="C122" s="122"/>
      <c r="D122" s="122"/>
      <c r="E122" s="122"/>
      <c r="F122" s="20" t="e">
        <f>+VLOOKUP(E122,Participants!$A$1:$E$2548,2,FALSE)</f>
        <v>#N/A</v>
      </c>
      <c r="G122" s="20" t="e">
        <f>+VLOOKUP(E122,Participants!$A$1:$E$2548,4,FALSE)</f>
        <v>#N/A</v>
      </c>
      <c r="H122" s="122" t="e">
        <f>+VLOOKUP(E122,Participants!$A$1:$E$2548,5,FALSE)</f>
        <v>#N/A</v>
      </c>
      <c r="I122" s="110" t="e">
        <f>+VLOOKUP(E122,Participants!$A$1:$E$2548,3,FALSE)</f>
        <v>#N/A</v>
      </c>
      <c r="J122" s="20" t="e">
        <f>+VLOOKUP(E122,Participants!$A$1:$G$2548,7,FALSE)</f>
        <v>#N/A</v>
      </c>
      <c r="K122" s="20"/>
      <c r="L122" s="20"/>
    </row>
    <row r="123" spans="1:12" ht="15.75" customHeight="1" x14ac:dyDescent="0.35">
      <c r="A123" s="193" t="s">
        <v>937</v>
      </c>
      <c r="B123" s="122"/>
      <c r="C123" s="122"/>
      <c r="D123" s="122"/>
      <c r="E123" s="122"/>
      <c r="F123" s="20" t="e">
        <f>+VLOOKUP(E123,Participants!$A$1:$E$2548,2,FALSE)</f>
        <v>#N/A</v>
      </c>
      <c r="G123" s="20" t="e">
        <f>+VLOOKUP(E123,Participants!$A$1:$E$2548,4,FALSE)</f>
        <v>#N/A</v>
      </c>
      <c r="H123" s="122" t="e">
        <f>+VLOOKUP(E123,Participants!$A$1:$E$2548,5,FALSE)</f>
        <v>#N/A</v>
      </c>
      <c r="I123" s="110" t="e">
        <f>+VLOOKUP(E123,Participants!$A$1:$E$2548,3,FALSE)</f>
        <v>#N/A</v>
      </c>
      <c r="J123" s="20" t="e">
        <f>+VLOOKUP(E123,Participants!$A$1:$G$2548,7,FALSE)</f>
        <v>#N/A</v>
      </c>
      <c r="K123" s="20"/>
      <c r="L123" s="20"/>
    </row>
    <row r="124" spans="1:12" ht="15.75" customHeight="1" x14ac:dyDescent="0.35">
      <c r="A124" s="193" t="s">
        <v>937</v>
      </c>
      <c r="B124" s="122"/>
      <c r="C124" s="122"/>
      <c r="D124" s="122"/>
      <c r="E124" s="122"/>
      <c r="F124" s="20" t="e">
        <f>+VLOOKUP(E124,Participants!$A$1:$E$2548,2,FALSE)</f>
        <v>#N/A</v>
      </c>
      <c r="G124" s="20" t="e">
        <f>+VLOOKUP(E124,Participants!$A$1:$E$2548,4,FALSE)</f>
        <v>#N/A</v>
      </c>
      <c r="H124" s="122" t="e">
        <f>+VLOOKUP(E124,Participants!$A$1:$E$2548,5,FALSE)</f>
        <v>#N/A</v>
      </c>
      <c r="I124" s="110" t="e">
        <f>+VLOOKUP(E124,Participants!$A$1:$E$2548,3,FALSE)</f>
        <v>#N/A</v>
      </c>
      <c r="J124" s="20" t="e">
        <f>+VLOOKUP(E124,Participants!$A$1:$G$2548,7,FALSE)</f>
        <v>#N/A</v>
      </c>
      <c r="K124" s="20"/>
      <c r="L124" s="20"/>
    </row>
    <row r="125" spans="1:12" ht="15.75" customHeight="1" x14ac:dyDescent="0.35">
      <c r="A125" s="193" t="s">
        <v>937</v>
      </c>
      <c r="B125" s="122"/>
      <c r="C125" s="122"/>
      <c r="D125" s="122"/>
      <c r="E125" s="122"/>
      <c r="F125" s="20" t="e">
        <f>+VLOOKUP(E125,Participants!$A$1:$E$2548,2,FALSE)</f>
        <v>#N/A</v>
      </c>
      <c r="G125" s="20" t="e">
        <f>+VLOOKUP(E125,Participants!$A$1:$E$2548,4,FALSE)</f>
        <v>#N/A</v>
      </c>
      <c r="H125" s="122" t="e">
        <f>+VLOOKUP(E125,Participants!$A$1:$E$2548,5,FALSE)</f>
        <v>#N/A</v>
      </c>
      <c r="I125" s="110" t="e">
        <f>+VLOOKUP(E125,Participants!$A$1:$E$2548,3,FALSE)</f>
        <v>#N/A</v>
      </c>
      <c r="J125" s="20" t="e">
        <f>+VLOOKUP(E125,Participants!$A$1:$G$2548,7,FALSE)</f>
        <v>#N/A</v>
      </c>
      <c r="K125" s="20"/>
      <c r="L125" s="20"/>
    </row>
    <row r="126" spans="1:12" ht="15.75" customHeight="1" x14ac:dyDescent="0.35">
      <c r="A126" s="193" t="s">
        <v>937</v>
      </c>
      <c r="B126" s="122"/>
      <c r="C126" s="122"/>
      <c r="D126" s="122"/>
      <c r="E126" s="122"/>
      <c r="F126" s="20" t="e">
        <f>+VLOOKUP(E126,Participants!$A$1:$E$2548,2,FALSE)</f>
        <v>#N/A</v>
      </c>
      <c r="G126" s="20" t="e">
        <f>+VLOOKUP(E126,Participants!$A$1:$E$2548,4,FALSE)</f>
        <v>#N/A</v>
      </c>
      <c r="H126" s="122" t="e">
        <f>+VLOOKUP(E126,Participants!$A$1:$E$2548,5,FALSE)</f>
        <v>#N/A</v>
      </c>
      <c r="I126" s="110" t="e">
        <f>+VLOOKUP(E126,Participants!$A$1:$E$2548,3,FALSE)</f>
        <v>#N/A</v>
      </c>
      <c r="J126" s="20" t="e">
        <f>+VLOOKUP(E126,Participants!$A$1:$G$2548,7,FALSE)</f>
        <v>#N/A</v>
      </c>
      <c r="K126" s="20"/>
      <c r="L126" s="20"/>
    </row>
    <row r="127" spans="1:12" ht="15.75" customHeight="1" x14ac:dyDescent="0.35">
      <c r="A127" s="193" t="s">
        <v>937</v>
      </c>
      <c r="B127" s="122"/>
      <c r="C127" s="122"/>
      <c r="D127" s="122"/>
      <c r="E127" s="122"/>
      <c r="F127" s="20" t="e">
        <f>+VLOOKUP(E127,Participants!$A$1:$E$2548,2,FALSE)</f>
        <v>#N/A</v>
      </c>
      <c r="G127" s="20" t="e">
        <f>+VLOOKUP(E127,Participants!$A$1:$E$2548,4,FALSE)</f>
        <v>#N/A</v>
      </c>
      <c r="H127" s="122" t="e">
        <f>+VLOOKUP(E127,Participants!$A$1:$E$2548,5,FALSE)</f>
        <v>#N/A</v>
      </c>
      <c r="I127" s="110" t="e">
        <f>+VLOOKUP(E127,Participants!$A$1:$E$2548,3,FALSE)</f>
        <v>#N/A</v>
      </c>
      <c r="J127" s="20" t="e">
        <f>+VLOOKUP(E127,Participants!$A$1:$G$2548,7,FALSE)</f>
        <v>#N/A</v>
      </c>
      <c r="K127" s="20"/>
      <c r="L127" s="20"/>
    </row>
    <row r="128" spans="1:12" ht="15.75" customHeight="1" x14ac:dyDescent="0.35">
      <c r="A128" s="193" t="s">
        <v>937</v>
      </c>
      <c r="B128" s="122"/>
      <c r="C128" s="122"/>
      <c r="D128" s="122"/>
      <c r="E128" s="122"/>
      <c r="F128" s="20" t="e">
        <f>+VLOOKUP(E128,Participants!$A$1:$E$2548,2,FALSE)</f>
        <v>#N/A</v>
      </c>
      <c r="G128" s="20" t="e">
        <f>+VLOOKUP(E128,Participants!$A$1:$E$2548,4,FALSE)</f>
        <v>#N/A</v>
      </c>
      <c r="H128" s="122" t="e">
        <f>+VLOOKUP(E128,Participants!$A$1:$E$2548,5,FALSE)</f>
        <v>#N/A</v>
      </c>
      <c r="I128" s="110" t="e">
        <f>+VLOOKUP(E128,Participants!$A$1:$E$2548,3,FALSE)</f>
        <v>#N/A</v>
      </c>
      <c r="J128" s="20" t="e">
        <f>+VLOOKUP(E128,Participants!$A$1:$G$2548,7,FALSE)</f>
        <v>#N/A</v>
      </c>
      <c r="K128" s="20"/>
      <c r="L128" s="20"/>
    </row>
    <row r="129" spans="1:12" ht="15.75" customHeight="1" x14ac:dyDescent="0.35">
      <c r="A129" s="193" t="s">
        <v>937</v>
      </c>
      <c r="B129" s="122"/>
      <c r="C129" s="122"/>
      <c r="D129" s="122"/>
      <c r="E129" s="122"/>
      <c r="F129" s="20" t="e">
        <f>+VLOOKUP(E129,Participants!$A$1:$E$2548,2,FALSE)</f>
        <v>#N/A</v>
      </c>
      <c r="G129" s="20" t="e">
        <f>+VLOOKUP(E129,Participants!$A$1:$E$2548,4,FALSE)</f>
        <v>#N/A</v>
      </c>
      <c r="H129" s="122" t="e">
        <f>+VLOOKUP(E129,Participants!$A$1:$E$2548,5,FALSE)</f>
        <v>#N/A</v>
      </c>
      <c r="I129" s="110" t="e">
        <f>+VLOOKUP(E129,Participants!$A$1:$E$2548,3,FALSE)</f>
        <v>#N/A</v>
      </c>
      <c r="J129" s="20" t="e">
        <f>+VLOOKUP(E129,Participants!$A$1:$G$2548,7,FALSE)</f>
        <v>#N/A</v>
      </c>
      <c r="K129" s="20"/>
      <c r="L129" s="20"/>
    </row>
    <row r="130" spans="1:12" ht="15.75" customHeight="1" x14ac:dyDescent="0.35">
      <c r="A130" s="193" t="s">
        <v>937</v>
      </c>
      <c r="B130" s="122"/>
      <c r="C130" s="122"/>
      <c r="D130" s="122"/>
      <c r="E130" s="122"/>
      <c r="F130" s="20" t="e">
        <f>+VLOOKUP(E130,Participants!$A$1:$E$2548,2,FALSE)</f>
        <v>#N/A</v>
      </c>
      <c r="G130" s="20" t="e">
        <f>+VLOOKUP(E130,Participants!$A$1:$E$2548,4,FALSE)</f>
        <v>#N/A</v>
      </c>
      <c r="H130" s="122" t="e">
        <f>+VLOOKUP(E130,Participants!$A$1:$E$2548,5,FALSE)</f>
        <v>#N/A</v>
      </c>
      <c r="I130" s="110" t="e">
        <f>+VLOOKUP(E130,Participants!$A$1:$E$2548,3,FALSE)</f>
        <v>#N/A</v>
      </c>
      <c r="J130" s="20" t="e">
        <f>+VLOOKUP(E130,Participants!$A$1:$G$2548,7,FALSE)</f>
        <v>#N/A</v>
      </c>
      <c r="K130" s="20"/>
      <c r="L130" s="20"/>
    </row>
    <row r="131" spans="1:12" ht="15.75" customHeight="1" x14ac:dyDescent="0.35">
      <c r="A131" s="193" t="s">
        <v>937</v>
      </c>
      <c r="B131" s="122"/>
      <c r="C131" s="122"/>
      <c r="D131" s="122"/>
      <c r="E131" s="122"/>
      <c r="F131" s="20" t="e">
        <f>+VLOOKUP(E131,Participants!$A$1:$E$2548,2,FALSE)</f>
        <v>#N/A</v>
      </c>
      <c r="G131" s="20" t="e">
        <f>+VLOOKUP(E131,Participants!$A$1:$E$2548,4,FALSE)</f>
        <v>#N/A</v>
      </c>
      <c r="H131" s="122" t="e">
        <f>+VLOOKUP(E131,Participants!$A$1:$E$2548,5,FALSE)</f>
        <v>#N/A</v>
      </c>
      <c r="I131" s="110" t="e">
        <f>+VLOOKUP(E131,Participants!$A$1:$E$2548,3,FALSE)</f>
        <v>#N/A</v>
      </c>
      <c r="J131" s="20" t="e">
        <f>+VLOOKUP(E131,Participants!$A$1:$G$2548,7,FALSE)</f>
        <v>#N/A</v>
      </c>
      <c r="K131" s="20"/>
      <c r="L131" s="20"/>
    </row>
    <row r="132" spans="1:12" ht="15.75" customHeight="1" x14ac:dyDescent="0.35">
      <c r="A132" s="193" t="s">
        <v>937</v>
      </c>
      <c r="B132" s="122"/>
      <c r="C132" s="122"/>
      <c r="D132" s="122"/>
      <c r="E132" s="122"/>
      <c r="F132" s="20" t="e">
        <f>+VLOOKUP(E132,Participants!$A$1:$E$2548,2,FALSE)</f>
        <v>#N/A</v>
      </c>
      <c r="G132" s="20" t="e">
        <f>+VLOOKUP(E132,Participants!$A$1:$E$2548,4,FALSE)</f>
        <v>#N/A</v>
      </c>
      <c r="H132" s="122" t="e">
        <f>+VLOOKUP(E132,Participants!$A$1:$E$2548,5,FALSE)</f>
        <v>#N/A</v>
      </c>
      <c r="I132" s="110" t="e">
        <f>+VLOOKUP(E132,Participants!$A$1:$E$2548,3,FALSE)</f>
        <v>#N/A</v>
      </c>
      <c r="J132" s="20" t="e">
        <f>+VLOOKUP(E132,Participants!$A$1:$G$2548,7,FALSE)</f>
        <v>#N/A</v>
      </c>
      <c r="K132" s="20"/>
      <c r="L132" s="20"/>
    </row>
    <row r="133" spans="1:12" ht="15.75" customHeight="1" x14ac:dyDescent="0.35">
      <c r="A133" s="193" t="s">
        <v>937</v>
      </c>
      <c r="B133" s="122"/>
      <c r="C133" s="122"/>
      <c r="D133" s="122"/>
      <c r="E133" s="122"/>
      <c r="F133" s="20" t="e">
        <f>+VLOOKUP(E133,Participants!$A$1:$E$2548,2,FALSE)</f>
        <v>#N/A</v>
      </c>
      <c r="G133" s="20" t="e">
        <f>+VLOOKUP(E133,Participants!$A$1:$E$2548,4,FALSE)</f>
        <v>#N/A</v>
      </c>
      <c r="H133" s="122" t="e">
        <f>+VLOOKUP(E133,Participants!$A$1:$E$2548,5,FALSE)</f>
        <v>#N/A</v>
      </c>
      <c r="I133" s="110" t="e">
        <f>+VLOOKUP(E133,Participants!$A$1:$E$2548,3,FALSE)</f>
        <v>#N/A</v>
      </c>
      <c r="J133" s="20" t="e">
        <f>+VLOOKUP(E133,Participants!$A$1:$G$2548,7,FALSE)</f>
        <v>#N/A</v>
      </c>
      <c r="K133" s="20"/>
      <c r="L133" s="20"/>
    </row>
    <row r="134" spans="1:12" ht="15.75" customHeight="1" x14ac:dyDescent="0.35">
      <c r="A134" s="193" t="s">
        <v>937</v>
      </c>
      <c r="B134" s="122"/>
      <c r="C134" s="122"/>
      <c r="D134" s="122"/>
      <c r="E134" s="122"/>
      <c r="F134" s="20" t="e">
        <f>+VLOOKUP(E134,Participants!$A$1:$E$2548,2,FALSE)</f>
        <v>#N/A</v>
      </c>
      <c r="G134" s="20" t="e">
        <f>+VLOOKUP(E134,Participants!$A$1:$E$2548,4,FALSE)</f>
        <v>#N/A</v>
      </c>
      <c r="H134" s="122" t="e">
        <f>+VLOOKUP(E134,Participants!$A$1:$E$2548,5,FALSE)</f>
        <v>#N/A</v>
      </c>
      <c r="I134" s="110" t="e">
        <f>+VLOOKUP(E134,Participants!$A$1:$E$2548,3,FALSE)</f>
        <v>#N/A</v>
      </c>
      <c r="J134" s="20" t="e">
        <f>+VLOOKUP(E134,Participants!$A$1:$G$2548,7,FALSE)</f>
        <v>#N/A</v>
      </c>
      <c r="K134" s="20"/>
      <c r="L134" s="20"/>
    </row>
    <row r="135" spans="1:12" ht="15.75" customHeight="1" x14ac:dyDescent="0.35">
      <c r="A135" s="193" t="s">
        <v>937</v>
      </c>
      <c r="B135" s="122"/>
      <c r="C135" s="122"/>
      <c r="D135" s="122"/>
      <c r="E135" s="122"/>
      <c r="F135" s="20" t="e">
        <f>+VLOOKUP(E135,Participants!$A$1:$E$2548,2,FALSE)</f>
        <v>#N/A</v>
      </c>
      <c r="G135" s="20" t="e">
        <f>+VLOOKUP(E135,Participants!$A$1:$E$2548,4,FALSE)</f>
        <v>#N/A</v>
      </c>
      <c r="H135" s="122" t="e">
        <f>+VLOOKUP(E135,Participants!$A$1:$E$2548,5,FALSE)</f>
        <v>#N/A</v>
      </c>
      <c r="I135" s="110" t="e">
        <f>+VLOOKUP(E135,Participants!$A$1:$E$2548,3,FALSE)</f>
        <v>#N/A</v>
      </c>
      <c r="J135" s="20" t="e">
        <f>+VLOOKUP(E135,Participants!$A$1:$G$2548,7,FALSE)</f>
        <v>#N/A</v>
      </c>
      <c r="K135" s="20"/>
      <c r="L135" s="20"/>
    </row>
    <row r="136" spans="1:12" ht="15.75" customHeight="1" x14ac:dyDescent="0.35">
      <c r="A136" s="193" t="s">
        <v>937</v>
      </c>
      <c r="B136" s="122"/>
      <c r="C136" s="122"/>
      <c r="D136" s="122"/>
      <c r="E136" s="122"/>
      <c r="F136" s="20" t="e">
        <f>+VLOOKUP(E136,Participants!$A$1:$E$2548,2,FALSE)</f>
        <v>#N/A</v>
      </c>
      <c r="G136" s="20" t="e">
        <f>+VLOOKUP(E136,Participants!$A$1:$E$2548,4,FALSE)</f>
        <v>#N/A</v>
      </c>
      <c r="H136" s="122" t="e">
        <f>+VLOOKUP(E136,Participants!$A$1:$E$2548,5,FALSE)</f>
        <v>#N/A</v>
      </c>
      <c r="I136" s="110" t="e">
        <f>+VLOOKUP(E136,Participants!$A$1:$E$2548,3,FALSE)</f>
        <v>#N/A</v>
      </c>
      <c r="J136" s="20" t="e">
        <f>+VLOOKUP(E136,Participants!$A$1:$G$2548,7,FALSE)</f>
        <v>#N/A</v>
      </c>
      <c r="K136" s="20"/>
      <c r="L136" s="20"/>
    </row>
    <row r="137" spans="1:12" ht="15.75" customHeight="1" x14ac:dyDescent="0.35">
      <c r="A137" s="193" t="s">
        <v>937</v>
      </c>
      <c r="B137" s="122"/>
      <c r="C137" s="122"/>
      <c r="D137" s="122"/>
      <c r="E137" s="122"/>
      <c r="F137" s="20" t="e">
        <f>+VLOOKUP(E137,Participants!$A$1:$E$2548,2,FALSE)</f>
        <v>#N/A</v>
      </c>
      <c r="G137" s="20" t="e">
        <f>+VLOOKUP(E137,Participants!$A$1:$E$2548,4,FALSE)</f>
        <v>#N/A</v>
      </c>
      <c r="H137" s="122" t="e">
        <f>+VLOOKUP(E137,Participants!$A$1:$E$2548,5,FALSE)</f>
        <v>#N/A</v>
      </c>
      <c r="I137" s="110" t="e">
        <f>+VLOOKUP(E137,Participants!$A$1:$E$2548,3,FALSE)</f>
        <v>#N/A</v>
      </c>
      <c r="J137" s="20" t="e">
        <f>+VLOOKUP(E137,Participants!$A$1:$G$2548,7,FALSE)</f>
        <v>#N/A</v>
      </c>
      <c r="K137" s="20"/>
      <c r="L137" s="20"/>
    </row>
    <row r="138" spans="1:12" ht="15.75" customHeight="1" x14ac:dyDescent="0.35">
      <c r="A138" s="193" t="s">
        <v>937</v>
      </c>
      <c r="B138" s="122"/>
      <c r="C138" s="122"/>
      <c r="D138" s="122"/>
      <c r="E138" s="122"/>
      <c r="F138" s="20" t="e">
        <f>+VLOOKUP(E138,Participants!$A$1:$E$2548,2,FALSE)</f>
        <v>#N/A</v>
      </c>
      <c r="G138" s="20" t="e">
        <f>+VLOOKUP(E138,Participants!$A$1:$E$2548,4,FALSE)</f>
        <v>#N/A</v>
      </c>
      <c r="H138" s="122" t="e">
        <f>+VLOOKUP(E138,Participants!$A$1:$E$2548,5,FALSE)</f>
        <v>#N/A</v>
      </c>
      <c r="I138" s="110" t="e">
        <f>+VLOOKUP(E138,Participants!$A$1:$E$2548,3,FALSE)</f>
        <v>#N/A</v>
      </c>
      <c r="J138" s="20" t="e">
        <f>+VLOOKUP(E138,Participants!$A$1:$G$2548,7,FALSE)</f>
        <v>#N/A</v>
      </c>
      <c r="K138" s="20"/>
      <c r="L138" s="20"/>
    </row>
    <row r="139" spans="1:12" ht="15.75" customHeight="1" x14ac:dyDescent="0.35">
      <c r="A139" s="193" t="s">
        <v>937</v>
      </c>
      <c r="B139" s="122"/>
      <c r="C139" s="122"/>
      <c r="D139" s="122"/>
      <c r="E139" s="122"/>
      <c r="F139" s="20" t="e">
        <f>+VLOOKUP(E139,Participants!$A$1:$E$2548,2,FALSE)</f>
        <v>#N/A</v>
      </c>
      <c r="G139" s="20" t="e">
        <f>+VLOOKUP(E139,Participants!$A$1:$E$2548,4,FALSE)</f>
        <v>#N/A</v>
      </c>
      <c r="H139" s="122" t="e">
        <f>+VLOOKUP(E139,Participants!$A$1:$E$2548,5,FALSE)</f>
        <v>#N/A</v>
      </c>
      <c r="I139" s="110" t="e">
        <f>+VLOOKUP(E139,Participants!$A$1:$E$2548,3,FALSE)</f>
        <v>#N/A</v>
      </c>
      <c r="J139" s="20" t="e">
        <f>+VLOOKUP(E139,Participants!$A$1:$G$2548,7,FALSE)</f>
        <v>#N/A</v>
      </c>
      <c r="K139" s="20"/>
      <c r="L139" s="20"/>
    </row>
    <row r="140" spans="1:12" ht="15.75" customHeight="1" x14ac:dyDescent="0.35">
      <c r="A140" s="193" t="s">
        <v>937</v>
      </c>
      <c r="B140" s="122"/>
      <c r="C140" s="122"/>
      <c r="D140" s="122"/>
      <c r="E140" s="122"/>
      <c r="F140" s="20" t="e">
        <f>+VLOOKUP(E140,Participants!$A$1:$E$2548,2,FALSE)</f>
        <v>#N/A</v>
      </c>
      <c r="G140" s="20" t="e">
        <f>+VLOOKUP(E140,Participants!$A$1:$E$2548,4,FALSE)</f>
        <v>#N/A</v>
      </c>
      <c r="H140" s="122" t="e">
        <f>+VLOOKUP(E140,Participants!$A$1:$E$2548,5,FALSE)</f>
        <v>#N/A</v>
      </c>
      <c r="I140" s="110" t="e">
        <f>+VLOOKUP(E140,Participants!$A$1:$E$2548,3,FALSE)</f>
        <v>#N/A</v>
      </c>
      <c r="J140" s="20" t="e">
        <f>+VLOOKUP(E140,Participants!$A$1:$G$2548,7,FALSE)</f>
        <v>#N/A</v>
      </c>
      <c r="K140" s="20"/>
      <c r="L140" s="20"/>
    </row>
    <row r="141" spans="1:12" ht="15.75" customHeight="1" x14ac:dyDescent="0.35">
      <c r="A141" s="193" t="s">
        <v>937</v>
      </c>
      <c r="B141" s="122"/>
      <c r="C141" s="122"/>
      <c r="D141" s="122"/>
      <c r="E141" s="122"/>
      <c r="F141" s="20" t="e">
        <f>+VLOOKUP(E141,Participants!$A$1:$E$2548,2,FALSE)</f>
        <v>#N/A</v>
      </c>
      <c r="G141" s="20" t="e">
        <f>+VLOOKUP(E141,Participants!$A$1:$E$2548,4,FALSE)</f>
        <v>#N/A</v>
      </c>
      <c r="H141" s="122" t="e">
        <f>+VLOOKUP(E141,Participants!$A$1:$E$2548,5,FALSE)</f>
        <v>#N/A</v>
      </c>
      <c r="I141" s="110" t="e">
        <f>+VLOOKUP(E141,Participants!$A$1:$E$2548,3,FALSE)</f>
        <v>#N/A</v>
      </c>
      <c r="J141" s="20" t="e">
        <f>+VLOOKUP(E141,Participants!$A$1:$G$2548,7,FALSE)</f>
        <v>#N/A</v>
      </c>
      <c r="K141" s="20"/>
      <c r="L141" s="20"/>
    </row>
    <row r="142" spans="1:12" ht="15.75" customHeight="1" x14ac:dyDescent="0.35">
      <c r="A142" s="193" t="s">
        <v>937</v>
      </c>
      <c r="B142" s="122"/>
      <c r="C142" s="122"/>
      <c r="D142" s="122"/>
      <c r="E142" s="122"/>
      <c r="F142" s="20" t="e">
        <f>+VLOOKUP(E142,Participants!$A$1:$E$2548,2,FALSE)</f>
        <v>#N/A</v>
      </c>
      <c r="G142" s="20" t="e">
        <f>+VLOOKUP(E142,Participants!$A$1:$E$2548,4,FALSE)</f>
        <v>#N/A</v>
      </c>
      <c r="H142" s="122" t="e">
        <f>+VLOOKUP(E142,Participants!$A$1:$E$2548,5,FALSE)</f>
        <v>#N/A</v>
      </c>
      <c r="I142" s="110" t="e">
        <f>+VLOOKUP(E142,Participants!$A$1:$E$2548,3,FALSE)</f>
        <v>#N/A</v>
      </c>
      <c r="J142" s="20" t="e">
        <f>+VLOOKUP(E142,Participants!$A$1:$G$2548,7,FALSE)</f>
        <v>#N/A</v>
      </c>
      <c r="K142" s="20"/>
      <c r="L142" s="20"/>
    </row>
    <row r="143" spans="1:12" ht="15.75" customHeight="1" x14ac:dyDescent="0.35">
      <c r="A143" s="193" t="s">
        <v>937</v>
      </c>
      <c r="B143" s="122"/>
      <c r="C143" s="122"/>
      <c r="D143" s="122"/>
      <c r="E143" s="122"/>
      <c r="F143" s="20" t="e">
        <f>+VLOOKUP(E143,Participants!$A$1:$E$2548,2,FALSE)</f>
        <v>#N/A</v>
      </c>
      <c r="G143" s="20" t="e">
        <f>+VLOOKUP(E143,Participants!$A$1:$E$2548,4,FALSE)</f>
        <v>#N/A</v>
      </c>
      <c r="H143" s="122" t="e">
        <f>+VLOOKUP(E143,Participants!$A$1:$E$2548,5,FALSE)</f>
        <v>#N/A</v>
      </c>
      <c r="I143" s="110" t="e">
        <f>+VLOOKUP(E143,Participants!$A$1:$E$2548,3,FALSE)</f>
        <v>#N/A</v>
      </c>
      <c r="J143" s="20" t="e">
        <f>+VLOOKUP(E143,Participants!$A$1:$G$2548,7,FALSE)</f>
        <v>#N/A</v>
      </c>
      <c r="K143" s="20"/>
      <c r="L143" s="20"/>
    </row>
    <row r="144" spans="1:12" ht="15.75" customHeight="1" x14ac:dyDescent="0.35">
      <c r="A144" s="193" t="s">
        <v>937</v>
      </c>
      <c r="B144" s="122"/>
      <c r="C144" s="122"/>
      <c r="D144" s="122"/>
      <c r="E144" s="122"/>
      <c r="F144" s="20" t="e">
        <f>+VLOOKUP(E144,Participants!$A$1:$E$2548,2,FALSE)</f>
        <v>#N/A</v>
      </c>
      <c r="G144" s="20" t="e">
        <f>+VLOOKUP(E144,Participants!$A$1:$E$2548,4,FALSE)</f>
        <v>#N/A</v>
      </c>
      <c r="H144" s="122" t="e">
        <f>+VLOOKUP(E144,Participants!$A$1:$E$2548,5,FALSE)</f>
        <v>#N/A</v>
      </c>
      <c r="I144" s="110" t="e">
        <f>+VLOOKUP(E144,Participants!$A$1:$E$2548,3,FALSE)</f>
        <v>#N/A</v>
      </c>
      <c r="J144" s="20" t="e">
        <f>+VLOOKUP(E144,Participants!$A$1:$G$2548,7,FALSE)</f>
        <v>#N/A</v>
      </c>
      <c r="K144" s="20"/>
      <c r="L144" s="20"/>
    </row>
    <row r="145" spans="1:12" ht="15.75" customHeight="1" x14ac:dyDescent="0.35">
      <c r="A145" s="193" t="s">
        <v>937</v>
      </c>
      <c r="B145" s="122"/>
      <c r="C145" s="122"/>
      <c r="D145" s="122"/>
      <c r="E145" s="122"/>
      <c r="F145" s="20" t="e">
        <f>+VLOOKUP(E145,Participants!$A$1:$E$2548,2,FALSE)</f>
        <v>#N/A</v>
      </c>
      <c r="G145" s="20" t="e">
        <f>+VLOOKUP(E145,Participants!$A$1:$E$2548,4,FALSE)</f>
        <v>#N/A</v>
      </c>
      <c r="H145" s="122" t="e">
        <f>+VLOOKUP(E145,Participants!$A$1:$E$2548,5,FALSE)</f>
        <v>#N/A</v>
      </c>
      <c r="I145" s="110" t="e">
        <f>+VLOOKUP(E145,Participants!$A$1:$E$2548,3,FALSE)</f>
        <v>#N/A</v>
      </c>
      <c r="J145" s="20" t="e">
        <f>+VLOOKUP(E145,Participants!$A$1:$G$2548,7,FALSE)</f>
        <v>#N/A</v>
      </c>
      <c r="K145" s="20"/>
      <c r="L145" s="20"/>
    </row>
    <row r="146" spans="1:12" ht="15.75" customHeight="1" x14ac:dyDescent="0.35">
      <c r="A146" s="193" t="s">
        <v>937</v>
      </c>
      <c r="B146" s="122"/>
      <c r="C146" s="122"/>
      <c r="D146" s="122"/>
      <c r="E146" s="122"/>
      <c r="F146" s="20" t="e">
        <f>+VLOOKUP(E146,Participants!$A$1:$E$2548,2,FALSE)</f>
        <v>#N/A</v>
      </c>
      <c r="G146" s="20" t="e">
        <f>+VLOOKUP(E146,Participants!$A$1:$E$2548,4,FALSE)</f>
        <v>#N/A</v>
      </c>
      <c r="H146" s="122" t="e">
        <f>+VLOOKUP(E146,Participants!$A$1:$E$2548,5,FALSE)</f>
        <v>#N/A</v>
      </c>
      <c r="I146" s="110" t="e">
        <f>+VLOOKUP(E146,Participants!$A$1:$E$2548,3,FALSE)</f>
        <v>#N/A</v>
      </c>
      <c r="J146" s="20" t="e">
        <f>+VLOOKUP(E146,Participants!$A$1:$G$2548,7,FALSE)</f>
        <v>#N/A</v>
      </c>
      <c r="K146" s="20"/>
      <c r="L146" s="20"/>
    </row>
    <row r="147" spans="1:12" ht="15.75" customHeight="1" x14ac:dyDescent="0.35">
      <c r="A147" s="193" t="s">
        <v>937</v>
      </c>
      <c r="B147" s="122"/>
      <c r="C147" s="122"/>
      <c r="D147" s="122"/>
      <c r="E147" s="122"/>
      <c r="F147" s="20" t="e">
        <f>+VLOOKUP(E147,Participants!$A$1:$E$2548,2,FALSE)</f>
        <v>#N/A</v>
      </c>
      <c r="G147" s="20" t="e">
        <f>+VLOOKUP(E147,Participants!$A$1:$E$2548,4,FALSE)</f>
        <v>#N/A</v>
      </c>
      <c r="H147" s="122" t="e">
        <f>+VLOOKUP(E147,Participants!$A$1:$E$2548,5,FALSE)</f>
        <v>#N/A</v>
      </c>
      <c r="I147" s="110" t="e">
        <f>+VLOOKUP(E147,Participants!$A$1:$E$2548,3,FALSE)</f>
        <v>#N/A</v>
      </c>
      <c r="J147" s="20" t="e">
        <f>+VLOOKUP(E147,Participants!$A$1:$G$2548,7,FALSE)</f>
        <v>#N/A</v>
      </c>
      <c r="K147" s="20"/>
      <c r="L147" s="20"/>
    </row>
    <row r="148" spans="1:12" ht="15.75" customHeight="1" x14ac:dyDescent="0.35">
      <c r="A148" s="193" t="s">
        <v>937</v>
      </c>
      <c r="B148" s="122"/>
      <c r="C148" s="122"/>
      <c r="D148" s="122"/>
      <c r="E148" s="122"/>
      <c r="F148" s="20" t="e">
        <f>+VLOOKUP(E148,Participants!$A$1:$E$2548,2,FALSE)</f>
        <v>#N/A</v>
      </c>
      <c r="G148" s="20" t="e">
        <f>+VLOOKUP(E148,Participants!$A$1:$E$2548,4,FALSE)</f>
        <v>#N/A</v>
      </c>
      <c r="H148" s="122" t="e">
        <f>+VLOOKUP(E148,Participants!$A$1:$E$2548,5,FALSE)</f>
        <v>#N/A</v>
      </c>
      <c r="I148" s="110" t="e">
        <f>+VLOOKUP(E148,Participants!$A$1:$E$2548,3,FALSE)</f>
        <v>#N/A</v>
      </c>
      <c r="J148" s="20" t="e">
        <f>+VLOOKUP(E148,Participants!$A$1:$G$2548,7,FALSE)</f>
        <v>#N/A</v>
      </c>
      <c r="K148" s="20"/>
      <c r="L148" s="20"/>
    </row>
    <row r="149" spans="1:12" ht="15.75" customHeight="1" x14ac:dyDescent="0.35">
      <c r="A149" s="193" t="s">
        <v>937</v>
      </c>
      <c r="B149" s="122"/>
      <c r="C149" s="122"/>
      <c r="D149" s="122"/>
      <c r="E149" s="122"/>
      <c r="F149" s="20" t="e">
        <f>+VLOOKUP(E149,Participants!$A$1:$E$2548,2,FALSE)</f>
        <v>#N/A</v>
      </c>
      <c r="G149" s="20" t="e">
        <f>+VLOOKUP(E149,Participants!$A$1:$E$2548,4,FALSE)</f>
        <v>#N/A</v>
      </c>
      <c r="H149" s="122" t="e">
        <f>+VLOOKUP(E149,Participants!$A$1:$E$2548,5,FALSE)</f>
        <v>#N/A</v>
      </c>
      <c r="I149" s="110" t="e">
        <f>+VLOOKUP(E149,Participants!$A$1:$E$2548,3,FALSE)</f>
        <v>#N/A</v>
      </c>
      <c r="J149" s="20" t="e">
        <f>+VLOOKUP(E149,Participants!$A$1:$G$2548,7,FALSE)</f>
        <v>#N/A</v>
      </c>
      <c r="K149" s="20"/>
      <c r="L149" s="20"/>
    </row>
    <row r="150" spans="1:12" ht="15.75" customHeight="1" x14ac:dyDescent="0.35">
      <c r="A150" s="193" t="s">
        <v>937</v>
      </c>
      <c r="B150" s="122"/>
      <c r="C150" s="122"/>
      <c r="D150" s="122"/>
      <c r="E150" s="122"/>
      <c r="F150" s="20" t="e">
        <f>+VLOOKUP(E150,Participants!$A$1:$E$2548,2,FALSE)</f>
        <v>#N/A</v>
      </c>
      <c r="G150" s="20" t="e">
        <f>+VLOOKUP(E150,Participants!$A$1:$E$2548,4,FALSE)</f>
        <v>#N/A</v>
      </c>
      <c r="H150" s="122" t="e">
        <f>+VLOOKUP(E150,Participants!$A$1:$E$2548,5,FALSE)</f>
        <v>#N/A</v>
      </c>
      <c r="I150" s="110" t="e">
        <f>+VLOOKUP(E150,Participants!$A$1:$E$2548,3,FALSE)</f>
        <v>#N/A</v>
      </c>
      <c r="J150" s="20" t="e">
        <f>+VLOOKUP(E150,Participants!$A$1:$G$2548,7,FALSE)</f>
        <v>#N/A</v>
      </c>
      <c r="K150" s="20"/>
      <c r="L150" s="20"/>
    </row>
    <row r="151" spans="1:12" ht="15.75" customHeight="1" x14ac:dyDescent="0.35">
      <c r="A151" s="193" t="s">
        <v>937</v>
      </c>
      <c r="B151" s="122"/>
      <c r="C151" s="122"/>
      <c r="D151" s="122"/>
      <c r="E151" s="122"/>
      <c r="F151" s="20" t="e">
        <f>+VLOOKUP(E151,Participants!$A$1:$E$2548,2,FALSE)</f>
        <v>#N/A</v>
      </c>
      <c r="G151" s="20" t="e">
        <f>+VLOOKUP(E151,Participants!$A$1:$E$2548,4,FALSE)</f>
        <v>#N/A</v>
      </c>
      <c r="H151" s="122" t="e">
        <f>+VLOOKUP(E151,Participants!$A$1:$E$2548,5,FALSE)</f>
        <v>#N/A</v>
      </c>
      <c r="I151" s="110" t="e">
        <f>+VLOOKUP(E151,Participants!$A$1:$E$2548,3,FALSE)</f>
        <v>#N/A</v>
      </c>
      <c r="J151" s="20" t="e">
        <f>+VLOOKUP(E151,Participants!$A$1:$G$2548,7,FALSE)</f>
        <v>#N/A</v>
      </c>
      <c r="K151" s="20"/>
      <c r="L151" s="20"/>
    </row>
    <row r="152" spans="1:12" ht="15.75" customHeight="1" x14ac:dyDescent="0.35">
      <c r="A152" s="193" t="s">
        <v>937</v>
      </c>
      <c r="B152" s="122"/>
      <c r="C152" s="122"/>
      <c r="D152" s="122"/>
      <c r="E152" s="122"/>
      <c r="F152" s="20" t="e">
        <f>+VLOOKUP(E152,Participants!$A$1:$E$2548,2,FALSE)</f>
        <v>#N/A</v>
      </c>
      <c r="G152" s="20" t="e">
        <f>+VLOOKUP(E152,Participants!$A$1:$E$2548,4,FALSE)</f>
        <v>#N/A</v>
      </c>
      <c r="H152" s="122" t="e">
        <f>+VLOOKUP(E152,Participants!$A$1:$E$2548,5,FALSE)</f>
        <v>#N/A</v>
      </c>
      <c r="I152" s="110" t="e">
        <f>+VLOOKUP(E152,Participants!$A$1:$E$2548,3,FALSE)</f>
        <v>#N/A</v>
      </c>
      <c r="J152" s="20" t="e">
        <f>+VLOOKUP(E152,Participants!$A$1:$G$2548,7,FALSE)</f>
        <v>#N/A</v>
      </c>
      <c r="K152" s="20"/>
      <c r="L152" s="20"/>
    </row>
    <row r="153" spans="1:12" ht="15.75" customHeight="1" x14ac:dyDescent="0.35">
      <c r="A153" s="193" t="s">
        <v>937</v>
      </c>
      <c r="B153" s="122"/>
      <c r="C153" s="122"/>
      <c r="D153" s="122"/>
      <c r="E153" s="122"/>
      <c r="F153" s="20" t="e">
        <f>+VLOOKUP(E153,Participants!$A$1:$E$2548,2,FALSE)</f>
        <v>#N/A</v>
      </c>
      <c r="G153" s="20" t="e">
        <f>+VLOOKUP(E153,Participants!$A$1:$E$2548,4,FALSE)</f>
        <v>#N/A</v>
      </c>
      <c r="H153" s="122" t="e">
        <f>+VLOOKUP(E153,Participants!$A$1:$E$2548,5,FALSE)</f>
        <v>#N/A</v>
      </c>
      <c r="I153" s="110" t="e">
        <f>+VLOOKUP(E153,Participants!$A$1:$E$2548,3,FALSE)</f>
        <v>#N/A</v>
      </c>
      <c r="J153" s="20" t="e">
        <f>+VLOOKUP(E153,Participants!$A$1:$G$2548,7,FALSE)</f>
        <v>#N/A</v>
      </c>
      <c r="K153" s="20"/>
      <c r="L153" s="20"/>
    </row>
    <row r="154" spans="1:12" ht="15.75" customHeight="1" x14ac:dyDescent="0.35">
      <c r="A154" s="193" t="s">
        <v>937</v>
      </c>
      <c r="B154" s="122"/>
      <c r="C154" s="122"/>
      <c r="D154" s="122"/>
      <c r="E154" s="122"/>
      <c r="F154" s="20" t="e">
        <f>+VLOOKUP(E154,Participants!$A$1:$E$2548,2,FALSE)</f>
        <v>#N/A</v>
      </c>
      <c r="G154" s="20" t="e">
        <f>+VLOOKUP(E154,Participants!$A$1:$E$2548,4,FALSE)</f>
        <v>#N/A</v>
      </c>
      <c r="H154" s="122" t="e">
        <f>+VLOOKUP(E154,Participants!$A$1:$E$2548,5,FALSE)</f>
        <v>#N/A</v>
      </c>
      <c r="I154" s="110" t="e">
        <f>+VLOOKUP(E154,Participants!$A$1:$E$2548,3,FALSE)</f>
        <v>#N/A</v>
      </c>
      <c r="J154" s="20" t="e">
        <f>+VLOOKUP(E154,Participants!$A$1:$G$2548,7,FALSE)</f>
        <v>#N/A</v>
      </c>
      <c r="K154" s="20"/>
      <c r="L154" s="20"/>
    </row>
    <row r="155" spans="1:12" ht="15.75" customHeight="1" x14ac:dyDescent="0.35">
      <c r="A155" s="193" t="s">
        <v>937</v>
      </c>
      <c r="B155" s="122"/>
      <c r="C155" s="122"/>
      <c r="D155" s="122"/>
      <c r="E155" s="122"/>
      <c r="F155" s="20" t="e">
        <f>+VLOOKUP(E155,Participants!$A$1:$E$2548,2,FALSE)</f>
        <v>#N/A</v>
      </c>
      <c r="G155" s="20" t="e">
        <f>+VLOOKUP(E155,Participants!$A$1:$E$2548,4,FALSE)</f>
        <v>#N/A</v>
      </c>
      <c r="H155" s="122" t="e">
        <f>+VLOOKUP(E155,Participants!$A$1:$E$2548,5,FALSE)</f>
        <v>#N/A</v>
      </c>
      <c r="I155" s="110" t="e">
        <f>+VLOOKUP(E155,Participants!$A$1:$E$2548,3,FALSE)</f>
        <v>#N/A</v>
      </c>
      <c r="J155" s="20" t="e">
        <f>+VLOOKUP(E155,Participants!$A$1:$G$2548,7,FALSE)</f>
        <v>#N/A</v>
      </c>
      <c r="K155" s="20"/>
      <c r="L155" s="20"/>
    </row>
    <row r="156" spans="1:12" ht="15.75" customHeight="1" x14ac:dyDescent="0.35">
      <c r="A156" s="193" t="s">
        <v>937</v>
      </c>
      <c r="B156" s="122"/>
      <c r="C156" s="122"/>
      <c r="D156" s="122"/>
      <c r="E156" s="122"/>
      <c r="F156" s="20" t="e">
        <f>+VLOOKUP(E156,Participants!$A$1:$E$2548,2,FALSE)</f>
        <v>#N/A</v>
      </c>
      <c r="G156" s="20" t="e">
        <f>+VLOOKUP(E156,Participants!$A$1:$E$2548,4,FALSE)</f>
        <v>#N/A</v>
      </c>
      <c r="H156" s="122" t="e">
        <f>+VLOOKUP(E156,Participants!$A$1:$E$2548,5,FALSE)</f>
        <v>#N/A</v>
      </c>
      <c r="I156" s="110" t="e">
        <f>+VLOOKUP(E156,Participants!$A$1:$E$2548,3,FALSE)</f>
        <v>#N/A</v>
      </c>
      <c r="J156" s="20" t="e">
        <f>+VLOOKUP(E156,Participants!$A$1:$G$2548,7,FALSE)</f>
        <v>#N/A</v>
      </c>
      <c r="K156" s="20"/>
      <c r="L156" s="20"/>
    </row>
    <row r="157" spans="1:12" ht="15.75" customHeight="1" x14ac:dyDescent="0.35">
      <c r="A157" s="193" t="s">
        <v>937</v>
      </c>
      <c r="B157" s="122"/>
      <c r="C157" s="122"/>
      <c r="D157" s="122"/>
      <c r="E157" s="122"/>
      <c r="F157" s="20" t="e">
        <f>+VLOOKUP(E157,Participants!$A$1:$E$2548,2,FALSE)</f>
        <v>#N/A</v>
      </c>
      <c r="G157" s="20" t="e">
        <f>+VLOOKUP(E157,Participants!$A$1:$E$2548,4,FALSE)</f>
        <v>#N/A</v>
      </c>
      <c r="H157" s="122" t="e">
        <f>+VLOOKUP(E157,Participants!$A$1:$E$2548,5,FALSE)</f>
        <v>#N/A</v>
      </c>
      <c r="I157" s="110" t="e">
        <f>+VLOOKUP(E157,Participants!$A$1:$E$2548,3,FALSE)</f>
        <v>#N/A</v>
      </c>
      <c r="J157" s="20" t="e">
        <f>+VLOOKUP(E157,Participants!$A$1:$G$2548,7,FALSE)</f>
        <v>#N/A</v>
      </c>
      <c r="K157" s="20"/>
      <c r="L157" s="20"/>
    </row>
    <row r="158" spans="1:12" ht="15.75" customHeight="1" x14ac:dyDescent="0.25">
      <c r="B158" s="119"/>
      <c r="C158" s="23"/>
      <c r="D158" s="119"/>
      <c r="E158" s="131"/>
      <c r="F158" s="119"/>
      <c r="G158" s="119"/>
      <c r="H158" s="131"/>
      <c r="I158" s="129"/>
      <c r="J158" s="119"/>
      <c r="K158" s="119"/>
      <c r="L158" s="119"/>
    </row>
    <row r="159" spans="1:12" ht="15.75" customHeight="1" x14ac:dyDescent="0.25">
      <c r="B159" s="119"/>
      <c r="C159" s="23"/>
      <c r="D159" s="119"/>
      <c r="E159" s="131"/>
      <c r="F159" s="119"/>
      <c r="G159" s="119"/>
      <c r="H159" s="131"/>
      <c r="I159" s="129"/>
      <c r="J159" s="119"/>
      <c r="K159" s="119"/>
      <c r="L159" s="119"/>
    </row>
    <row r="160" spans="1:12" ht="15.75" customHeight="1" x14ac:dyDescent="0.25">
      <c r="B160" s="119"/>
      <c r="C160" s="23"/>
      <c r="D160" s="119"/>
      <c r="E160" s="131"/>
      <c r="F160" s="119"/>
      <c r="G160" s="119"/>
      <c r="H160" s="131"/>
      <c r="I160" s="129"/>
      <c r="J160" s="119"/>
      <c r="K160" s="119"/>
      <c r="L160" s="119"/>
    </row>
    <row r="161" spans="2:12" ht="15.75" customHeight="1" x14ac:dyDescent="0.25">
      <c r="B161" s="119"/>
      <c r="C161" s="23"/>
      <c r="D161" s="119"/>
      <c r="E161" s="131"/>
      <c r="F161" s="119"/>
      <c r="G161" s="119"/>
      <c r="H161" s="131"/>
      <c r="I161" s="129"/>
      <c r="J161" s="119"/>
      <c r="K161" s="119"/>
      <c r="L161" s="119"/>
    </row>
    <row r="162" spans="2:12" ht="15.75" customHeight="1" x14ac:dyDescent="0.25">
      <c r="B162" s="119"/>
      <c r="C162" s="23"/>
      <c r="D162" s="119"/>
      <c r="E162" s="131"/>
      <c r="F162" s="119"/>
      <c r="G162" s="119"/>
      <c r="H162" s="131"/>
      <c r="I162" s="129"/>
      <c r="J162" s="119"/>
      <c r="K162" s="119"/>
      <c r="L162" s="119"/>
    </row>
    <row r="163" spans="2:12" ht="15.75" customHeight="1" x14ac:dyDescent="0.25">
      <c r="B163" s="119"/>
      <c r="C163" s="23"/>
      <c r="D163" s="119"/>
      <c r="E163" s="131"/>
      <c r="F163" s="119"/>
      <c r="G163" s="119"/>
      <c r="H163" s="131"/>
      <c r="I163" s="129"/>
      <c r="J163" s="119"/>
      <c r="K163" s="119"/>
      <c r="L163" s="119"/>
    </row>
    <row r="164" spans="2:12" ht="15.75" customHeight="1" x14ac:dyDescent="0.25">
      <c r="B164" s="119"/>
      <c r="C164" s="23"/>
      <c r="D164" s="119"/>
      <c r="E164" s="131"/>
      <c r="F164" s="119"/>
      <c r="G164" s="119"/>
      <c r="H164" s="131"/>
      <c r="I164" s="129"/>
      <c r="J164" s="119"/>
      <c r="K164" s="119"/>
      <c r="L164" s="119"/>
    </row>
    <row r="165" spans="2:12" ht="15.75" customHeight="1" x14ac:dyDescent="0.25">
      <c r="B165" s="119"/>
      <c r="C165" s="23"/>
      <c r="D165" s="119"/>
      <c r="E165" s="131"/>
      <c r="F165" s="119"/>
      <c r="G165" s="119"/>
      <c r="H165" s="131"/>
      <c r="I165" s="129"/>
      <c r="J165" s="119"/>
      <c r="K165" s="119"/>
      <c r="L165" s="119"/>
    </row>
    <row r="166" spans="2:12" ht="15.75" customHeight="1" x14ac:dyDescent="0.25">
      <c r="B166" s="119"/>
      <c r="C166" s="23"/>
      <c r="D166" s="119"/>
      <c r="E166" s="131"/>
      <c r="F166" s="119"/>
      <c r="G166" s="119"/>
      <c r="H166" s="131"/>
      <c r="I166" s="129"/>
      <c r="J166" s="119"/>
      <c r="K166" s="119"/>
      <c r="L166" s="119"/>
    </row>
    <row r="167" spans="2:12" ht="15.75" customHeight="1" x14ac:dyDescent="0.25">
      <c r="B167" s="119"/>
      <c r="C167" s="23"/>
      <c r="D167" s="119"/>
      <c r="E167" s="131"/>
      <c r="F167" s="119"/>
      <c r="G167" s="119"/>
      <c r="H167" s="131"/>
      <c r="I167" s="129"/>
      <c r="J167" s="119"/>
      <c r="K167" s="119"/>
      <c r="L167" s="119"/>
    </row>
    <row r="168" spans="2:12" ht="15.75" customHeight="1" x14ac:dyDescent="0.25">
      <c r="B168" s="119"/>
      <c r="C168" s="23"/>
      <c r="D168" s="119"/>
      <c r="E168" s="131"/>
      <c r="F168" s="119"/>
      <c r="G168" s="119"/>
      <c r="H168" s="131"/>
      <c r="I168" s="129"/>
      <c r="J168" s="119"/>
      <c r="K168" s="119"/>
      <c r="L168" s="119"/>
    </row>
    <row r="169" spans="2:12" ht="15.75" customHeight="1" x14ac:dyDescent="0.25">
      <c r="B169" s="119"/>
      <c r="C169" s="23"/>
      <c r="D169" s="119"/>
      <c r="E169" s="131"/>
      <c r="F169" s="119"/>
      <c r="G169" s="119"/>
      <c r="H169" s="131"/>
      <c r="I169" s="129"/>
      <c r="J169" s="119"/>
      <c r="K169" s="119"/>
      <c r="L169" s="119"/>
    </row>
    <row r="170" spans="2:12" ht="15.75" customHeight="1" x14ac:dyDescent="0.25">
      <c r="B170" s="119"/>
      <c r="C170" s="23"/>
      <c r="D170" s="119"/>
      <c r="E170" s="131"/>
      <c r="F170" s="119"/>
      <c r="G170" s="119"/>
      <c r="H170" s="131"/>
      <c r="I170" s="129"/>
      <c r="J170" s="119"/>
      <c r="K170" s="119"/>
      <c r="L170" s="119"/>
    </row>
    <row r="171" spans="2:12" ht="15.75" customHeight="1" x14ac:dyDescent="0.25">
      <c r="B171" s="119"/>
      <c r="C171" s="23"/>
      <c r="D171" s="119"/>
      <c r="E171" s="131"/>
      <c r="F171" s="119"/>
      <c r="G171" s="119"/>
      <c r="H171" s="131"/>
      <c r="I171" s="129"/>
      <c r="J171" s="119"/>
      <c r="K171" s="119"/>
      <c r="L171" s="119"/>
    </row>
    <row r="172" spans="2:12" ht="15.75" customHeight="1" x14ac:dyDescent="0.25">
      <c r="B172" s="119"/>
      <c r="C172" s="23"/>
      <c r="D172" s="119"/>
      <c r="E172" s="131"/>
      <c r="F172" s="119"/>
      <c r="G172" s="119"/>
      <c r="H172" s="131"/>
      <c r="I172" s="129"/>
      <c r="J172" s="119"/>
      <c r="K172" s="119"/>
      <c r="L172" s="119"/>
    </row>
    <row r="173" spans="2:12" ht="15.75" customHeight="1" x14ac:dyDescent="0.25">
      <c r="B173" s="119"/>
      <c r="C173" s="23"/>
      <c r="D173" s="119"/>
      <c r="E173" s="131"/>
      <c r="F173" s="119"/>
      <c r="G173" s="119"/>
      <c r="H173" s="131"/>
      <c r="I173" s="129"/>
      <c r="J173" s="119"/>
      <c r="K173" s="119"/>
      <c r="L173" s="119"/>
    </row>
    <row r="174" spans="2:12" ht="15.75" customHeight="1" x14ac:dyDescent="0.25">
      <c r="B174" s="119"/>
      <c r="C174" s="23"/>
      <c r="D174" s="119"/>
      <c r="E174" s="131"/>
      <c r="F174" s="119"/>
      <c r="G174" s="119"/>
      <c r="H174" s="131"/>
      <c r="I174" s="129"/>
      <c r="J174" s="119"/>
      <c r="K174" s="119"/>
      <c r="L174" s="119"/>
    </row>
    <row r="175" spans="2:12" ht="15.75" customHeight="1" x14ac:dyDescent="0.25">
      <c r="B175" s="119"/>
      <c r="C175" s="23"/>
      <c r="D175" s="119"/>
      <c r="E175" s="131"/>
      <c r="F175" s="119"/>
      <c r="G175" s="119"/>
      <c r="H175" s="131"/>
      <c r="I175" s="129"/>
      <c r="J175" s="119"/>
      <c r="K175" s="119"/>
      <c r="L175" s="119"/>
    </row>
    <row r="176" spans="2:12" ht="15.75" customHeight="1" x14ac:dyDescent="0.25">
      <c r="B176" s="119"/>
      <c r="C176" s="23"/>
      <c r="D176" s="119"/>
      <c r="E176" s="131"/>
      <c r="F176" s="119"/>
      <c r="G176" s="119"/>
      <c r="H176" s="131"/>
      <c r="I176" s="129"/>
      <c r="J176" s="119"/>
      <c r="K176" s="119"/>
      <c r="L176" s="119"/>
    </row>
    <row r="177" spans="2:12" ht="15.75" customHeight="1" x14ac:dyDescent="0.25">
      <c r="B177" s="119"/>
      <c r="C177" s="23"/>
      <c r="D177" s="119"/>
      <c r="E177" s="131"/>
      <c r="F177" s="119"/>
      <c r="G177" s="119"/>
      <c r="H177" s="131"/>
      <c r="I177" s="129"/>
      <c r="J177" s="119"/>
      <c r="K177" s="119"/>
      <c r="L177" s="119"/>
    </row>
    <row r="178" spans="2:12" ht="15.75" customHeight="1" x14ac:dyDescent="0.25">
      <c r="B178" s="119"/>
      <c r="C178" s="23"/>
      <c r="D178" s="119"/>
      <c r="E178" s="131"/>
      <c r="F178" s="119"/>
      <c r="G178" s="119"/>
      <c r="H178" s="131"/>
      <c r="I178" s="129"/>
      <c r="J178" s="119"/>
      <c r="K178" s="119"/>
      <c r="L178" s="119"/>
    </row>
    <row r="179" spans="2:12" ht="15.75" customHeight="1" x14ac:dyDescent="0.25">
      <c r="B179" s="119"/>
      <c r="C179" s="23"/>
      <c r="D179" s="119"/>
      <c r="E179" s="131"/>
      <c r="F179" s="119"/>
      <c r="G179" s="119"/>
      <c r="H179" s="131"/>
      <c r="I179" s="129"/>
      <c r="J179" s="119"/>
      <c r="K179" s="119"/>
      <c r="L179" s="119"/>
    </row>
    <row r="180" spans="2:12" ht="15.75" customHeight="1" x14ac:dyDescent="0.25">
      <c r="B180" s="119"/>
      <c r="C180" s="23"/>
      <c r="D180" s="119"/>
      <c r="E180" s="131"/>
      <c r="F180" s="119"/>
      <c r="G180" s="119"/>
      <c r="H180" s="131"/>
      <c r="I180" s="129"/>
      <c r="J180" s="119"/>
      <c r="K180" s="119"/>
      <c r="L180" s="119"/>
    </row>
    <row r="181" spans="2:12" ht="15.75" customHeight="1" x14ac:dyDescent="0.25">
      <c r="B181" s="119"/>
      <c r="C181" s="23"/>
      <c r="D181" s="119"/>
      <c r="E181" s="131"/>
      <c r="F181" s="119"/>
      <c r="G181" s="119"/>
      <c r="H181" s="131"/>
      <c r="I181" s="129"/>
      <c r="J181" s="119"/>
      <c r="K181" s="119"/>
      <c r="L181" s="119"/>
    </row>
    <row r="182" spans="2:12" ht="15.75" customHeight="1" x14ac:dyDescent="0.25">
      <c r="B182" s="119"/>
      <c r="C182" s="23"/>
      <c r="D182" s="119"/>
      <c r="E182" s="131"/>
      <c r="F182" s="119"/>
      <c r="G182" s="119"/>
      <c r="H182" s="131"/>
      <c r="I182" s="129"/>
      <c r="J182" s="119"/>
      <c r="K182" s="119"/>
      <c r="L182" s="119"/>
    </row>
    <row r="183" spans="2:12" ht="15.75" customHeight="1" x14ac:dyDescent="0.25">
      <c r="B183" s="119"/>
      <c r="C183" s="23"/>
      <c r="D183" s="119"/>
      <c r="E183" s="131"/>
      <c r="F183" s="119"/>
      <c r="G183" s="119"/>
      <c r="H183" s="131"/>
      <c r="I183" s="129"/>
      <c r="J183" s="119"/>
      <c r="K183" s="119"/>
      <c r="L183" s="119"/>
    </row>
    <row r="184" spans="2:12" ht="15.75" customHeight="1" x14ac:dyDescent="0.25">
      <c r="B184" s="119"/>
      <c r="C184" s="23"/>
      <c r="D184" s="119"/>
      <c r="E184" s="131"/>
      <c r="F184" s="119"/>
      <c r="G184" s="119"/>
      <c r="H184" s="131"/>
      <c r="I184" s="129"/>
      <c r="J184" s="119"/>
      <c r="K184" s="119"/>
      <c r="L184" s="119"/>
    </row>
    <row r="185" spans="2:12" ht="15.75" customHeight="1" x14ac:dyDescent="0.25">
      <c r="B185" s="119"/>
      <c r="C185" s="23"/>
      <c r="D185" s="119"/>
      <c r="E185" s="131"/>
      <c r="F185" s="119"/>
      <c r="G185" s="119"/>
      <c r="H185" s="131"/>
      <c r="I185" s="129"/>
      <c r="J185" s="119"/>
      <c r="K185" s="119"/>
      <c r="L185" s="119"/>
    </row>
    <row r="186" spans="2:12" ht="15.75" customHeight="1" x14ac:dyDescent="0.25">
      <c r="B186" s="119"/>
      <c r="C186" s="23"/>
      <c r="D186" s="119"/>
      <c r="E186" s="131"/>
      <c r="F186" s="119"/>
      <c r="G186" s="119"/>
      <c r="H186" s="131"/>
      <c r="I186" s="129"/>
      <c r="J186" s="119"/>
      <c r="K186" s="119"/>
      <c r="L186" s="119"/>
    </row>
    <row r="187" spans="2:12" ht="15.75" customHeight="1" x14ac:dyDescent="0.25">
      <c r="B187" s="119"/>
      <c r="C187" s="23"/>
      <c r="D187" s="119"/>
      <c r="E187" s="131"/>
      <c r="F187" s="119"/>
      <c r="G187" s="119"/>
      <c r="H187" s="131"/>
      <c r="I187" s="129"/>
      <c r="J187" s="119"/>
      <c r="K187" s="119"/>
      <c r="L187" s="119"/>
    </row>
    <row r="188" spans="2:12" ht="15.75" customHeight="1" x14ac:dyDescent="0.25">
      <c r="B188" s="119"/>
      <c r="C188" s="23"/>
      <c r="D188" s="119"/>
      <c r="E188" s="131"/>
      <c r="F188" s="119"/>
      <c r="G188" s="119"/>
      <c r="H188" s="131"/>
      <c r="I188" s="129"/>
      <c r="J188" s="119"/>
      <c r="K188" s="119"/>
      <c r="L188" s="119"/>
    </row>
    <row r="189" spans="2:12" ht="15.75" customHeight="1" x14ac:dyDescent="0.25">
      <c r="B189" s="119"/>
      <c r="C189" s="23"/>
      <c r="D189" s="119"/>
      <c r="E189" s="131"/>
      <c r="F189" s="119"/>
      <c r="G189" s="119"/>
      <c r="H189" s="131"/>
      <c r="I189" s="129"/>
      <c r="J189" s="119"/>
      <c r="K189" s="119"/>
      <c r="L189" s="119"/>
    </row>
    <row r="190" spans="2:12" ht="15.75" customHeight="1" x14ac:dyDescent="0.25">
      <c r="B190" s="119"/>
      <c r="C190" s="23"/>
      <c r="D190" s="119"/>
      <c r="E190" s="131"/>
      <c r="F190" s="119"/>
      <c r="G190" s="119"/>
      <c r="H190" s="131"/>
      <c r="I190" s="129"/>
      <c r="J190" s="119"/>
      <c r="K190" s="119"/>
      <c r="L190" s="119"/>
    </row>
    <row r="191" spans="2:12" ht="15.75" customHeight="1" x14ac:dyDescent="0.25">
      <c r="B191" s="119"/>
      <c r="C191" s="23"/>
      <c r="D191" s="119"/>
      <c r="E191" s="131"/>
      <c r="F191" s="119"/>
      <c r="G191" s="119"/>
      <c r="H191" s="131"/>
      <c r="I191" s="129"/>
      <c r="J191" s="119"/>
      <c r="K191" s="119"/>
      <c r="L191" s="119"/>
    </row>
    <row r="192" spans="2:12" ht="15.75" customHeight="1" x14ac:dyDescent="0.25">
      <c r="B192" s="119"/>
      <c r="C192" s="23"/>
      <c r="D192" s="119"/>
      <c r="E192" s="131"/>
      <c r="F192" s="119"/>
      <c r="G192" s="119"/>
      <c r="H192" s="131"/>
      <c r="I192" s="129"/>
      <c r="J192" s="119"/>
      <c r="K192" s="119"/>
      <c r="L192" s="119"/>
    </row>
    <row r="193" spans="2:12" ht="15.75" customHeight="1" x14ac:dyDescent="0.25">
      <c r="B193" s="119"/>
      <c r="C193" s="23"/>
      <c r="D193" s="119"/>
      <c r="E193" s="131"/>
      <c r="F193" s="119"/>
      <c r="G193" s="119"/>
      <c r="H193" s="131"/>
      <c r="I193" s="129"/>
      <c r="J193" s="119"/>
      <c r="K193" s="119"/>
      <c r="L193" s="119"/>
    </row>
    <row r="194" spans="2:12" ht="15.75" customHeight="1" x14ac:dyDescent="0.25">
      <c r="B194" s="119"/>
      <c r="C194" s="23"/>
      <c r="D194" s="119"/>
      <c r="E194" s="131"/>
      <c r="F194" s="119"/>
      <c r="G194" s="119"/>
      <c r="H194" s="131"/>
      <c r="I194" s="129"/>
      <c r="J194" s="119"/>
      <c r="K194" s="119"/>
      <c r="L194" s="119"/>
    </row>
    <row r="195" spans="2:12" ht="15.75" customHeight="1" x14ac:dyDescent="0.25">
      <c r="B195" s="119"/>
      <c r="C195" s="23"/>
      <c r="D195" s="119"/>
      <c r="E195" s="131"/>
      <c r="F195" s="119"/>
      <c r="G195" s="119"/>
      <c r="H195" s="131"/>
      <c r="I195" s="129"/>
      <c r="J195" s="119"/>
      <c r="K195" s="119"/>
      <c r="L195" s="119"/>
    </row>
    <row r="196" spans="2:12" ht="15.75" customHeight="1" x14ac:dyDescent="0.25">
      <c r="B196" s="119"/>
      <c r="C196" s="23"/>
      <c r="D196" s="119"/>
      <c r="E196" s="131"/>
      <c r="F196" s="119"/>
      <c r="G196" s="119"/>
      <c r="H196" s="131"/>
      <c r="I196" s="129"/>
      <c r="J196" s="119"/>
      <c r="K196" s="119"/>
      <c r="L196" s="119"/>
    </row>
    <row r="197" spans="2:12" ht="15.75" customHeight="1" x14ac:dyDescent="0.25">
      <c r="B197" s="119"/>
      <c r="C197" s="23"/>
      <c r="D197" s="119"/>
      <c r="E197" s="131"/>
      <c r="F197" s="119"/>
      <c r="G197" s="119"/>
      <c r="H197" s="131"/>
      <c r="I197" s="129"/>
      <c r="J197" s="119"/>
      <c r="K197" s="119"/>
      <c r="L197" s="119"/>
    </row>
    <row r="198" spans="2:12" ht="15.75" customHeight="1" x14ac:dyDescent="0.25">
      <c r="B198" s="119"/>
      <c r="C198" s="23"/>
      <c r="D198" s="119"/>
      <c r="E198" s="131"/>
      <c r="F198" s="119"/>
      <c r="G198" s="119"/>
      <c r="H198" s="131"/>
      <c r="I198" s="129"/>
      <c r="J198" s="119"/>
      <c r="K198" s="119"/>
      <c r="L198" s="119"/>
    </row>
    <row r="199" spans="2:12" ht="15.75" customHeight="1" x14ac:dyDescent="0.25">
      <c r="B199" s="119"/>
      <c r="C199" s="23"/>
      <c r="D199" s="119"/>
      <c r="E199" s="131"/>
      <c r="F199" s="119"/>
      <c r="G199" s="119"/>
      <c r="H199" s="131"/>
      <c r="I199" s="129"/>
      <c r="J199" s="119"/>
      <c r="K199" s="119"/>
      <c r="L199" s="119"/>
    </row>
    <row r="200" spans="2:12" ht="15.75" customHeight="1" x14ac:dyDescent="0.25">
      <c r="B200" s="119"/>
      <c r="C200" s="23"/>
      <c r="D200" s="119"/>
      <c r="E200" s="131"/>
      <c r="F200" s="119"/>
      <c r="G200" s="119"/>
      <c r="H200" s="131"/>
      <c r="I200" s="129"/>
      <c r="J200" s="119"/>
      <c r="K200" s="119"/>
      <c r="L200" s="119"/>
    </row>
    <row r="201" spans="2:12" ht="15.75" customHeight="1" x14ac:dyDescent="0.25">
      <c r="B201" s="119"/>
      <c r="C201" s="23"/>
      <c r="D201" s="119"/>
      <c r="E201" s="131"/>
      <c r="F201" s="119"/>
      <c r="G201" s="119"/>
      <c r="H201" s="131"/>
      <c r="I201" s="129"/>
      <c r="J201" s="119"/>
      <c r="K201" s="119"/>
      <c r="L201" s="119"/>
    </row>
    <row r="202" spans="2:12" ht="15.75" customHeight="1" x14ac:dyDescent="0.25">
      <c r="B202" s="119"/>
      <c r="C202" s="23"/>
      <c r="D202" s="119"/>
      <c r="E202" s="131"/>
      <c r="F202" s="119"/>
      <c r="G202" s="119"/>
      <c r="H202" s="131"/>
      <c r="I202" s="129"/>
      <c r="J202" s="119"/>
      <c r="K202" s="119"/>
      <c r="L202" s="119"/>
    </row>
    <row r="203" spans="2:12" ht="15.75" customHeight="1" x14ac:dyDescent="0.25">
      <c r="B203" s="119"/>
      <c r="C203" s="23"/>
      <c r="D203" s="119"/>
      <c r="E203" s="131"/>
      <c r="F203" s="119"/>
      <c r="G203" s="119"/>
      <c r="H203" s="131"/>
      <c r="I203" s="129"/>
      <c r="J203" s="119"/>
      <c r="K203" s="119"/>
      <c r="L203" s="119"/>
    </row>
    <row r="204" spans="2:12" ht="15.75" customHeight="1" x14ac:dyDescent="0.25">
      <c r="B204" s="119"/>
      <c r="C204" s="23"/>
      <c r="D204" s="119"/>
      <c r="E204" s="131"/>
      <c r="F204" s="119"/>
      <c r="G204" s="119"/>
      <c r="H204" s="131"/>
      <c r="I204" s="129"/>
      <c r="J204" s="119"/>
      <c r="K204" s="119"/>
      <c r="L204" s="119"/>
    </row>
    <row r="205" spans="2:12" ht="15.75" customHeight="1" x14ac:dyDescent="0.25">
      <c r="B205" s="119"/>
      <c r="C205" s="23"/>
      <c r="D205" s="119"/>
      <c r="E205" s="131"/>
      <c r="F205" s="119"/>
      <c r="G205" s="119"/>
      <c r="H205" s="131"/>
      <c r="I205" s="129"/>
      <c r="J205" s="119"/>
      <c r="K205" s="119"/>
      <c r="L205" s="119"/>
    </row>
    <row r="206" spans="2:12" ht="15.75" customHeight="1" x14ac:dyDescent="0.25">
      <c r="B206" s="119"/>
      <c r="C206" s="23"/>
      <c r="D206" s="119"/>
      <c r="E206" s="131"/>
      <c r="F206" s="119"/>
      <c r="G206" s="119"/>
      <c r="H206" s="131"/>
      <c r="I206" s="129"/>
      <c r="J206" s="119"/>
      <c r="K206" s="119"/>
      <c r="L206" s="119"/>
    </row>
    <row r="207" spans="2:12" ht="15.75" customHeight="1" x14ac:dyDescent="0.25">
      <c r="B207" s="119"/>
      <c r="C207" s="23"/>
      <c r="D207" s="119"/>
      <c r="E207" s="131"/>
      <c r="F207" s="119"/>
      <c r="G207" s="119"/>
      <c r="H207" s="131"/>
      <c r="I207" s="129"/>
      <c r="J207" s="119"/>
      <c r="K207" s="119"/>
      <c r="L207" s="119"/>
    </row>
    <row r="208" spans="2:12" ht="15.75" customHeight="1" x14ac:dyDescent="0.25">
      <c r="B208" s="119"/>
      <c r="C208" s="23"/>
      <c r="D208" s="119"/>
      <c r="E208" s="131"/>
      <c r="F208" s="119"/>
      <c r="G208" s="119"/>
      <c r="H208" s="131"/>
      <c r="I208" s="129"/>
      <c r="J208" s="119"/>
      <c r="K208" s="119"/>
      <c r="L208" s="119"/>
    </row>
    <row r="209" spans="2:12" ht="15.75" customHeight="1" x14ac:dyDescent="0.25">
      <c r="B209" s="119"/>
      <c r="C209" s="23"/>
      <c r="D209" s="119"/>
      <c r="E209" s="131"/>
      <c r="F209" s="119"/>
      <c r="G209" s="119"/>
      <c r="H209" s="131"/>
      <c r="I209" s="129"/>
      <c r="J209" s="119"/>
      <c r="K209" s="119"/>
      <c r="L209" s="119"/>
    </row>
    <row r="210" spans="2:12" ht="15.75" customHeight="1" x14ac:dyDescent="0.25">
      <c r="B210" s="119"/>
      <c r="C210" s="23"/>
      <c r="D210" s="119"/>
      <c r="E210" s="131"/>
      <c r="F210" s="119"/>
      <c r="G210" s="119"/>
      <c r="H210" s="131"/>
      <c r="I210" s="129"/>
      <c r="J210" s="119"/>
      <c r="K210" s="119"/>
      <c r="L210" s="119"/>
    </row>
    <row r="211" spans="2:12" ht="15.75" customHeight="1" x14ac:dyDescent="0.25">
      <c r="B211" s="119"/>
      <c r="C211" s="23"/>
      <c r="D211" s="119"/>
      <c r="E211" s="131"/>
      <c r="F211" s="119"/>
      <c r="G211" s="119"/>
      <c r="H211" s="131"/>
      <c r="I211" s="129"/>
      <c r="J211" s="119"/>
      <c r="K211" s="119"/>
      <c r="L211" s="119"/>
    </row>
    <row r="212" spans="2:12" ht="15.75" customHeight="1" x14ac:dyDescent="0.25">
      <c r="B212" s="119"/>
      <c r="C212" s="23"/>
      <c r="D212" s="119"/>
      <c r="E212" s="131"/>
      <c r="F212" s="119"/>
      <c r="G212" s="119"/>
      <c r="H212" s="131"/>
      <c r="I212" s="129"/>
      <c r="J212" s="119"/>
      <c r="K212" s="119"/>
      <c r="L212" s="119"/>
    </row>
    <row r="213" spans="2:12" ht="15.75" customHeight="1" x14ac:dyDescent="0.25">
      <c r="B213" s="119"/>
      <c r="C213" s="23"/>
      <c r="D213" s="119"/>
      <c r="E213" s="131"/>
      <c r="F213" s="119"/>
      <c r="G213" s="119"/>
      <c r="H213" s="131"/>
      <c r="I213" s="129"/>
      <c r="J213" s="119"/>
      <c r="K213" s="119"/>
      <c r="L213" s="119"/>
    </row>
    <row r="214" spans="2:12" ht="15.75" customHeight="1" x14ac:dyDescent="0.25">
      <c r="B214" s="119"/>
      <c r="C214" s="23"/>
      <c r="D214" s="119"/>
      <c r="E214" s="131"/>
      <c r="F214" s="119"/>
      <c r="G214" s="119"/>
      <c r="H214" s="131"/>
      <c r="I214" s="129"/>
      <c r="J214" s="119"/>
      <c r="K214" s="119"/>
      <c r="L214" s="119"/>
    </row>
    <row r="215" spans="2:12" ht="15.75" customHeight="1" x14ac:dyDescent="0.25">
      <c r="B215" s="119"/>
      <c r="C215" s="23"/>
      <c r="D215" s="119"/>
      <c r="E215" s="131"/>
      <c r="F215" s="119"/>
      <c r="G215" s="119"/>
      <c r="H215" s="131"/>
      <c r="I215" s="129"/>
      <c r="J215" s="119"/>
      <c r="K215" s="119"/>
      <c r="L215" s="119"/>
    </row>
    <row r="216" spans="2:12" ht="15.75" customHeight="1" x14ac:dyDescent="0.25">
      <c r="B216" s="119"/>
      <c r="C216" s="23"/>
      <c r="D216" s="119"/>
      <c r="E216" s="131"/>
      <c r="F216" s="119"/>
      <c r="G216" s="119"/>
      <c r="H216" s="131"/>
      <c r="I216" s="129"/>
      <c r="J216" s="119"/>
      <c r="K216" s="119"/>
      <c r="L216" s="119"/>
    </row>
    <row r="217" spans="2:12" ht="15.75" customHeight="1" x14ac:dyDescent="0.25">
      <c r="B217" s="119"/>
      <c r="C217" s="23"/>
      <c r="D217" s="119"/>
      <c r="E217" s="131"/>
      <c r="F217" s="119"/>
      <c r="G217" s="119"/>
      <c r="H217" s="131"/>
      <c r="I217" s="129"/>
      <c r="J217" s="119"/>
      <c r="K217" s="119"/>
      <c r="L217" s="119"/>
    </row>
    <row r="218" spans="2:12" ht="15.75" customHeight="1" x14ac:dyDescent="0.25">
      <c r="B218" s="119"/>
      <c r="C218" s="23"/>
      <c r="D218" s="119"/>
      <c r="E218" s="131"/>
      <c r="F218" s="119"/>
      <c r="G218" s="119"/>
      <c r="H218" s="131"/>
      <c r="I218" s="129"/>
      <c r="J218" s="119"/>
      <c r="K218" s="119"/>
      <c r="L218" s="119"/>
    </row>
    <row r="219" spans="2:12" ht="15.75" customHeight="1" x14ac:dyDescent="0.25">
      <c r="B219" s="119"/>
      <c r="C219" s="23"/>
      <c r="D219" s="119"/>
      <c r="E219" s="131"/>
      <c r="F219" s="119"/>
      <c r="G219" s="119"/>
      <c r="H219" s="131"/>
      <c r="I219" s="129"/>
      <c r="J219" s="119"/>
      <c r="K219" s="119"/>
      <c r="L219" s="119"/>
    </row>
    <row r="220" spans="2:12" ht="15.75" customHeight="1" x14ac:dyDescent="0.25">
      <c r="B220" s="119"/>
      <c r="C220" s="23"/>
      <c r="D220" s="119"/>
      <c r="E220" s="131"/>
      <c r="F220" s="119"/>
      <c r="G220" s="119"/>
      <c r="H220" s="131"/>
      <c r="I220" s="129"/>
      <c r="J220" s="119"/>
      <c r="K220" s="119"/>
      <c r="L220" s="119"/>
    </row>
    <row r="221" spans="2:12" ht="15.75" customHeight="1" x14ac:dyDescent="0.25">
      <c r="B221" s="119"/>
      <c r="C221" s="23"/>
      <c r="D221" s="119"/>
      <c r="E221" s="131"/>
      <c r="F221" s="119"/>
      <c r="G221" s="119"/>
      <c r="H221" s="131"/>
      <c r="I221" s="129"/>
      <c r="J221" s="119"/>
      <c r="K221" s="119"/>
      <c r="L221" s="119"/>
    </row>
    <row r="222" spans="2:12" ht="15.75" customHeight="1" x14ac:dyDescent="0.25">
      <c r="B222" s="119"/>
      <c r="C222" s="23"/>
      <c r="D222" s="119"/>
      <c r="E222" s="131"/>
      <c r="F222" s="119"/>
      <c r="G222" s="119"/>
      <c r="H222" s="131"/>
      <c r="I222" s="129"/>
      <c r="J222" s="119"/>
      <c r="K222" s="119"/>
      <c r="L222" s="119"/>
    </row>
    <row r="223" spans="2:12" ht="15.75" customHeight="1" x14ac:dyDescent="0.25">
      <c r="B223" s="119"/>
      <c r="C223" s="23"/>
      <c r="D223" s="119"/>
      <c r="E223" s="131"/>
      <c r="F223" s="119"/>
      <c r="G223" s="119"/>
      <c r="H223" s="131"/>
      <c r="I223" s="129"/>
      <c r="J223" s="119"/>
      <c r="K223" s="119"/>
      <c r="L223" s="119"/>
    </row>
    <row r="224" spans="2:12" ht="15.75" customHeight="1" x14ac:dyDescent="0.25">
      <c r="B224" s="119"/>
      <c r="C224" s="23"/>
      <c r="D224" s="119"/>
      <c r="E224" s="131"/>
      <c r="F224" s="119"/>
      <c r="G224" s="119"/>
      <c r="H224" s="131"/>
      <c r="I224" s="129"/>
      <c r="J224" s="119"/>
      <c r="K224" s="119"/>
      <c r="L224" s="119"/>
    </row>
    <row r="225" spans="2:12" ht="15.75" customHeight="1" x14ac:dyDescent="0.25">
      <c r="B225" s="119"/>
      <c r="C225" s="23"/>
      <c r="D225" s="119"/>
      <c r="E225" s="131"/>
      <c r="F225" s="119"/>
      <c r="G225" s="119"/>
      <c r="H225" s="131"/>
      <c r="I225" s="129"/>
      <c r="J225" s="119"/>
      <c r="K225" s="119"/>
      <c r="L225" s="119"/>
    </row>
    <row r="226" spans="2:12" ht="15.75" customHeight="1" x14ac:dyDescent="0.25">
      <c r="B226" s="119"/>
      <c r="C226" s="23"/>
      <c r="D226" s="119"/>
      <c r="E226" s="131"/>
      <c r="F226" s="119"/>
      <c r="G226" s="119"/>
      <c r="H226" s="131"/>
      <c r="I226" s="129"/>
      <c r="J226" s="119"/>
      <c r="K226" s="119"/>
      <c r="L226" s="119"/>
    </row>
    <row r="227" spans="2:12" ht="15.75" customHeight="1" x14ac:dyDescent="0.25">
      <c r="B227" s="119"/>
      <c r="C227" s="23"/>
      <c r="D227" s="119"/>
      <c r="E227" s="131"/>
      <c r="F227" s="119"/>
      <c r="G227" s="119"/>
      <c r="H227" s="131"/>
      <c r="I227" s="129"/>
      <c r="J227" s="119"/>
      <c r="K227" s="119"/>
      <c r="L227" s="119"/>
    </row>
    <row r="228" spans="2:12" ht="15.75" customHeight="1" x14ac:dyDescent="0.25">
      <c r="B228" s="119"/>
      <c r="C228" s="23"/>
      <c r="D228" s="119"/>
      <c r="E228" s="131"/>
      <c r="F228" s="119"/>
      <c r="G228" s="119"/>
      <c r="H228" s="131"/>
      <c r="I228" s="129"/>
      <c r="J228" s="119"/>
      <c r="K228" s="119"/>
      <c r="L228" s="119"/>
    </row>
    <row r="229" spans="2:12" ht="15.75" customHeight="1" x14ac:dyDescent="0.25">
      <c r="B229" s="119"/>
      <c r="C229" s="23"/>
      <c r="D229" s="119"/>
      <c r="E229" s="131"/>
      <c r="F229" s="119"/>
      <c r="G229" s="119"/>
      <c r="H229" s="131"/>
      <c r="I229" s="129"/>
      <c r="J229" s="119"/>
      <c r="K229" s="119"/>
      <c r="L229" s="119"/>
    </row>
    <row r="230" spans="2:12" ht="15.75" customHeight="1" x14ac:dyDescent="0.25">
      <c r="B230" s="119"/>
      <c r="C230" s="23"/>
      <c r="D230" s="119"/>
      <c r="E230" s="131"/>
      <c r="F230" s="119"/>
      <c r="G230" s="119"/>
      <c r="H230" s="131"/>
      <c r="I230" s="129"/>
      <c r="J230" s="119"/>
      <c r="K230" s="119"/>
      <c r="L230" s="119"/>
    </row>
    <row r="231" spans="2:12" ht="15.75" customHeight="1" x14ac:dyDescent="0.25">
      <c r="B231" s="119"/>
      <c r="C231" s="23"/>
      <c r="D231" s="119"/>
      <c r="E231" s="131"/>
      <c r="F231" s="119"/>
      <c r="G231" s="119"/>
      <c r="H231" s="131"/>
      <c r="I231" s="129"/>
      <c r="J231" s="119"/>
      <c r="K231" s="119"/>
      <c r="L231" s="119"/>
    </row>
    <row r="232" spans="2:12" ht="15.75" customHeight="1" x14ac:dyDescent="0.25">
      <c r="B232" s="119"/>
      <c r="C232" s="23"/>
      <c r="D232" s="119"/>
      <c r="E232" s="131"/>
      <c r="F232" s="119"/>
      <c r="G232" s="119"/>
      <c r="H232" s="131"/>
      <c r="I232" s="129"/>
      <c r="J232" s="119"/>
      <c r="K232" s="119"/>
      <c r="L232" s="119"/>
    </row>
    <row r="233" spans="2:12" ht="15.75" customHeight="1" x14ac:dyDescent="0.25">
      <c r="B233" s="119"/>
      <c r="C233" s="23"/>
      <c r="D233" s="119"/>
      <c r="E233" s="131"/>
      <c r="F233" s="119"/>
      <c r="G233" s="119"/>
      <c r="H233" s="131"/>
      <c r="I233" s="129"/>
      <c r="J233" s="119"/>
      <c r="K233" s="119"/>
      <c r="L233" s="119"/>
    </row>
    <row r="234" spans="2:12" ht="15.75" customHeight="1" x14ac:dyDescent="0.25">
      <c r="B234" s="119"/>
      <c r="C234" s="23"/>
      <c r="D234" s="119"/>
      <c r="E234" s="131"/>
      <c r="F234" s="119"/>
      <c r="G234" s="119"/>
      <c r="H234" s="131"/>
      <c r="I234" s="129"/>
      <c r="J234" s="119"/>
      <c r="K234" s="119"/>
      <c r="L234" s="119"/>
    </row>
    <row r="235" spans="2:12" ht="15.75" customHeight="1" x14ac:dyDescent="0.25">
      <c r="B235" s="119"/>
      <c r="C235" s="23"/>
      <c r="D235" s="119"/>
      <c r="E235" s="131"/>
      <c r="F235" s="119"/>
      <c r="G235" s="119"/>
      <c r="H235" s="131"/>
      <c r="I235" s="129"/>
      <c r="J235" s="119"/>
      <c r="K235" s="119"/>
      <c r="L235" s="119"/>
    </row>
    <row r="236" spans="2:12" ht="15.75" customHeight="1" x14ac:dyDescent="0.25">
      <c r="B236" s="119"/>
      <c r="C236" s="23"/>
      <c r="D236" s="119"/>
      <c r="E236" s="131"/>
      <c r="F236" s="119"/>
      <c r="G236" s="119"/>
      <c r="H236" s="131"/>
      <c r="I236" s="129"/>
      <c r="J236" s="119"/>
      <c r="K236" s="119"/>
      <c r="L236" s="119"/>
    </row>
    <row r="237" spans="2:12" ht="15.75" customHeight="1" x14ac:dyDescent="0.25">
      <c r="B237" s="119"/>
      <c r="C237" s="23"/>
      <c r="D237" s="119"/>
      <c r="E237" s="131"/>
      <c r="F237" s="119"/>
      <c r="G237" s="119"/>
      <c r="H237" s="131"/>
      <c r="I237" s="129"/>
      <c r="J237" s="119"/>
      <c r="K237" s="119"/>
      <c r="L237" s="119"/>
    </row>
    <row r="238" spans="2:12" ht="15.75" customHeight="1" x14ac:dyDescent="0.25">
      <c r="B238" s="119"/>
      <c r="C238" s="23"/>
      <c r="D238" s="119"/>
      <c r="E238" s="131"/>
      <c r="F238" s="119"/>
      <c r="G238" s="119"/>
      <c r="H238" s="131"/>
      <c r="I238" s="129"/>
      <c r="J238" s="119"/>
      <c r="K238" s="119"/>
      <c r="L238" s="119"/>
    </row>
    <row r="239" spans="2:12" ht="15.75" customHeight="1" x14ac:dyDescent="0.25">
      <c r="B239" s="119"/>
      <c r="C239" s="23"/>
      <c r="D239" s="119"/>
      <c r="E239" s="131"/>
      <c r="F239" s="119"/>
      <c r="G239" s="119"/>
      <c r="H239" s="131"/>
      <c r="I239" s="129"/>
      <c r="J239" s="119"/>
      <c r="K239" s="119"/>
      <c r="L239" s="119"/>
    </row>
    <row r="240" spans="2:12" ht="15.75" customHeight="1" x14ac:dyDescent="0.25">
      <c r="B240" s="119"/>
      <c r="C240" s="23"/>
      <c r="D240" s="119"/>
      <c r="E240" s="131"/>
      <c r="F240" s="119"/>
      <c r="G240" s="119"/>
      <c r="H240" s="131"/>
      <c r="I240" s="129"/>
      <c r="J240" s="119"/>
      <c r="K240" s="119"/>
      <c r="L240" s="119"/>
    </row>
    <row r="241" spans="2:12" ht="15.75" customHeight="1" x14ac:dyDescent="0.25">
      <c r="B241" s="119"/>
      <c r="C241" s="23"/>
      <c r="D241" s="119"/>
      <c r="E241" s="131"/>
      <c r="F241" s="119"/>
      <c r="G241" s="119"/>
      <c r="H241" s="131"/>
      <c r="I241" s="129"/>
      <c r="J241" s="119"/>
      <c r="K241" s="119"/>
      <c r="L241" s="119"/>
    </row>
    <row r="242" spans="2:12" ht="15.75" customHeight="1" x14ac:dyDescent="0.25">
      <c r="B242" s="119"/>
      <c r="C242" s="23"/>
      <c r="D242" s="119"/>
      <c r="E242" s="131"/>
      <c r="F242" s="119"/>
      <c r="G242" s="119"/>
      <c r="H242" s="131"/>
      <c r="I242" s="129"/>
      <c r="J242" s="119"/>
      <c r="K242" s="119"/>
      <c r="L242" s="119"/>
    </row>
    <row r="243" spans="2:12" ht="15.75" customHeight="1" x14ac:dyDescent="0.25">
      <c r="B243" s="119"/>
      <c r="C243" s="23"/>
      <c r="D243" s="119"/>
      <c r="E243" s="131"/>
      <c r="F243" s="119"/>
      <c r="G243" s="119"/>
      <c r="H243" s="131"/>
      <c r="I243" s="129"/>
      <c r="J243" s="119"/>
      <c r="K243" s="119"/>
      <c r="L243" s="119"/>
    </row>
    <row r="244" spans="2:12" ht="15.75" customHeight="1" x14ac:dyDescent="0.25">
      <c r="B244" s="119"/>
      <c r="C244" s="23"/>
      <c r="D244" s="119"/>
      <c r="E244" s="131"/>
      <c r="F244" s="119"/>
      <c r="G244" s="119"/>
      <c r="H244" s="131"/>
      <c r="I244" s="129"/>
      <c r="J244" s="119"/>
      <c r="K244" s="119"/>
      <c r="L244" s="119"/>
    </row>
    <row r="245" spans="2:12" ht="15.75" customHeight="1" x14ac:dyDescent="0.25">
      <c r="B245" s="119"/>
      <c r="C245" s="23"/>
      <c r="D245" s="119"/>
      <c r="E245" s="131"/>
      <c r="F245" s="119"/>
      <c r="G245" s="119"/>
      <c r="H245" s="131"/>
      <c r="I245" s="129"/>
      <c r="J245" s="119"/>
      <c r="K245" s="119"/>
      <c r="L245" s="119"/>
    </row>
    <row r="246" spans="2:12" ht="15.75" customHeight="1" x14ac:dyDescent="0.25">
      <c r="B246" s="119"/>
      <c r="C246" s="23"/>
      <c r="D246" s="119"/>
      <c r="E246" s="131"/>
      <c r="F246" s="119"/>
      <c r="G246" s="119"/>
      <c r="H246" s="131"/>
      <c r="I246" s="129"/>
      <c r="J246" s="119"/>
      <c r="K246" s="119"/>
      <c r="L246" s="119"/>
    </row>
    <row r="247" spans="2:12" ht="15.75" customHeight="1" x14ac:dyDescent="0.25">
      <c r="B247" s="119"/>
      <c r="C247" s="23"/>
      <c r="D247" s="119"/>
      <c r="E247" s="131"/>
      <c r="F247" s="119"/>
      <c r="G247" s="119"/>
      <c r="H247" s="131"/>
      <c r="I247" s="129"/>
      <c r="J247" s="119"/>
      <c r="K247" s="119"/>
      <c r="L247" s="119"/>
    </row>
    <row r="248" spans="2:12" ht="15.75" customHeight="1" x14ac:dyDescent="0.25">
      <c r="B248" s="119"/>
      <c r="C248" s="23"/>
      <c r="D248" s="119"/>
      <c r="E248" s="131"/>
      <c r="F248" s="119"/>
      <c r="G248" s="119"/>
      <c r="H248" s="131"/>
      <c r="I248" s="129"/>
      <c r="J248" s="119"/>
      <c r="K248" s="119"/>
      <c r="L248" s="119"/>
    </row>
    <row r="249" spans="2:12" ht="15.75" customHeight="1" x14ac:dyDescent="0.25">
      <c r="B249" s="119"/>
      <c r="C249" s="23"/>
      <c r="D249" s="119"/>
      <c r="E249" s="131"/>
      <c r="F249" s="119"/>
      <c r="G249" s="119"/>
      <c r="H249" s="131"/>
      <c r="I249" s="129"/>
      <c r="J249" s="119"/>
      <c r="K249" s="119"/>
      <c r="L249" s="119"/>
    </row>
    <row r="250" spans="2:12" ht="15.75" customHeight="1" x14ac:dyDescent="0.25">
      <c r="B250" s="119"/>
      <c r="C250" s="23"/>
      <c r="D250" s="119"/>
      <c r="E250" s="131"/>
      <c r="F250" s="119"/>
      <c r="G250" s="119"/>
      <c r="H250" s="131"/>
      <c r="I250" s="129"/>
      <c r="J250" s="119"/>
      <c r="K250" s="119"/>
      <c r="L250" s="119"/>
    </row>
    <row r="251" spans="2:12" ht="15.75" customHeight="1" x14ac:dyDescent="0.25">
      <c r="B251" s="119"/>
      <c r="C251" s="23"/>
      <c r="D251" s="119"/>
      <c r="E251" s="131"/>
      <c r="F251" s="119"/>
      <c r="G251" s="119"/>
      <c r="H251" s="131"/>
      <c r="I251" s="129"/>
      <c r="J251" s="119"/>
      <c r="K251" s="119"/>
      <c r="L251" s="119"/>
    </row>
    <row r="252" spans="2:12" ht="15.75" customHeight="1" x14ac:dyDescent="0.25">
      <c r="B252" s="119"/>
      <c r="C252" s="23"/>
      <c r="D252" s="119"/>
      <c r="E252" s="131"/>
      <c r="F252" s="119"/>
      <c r="G252" s="119"/>
      <c r="H252" s="131"/>
      <c r="I252" s="129"/>
      <c r="J252" s="119"/>
      <c r="K252" s="119"/>
      <c r="L252" s="119"/>
    </row>
    <row r="253" spans="2:12" ht="15.75" customHeight="1" x14ac:dyDescent="0.25">
      <c r="B253" s="119"/>
      <c r="C253" s="23"/>
      <c r="D253" s="119"/>
      <c r="E253" s="131"/>
      <c r="F253" s="119"/>
      <c r="G253" s="119"/>
      <c r="H253" s="131"/>
      <c r="I253" s="129"/>
      <c r="J253" s="119"/>
      <c r="K253" s="119"/>
      <c r="L253" s="119"/>
    </row>
    <row r="254" spans="2:12" ht="15.75" customHeight="1" x14ac:dyDescent="0.25">
      <c r="B254" s="119"/>
      <c r="C254" s="23"/>
      <c r="D254" s="119"/>
      <c r="E254" s="131"/>
      <c r="F254" s="119"/>
      <c r="G254" s="119"/>
      <c r="H254" s="131"/>
      <c r="I254" s="129"/>
      <c r="J254" s="119"/>
      <c r="K254" s="119"/>
      <c r="L254" s="119"/>
    </row>
    <row r="255" spans="2:12" ht="15.75" customHeight="1" x14ac:dyDescent="0.25">
      <c r="B255" s="119"/>
      <c r="C255" s="23"/>
      <c r="D255" s="119"/>
      <c r="E255" s="131"/>
      <c r="F255" s="119"/>
      <c r="G255" s="119"/>
      <c r="H255" s="131"/>
      <c r="I255" s="129"/>
      <c r="J255" s="119"/>
      <c r="K255" s="119"/>
      <c r="L255" s="119"/>
    </row>
    <row r="256" spans="2:12" ht="15.75" customHeight="1" x14ac:dyDescent="0.25">
      <c r="B256" s="119"/>
      <c r="C256" s="23"/>
      <c r="D256" s="119"/>
      <c r="E256" s="131"/>
      <c r="F256" s="119"/>
      <c r="G256" s="119"/>
      <c r="H256" s="131"/>
      <c r="I256" s="129"/>
      <c r="J256" s="119"/>
      <c r="K256" s="119"/>
      <c r="L256" s="119"/>
    </row>
    <row r="257" spans="2:12" ht="15.75" customHeight="1" x14ac:dyDescent="0.25">
      <c r="B257" s="119"/>
      <c r="C257" s="23"/>
      <c r="D257" s="119"/>
      <c r="E257" s="131"/>
      <c r="F257" s="119"/>
      <c r="G257" s="119"/>
      <c r="H257" s="131"/>
      <c r="I257" s="129"/>
      <c r="J257" s="119"/>
      <c r="K257" s="119"/>
      <c r="L257" s="119"/>
    </row>
    <row r="258" spans="2:12" ht="15.75" customHeight="1" x14ac:dyDescent="0.25">
      <c r="B258" s="119"/>
      <c r="C258" s="23"/>
      <c r="D258" s="119"/>
      <c r="E258" s="131"/>
      <c r="F258" s="119"/>
      <c r="G258" s="119"/>
      <c r="H258" s="131"/>
      <c r="I258" s="129"/>
      <c r="J258" s="119"/>
      <c r="K258" s="119"/>
      <c r="L258" s="119"/>
    </row>
    <row r="259" spans="2:12" ht="15.75" customHeight="1" x14ac:dyDescent="0.25">
      <c r="B259" s="119"/>
      <c r="C259" s="23"/>
      <c r="D259" s="119"/>
      <c r="E259" s="131"/>
      <c r="F259" s="119"/>
      <c r="G259" s="119"/>
      <c r="H259" s="131"/>
      <c r="I259" s="129"/>
      <c r="J259" s="119"/>
      <c r="K259" s="119"/>
      <c r="L259" s="119"/>
    </row>
    <row r="260" spans="2:12" ht="15.75" customHeight="1" x14ac:dyDescent="0.25">
      <c r="B260" s="119"/>
      <c r="C260" s="23"/>
      <c r="D260" s="119"/>
      <c r="E260" s="131"/>
      <c r="F260" s="119"/>
      <c r="G260" s="119"/>
      <c r="H260" s="131"/>
      <c r="I260" s="129"/>
      <c r="J260" s="119"/>
      <c r="K260" s="119"/>
      <c r="L260" s="119"/>
    </row>
    <row r="261" spans="2:12" ht="15.75" customHeight="1" x14ac:dyDescent="0.25">
      <c r="B261" s="119"/>
      <c r="C261" s="23"/>
      <c r="D261" s="119"/>
      <c r="E261" s="131"/>
      <c r="F261" s="119"/>
      <c r="G261" s="119"/>
      <c r="H261" s="131"/>
      <c r="I261" s="129"/>
      <c r="J261" s="119"/>
      <c r="K261" s="119"/>
      <c r="L261" s="119"/>
    </row>
    <row r="262" spans="2:12" ht="15.75" customHeight="1" x14ac:dyDescent="0.25">
      <c r="B262" s="119"/>
      <c r="C262" s="23"/>
      <c r="D262" s="119"/>
      <c r="E262" s="131"/>
      <c r="F262" s="119"/>
      <c r="G262" s="119"/>
      <c r="H262" s="131"/>
      <c r="I262" s="129"/>
      <c r="J262" s="119"/>
      <c r="K262" s="119"/>
      <c r="L262" s="119"/>
    </row>
    <row r="263" spans="2:12" ht="15.75" customHeight="1" x14ac:dyDescent="0.25">
      <c r="B263" s="119"/>
      <c r="C263" s="23"/>
      <c r="D263" s="119"/>
      <c r="E263" s="131"/>
      <c r="F263" s="119"/>
      <c r="G263" s="119"/>
      <c r="H263" s="131"/>
      <c r="I263" s="129"/>
      <c r="J263" s="119"/>
      <c r="K263" s="119"/>
      <c r="L263" s="119"/>
    </row>
    <row r="264" spans="2:12" ht="15.75" customHeight="1" x14ac:dyDescent="0.25">
      <c r="B264" s="119"/>
      <c r="C264" s="23"/>
      <c r="D264" s="119"/>
      <c r="E264" s="131"/>
      <c r="F264" s="119"/>
      <c r="G264" s="119"/>
      <c r="H264" s="131"/>
      <c r="I264" s="129"/>
      <c r="J264" s="119"/>
      <c r="K264" s="119"/>
      <c r="L264" s="119"/>
    </row>
    <row r="265" spans="2:12" ht="15.75" customHeight="1" x14ac:dyDescent="0.25">
      <c r="B265" s="119"/>
      <c r="C265" s="23"/>
      <c r="D265" s="119"/>
      <c r="E265" s="131"/>
      <c r="F265" s="119"/>
      <c r="G265" s="119"/>
      <c r="H265" s="131"/>
      <c r="I265" s="129"/>
      <c r="J265" s="119"/>
      <c r="K265" s="119"/>
      <c r="L265" s="119"/>
    </row>
    <row r="266" spans="2:12" ht="15.75" customHeight="1" x14ac:dyDescent="0.25">
      <c r="B266" s="119"/>
      <c r="C266" s="23"/>
      <c r="D266" s="119"/>
      <c r="E266" s="131"/>
      <c r="F266" s="119"/>
      <c r="G266" s="119"/>
      <c r="H266" s="131"/>
      <c r="I266" s="129"/>
      <c r="J266" s="119"/>
      <c r="K266" s="119"/>
      <c r="L266" s="119"/>
    </row>
    <row r="267" spans="2:12" ht="15.75" customHeight="1" x14ac:dyDescent="0.25">
      <c r="B267" s="119"/>
      <c r="C267" s="23"/>
      <c r="D267" s="119"/>
      <c r="E267" s="131"/>
      <c r="F267" s="119"/>
      <c r="G267" s="119"/>
      <c r="H267" s="131"/>
      <c r="I267" s="129"/>
      <c r="J267" s="119"/>
      <c r="K267" s="119"/>
      <c r="L267" s="119"/>
    </row>
    <row r="268" spans="2:12" ht="15.75" customHeight="1" x14ac:dyDescent="0.25">
      <c r="B268" s="119"/>
      <c r="C268" s="23"/>
      <c r="D268" s="119"/>
      <c r="E268" s="131"/>
      <c r="F268" s="119"/>
      <c r="G268" s="119"/>
      <c r="H268" s="131"/>
      <c r="I268" s="129"/>
      <c r="J268" s="119"/>
      <c r="K268" s="119"/>
      <c r="L268" s="119"/>
    </row>
    <row r="269" spans="2:12" ht="15.75" customHeight="1" x14ac:dyDescent="0.25">
      <c r="B269" s="119"/>
      <c r="C269" s="23"/>
      <c r="D269" s="119"/>
      <c r="E269" s="131"/>
      <c r="F269" s="119"/>
      <c r="G269" s="119"/>
      <c r="H269" s="131"/>
      <c r="I269" s="129"/>
      <c r="J269" s="119"/>
      <c r="K269" s="119"/>
      <c r="L269" s="119"/>
    </row>
    <row r="270" spans="2:12" ht="15.75" customHeight="1" x14ac:dyDescent="0.25">
      <c r="B270" s="119"/>
      <c r="C270" s="23"/>
      <c r="D270" s="119"/>
      <c r="E270" s="131"/>
      <c r="F270" s="119"/>
      <c r="G270" s="119"/>
      <c r="H270" s="131"/>
      <c r="I270" s="129"/>
      <c r="J270" s="119"/>
      <c r="K270" s="119"/>
      <c r="L270" s="119"/>
    </row>
    <row r="271" spans="2:12" ht="15.75" customHeight="1" x14ac:dyDescent="0.25">
      <c r="B271" s="119"/>
      <c r="C271" s="23"/>
      <c r="D271" s="119"/>
      <c r="E271" s="131"/>
      <c r="F271" s="119"/>
      <c r="G271" s="119"/>
      <c r="H271" s="131"/>
      <c r="I271" s="129"/>
      <c r="J271" s="119"/>
      <c r="K271" s="119"/>
      <c r="L271" s="119"/>
    </row>
    <row r="272" spans="2:12" ht="15.75" customHeight="1" x14ac:dyDescent="0.25">
      <c r="B272" s="119"/>
      <c r="C272" s="23"/>
      <c r="D272" s="119"/>
      <c r="E272" s="131"/>
      <c r="F272" s="119"/>
      <c r="G272" s="119"/>
      <c r="H272" s="131"/>
      <c r="I272" s="129"/>
      <c r="J272" s="119"/>
      <c r="K272" s="119"/>
      <c r="L272" s="119"/>
    </row>
    <row r="273" spans="2:12" ht="15.75" customHeight="1" x14ac:dyDescent="0.25">
      <c r="B273" s="119"/>
      <c r="C273" s="23"/>
      <c r="D273" s="119"/>
      <c r="E273" s="131"/>
      <c r="F273" s="119"/>
      <c r="G273" s="119"/>
      <c r="H273" s="131"/>
      <c r="I273" s="129"/>
      <c r="J273" s="119"/>
      <c r="K273" s="119"/>
      <c r="L273" s="119"/>
    </row>
    <row r="274" spans="2:12" ht="15.75" customHeight="1" x14ac:dyDescent="0.25">
      <c r="B274" s="119"/>
      <c r="C274" s="23"/>
      <c r="D274" s="119"/>
      <c r="E274" s="131"/>
      <c r="F274" s="119"/>
      <c r="G274" s="119"/>
      <c r="H274" s="131"/>
      <c r="I274" s="129"/>
      <c r="J274" s="119"/>
      <c r="K274" s="119"/>
      <c r="L274" s="119"/>
    </row>
    <row r="275" spans="2:12" ht="15.75" customHeight="1" x14ac:dyDescent="0.25">
      <c r="B275" s="119"/>
      <c r="C275" s="23"/>
      <c r="D275" s="119"/>
      <c r="E275" s="131"/>
      <c r="F275" s="119"/>
      <c r="G275" s="119"/>
      <c r="H275" s="131"/>
      <c r="I275" s="129"/>
      <c r="J275" s="119"/>
      <c r="K275" s="119"/>
      <c r="L275" s="119"/>
    </row>
    <row r="276" spans="2:12" ht="15.75" customHeight="1" x14ac:dyDescent="0.25">
      <c r="B276" s="119"/>
      <c r="C276" s="23"/>
      <c r="D276" s="119"/>
      <c r="E276" s="131"/>
      <c r="F276" s="119"/>
      <c r="G276" s="119"/>
      <c r="H276" s="131"/>
      <c r="I276" s="129"/>
      <c r="J276" s="119"/>
      <c r="K276" s="119"/>
      <c r="L276" s="119"/>
    </row>
    <row r="277" spans="2:12" ht="15.75" customHeight="1" x14ac:dyDescent="0.25">
      <c r="B277" s="119"/>
      <c r="C277" s="23"/>
      <c r="D277" s="119"/>
      <c r="E277" s="131"/>
      <c r="F277" s="119"/>
      <c r="G277" s="119"/>
      <c r="H277" s="131"/>
      <c r="I277" s="129"/>
      <c r="J277" s="119"/>
      <c r="K277" s="119"/>
      <c r="L277" s="119"/>
    </row>
    <row r="278" spans="2:12" ht="15.75" customHeight="1" x14ac:dyDescent="0.25">
      <c r="B278" s="119"/>
      <c r="C278" s="23"/>
      <c r="D278" s="119"/>
      <c r="E278" s="131"/>
      <c r="F278" s="119"/>
      <c r="G278" s="119"/>
      <c r="H278" s="131"/>
      <c r="I278" s="129"/>
      <c r="J278" s="119"/>
      <c r="K278" s="119"/>
      <c r="L278" s="119"/>
    </row>
    <row r="279" spans="2:12" ht="15.75" customHeight="1" x14ac:dyDescent="0.25">
      <c r="B279" s="119"/>
      <c r="C279" s="23"/>
      <c r="D279" s="119"/>
      <c r="E279" s="131"/>
      <c r="F279" s="119"/>
      <c r="G279" s="119"/>
      <c r="H279" s="131"/>
      <c r="I279" s="129"/>
      <c r="J279" s="119"/>
      <c r="K279" s="119"/>
      <c r="L279" s="119"/>
    </row>
    <row r="280" spans="2:12" ht="15.75" customHeight="1" x14ac:dyDescent="0.25">
      <c r="B280" s="119"/>
      <c r="C280" s="23"/>
      <c r="D280" s="119"/>
      <c r="E280" s="131"/>
      <c r="F280" s="119"/>
      <c r="G280" s="119"/>
      <c r="H280" s="131"/>
      <c r="I280" s="129"/>
      <c r="J280" s="119"/>
      <c r="K280" s="119"/>
      <c r="L280" s="119"/>
    </row>
    <row r="281" spans="2:12" ht="15.75" customHeight="1" x14ac:dyDescent="0.25">
      <c r="B281" s="119"/>
      <c r="C281" s="23"/>
      <c r="D281" s="119"/>
      <c r="E281" s="131"/>
      <c r="F281" s="119"/>
      <c r="G281" s="119"/>
      <c r="H281" s="131"/>
      <c r="I281" s="129"/>
      <c r="J281" s="119"/>
      <c r="K281" s="119"/>
      <c r="L281" s="119"/>
    </row>
    <row r="282" spans="2:12" ht="15.75" customHeight="1" x14ac:dyDescent="0.25">
      <c r="B282" s="119"/>
      <c r="C282" s="23"/>
      <c r="D282" s="119"/>
      <c r="E282" s="131"/>
      <c r="F282" s="119"/>
      <c r="G282" s="119"/>
      <c r="H282" s="131"/>
      <c r="I282" s="129"/>
      <c r="J282" s="119"/>
      <c r="K282" s="119"/>
      <c r="L282" s="119"/>
    </row>
    <row r="283" spans="2:12" ht="15.75" customHeight="1" x14ac:dyDescent="0.25">
      <c r="B283" s="119"/>
      <c r="C283" s="23"/>
      <c r="D283" s="119"/>
      <c r="E283" s="131"/>
      <c r="F283" s="119"/>
      <c r="G283" s="119"/>
      <c r="H283" s="131"/>
      <c r="I283" s="129"/>
      <c r="J283" s="119"/>
      <c r="K283" s="119"/>
      <c r="L283" s="119"/>
    </row>
    <row r="284" spans="2:12" ht="15.75" customHeight="1" x14ac:dyDescent="0.25">
      <c r="B284" s="119"/>
      <c r="C284" s="23"/>
      <c r="D284" s="119"/>
      <c r="E284" s="131"/>
      <c r="F284" s="119"/>
      <c r="G284" s="119"/>
      <c r="H284" s="131"/>
      <c r="I284" s="129"/>
      <c r="J284" s="119"/>
      <c r="K284" s="119"/>
      <c r="L284" s="119"/>
    </row>
    <row r="285" spans="2:12" ht="15.75" customHeight="1" x14ac:dyDescent="0.25">
      <c r="B285" s="119"/>
      <c r="C285" s="23"/>
      <c r="D285" s="119"/>
      <c r="E285" s="131"/>
      <c r="F285" s="119"/>
      <c r="G285" s="119"/>
      <c r="H285" s="131"/>
      <c r="I285" s="129"/>
      <c r="J285" s="119"/>
      <c r="K285" s="119"/>
      <c r="L285" s="119"/>
    </row>
    <row r="286" spans="2:12" ht="15.75" customHeight="1" x14ac:dyDescent="0.25">
      <c r="B286" s="119"/>
      <c r="C286" s="23"/>
      <c r="D286" s="119"/>
      <c r="E286" s="131"/>
      <c r="F286" s="119"/>
      <c r="G286" s="119"/>
      <c r="H286" s="131"/>
      <c r="I286" s="129"/>
      <c r="J286" s="119"/>
      <c r="K286" s="119"/>
      <c r="L286" s="119"/>
    </row>
    <row r="287" spans="2:12" ht="15.75" customHeight="1" x14ac:dyDescent="0.25">
      <c r="B287" s="119"/>
      <c r="C287" s="23"/>
      <c r="D287" s="119"/>
      <c r="E287" s="131"/>
      <c r="F287" s="119"/>
      <c r="G287" s="119"/>
      <c r="H287" s="131"/>
      <c r="I287" s="129"/>
      <c r="J287" s="119"/>
      <c r="K287" s="119"/>
      <c r="L287" s="119"/>
    </row>
    <row r="288" spans="2:12" ht="15.75" customHeight="1" x14ac:dyDescent="0.25">
      <c r="B288" s="119"/>
      <c r="C288" s="23"/>
      <c r="D288" s="119"/>
      <c r="E288" s="131"/>
      <c r="F288" s="119"/>
      <c r="G288" s="119"/>
      <c r="H288" s="131"/>
      <c r="I288" s="129"/>
      <c r="J288" s="119"/>
      <c r="K288" s="119"/>
      <c r="L288" s="119"/>
    </row>
    <row r="289" spans="2:12" ht="15.75" customHeight="1" x14ac:dyDescent="0.25">
      <c r="B289" s="119"/>
      <c r="C289" s="23"/>
      <c r="D289" s="119"/>
      <c r="E289" s="131"/>
      <c r="F289" s="119"/>
      <c r="G289" s="119"/>
      <c r="H289" s="131"/>
      <c r="I289" s="129"/>
      <c r="J289" s="119"/>
      <c r="K289" s="119"/>
      <c r="L289" s="119"/>
    </row>
    <row r="290" spans="2:12" ht="15.75" customHeight="1" x14ac:dyDescent="0.25">
      <c r="B290" s="119"/>
      <c r="C290" s="23"/>
      <c r="D290" s="119"/>
      <c r="E290" s="131"/>
      <c r="F290" s="119"/>
      <c r="G290" s="119"/>
      <c r="H290" s="131"/>
      <c r="I290" s="129"/>
      <c r="J290" s="119"/>
      <c r="K290" s="119"/>
      <c r="L290" s="119"/>
    </row>
    <row r="291" spans="2:12" ht="15.75" customHeight="1" x14ac:dyDescent="0.25">
      <c r="B291" s="119"/>
      <c r="C291" s="23"/>
      <c r="D291" s="119"/>
      <c r="E291" s="131"/>
      <c r="F291" s="119"/>
      <c r="G291" s="119"/>
      <c r="H291" s="131"/>
      <c r="I291" s="129"/>
      <c r="J291" s="119"/>
      <c r="K291" s="119"/>
      <c r="L291" s="119"/>
    </row>
    <row r="292" spans="2:12" ht="15.75" customHeight="1" x14ac:dyDescent="0.25">
      <c r="B292" s="119"/>
      <c r="C292" s="23"/>
      <c r="D292" s="119"/>
      <c r="E292" s="131"/>
      <c r="F292" s="119"/>
      <c r="G292" s="119"/>
      <c r="H292" s="131"/>
      <c r="I292" s="129"/>
      <c r="J292" s="119"/>
      <c r="K292" s="119"/>
      <c r="L292" s="119"/>
    </row>
    <row r="293" spans="2:12" ht="15.75" customHeight="1" x14ac:dyDescent="0.25">
      <c r="B293" s="119"/>
      <c r="C293" s="23"/>
      <c r="D293" s="119"/>
      <c r="E293" s="131"/>
      <c r="F293" s="119"/>
      <c r="G293" s="119"/>
      <c r="H293" s="131"/>
      <c r="I293" s="129"/>
      <c r="J293" s="119"/>
      <c r="K293" s="119"/>
      <c r="L293" s="119"/>
    </row>
    <row r="294" spans="2:12" ht="15.75" customHeight="1" x14ac:dyDescent="0.25">
      <c r="B294" s="119"/>
      <c r="C294" s="23"/>
      <c r="D294" s="119"/>
      <c r="E294" s="131"/>
      <c r="F294" s="119"/>
      <c r="G294" s="119"/>
      <c r="H294" s="131"/>
      <c r="I294" s="129"/>
      <c r="J294" s="119"/>
      <c r="K294" s="119"/>
      <c r="L294" s="119"/>
    </row>
    <row r="295" spans="2:12" ht="15.75" customHeight="1" x14ac:dyDescent="0.25">
      <c r="B295" s="119"/>
      <c r="C295" s="23"/>
      <c r="D295" s="119"/>
      <c r="E295" s="131"/>
      <c r="F295" s="119"/>
      <c r="G295" s="119"/>
      <c r="H295" s="131"/>
      <c r="I295" s="129"/>
      <c r="J295" s="119"/>
      <c r="K295" s="119"/>
      <c r="L295" s="119"/>
    </row>
    <row r="296" spans="2:12" ht="15.75" customHeight="1" x14ac:dyDescent="0.25">
      <c r="B296" s="119"/>
      <c r="C296" s="23"/>
      <c r="D296" s="119"/>
      <c r="E296" s="131"/>
      <c r="F296" s="119"/>
      <c r="G296" s="119"/>
      <c r="H296" s="131"/>
      <c r="I296" s="129"/>
      <c r="J296" s="119"/>
      <c r="K296" s="119"/>
      <c r="L296" s="119"/>
    </row>
    <row r="297" spans="2:12" ht="15.75" customHeight="1" x14ac:dyDescent="0.25">
      <c r="B297" s="119"/>
      <c r="C297" s="23"/>
      <c r="D297" s="119"/>
      <c r="E297" s="131"/>
      <c r="F297" s="119"/>
      <c r="G297" s="119"/>
      <c r="H297" s="131"/>
      <c r="I297" s="129"/>
      <c r="J297" s="119"/>
      <c r="K297" s="119"/>
      <c r="L297" s="119"/>
    </row>
    <row r="298" spans="2:12" ht="15.75" customHeight="1" x14ac:dyDescent="0.25">
      <c r="B298" s="119"/>
      <c r="C298" s="23"/>
      <c r="D298" s="119"/>
      <c r="E298" s="131"/>
      <c r="F298" s="119"/>
      <c r="G298" s="119"/>
      <c r="H298" s="131"/>
      <c r="I298" s="129"/>
      <c r="J298" s="119"/>
      <c r="K298" s="119"/>
      <c r="L298" s="119"/>
    </row>
    <row r="299" spans="2:12" ht="15.75" customHeight="1" x14ac:dyDescent="0.25">
      <c r="B299" s="119"/>
      <c r="C299" s="23"/>
      <c r="D299" s="119"/>
      <c r="E299" s="131"/>
      <c r="F299" s="119"/>
      <c r="G299" s="119"/>
      <c r="H299" s="131"/>
      <c r="I299" s="129"/>
      <c r="J299" s="119"/>
      <c r="K299" s="119"/>
      <c r="L299" s="119"/>
    </row>
    <row r="300" spans="2:12" ht="15.75" customHeight="1" x14ac:dyDescent="0.25">
      <c r="B300" s="119"/>
      <c r="C300" s="23"/>
      <c r="D300" s="119"/>
      <c r="E300" s="131"/>
      <c r="F300" s="119"/>
      <c r="G300" s="119"/>
      <c r="H300" s="131"/>
      <c r="I300" s="129"/>
      <c r="J300" s="119"/>
      <c r="K300" s="119"/>
      <c r="L300" s="119"/>
    </row>
    <row r="301" spans="2:12" ht="15.75" customHeight="1" x14ac:dyDescent="0.25">
      <c r="B301" s="119"/>
      <c r="C301" s="23"/>
      <c r="D301" s="119"/>
      <c r="E301" s="131"/>
      <c r="F301" s="119"/>
      <c r="G301" s="119"/>
      <c r="H301" s="131"/>
      <c r="I301" s="129"/>
      <c r="J301" s="119"/>
      <c r="K301" s="119"/>
      <c r="L301" s="119"/>
    </row>
    <row r="302" spans="2:12" ht="15.75" customHeight="1" x14ac:dyDescent="0.25">
      <c r="B302" s="119"/>
      <c r="C302" s="23"/>
      <c r="D302" s="119"/>
      <c r="E302" s="131"/>
      <c r="F302" s="119"/>
      <c r="G302" s="119"/>
      <c r="H302" s="131"/>
      <c r="I302" s="129"/>
      <c r="J302" s="119"/>
      <c r="K302" s="119"/>
      <c r="L302" s="119"/>
    </row>
    <row r="303" spans="2:12" ht="15.75" customHeight="1" x14ac:dyDescent="0.25">
      <c r="B303" s="119"/>
      <c r="C303" s="23"/>
      <c r="D303" s="119"/>
      <c r="E303" s="131"/>
      <c r="F303" s="119"/>
      <c r="G303" s="119"/>
      <c r="H303" s="131"/>
      <c r="I303" s="129"/>
      <c r="J303" s="119"/>
      <c r="K303" s="119"/>
      <c r="L303" s="119"/>
    </row>
    <row r="304" spans="2:12" ht="15.75" customHeight="1" x14ac:dyDescent="0.25">
      <c r="B304" s="119"/>
      <c r="C304" s="23"/>
      <c r="D304" s="119"/>
      <c r="E304" s="131"/>
      <c r="F304" s="119"/>
      <c r="G304" s="119"/>
      <c r="H304" s="131"/>
      <c r="I304" s="129"/>
      <c r="J304" s="119"/>
      <c r="K304" s="119"/>
      <c r="L304" s="119"/>
    </row>
    <row r="305" spans="2:12" ht="15.75" customHeight="1" x14ac:dyDescent="0.25">
      <c r="B305" s="119"/>
      <c r="C305" s="23"/>
      <c r="D305" s="119"/>
      <c r="E305" s="131"/>
      <c r="F305" s="119"/>
      <c r="G305" s="119"/>
      <c r="H305" s="131"/>
      <c r="I305" s="129"/>
      <c r="J305" s="119"/>
      <c r="K305" s="119"/>
      <c r="L305" s="119"/>
    </row>
    <row r="306" spans="2:12" ht="15.75" customHeight="1" x14ac:dyDescent="0.25">
      <c r="B306" s="119"/>
      <c r="C306" s="23"/>
      <c r="D306" s="119"/>
      <c r="E306" s="131"/>
      <c r="F306" s="119"/>
      <c r="G306" s="119"/>
      <c r="H306" s="131"/>
      <c r="I306" s="129"/>
      <c r="J306" s="119"/>
      <c r="K306" s="119"/>
      <c r="L306" s="119"/>
    </row>
    <row r="307" spans="2:12" ht="15.75" customHeight="1" x14ac:dyDescent="0.25">
      <c r="B307" s="119"/>
      <c r="C307" s="23"/>
      <c r="D307" s="119"/>
      <c r="E307" s="131"/>
      <c r="F307" s="119"/>
      <c r="G307" s="119"/>
      <c r="H307" s="131"/>
      <c r="I307" s="129"/>
      <c r="J307" s="119"/>
      <c r="K307" s="119"/>
      <c r="L307" s="119"/>
    </row>
    <row r="308" spans="2:12" ht="15.75" customHeight="1" x14ac:dyDescent="0.25">
      <c r="B308" s="119"/>
      <c r="C308" s="23"/>
      <c r="D308" s="119"/>
      <c r="E308" s="131"/>
      <c r="F308" s="119"/>
      <c r="G308" s="119"/>
      <c r="H308" s="131"/>
      <c r="I308" s="129"/>
      <c r="J308" s="119"/>
      <c r="K308" s="119"/>
      <c r="L308" s="119"/>
    </row>
    <row r="309" spans="2:12" ht="15.75" customHeight="1" x14ac:dyDescent="0.25">
      <c r="B309" s="119"/>
      <c r="C309" s="23"/>
      <c r="D309" s="119"/>
      <c r="E309" s="131"/>
      <c r="F309" s="119"/>
      <c r="G309" s="119"/>
      <c r="H309" s="131"/>
      <c r="I309" s="129"/>
      <c r="J309" s="119"/>
      <c r="K309" s="119"/>
      <c r="L309" s="119"/>
    </row>
    <row r="310" spans="2:12" ht="15.75" customHeight="1" x14ac:dyDescent="0.25">
      <c r="B310" s="119"/>
      <c r="C310" s="23"/>
      <c r="D310" s="119"/>
      <c r="E310" s="131"/>
      <c r="F310" s="119"/>
      <c r="G310" s="119"/>
      <c r="H310" s="131"/>
      <c r="I310" s="129"/>
      <c r="J310" s="119"/>
      <c r="K310" s="119"/>
      <c r="L310" s="119"/>
    </row>
    <row r="311" spans="2:12" ht="15.75" customHeight="1" x14ac:dyDescent="0.25">
      <c r="B311" s="119"/>
      <c r="C311" s="23"/>
      <c r="D311" s="119"/>
      <c r="E311" s="131"/>
      <c r="F311" s="119"/>
      <c r="G311" s="119"/>
      <c r="H311" s="131"/>
      <c r="I311" s="129"/>
      <c r="J311" s="119"/>
      <c r="K311" s="119"/>
      <c r="L311" s="119"/>
    </row>
    <row r="312" spans="2:12" ht="15.75" customHeight="1" x14ac:dyDescent="0.25">
      <c r="B312" s="119"/>
      <c r="C312" s="23"/>
      <c r="D312" s="119"/>
      <c r="E312" s="131"/>
      <c r="F312" s="119"/>
      <c r="G312" s="119"/>
      <c r="H312" s="131"/>
      <c r="I312" s="129"/>
      <c r="J312" s="119"/>
      <c r="K312" s="119"/>
      <c r="L312" s="119"/>
    </row>
    <row r="313" spans="2:12" ht="15.75" customHeight="1" x14ac:dyDescent="0.25">
      <c r="B313" s="119"/>
      <c r="C313" s="23"/>
      <c r="D313" s="119"/>
      <c r="E313" s="131"/>
      <c r="F313" s="119"/>
      <c r="G313" s="119"/>
      <c r="H313" s="131"/>
      <c r="I313" s="129"/>
      <c r="J313" s="119"/>
      <c r="K313" s="119"/>
      <c r="L313" s="119"/>
    </row>
    <row r="314" spans="2:12" ht="15.75" customHeight="1" x14ac:dyDescent="0.25">
      <c r="B314" s="119"/>
      <c r="C314" s="23"/>
      <c r="D314" s="119"/>
      <c r="E314" s="131"/>
      <c r="F314" s="119"/>
      <c r="G314" s="119"/>
      <c r="H314" s="131"/>
      <c r="I314" s="129"/>
      <c r="J314" s="119"/>
      <c r="K314" s="119"/>
      <c r="L314" s="119"/>
    </row>
    <row r="315" spans="2:12" ht="15.75" customHeight="1" x14ac:dyDescent="0.25">
      <c r="B315" s="119"/>
      <c r="C315" s="23"/>
      <c r="D315" s="119"/>
      <c r="E315" s="131"/>
      <c r="F315" s="119"/>
      <c r="G315" s="119"/>
      <c r="H315" s="131"/>
      <c r="I315" s="129"/>
      <c r="J315" s="119"/>
      <c r="K315" s="119"/>
      <c r="L315" s="119"/>
    </row>
    <row r="316" spans="2:12" ht="15.75" customHeight="1" x14ac:dyDescent="0.25">
      <c r="B316" s="119"/>
      <c r="C316" s="23"/>
      <c r="D316" s="119"/>
      <c r="E316" s="131"/>
      <c r="F316" s="119"/>
      <c r="G316" s="119"/>
      <c r="H316" s="131"/>
      <c r="I316" s="129"/>
      <c r="J316" s="119"/>
      <c r="K316" s="119"/>
      <c r="L316" s="119"/>
    </row>
    <row r="317" spans="2:12" ht="15.75" customHeight="1" x14ac:dyDescent="0.25">
      <c r="B317" s="119"/>
      <c r="C317" s="23"/>
      <c r="D317" s="119"/>
      <c r="E317" s="131"/>
      <c r="F317" s="119"/>
      <c r="G317" s="119"/>
      <c r="H317" s="131"/>
      <c r="I317" s="129"/>
      <c r="J317" s="119"/>
      <c r="K317" s="119"/>
      <c r="L317" s="119"/>
    </row>
    <row r="318" spans="2:12" ht="15.75" customHeight="1" x14ac:dyDescent="0.25">
      <c r="B318" s="119"/>
      <c r="C318" s="23"/>
      <c r="D318" s="119"/>
      <c r="E318" s="131"/>
      <c r="F318" s="119"/>
      <c r="G318" s="119"/>
      <c r="H318" s="131"/>
      <c r="I318" s="129"/>
      <c r="J318" s="119"/>
      <c r="K318" s="119"/>
      <c r="L318" s="119"/>
    </row>
    <row r="319" spans="2:12" ht="15.75" customHeight="1" x14ac:dyDescent="0.25">
      <c r="B319" s="119"/>
      <c r="C319" s="23"/>
      <c r="D319" s="119"/>
      <c r="E319" s="131"/>
      <c r="F319" s="119"/>
      <c r="G319" s="119"/>
      <c r="H319" s="131"/>
      <c r="I319" s="129"/>
      <c r="J319" s="119"/>
      <c r="K319" s="119"/>
      <c r="L319" s="119"/>
    </row>
    <row r="320" spans="2:12" ht="15.75" customHeight="1" x14ac:dyDescent="0.25">
      <c r="B320" s="119"/>
      <c r="C320" s="23"/>
      <c r="D320" s="119"/>
      <c r="E320" s="131"/>
      <c r="F320" s="119"/>
      <c r="G320" s="119"/>
      <c r="H320" s="131"/>
      <c r="I320" s="129"/>
      <c r="J320" s="119"/>
      <c r="K320" s="119"/>
      <c r="L320" s="119"/>
    </row>
    <row r="321" spans="1:23" ht="15.75" customHeight="1" x14ac:dyDescent="0.25">
      <c r="B321" s="119"/>
      <c r="C321" s="23"/>
      <c r="D321" s="119"/>
      <c r="E321" s="131"/>
      <c r="F321" s="119"/>
      <c r="G321" s="119"/>
      <c r="H321" s="131"/>
      <c r="I321" s="129"/>
      <c r="J321" s="119"/>
      <c r="K321" s="119"/>
      <c r="L321" s="119"/>
    </row>
    <row r="322" spans="1:23" ht="15.75" customHeight="1" x14ac:dyDescent="0.25">
      <c r="B322" s="119"/>
      <c r="C322" s="23"/>
      <c r="D322" s="119"/>
      <c r="E322" s="131"/>
      <c r="F322" s="119"/>
      <c r="G322" s="119"/>
      <c r="H322" s="131"/>
      <c r="I322" s="129"/>
      <c r="J322" s="119"/>
      <c r="K322" s="119"/>
      <c r="L322" s="119"/>
    </row>
    <row r="323" spans="1:23" ht="15.75" customHeight="1" x14ac:dyDescent="0.25">
      <c r="B323" s="119"/>
      <c r="C323" s="23"/>
      <c r="D323" s="119"/>
      <c r="E323" s="131"/>
      <c r="F323" s="119"/>
      <c r="G323" s="119"/>
      <c r="H323" s="131"/>
      <c r="I323" s="129"/>
      <c r="J323" s="119"/>
      <c r="K323" s="119"/>
      <c r="L323" s="119"/>
    </row>
    <row r="324" spans="1:23" ht="15.75" customHeight="1" x14ac:dyDescent="0.25">
      <c r="B324" s="119"/>
      <c r="C324" s="23"/>
      <c r="D324" s="119"/>
      <c r="E324" s="131"/>
      <c r="F324" s="119"/>
      <c r="G324" s="119"/>
      <c r="H324" s="131"/>
      <c r="I324" s="129"/>
      <c r="J324" s="119"/>
      <c r="K324" s="119"/>
      <c r="L324" s="119"/>
    </row>
    <row r="325" spans="1:23" ht="15.75" customHeight="1" x14ac:dyDescent="0.25">
      <c r="B325" s="119"/>
      <c r="C325" s="23"/>
      <c r="D325" s="119"/>
      <c r="E325" s="131"/>
      <c r="F325" s="119"/>
      <c r="G325" s="119"/>
      <c r="H325" s="131"/>
      <c r="I325" s="129"/>
      <c r="J325" s="119"/>
      <c r="K325" s="119"/>
      <c r="L325" s="119"/>
    </row>
    <row r="326" spans="1:23" ht="15.75" customHeight="1" x14ac:dyDescent="0.25">
      <c r="B326" s="119"/>
      <c r="C326" s="23"/>
      <c r="D326" s="119"/>
      <c r="E326" s="131"/>
      <c r="F326" s="119"/>
      <c r="G326" s="119"/>
      <c r="H326" s="131"/>
      <c r="I326" s="129"/>
      <c r="J326" s="119"/>
      <c r="K326" s="119"/>
      <c r="L326" s="119"/>
    </row>
    <row r="327" spans="1:23" ht="15.75" customHeight="1" x14ac:dyDescent="0.25">
      <c r="B327" s="119"/>
      <c r="C327" s="23"/>
      <c r="D327" s="119"/>
      <c r="E327" s="131"/>
      <c r="F327" s="119"/>
      <c r="G327" s="119"/>
      <c r="H327" s="131"/>
      <c r="I327" s="129"/>
      <c r="J327" s="119"/>
      <c r="K327" s="119"/>
      <c r="L327" s="119"/>
    </row>
    <row r="328" spans="1:23" ht="15.75" customHeight="1" x14ac:dyDescent="0.25">
      <c r="B328" s="119"/>
      <c r="C328" s="23"/>
      <c r="D328" s="119"/>
      <c r="E328" s="131"/>
      <c r="F328" s="119"/>
      <c r="G328" s="119"/>
      <c r="H328" s="131"/>
      <c r="I328" s="129"/>
      <c r="J328" s="119"/>
      <c r="K328" s="119"/>
      <c r="L328" s="119"/>
    </row>
    <row r="329" spans="1:23" ht="15.75" customHeight="1" x14ac:dyDescent="0.25">
      <c r="B329" s="119"/>
      <c r="C329" s="23"/>
      <c r="D329" s="119"/>
      <c r="E329" s="131"/>
      <c r="F329" s="119"/>
      <c r="G329" s="119"/>
      <c r="H329" s="131"/>
      <c r="I329" s="129"/>
      <c r="J329" s="119"/>
      <c r="K329" s="119"/>
      <c r="L329" s="119"/>
    </row>
    <row r="330" spans="1:23" ht="15.75" customHeight="1" x14ac:dyDescent="0.25">
      <c r="B330" s="119"/>
      <c r="C330" s="23"/>
      <c r="D330" s="119"/>
      <c r="E330" s="131"/>
      <c r="F330" s="119"/>
      <c r="G330" s="119"/>
      <c r="H330" s="131"/>
      <c r="I330" s="129"/>
      <c r="J330" s="119"/>
      <c r="K330" s="119"/>
      <c r="L330" s="119"/>
    </row>
    <row r="331" spans="1:23" ht="15.75" customHeight="1" x14ac:dyDescent="0.25">
      <c r="B331" s="119"/>
      <c r="C331" s="23"/>
      <c r="D331" s="119"/>
      <c r="E331" s="131"/>
      <c r="F331" s="119"/>
      <c r="G331" s="119"/>
      <c r="H331" s="131"/>
      <c r="I331" s="129"/>
      <c r="J331" s="119"/>
      <c r="K331" s="119"/>
      <c r="L331" s="119"/>
    </row>
    <row r="332" spans="1:23" ht="15.75" customHeight="1" x14ac:dyDescent="0.25">
      <c r="B332" s="195" t="s">
        <v>8</v>
      </c>
      <c r="C332" s="195" t="s">
        <v>922</v>
      </c>
      <c r="D332" s="195" t="s">
        <v>50</v>
      </c>
      <c r="E332" s="205" t="s">
        <v>61</v>
      </c>
      <c r="F332" s="195" t="s">
        <v>923</v>
      </c>
      <c r="G332" s="195" t="s">
        <v>924</v>
      </c>
      <c r="H332" s="205" t="s">
        <v>925</v>
      </c>
      <c r="I332" s="206" t="s">
        <v>926</v>
      </c>
      <c r="J332" s="195" t="s">
        <v>927</v>
      </c>
      <c r="K332" s="195" t="s">
        <v>928</v>
      </c>
      <c r="L332" s="195" t="s">
        <v>929</v>
      </c>
      <c r="M332" s="195" t="s">
        <v>930</v>
      </c>
      <c r="N332" s="195" t="s">
        <v>39</v>
      </c>
      <c r="O332" s="195" t="s">
        <v>42</v>
      </c>
      <c r="P332" s="195" t="s">
        <v>48</v>
      </c>
      <c r="Q332" s="195" t="s">
        <v>55</v>
      </c>
      <c r="R332" s="195" t="s">
        <v>73</v>
      </c>
      <c r="S332" s="195" t="s">
        <v>931</v>
      </c>
      <c r="T332" s="195" t="s">
        <v>932</v>
      </c>
      <c r="U332" s="195" t="s">
        <v>933</v>
      </c>
      <c r="V332" s="195" t="s">
        <v>934</v>
      </c>
      <c r="W332" s="195" t="s">
        <v>935</v>
      </c>
    </row>
    <row r="333" spans="1:23" ht="15.75" customHeight="1" x14ac:dyDescent="0.25">
      <c r="A333" s="23" t="s">
        <v>103</v>
      </c>
      <c r="B333" s="23" t="e">
        <f t="shared" ref="B333:W333" si="0">+SUMIF(#REF!,B$332,#REF!)</f>
        <v>#REF!</v>
      </c>
      <c r="C333" s="23" t="e">
        <f t="shared" si="0"/>
        <v>#REF!</v>
      </c>
      <c r="D333" s="23" t="e">
        <f t="shared" si="0"/>
        <v>#REF!</v>
      </c>
      <c r="E333" s="131" t="e">
        <f t="shared" si="0"/>
        <v>#REF!</v>
      </c>
      <c r="F333" s="23" t="e">
        <f t="shared" si="0"/>
        <v>#REF!</v>
      </c>
      <c r="G333" s="23" t="e">
        <f t="shared" si="0"/>
        <v>#REF!</v>
      </c>
      <c r="H333" s="131" t="e">
        <f t="shared" si="0"/>
        <v>#REF!</v>
      </c>
      <c r="I333" s="129" t="e">
        <f t="shared" si="0"/>
        <v>#REF!</v>
      </c>
      <c r="J333" s="23" t="e">
        <f t="shared" si="0"/>
        <v>#REF!</v>
      </c>
      <c r="K333" s="23" t="e">
        <f t="shared" si="0"/>
        <v>#REF!</v>
      </c>
      <c r="L333" s="23" t="e">
        <f t="shared" si="0"/>
        <v>#REF!</v>
      </c>
      <c r="M333" s="23" t="e">
        <f t="shared" si="0"/>
        <v>#REF!</v>
      </c>
      <c r="N333" s="23" t="e">
        <f t="shared" si="0"/>
        <v>#REF!</v>
      </c>
      <c r="O333" s="23" t="e">
        <f t="shared" si="0"/>
        <v>#REF!</v>
      </c>
      <c r="P333" s="23" t="e">
        <f t="shared" si="0"/>
        <v>#REF!</v>
      </c>
      <c r="Q333" s="23" t="e">
        <f t="shared" si="0"/>
        <v>#REF!</v>
      </c>
      <c r="R333" s="23" t="e">
        <f t="shared" si="0"/>
        <v>#REF!</v>
      </c>
      <c r="S333" s="23" t="e">
        <f t="shared" si="0"/>
        <v>#REF!</v>
      </c>
      <c r="T333" s="23" t="e">
        <f t="shared" si="0"/>
        <v>#REF!</v>
      </c>
      <c r="U333" s="23" t="e">
        <f t="shared" si="0"/>
        <v>#REF!</v>
      </c>
      <c r="V333" s="23" t="e">
        <f t="shared" si="0"/>
        <v>#REF!</v>
      </c>
      <c r="W333" s="23" t="e">
        <f t="shared" si="0"/>
        <v>#REF!</v>
      </c>
    </row>
    <row r="334" spans="1:23" ht="15.75" customHeight="1" x14ac:dyDescent="0.25">
      <c r="A334" s="23" t="s">
        <v>107</v>
      </c>
      <c r="B334" s="23">
        <f t="shared" ref="B334:W334" si="1">+SUMIF($G$2:$G$6,B$332,$L$2:$L$6)</f>
        <v>0</v>
      </c>
      <c r="C334" s="23">
        <f t="shared" si="1"/>
        <v>0</v>
      </c>
      <c r="D334" s="23">
        <f t="shared" si="1"/>
        <v>0</v>
      </c>
      <c r="E334" s="131">
        <f t="shared" si="1"/>
        <v>0</v>
      </c>
      <c r="F334" s="23">
        <f t="shared" si="1"/>
        <v>0</v>
      </c>
      <c r="G334" s="23">
        <f t="shared" si="1"/>
        <v>0</v>
      </c>
      <c r="H334" s="131">
        <f t="shared" si="1"/>
        <v>0</v>
      </c>
      <c r="I334" s="129">
        <f t="shared" si="1"/>
        <v>0</v>
      </c>
      <c r="J334" s="23">
        <f t="shared" si="1"/>
        <v>0</v>
      </c>
      <c r="K334" s="23">
        <f t="shared" si="1"/>
        <v>0</v>
      </c>
      <c r="L334" s="23">
        <f t="shared" si="1"/>
        <v>0</v>
      </c>
      <c r="M334" s="23">
        <f t="shared" si="1"/>
        <v>0</v>
      </c>
      <c r="N334" s="23">
        <f t="shared" si="1"/>
        <v>0</v>
      </c>
      <c r="O334" s="23">
        <f t="shared" si="1"/>
        <v>0</v>
      </c>
      <c r="P334" s="23">
        <f t="shared" si="1"/>
        <v>0</v>
      </c>
      <c r="Q334" s="23">
        <f t="shared" si="1"/>
        <v>0</v>
      </c>
      <c r="R334" s="23">
        <f t="shared" si="1"/>
        <v>0</v>
      </c>
      <c r="S334" s="23">
        <f t="shared" si="1"/>
        <v>0</v>
      </c>
      <c r="T334" s="23">
        <f t="shared" si="1"/>
        <v>0</v>
      </c>
      <c r="U334" s="23">
        <f t="shared" si="1"/>
        <v>0</v>
      </c>
      <c r="V334" s="23">
        <f t="shared" si="1"/>
        <v>0</v>
      </c>
      <c r="W334" s="23">
        <f t="shared" si="1"/>
        <v>0</v>
      </c>
    </row>
    <row r="335" spans="1:23" ht="15.75" customHeight="1" x14ac:dyDescent="0.25">
      <c r="A335" s="23" t="s">
        <v>101</v>
      </c>
      <c r="B335" s="23" t="e">
        <f t="shared" ref="B335:W335" si="2">+SUMIF(#REF!,B$332,#REF!)</f>
        <v>#REF!</v>
      </c>
      <c r="C335" s="23" t="e">
        <f t="shared" si="2"/>
        <v>#REF!</v>
      </c>
      <c r="D335" s="23" t="e">
        <f t="shared" si="2"/>
        <v>#REF!</v>
      </c>
      <c r="E335" s="131" t="e">
        <f t="shared" si="2"/>
        <v>#REF!</v>
      </c>
      <c r="F335" s="23" t="e">
        <f t="shared" si="2"/>
        <v>#REF!</v>
      </c>
      <c r="G335" s="23" t="e">
        <f t="shared" si="2"/>
        <v>#REF!</v>
      </c>
      <c r="H335" s="131" t="e">
        <f t="shared" si="2"/>
        <v>#REF!</v>
      </c>
      <c r="I335" s="129" t="e">
        <f t="shared" si="2"/>
        <v>#REF!</v>
      </c>
      <c r="J335" s="23" t="e">
        <f t="shared" si="2"/>
        <v>#REF!</v>
      </c>
      <c r="K335" s="23" t="e">
        <f t="shared" si="2"/>
        <v>#REF!</v>
      </c>
      <c r="L335" s="23" t="e">
        <f t="shared" si="2"/>
        <v>#REF!</v>
      </c>
      <c r="M335" s="23" t="e">
        <f t="shared" si="2"/>
        <v>#REF!</v>
      </c>
      <c r="N335" s="23" t="e">
        <f t="shared" si="2"/>
        <v>#REF!</v>
      </c>
      <c r="O335" s="23" t="e">
        <f t="shared" si="2"/>
        <v>#REF!</v>
      </c>
      <c r="P335" s="23" t="e">
        <f t="shared" si="2"/>
        <v>#REF!</v>
      </c>
      <c r="Q335" s="23" t="e">
        <f t="shared" si="2"/>
        <v>#REF!</v>
      </c>
      <c r="R335" s="23" t="e">
        <f t="shared" si="2"/>
        <v>#REF!</v>
      </c>
      <c r="S335" s="23" t="e">
        <f t="shared" si="2"/>
        <v>#REF!</v>
      </c>
      <c r="T335" s="23" t="e">
        <f t="shared" si="2"/>
        <v>#REF!</v>
      </c>
      <c r="U335" s="23" t="e">
        <f t="shared" si="2"/>
        <v>#REF!</v>
      </c>
      <c r="V335" s="23" t="e">
        <f t="shared" si="2"/>
        <v>#REF!</v>
      </c>
      <c r="W335" s="23" t="e">
        <f t="shared" si="2"/>
        <v>#REF!</v>
      </c>
    </row>
    <row r="336" spans="1:23" ht="15.75" customHeight="1" x14ac:dyDescent="0.25">
      <c r="A336" s="23" t="s">
        <v>105</v>
      </c>
      <c r="B336" s="23">
        <f t="shared" ref="B336:W336" si="3">+SUMIF($G$7:$G$66,B$332,$L$7:$L$66)</f>
        <v>0</v>
      </c>
      <c r="C336" s="23">
        <f t="shared" si="3"/>
        <v>0</v>
      </c>
      <c r="D336" s="23">
        <f t="shared" si="3"/>
        <v>5</v>
      </c>
      <c r="E336" s="131">
        <f t="shared" si="3"/>
        <v>0</v>
      </c>
      <c r="F336" s="23">
        <f t="shared" si="3"/>
        <v>0</v>
      </c>
      <c r="G336" s="23">
        <f t="shared" si="3"/>
        <v>0</v>
      </c>
      <c r="H336" s="131">
        <f t="shared" si="3"/>
        <v>0</v>
      </c>
      <c r="I336" s="129">
        <f t="shared" si="3"/>
        <v>0</v>
      </c>
      <c r="J336" s="23">
        <f t="shared" si="3"/>
        <v>0</v>
      </c>
      <c r="K336" s="23">
        <f t="shared" si="3"/>
        <v>0</v>
      </c>
      <c r="L336" s="23">
        <f t="shared" si="3"/>
        <v>0</v>
      </c>
      <c r="M336" s="23">
        <f t="shared" si="3"/>
        <v>0</v>
      </c>
      <c r="N336" s="23">
        <f t="shared" si="3"/>
        <v>2</v>
      </c>
      <c r="O336" s="23">
        <f t="shared" si="3"/>
        <v>8</v>
      </c>
      <c r="P336" s="23">
        <f t="shared" si="3"/>
        <v>0</v>
      </c>
      <c r="Q336" s="23">
        <f t="shared" si="3"/>
        <v>0</v>
      </c>
      <c r="R336" s="23">
        <f t="shared" si="3"/>
        <v>22</v>
      </c>
      <c r="S336" s="23">
        <f t="shared" si="3"/>
        <v>0</v>
      </c>
      <c r="T336" s="23">
        <f t="shared" si="3"/>
        <v>0</v>
      </c>
      <c r="U336" s="23">
        <f t="shared" si="3"/>
        <v>0</v>
      </c>
      <c r="V336" s="23">
        <f t="shared" si="3"/>
        <v>0</v>
      </c>
      <c r="W336" s="23">
        <f t="shared" si="3"/>
        <v>0</v>
      </c>
    </row>
    <row r="337" spans="1:23" ht="15.75" customHeight="1" x14ac:dyDescent="0.25">
      <c r="A337" s="23" t="s">
        <v>936</v>
      </c>
      <c r="B337" s="23" t="e">
        <f t="shared" ref="B337:W337" si="4">SUM(B333:B336)</f>
        <v>#REF!</v>
      </c>
      <c r="C337" s="23" t="e">
        <f t="shared" si="4"/>
        <v>#REF!</v>
      </c>
      <c r="D337" s="23" t="e">
        <f t="shared" si="4"/>
        <v>#REF!</v>
      </c>
      <c r="E337" s="131" t="e">
        <f t="shared" si="4"/>
        <v>#REF!</v>
      </c>
      <c r="F337" s="23" t="e">
        <f t="shared" si="4"/>
        <v>#REF!</v>
      </c>
      <c r="G337" s="23" t="e">
        <f t="shared" si="4"/>
        <v>#REF!</v>
      </c>
      <c r="H337" s="131" t="e">
        <f t="shared" si="4"/>
        <v>#REF!</v>
      </c>
      <c r="I337" s="129" t="e">
        <f t="shared" si="4"/>
        <v>#REF!</v>
      </c>
      <c r="J337" s="23" t="e">
        <f t="shared" si="4"/>
        <v>#REF!</v>
      </c>
      <c r="K337" s="23" t="e">
        <f t="shared" si="4"/>
        <v>#REF!</v>
      </c>
      <c r="L337" s="23" t="e">
        <f t="shared" si="4"/>
        <v>#REF!</v>
      </c>
      <c r="M337" s="23" t="e">
        <f t="shared" si="4"/>
        <v>#REF!</v>
      </c>
      <c r="N337" s="23" t="e">
        <f t="shared" si="4"/>
        <v>#REF!</v>
      </c>
      <c r="O337" s="23" t="e">
        <f t="shared" si="4"/>
        <v>#REF!</v>
      </c>
      <c r="P337" s="23" t="e">
        <f t="shared" si="4"/>
        <v>#REF!</v>
      </c>
      <c r="Q337" s="23" t="e">
        <f t="shared" si="4"/>
        <v>#REF!</v>
      </c>
      <c r="R337" s="23" t="e">
        <f t="shared" si="4"/>
        <v>#REF!</v>
      </c>
      <c r="S337" s="23" t="e">
        <f t="shared" si="4"/>
        <v>#REF!</v>
      </c>
      <c r="T337" s="23" t="e">
        <f t="shared" si="4"/>
        <v>#REF!</v>
      </c>
      <c r="U337" s="23" t="e">
        <f t="shared" si="4"/>
        <v>#REF!</v>
      </c>
      <c r="V337" s="23" t="e">
        <f t="shared" si="4"/>
        <v>#REF!</v>
      </c>
      <c r="W337" s="23" t="e">
        <f t="shared" si="4"/>
        <v>#REF!</v>
      </c>
    </row>
    <row r="338" spans="1:23" ht="15.75" customHeight="1" x14ac:dyDescent="0.25">
      <c r="B338" s="119"/>
      <c r="C338" s="23"/>
      <c r="D338" s="119"/>
      <c r="E338" s="131"/>
      <c r="F338" s="119"/>
      <c r="G338" s="119"/>
      <c r="H338" s="131"/>
      <c r="I338" s="129"/>
      <c r="J338" s="119"/>
      <c r="K338" s="119"/>
      <c r="L338" s="119"/>
    </row>
    <row r="339" spans="1:23" ht="15.75" customHeight="1" x14ac:dyDescent="0.25">
      <c r="B339" s="119"/>
      <c r="C339" s="23"/>
      <c r="D339" s="119"/>
      <c r="E339" s="131"/>
      <c r="F339" s="119"/>
      <c r="G339" s="119"/>
      <c r="H339" s="131"/>
      <c r="I339" s="129"/>
      <c r="J339" s="119"/>
      <c r="K339" s="119"/>
      <c r="L339" s="119"/>
    </row>
    <row r="340" spans="1:23" ht="15.75" customHeight="1" x14ac:dyDescent="0.25">
      <c r="B340" s="119"/>
      <c r="C340" s="23"/>
      <c r="D340" s="119"/>
      <c r="E340" s="131"/>
      <c r="F340" s="119"/>
      <c r="G340" s="119"/>
      <c r="H340" s="131"/>
      <c r="I340" s="129"/>
      <c r="J340" s="119"/>
      <c r="K340" s="119"/>
      <c r="L340" s="119"/>
    </row>
    <row r="341" spans="1:23" ht="15.75" customHeight="1" x14ac:dyDescent="0.25">
      <c r="B341" s="119"/>
      <c r="C341" s="23"/>
      <c r="D341" s="119"/>
      <c r="E341" s="131"/>
      <c r="F341" s="119"/>
      <c r="G341" s="119"/>
      <c r="H341" s="131"/>
      <c r="I341" s="129"/>
      <c r="J341" s="119"/>
      <c r="K341" s="119"/>
      <c r="L341" s="119"/>
    </row>
    <row r="342" spans="1:23" ht="15.75" customHeight="1" x14ac:dyDescent="0.25">
      <c r="B342" s="119"/>
      <c r="C342" s="23"/>
      <c r="D342" s="119"/>
      <c r="E342" s="131"/>
      <c r="F342" s="119"/>
      <c r="G342" s="119"/>
      <c r="H342" s="131"/>
      <c r="I342" s="129"/>
      <c r="J342" s="119"/>
      <c r="K342" s="119"/>
      <c r="L342" s="119"/>
    </row>
    <row r="343" spans="1:23" ht="15.75" customHeight="1" x14ac:dyDescent="0.25">
      <c r="B343" s="119"/>
      <c r="C343" s="23"/>
      <c r="D343" s="119"/>
      <c r="E343" s="131"/>
      <c r="F343" s="119"/>
      <c r="G343" s="119"/>
      <c r="H343" s="131"/>
      <c r="I343" s="129"/>
      <c r="J343" s="119"/>
      <c r="K343" s="119"/>
      <c r="L343" s="119"/>
    </row>
    <row r="344" spans="1:23" ht="15.75" customHeight="1" x14ac:dyDescent="0.25">
      <c r="B344" s="119"/>
      <c r="C344" s="23"/>
      <c r="D344" s="119"/>
      <c r="E344" s="131"/>
      <c r="F344" s="119"/>
      <c r="G344" s="119"/>
      <c r="H344" s="131"/>
      <c r="I344" s="129"/>
      <c r="J344" s="119"/>
      <c r="K344" s="119"/>
      <c r="L344" s="119"/>
    </row>
    <row r="345" spans="1:23" ht="15.75" customHeight="1" x14ac:dyDescent="0.25">
      <c r="B345" s="119"/>
      <c r="C345" s="23"/>
      <c r="D345" s="119"/>
      <c r="E345" s="131"/>
      <c r="F345" s="119"/>
      <c r="G345" s="119"/>
      <c r="H345" s="131"/>
      <c r="I345" s="129"/>
      <c r="J345" s="119"/>
      <c r="K345" s="119"/>
      <c r="L345" s="119"/>
    </row>
    <row r="346" spans="1:23" ht="15.75" customHeight="1" x14ac:dyDescent="0.25">
      <c r="B346" s="119"/>
      <c r="C346" s="23"/>
      <c r="D346" s="119"/>
      <c r="E346" s="131"/>
      <c r="F346" s="119"/>
      <c r="G346" s="119"/>
      <c r="H346" s="131"/>
      <c r="I346" s="129"/>
      <c r="J346" s="119"/>
      <c r="K346" s="119"/>
      <c r="L346" s="119"/>
    </row>
    <row r="347" spans="1:23" ht="15.75" customHeight="1" x14ac:dyDescent="0.25">
      <c r="B347" s="119"/>
      <c r="C347" s="23"/>
      <c r="D347" s="119"/>
      <c r="E347" s="131"/>
      <c r="F347" s="119"/>
      <c r="G347" s="119"/>
      <c r="H347" s="131"/>
      <c r="I347" s="129"/>
      <c r="J347" s="119"/>
      <c r="K347" s="119"/>
      <c r="L347" s="119"/>
    </row>
    <row r="348" spans="1:23" ht="15.75" customHeight="1" x14ac:dyDescent="0.25">
      <c r="B348" s="119"/>
      <c r="C348" s="23"/>
      <c r="D348" s="119"/>
      <c r="E348" s="131"/>
      <c r="F348" s="119"/>
      <c r="G348" s="119"/>
      <c r="H348" s="131"/>
      <c r="I348" s="129"/>
      <c r="J348" s="119"/>
      <c r="K348" s="119"/>
      <c r="L348" s="119"/>
    </row>
    <row r="349" spans="1:23" ht="15.75" customHeight="1" x14ac:dyDescent="0.25">
      <c r="B349" s="119"/>
      <c r="C349" s="23"/>
      <c r="D349" s="119"/>
      <c r="E349" s="131"/>
      <c r="F349" s="119"/>
      <c r="G349" s="119"/>
      <c r="H349" s="131"/>
      <c r="I349" s="129"/>
      <c r="J349" s="119"/>
      <c r="K349" s="119"/>
      <c r="L349" s="119"/>
    </row>
    <row r="350" spans="1:23" ht="15.75" customHeight="1" x14ac:dyDescent="0.25">
      <c r="B350" s="119"/>
      <c r="C350" s="23"/>
      <c r="D350" s="119"/>
      <c r="E350" s="131"/>
      <c r="F350" s="119"/>
      <c r="G350" s="119"/>
      <c r="H350" s="131"/>
      <c r="I350" s="129"/>
      <c r="J350" s="119"/>
      <c r="K350" s="119"/>
      <c r="L350" s="119"/>
    </row>
    <row r="351" spans="1:23" ht="15.75" customHeight="1" x14ac:dyDescent="0.25">
      <c r="B351" s="119"/>
      <c r="C351" s="23"/>
      <c r="D351" s="119"/>
      <c r="E351" s="131"/>
      <c r="F351" s="119"/>
      <c r="G351" s="119"/>
      <c r="H351" s="131"/>
      <c r="I351" s="129"/>
      <c r="J351" s="119"/>
      <c r="K351" s="119"/>
      <c r="L351" s="119"/>
    </row>
    <row r="352" spans="1:23" ht="15.75" customHeight="1" x14ac:dyDescent="0.25">
      <c r="B352" s="119"/>
      <c r="C352" s="23"/>
      <c r="D352" s="119"/>
      <c r="E352" s="131"/>
      <c r="F352" s="119"/>
      <c r="G352" s="119"/>
      <c r="H352" s="131"/>
      <c r="I352" s="129"/>
      <c r="J352" s="119"/>
      <c r="K352" s="119"/>
      <c r="L352" s="119"/>
    </row>
    <row r="353" spans="2:12" ht="15.75" customHeight="1" x14ac:dyDescent="0.25">
      <c r="B353" s="119"/>
      <c r="C353" s="23"/>
      <c r="D353" s="119"/>
      <c r="E353" s="131"/>
      <c r="F353" s="119"/>
      <c r="G353" s="119"/>
      <c r="H353" s="131"/>
      <c r="I353" s="129"/>
      <c r="J353" s="119"/>
      <c r="K353" s="119"/>
      <c r="L353" s="119"/>
    </row>
    <row r="354" spans="2:12" ht="15.75" customHeight="1" x14ac:dyDescent="0.25">
      <c r="B354" s="119"/>
      <c r="C354" s="23"/>
      <c r="D354" s="119"/>
      <c r="E354" s="131"/>
      <c r="F354" s="119"/>
      <c r="G354" s="119"/>
      <c r="H354" s="131"/>
      <c r="I354" s="129"/>
      <c r="J354" s="119"/>
      <c r="K354" s="119"/>
      <c r="L354" s="119"/>
    </row>
    <row r="355" spans="2:12" ht="15.75" customHeight="1" x14ac:dyDescent="0.25">
      <c r="B355" s="119"/>
      <c r="C355" s="23"/>
      <c r="D355" s="119"/>
      <c r="E355" s="131"/>
      <c r="F355" s="119"/>
      <c r="G355" s="119"/>
      <c r="H355" s="131"/>
      <c r="I355" s="129"/>
      <c r="J355" s="119"/>
      <c r="K355" s="119"/>
      <c r="L355" s="119"/>
    </row>
    <row r="356" spans="2:12" ht="15.75" customHeight="1" x14ac:dyDescent="0.25">
      <c r="B356" s="119"/>
      <c r="C356" s="23"/>
      <c r="D356" s="119"/>
      <c r="E356" s="131"/>
      <c r="F356" s="119"/>
      <c r="G356" s="119"/>
      <c r="H356" s="131"/>
      <c r="I356" s="129"/>
      <c r="J356" s="119"/>
      <c r="K356" s="119"/>
      <c r="L356" s="119"/>
    </row>
    <row r="357" spans="2:12" ht="15.75" customHeight="1" x14ac:dyDescent="0.25">
      <c r="B357" s="119"/>
      <c r="C357" s="23"/>
      <c r="D357" s="119"/>
      <c r="E357" s="131"/>
      <c r="F357" s="119"/>
      <c r="G357" s="119"/>
      <c r="H357" s="131"/>
      <c r="I357" s="129"/>
      <c r="J357" s="119"/>
      <c r="K357" s="119"/>
      <c r="L357" s="119"/>
    </row>
    <row r="358" spans="2:12" ht="15.75" customHeight="1" x14ac:dyDescent="0.25">
      <c r="B358" s="119"/>
      <c r="C358" s="23"/>
      <c r="D358" s="119"/>
      <c r="E358" s="131"/>
      <c r="F358" s="119"/>
      <c r="G358" s="119"/>
      <c r="H358" s="131"/>
      <c r="I358" s="129"/>
      <c r="J358" s="119"/>
      <c r="K358" s="119"/>
      <c r="L358" s="119"/>
    </row>
    <row r="359" spans="2:12" ht="15.75" customHeight="1" x14ac:dyDescent="0.25">
      <c r="B359" s="119"/>
      <c r="C359" s="23"/>
      <c r="D359" s="119"/>
      <c r="E359" s="131"/>
      <c r="F359" s="119"/>
      <c r="G359" s="119"/>
      <c r="H359" s="131"/>
      <c r="I359" s="129"/>
      <c r="J359" s="119"/>
      <c r="K359" s="119"/>
      <c r="L359" s="119"/>
    </row>
    <row r="360" spans="2:12" ht="15.75" customHeight="1" x14ac:dyDescent="0.25">
      <c r="B360" s="119"/>
      <c r="C360" s="23"/>
      <c r="D360" s="119"/>
      <c r="E360" s="131"/>
      <c r="F360" s="119"/>
      <c r="G360" s="119"/>
      <c r="H360" s="131"/>
      <c r="I360" s="129"/>
      <c r="J360" s="119"/>
      <c r="K360" s="119"/>
      <c r="L360" s="119"/>
    </row>
    <row r="361" spans="2:12" ht="15.75" customHeight="1" x14ac:dyDescent="0.25">
      <c r="B361" s="119"/>
      <c r="C361" s="23"/>
      <c r="D361" s="119"/>
      <c r="E361" s="131"/>
      <c r="F361" s="119"/>
      <c r="G361" s="119"/>
      <c r="H361" s="131"/>
      <c r="I361" s="129"/>
      <c r="J361" s="119"/>
      <c r="K361" s="119"/>
      <c r="L361" s="119"/>
    </row>
    <row r="362" spans="2:12" ht="15.75" customHeight="1" x14ac:dyDescent="0.25">
      <c r="B362" s="119"/>
      <c r="C362" s="23"/>
      <c r="D362" s="119"/>
      <c r="E362" s="131"/>
      <c r="F362" s="119"/>
      <c r="G362" s="119"/>
      <c r="H362" s="131"/>
      <c r="I362" s="129"/>
      <c r="J362" s="119"/>
      <c r="K362" s="119"/>
      <c r="L362" s="119"/>
    </row>
    <row r="363" spans="2:12" ht="15.75" customHeight="1" x14ac:dyDescent="0.25">
      <c r="B363" s="119"/>
      <c r="C363" s="23"/>
      <c r="D363" s="119"/>
      <c r="E363" s="131"/>
      <c r="F363" s="119"/>
      <c r="G363" s="119"/>
      <c r="H363" s="131"/>
      <c r="I363" s="129"/>
      <c r="J363" s="119"/>
      <c r="K363" s="119"/>
      <c r="L363" s="119"/>
    </row>
    <row r="364" spans="2:12" ht="15.75" customHeight="1" x14ac:dyDescent="0.25">
      <c r="B364" s="119"/>
      <c r="C364" s="23"/>
      <c r="D364" s="119"/>
      <c r="E364" s="131"/>
      <c r="F364" s="119"/>
      <c r="G364" s="119"/>
      <c r="H364" s="131"/>
      <c r="I364" s="129"/>
      <c r="J364" s="119"/>
      <c r="K364" s="119"/>
      <c r="L364" s="119"/>
    </row>
    <row r="365" spans="2:12" ht="15.75" customHeight="1" x14ac:dyDescent="0.25">
      <c r="B365" s="119"/>
      <c r="C365" s="23"/>
      <c r="D365" s="119"/>
      <c r="E365" s="131"/>
      <c r="F365" s="119"/>
      <c r="G365" s="119"/>
      <c r="H365" s="131"/>
      <c r="I365" s="129"/>
      <c r="J365" s="119"/>
      <c r="K365" s="119"/>
      <c r="L365" s="119"/>
    </row>
    <row r="366" spans="2:12" ht="15.75" customHeight="1" x14ac:dyDescent="0.25">
      <c r="B366" s="119"/>
      <c r="C366" s="23"/>
      <c r="D366" s="119"/>
      <c r="E366" s="131"/>
      <c r="F366" s="119"/>
      <c r="G366" s="119"/>
      <c r="H366" s="131"/>
      <c r="I366" s="129"/>
      <c r="J366" s="119"/>
      <c r="K366" s="119"/>
      <c r="L366" s="119"/>
    </row>
    <row r="367" spans="2:12" ht="15.75" customHeight="1" x14ac:dyDescent="0.25">
      <c r="B367" s="119"/>
      <c r="C367" s="23"/>
      <c r="D367" s="119"/>
      <c r="E367" s="131"/>
      <c r="F367" s="119"/>
      <c r="G367" s="119"/>
      <c r="H367" s="131"/>
      <c r="I367" s="129"/>
      <c r="J367" s="119"/>
      <c r="K367" s="119"/>
      <c r="L367" s="119"/>
    </row>
    <row r="368" spans="2:12" ht="15.75" customHeight="1" x14ac:dyDescent="0.25">
      <c r="B368" s="119"/>
      <c r="C368" s="23"/>
      <c r="D368" s="119"/>
      <c r="E368" s="131"/>
      <c r="F368" s="119"/>
      <c r="G368" s="119"/>
      <c r="H368" s="131"/>
      <c r="I368" s="129"/>
      <c r="J368" s="119"/>
      <c r="K368" s="119"/>
      <c r="L368" s="119"/>
    </row>
    <row r="369" spans="2:12" ht="15.75" customHeight="1" x14ac:dyDescent="0.25">
      <c r="B369" s="119"/>
      <c r="C369" s="23"/>
      <c r="D369" s="119"/>
      <c r="E369" s="131"/>
      <c r="F369" s="119"/>
      <c r="G369" s="119"/>
      <c r="H369" s="131"/>
      <c r="I369" s="129"/>
      <c r="J369" s="119"/>
      <c r="K369" s="119"/>
      <c r="L369" s="119"/>
    </row>
    <row r="370" spans="2:12" ht="15.75" customHeight="1" x14ac:dyDescent="0.25">
      <c r="B370" s="119"/>
      <c r="C370" s="23"/>
      <c r="D370" s="119"/>
      <c r="E370" s="131"/>
      <c r="F370" s="119"/>
      <c r="G370" s="119"/>
      <c r="H370" s="131"/>
      <c r="I370" s="129"/>
      <c r="J370" s="119"/>
      <c r="K370" s="119"/>
      <c r="L370" s="119"/>
    </row>
    <row r="371" spans="2:12" ht="15.75" customHeight="1" x14ac:dyDescent="0.25">
      <c r="B371" s="119"/>
      <c r="C371" s="23"/>
      <c r="D371" s="119"/>
      <c r="E371" s="131"/>
      <c r="F371" s="119"/>
      <c r="G371" s="119"/>
      <c r="H371" s="131"/>
      <c r="I371" s="129"/>
      <c r="J371" s="119"/>
      <c r="K371" s="119"/>
      <c r="L371" s="119"/>
    </row>
    <row r="372" spans="2:12" ht="15.75" customHeight="1" x14ac:dyDescent="0.25">
      <c r="B372" s="119"/>
      <c r="C372" s="23"/>
      <c r="D372" s="119"/>
      <c r="E372" s="131"/>
      <c r="F372" s="119"/>
      <c r="G372" s="119"/>
      <c r="H372" s="131"/>
      <c r="I372" s="129"/>
      <c r="J372" s="119"/>
      <c r="K372" s="119"/>
      <c r="L372" s="119"/>
    </row>
    <row r="373" spans="2:12" ht="15.75" customHeight="1" x14ac:dyDescent="0.25">
      <c r="B373" s="119"/>
      <c r="C373" s="23"/>
      <c r="D373" s="119"/>
      <c r="E373" s="131"/>
      <c r="F373" s="119"/>
      <c r="G373" s="119"/>
      <c r="H373" s="131"/>
      <c r="I373" s="129"/>
      <c r="J373" s="119"/>
      <c r="K373" s="119"/>
      <c r="L373" s="119"/>
    </row>
    <row r="374" spans="2:12" ht="15.75" customHeight="1" x14ac:dyDescent="0.25">
      <c r="B374" s="119"/>
      <c r="C374" s="23"/>
      <c r="D374" s="119"/>
      <c r="E374" s="131"/>
      <c r="F374" s="119"/>
      <c r="G374" s="119"/>
      <c r="H374" s="131"/>
      <c r="I374" s="129"/>
      <c r="J374" s="119"/>
      <c r="K374" s="119"/>
      <c r="L374" s="119"/>
    </row>
    <row r="375" spans="2:12" ht="15.75" customHeight="1" x14ac:dyDescent="0.25">
      <c r="B375" s="119"/>
      <c r="C375" s="23"/>
      <c r="D375" s="119"/>
      <c r="E375" s="131"/>
      <c r="F375" s="119"/>
      <c r="G375" s="119"/>
      <c r="H375" s="131"/>
      <c r="I375" s="129"/>
      <c r="J375" s="119"/>
      <c r="K375" s="119"/>
      <c r="L375" s="119"/>
    </row>
    <row r="376" spans="2:12" ht="15.75" customHeight="1" x14ac:dyDescent="0.25">
      <c r="B376" s="119"/>
      <c r="C376" s="23"/>
      <c r="D376" s="119"/>
      <c r="E376" s="131"/>
      <c r="F376" s="119"/>
      <c r="G376" s="119"/>
      <c r="H376" s="131"/>
      <c r="I376" s="129"/>
      <c r="J376" s="119"/>
      <c r="K376" s="119"/>
      <c r="L376" s="119"/>
    </row>
    <row r="377" spans="2:12" ht="15.75" customHeight="1" x14ac:dyDescent="0.25">
      <c r="B377" s="119"/>
      <c r="C377" s="23"/>
      <c r="D377" s="119"/>
      <c r="E377" s="131"/>
      <c r="F377" s="119"/>
      <c r="G377" s="119"/>
      <c r="H377" s="131"/>
      <c r="I377" s="129"/>
      <c r="J377" s="119"/>
      <c r="K377" s="119"/>
      <c r="L377" s="119"/>
    </row>
    <row r="378" spans="2:12" ht="15.75" customHeight="1" x14ac:dyDescent="0.25">
      <c r="B378" s="119"/>
      <c r="C378" s="23"/>
      <c r="D378" s="119"/>
      <c r="E378" s="131"/>
      <c r="F378" s="119"/>
      <c r="G378" s="119"/>
      <c r="H378" s="131"/>
      <c r="I378" s="129"/>
      <c r="J378" s="119"/>
      <c r="K378" s="119"/>
      <c r="L378" s="119"/>
    </row>
    <row r="379" spans="2:12" ht="15.75" customHeight="1" x14ac:dyDescent="0.25">
      <c r="B379" s="119"/>
      <c r="C379" s="23"/>
      <c r="D379" s="119"/>
      <c r="E379" s="131"/>
      <c r="F379" s="119"/>
      <c r="G379" s="119"/>
      <c r="H379" s="131"/>
      <c r="I379" s="129"/>
      <c r="J379" s="119"/>
      <c r="K379" s="119"/>
      <c r="L379" s="119"/>
    </row>
    <row r="380" spans="2:12" ht="15.75" customHeight="1" x14ac:dyDescent="0.25">
      <c r="B380" s="119"/>
      <c r="C380" s="23"/>
      <c r="D380" s="119"/>
      <c r="E380" s="131"/>
      <c r="F380" s="119"/>
      <c r="G380" s="119"/>
      <c r="H380" s="131"/>
      <c r="I380" s="129"/>
      <c r="J380" s="119"/>
      <c r="K380" s="119"/>
      <c r="L380" s="119"/>
    </row>
    <row r="381" spans="2:12" ht="15.75" customHeight="1" x14ac:dyDescent="0.25">
      <c r="B381" s="119"/>
      <c r="C381" s="23"/>
      <c r="D381" s="119"/>
      <c r="E381" s="131"/>
      <c r="F381" s="119"/>
      <c r="G381" s="119"/>
      <c r="H381" s="131"/>
      <c r="I381" s="129"/>
      <c r="J381" s="119"/>
      <c r="K381" s="119"/>
      <c r="L381" s="119"/>
    </row>
    <row r="382" spans="2:12" ht="15.75" customHeight="1" x14ac:dyDescent="0.25">
      <c r="B382" s="119"/>
      <c r="C382" s="23"/>
      <c r="D382" s="119"/>
      <c r="E382" s="131"/>
      <c r="F382" s="119"/>
      <c r="G382" s="119"/>
      <c r="H382" s="131"/>
      <c r="I382" s="129"/>
      <c r="J382" s="119"/>
      <c r="K382" s="119"/>
      <c r="L382" s="119"/>
    </row>
    <row r="383" spans="2:12" ht="15.75" customHeight="1" x14ac:dyDescent="0.25">
      <c r="B383" s="119"/>
      <c r="C383" s="23"/>
      <c r="D383" s="119"/>
      <c r="E383" s="131"/>
      <c r="F383" s="119"/>
      <c r="G383" s="119"/>
      <c r="H383" s="131"/>
      <c r="I383" s="129"/>
      <c r="J383" s="119"/>
      <c r="K383" s="119"/>
      <c r="L383" s="119"/>
    </row>
    <row r="384" spans="2:12" ht="15.75" customHeight="1" x14ac:dyDescent="0.25">
      <c r="B384" s="119"/>
      <c r="C384" s="23"/>
      <c r="D384" s="119"/>
      <c r="E384" s="131"/>
      <c r="F384" s="119"/>
      <c r="G384" s="119"/>
      <c r="H384" s="131"/>
      <c r="I384" s="129"/>
      <c r="J384" s="119"/>
      <c r="K384" s="119"/>
      <c r="L384" s="119"/>
    </row>
    <row r="385" spans="2:12" ht="15.75" customHeight="1" x14ac:dyDescent="0.25">
      <c r="B385" s="119"/>
      <c r="C385" s="23"/>
      <c r="D385" s="119"/>
      <c r="E385" s="131"/>
      <c r="F385" s="119"/>
      <c r="G385" s="119"/>
      <c r="H385" s="131"/>
      <c r="I385" s="129"/>
      <c r="J385" s="119"/>
      <c r="K385" s="119"/>
      <c r="L385" s="119"/>
    </row>
    <row r="386" spans="2:12" ht="15.75" customHeight="1" x14ac:dyDescent="0.25">
      <c r="B386" s="119"/>
      <c r="C386" s="23"/>
      <c r="D386" s="119"/>
      <c r="E386" s="131"/>
      <c r="F386" s="119"/>
      <c r="G386" s="119"/>
      <c r="H386" s="131"/>
      <c r="I386" s="129"/>
      <c r="J386" s="119"/>
      <c r="K386" s="119"/>
      <c r="L386" s="119"/>
    </row>
    <row r="387" spans="2:12" ht="15.75" customHeight="1" x14ac:dyDescent="0.25">
      <c r="B387" s="119"/>
      <c r="C387" s="23"/>
      <c r="D387" s="119"/>
      <c r="E387" s="131"/>
      <c r="F387" s="119"/>
      <c r="G387" s="119"/>
      <c r="H387" s="131"/>
      <c r="I387" s="129"/>
      <c r="J387" s="119"/>
      <c r="K387" s="119"/>
      <c r="L387" s="119"/>
    </row>
    <row r="388" spans="2:12" ht="15.75" customHeight="1" x14ac:dyDescent="0.25">
      <c r="B388" s="119"/>
      <c r="C388" s="23"/>
      <c r="D388" s="119"/>
      <c r="E388" s="131"/>
      <c r="F388" s="119"/>
      <c r="G388" s="119"/>
      <c r="H388" s="131"/>
      <c r="I388" s="129"/>
      <c r="J388" s="119"/>
      <c r="K388" s="119"/>
      <c r="L388" s="119"/>
    </row>
    <row r="389" spans="2:12" ht="15.75" customHeight="1" x14ac:dyDescent="0.25">
      <c r="B389" s="119"/>
      <c r="C389" s="23"/>
      <c r="D389" s="119"/>
      <c r="E389" s="131"/>
      <c r="F389" s="119"/>
      <c r="G389" s="119"/>
      <c r="H389" s="131"/>
      <c r="I389" s="129"/>
      <c r="J389" s="119"/>
      <c r="K389" s="119"/>
      <c r="L389" s="119"/>
    </row>
    <row r="390" spans="2:12" ht="15.75" customHeight="1" x14ac:dyDescent="0.25">
      <c r="B390" s="119"/>
      <c r="C390" s="23"/>
      <c r="D390" s="119"/>
      <c r="E390" s="131"/>
      <c r="F390" s="119"/>
      <c r="G390" s="119"/>
      <c r="H390" s="131"/>
      <c r="I390" s="129"/>
      <c r="J390" s="119"/>
      <c r="K390" s="119"/>
      <c r="L390" s="119"/>
    </row>
    <row r="391" spans="2:12" ht="15.75" customHeight="1" x14ac:dyDescent="0.25">
      <c r="B391" s="119"/>
      <c r="C391" s="23"/>
      <c r="D391" s="119"/>
      <c r="E391" s="131"/>
      <c r="F391" s="119"/>
      <c r="G391" s="119"/>
      <c r="H391" s="131"/>
      <c r="I391" s="129"/>
      <c r="J391" s="119"/>
      <c r="K391" s="119"/>
      <c r="L391" s="119"/>
    </row>
    <row r="392" spans="2:12" ht="15.75" customHeight="1" x14ac:dyDescent="0.25">
      <c r="B392" s="119"/>
      <c r="C392" s="23"/>
      <c r="D392" s="119"/>
      <c r="E392" s="131"/>
      <c r="F392" s="119"/>
      <c r="G392" s="119"/>
      <c r="H392" s="131"/>
      <c r="I392" s="129"/>
      <c r="J392" s="119"/>
      <c r="K392" s="119"/>
      <c r="L392" s="119"/>
    </row>
    <row r="393" spans="2:12" ht="15.75" customHeight="1" x14ac:dyDescent="0.25">
      <c r="B393" s="119"/>
      <c r="C393" s="23"/>
      <c r="D393" s="119"/>
      <c r="E393" s="131"/>
      <c r="F393" s="119"/>
      <c r="G393" s="119"/>
      <c r="H393" s="131"/>
      <c r="I393" s="129"/>
      <c r="J393" s="119"/>
      <c r="K393" s="119"/>
      <c r="L393" s="119"/>
    </row>
    <row r="394" spans="2:12" ht="15.75" customHeight="1" x14ac:dyDescent="0.25">
      <c r="B394" s="119"/>
      <c r="C394" s="23"/>
      <c r="D394" s="119"/>
      <c r="E394" s="131"/>
      <c r="F394" s="119"/>
      <c r="G394" s="119"/>
      <c r="H394" s="131"/>
      <c r="I394" s="129"/>
      <c r="J394" s="119"/>
      <c r="K394" s="119"/>
      <c r="L394" s="119"/>
    </row>
    <row r="395" spans="2:12" ht="15.75" customHeight="1" x14ac:dyDescent="0.25">
      <c r="B395" s="119"/>
      <c r="C395" s="23"/>
      <c r="D395" s="119"/>
      <c r="E395" s="131"/>
      <c r="F395" s="119"/>
      <c r="G395" s="119"/>
      <c r="H395" s="131"/>
      <c r="I395" s="129"/>
      <c r="J395" s="119"/>
      <c r="K395" s="119"/>
      <c r="L395" s="119"/>
    </row>
    <row r="396" spans="2:12" ht="15.75" customHeight="1" x14ac:dyDescent="0.25">
      <c r="B396" s="119"/>
      <c r="C396" s="23"/>
      <c r="D396" s="119"/>
      <c r="E396" s="131"/>
      <c r="F396" s="119"/>
      <c r="G396" s="119"/>
      <c r="H396" s="131"/>
      <c r="I396" s="129"/>
      <c r="J396" s="119"/>
      <c r="K396" s="119"/>
      <c r="L396" s="119"/>
    </row>
    <row r="397" spans="2:12" ht="15.75" customHeight="1" x14ac:dyDescent="0.25">
      <c r="B397" s="119"/>
      <c r="C397" s="23"/>
      <c r="D397" s="119"/>
      <c r="E397" s="131"/>
      <c r="F397" s="119"/>
      <c r="G397" s="119"/>
      <c r="H397" s="131"/>
      <c r="I397" s="129"/>
      <c r="J397" s="119"/>
      <c r="K397" s="119"/>
      <c r="L397" s="119"/>
    </row>
    <row r="398" spans="2:12" ht="15.75" customHeight="1" x14ac:dyDescent="0.25">
      <c r="B398" s="119"/>
      <c r="C398" s="23"/>
      <c r="D398" s="119"/>
      <c r="E398" s="131"/>
      <c r="F398" s="119"/>
      <c r="G398" s="119"/>
      <c r="H398" s="131"/>
      <c r="I398" s="129"/>
      <c r="J398" s="119"/>
      <c r="K398" s="119"/>
      <c r="L398" s="119"/>
    </row>
    <row r="399" spans="2:12" ht="15.75" customHeight="1" x14ac:dyDescent="0.25">
      <c r="B399" s="119"/>
      <c r="C399" s="23"/>
      <c r="D399" s="119"/>
      <c r="E399" s="131"/>
      <c r="F399" s="119"/>
      <c r="G399" s="119"/>
      <c r="H399" s="131"/>
      <c r="I399" s="129"/>
      <c r="J399" s="119"/>
      <c r="K399" s="119"/>
      <c r="L399" s="119"/>
    </row>
    <row r="400" spans="2:12" ht="15.75" customHeight="1" x14ac:dyDescent="0.25">
      <c r="B400" s="119"/>
      <c r="C400" s="23"/>
      <c r="D400" s="119"/>
      <c r="E400" s="131"/>
      <c r="F400" s="119"/>
      <c r="G400" s="119"/>
      <c r="H400" s="131"/>
      <c r="I400" s="129"/>
      <c r="J400" s="119"/>
      <c r="K400" s="119"/>
      <c r="L400" s="119"/>
    </row>
    <row r="401" spans="2:12" ht="15.75" customHeight="1" x14ac:dyDescent="0.25">
      <c r="B401" s="119"/>
      <c r="C401" s="23"/>
      <c r="D401" s="119"/>
      <c r="E401" s="131"/>
      <c r="F401" s="119"/>
      <c r="G401" s="119"/>
      <c r="H401" s="131"/>
      <c r="I401" s="129"/>
      <c r="J401" s="119"/>
      <c r="K401" s="119"/>
      <c r="L401" s="119"/>
    </row>
    <row r="402" spans="2:12" ht="15.75" customHeight="1" x14ac:dyDescent="0.25">
      <c r="B402" s="119"/>
      <c r="C402" s="23"/>
      <c r="D402" s="119"/>
      <c r="E402" s="131"/>
      <c r="F402" s="119"/>
      <c r="G402" s="119"/>
      <c r="H402" s="131"/>
      <c r="I402" s="129"/>
      <c r="J402" s="119"/>
      <c r="K402" s="119"/>
      <c r="L402" s="119"/>
    </row>
    <row r="403" spans="2:12" ht="15.75" customHeight="1" x14ac:dyDescent="0.25">
      <c r="B403" s="119"/>
      <c r="C403" s="23"/>
      <c r="D403" s="119"/>
      <c r="E403" s="131"/>
      <c r="F403" s="119"/>
      <c r="G403" s="119"/>
      <c r="H403" s="131"/>
      <c r="I403" s="129"/>
      <c r="J403" s="119"/>
      <c r="K403" s="119"/>
      <c r="L403" s="119"/>
    </row>
    <row r="404" spans="2:12" ht="15.75" customHeight="1" x14ac:dyDescent="0.25">
      <c r="B404" s="119"/>
      <c r="C404" s="23"/>
      <c r="D404" s="119"/>
      <c r="E404" s="131"/>
      <c r="F404" s="119"/>
      <c r="G404" s="119"/>
      <c r="H404" s="131"/>
      <c r="I404" s="129"/>
      <c r="J404" s="119"/>
      <c r="K404" s="119"/>
      <c r="L404" s="119"/>
    </row>
    <row r="405" spans="2:12" ht="15.75" customHeight="1" x14ac:dyDescent="0.25">
      <c r="B405" s="119"/>
      <c r="C405" s="23"/>
      <c r="D405" s="119"/>
      <c r="E405" s="131"/>
      <c r="F405" s="119"/>
      <c r="G405" s="119"/>
      <c r="H405" s="131"/>
      <c r="I405" s="129"/>
      <c r="J405" s="119"/>
      <c r="K405" s="119"/>
      <c r="L405" s="119"/>
    </row>
    <row r="406" spans="2:12" ht="15.75" customHeight="1" x14ac:dyDescent="0.25">
      <c r="B406" s="119"/>
      <c r="C406" s="23"/>
      <c r="D406" s="119"/>
      <c r="E406" s="131"/>
      <c r="F406" s="119"/>
      <c r="G406" s="119"/>
      <c r="H406" s="131"/>
      <c r="I406" s="129"/>
      <c r="J406" s="119"/>
      <c r="K406" s="119"/>
      <c r="L406" s="119"/>
    </row>
    <row r="407" spans="2:12" ht="15.75" customHeight="1" x14ac:dyDescent="0.25">
      <c r="B407" s="119"/>
      <c r="C407" s="23"/>
      <c r="D407" s="119"/>
      <c r="E407" s="131"/>
      <c r="F407" s="119"/>
      <c r="G407" s="119"/>
      <c r="H407" s="131"/>
      <c r="I407" s="129"/>
      <c r="J407" s="119"/>
      <c r="K407" s="119"/>
      <c r="L407" s="119"/>
    </row>
    <row r="408" spans="2:12" ht="15.75" customHeight="1" x14ac:dyDescent="0.25">
      <c r="B408" s="119"/>
      <c r="C408" s="23"/>
      <c r="D408" s="119"/>
      <c r="E408" s="131"/>
      <c r="F408" s="119"/>
      <c r="G408" s="119"/>
      <c r="H408" s="131"/>
      <c r="I408" s="129"/>
      <c r="J408" s="119"/>
      <c r="K408" s="119"/>
      <c r="L408" s="119"/>
    </row>
    <row r="409" spans="2:12" ht="15.75" customHeight="1" x14ac:dyDescent="0.25">
      <c r="B409" s="119"/>
      <c r="C409" s="23"/>
      <c r="D409" s="119"/>
      <c r="E409" s="131"/>
      <c r="F409" s="119"/>
      <c r="G409" s="119"/>
      <c r="H409" s="131"/>
      <c r="I409" s="129"/>
      <c r="J409" s="119"/>
      <c r="K409" s="119"/>
      <c r="L409" s="119"/>
    </row>
    <row r="410" spans="2:12" ht="15.75" customHeight="1" x14ac:dyDescent="0.25">
      <c r="B410" s="119"/>
      <c r="C410" s="23"/>
      <c r="D410" s="119"/>
      <c r="E410" s="131"/>
      <c r="F410" s="119"/>
      <c r="G410" s="119"/>
      <c r="H410" s="131"/>
      <c r="I410" s="129"/>
      <c r="J410" s="119"/>
      <c r="K410" s="119"/>
      <c r="L410" s="119"/>
    </row>
    <row r="411" spans="2:12" ht="15.75" customHeight="1" x14ac:dyDescent="0.25">
      <c r="B411" s="119"/>
      <c r="C411" s="23"/>
      <c r="D411" s="119"/>
      <c r="E411" s="131"/>
      <c r="F411" s="119"/>
      <c r="G411" s="119"/>
      <c r="H411" s="131"/>
      <c r="I411" s="129"/>
      <c r="J411" s="119"/>
      <c r="K411" s="119"/>
      <c r="L411" s="119"/>
    </row>
    <row r="412" spans="2:12" ht="15.75" customHeight="1" x14ac:dyDescent="0.25">
      <c r="B412" s="119"/>
      <c r="C412" s="23"/>
      <c r="D412" s="119"/>
      <c r="E412" s="131"/>
      <c r="F412" s="119"/>
      <c r="G412" s="119"/>
      <c r="H412" s="131"/>
      <c r="I412" s="129"/>
      <c r="J412" s="119"/>
      <c r="K412" s="119"/>
      <c r="L412" s="119"/>
    </row>
    <row r="413" spans="2:12" ht="15.75" customHeight="1" x14ac:dyDescent="0.25">
      <c r="B413" s="119"/>
      <c r="C413" s="23"/>
      <c r="D413" s="119"/>
      <c r="E413" s="131"/>
      <c r="F413" s="119"/>
      <c r="G413" s="119"/>
      <c r="H413" s="131"/>
      <c r="I413" s="129"/>
      <c r="J413" s="119"/>
      <c r="K413" s="119"/>
      <c r="L413" s="119"/>
    </row>
    <row r="414" spans="2:12" ht="15.75" customHeight="1" x14ac:dyDescent="0.25">
      <c r="B414" s="119"/>
      <c r="C414" s="23"/>
      <c r="D414" s="119"/>
      <c r="E414" s="131"/>
      <c r="F414" s="119"/>
      <c r="G414" s="119"/>
      <c r="H414" s="131"/>
      <c r="I414" s="129"/>
      <c r="J414" s="119"/>
      <c r="K414" s="119"/>
      <c r="L414" s="119"/>
    </row>
    <row r="415" spans="2:12" ht="15.75" customHeight="1" x14ac:dyDescent="0.25">
      <c r="B415" s="119"/>
      <c r="C415" s="23"/>
      <c r="D415" s="119"/>
      <c r="E415" s="131"/>
      <c r="F415" s="119"/>
      <c r="G415" s="119"/>
      <c r="H415" s="131"/>
      <c r="I415" s="129"/>
      <c r="J415" s="119"/>
      <c r="K415" s="119"/>
      <c r="L415" s="119"/>
    </row>
    <row r="416" spans="2:12" ht="15.75" customHeight="1" x14ac:dyDescent="0.25">
      <c r="B416" s="119"/>
      <c r="C416" s="23"/>
      <c r="D416" s="119"/>
      <c r="E416" s="131"/>
      <c r="F416" s="119"/>
      <c r="G416" s="119"/>
      <c r="H416" s="131"/>
      <c r="I416" s="129"/>
      <c r="J416" s="119"/>
      <c r="K416" s="119"/>
      <c r="L416" s="119"/>
    </row>
    <row r="417" spans="2:12" ht="15.75" customHeight="1" x14ac:dyDescent="0.25">
      <c r="B417" s="119"/>
      <c r="C417" s="23"/>
      <c r="D417" s="119"/>
      <c r="E417" s="131"/>
      <c r="F417" s="119"/>
      <c r="G417" s="119"/>
      <c r="H417" s="131"/>
      <c r="I417" s="129"/>
      <c r="J417" s="119"/>
      <c r="K417" s="119"/>
      <c r="L417" s="119"/>
    </row>
    <row r="418" spans="2:12" ht="15.75" customHeight="1" x14ac:dyDescent="0.25">
      <c r="B418" s="119"/>
      <c r="C418" s="23"/>
      <c r="D418" s="119"/>
      <c r="E418" s="131"/>
      <c r="F418" s="119"/>
      <c r="G418" s="119"/>
      <c r="H418" s="131"/>
      <c r="I418" s="129"/>
      <c r="J418" s="119"/>
      <c r="K418" s="119"/>
      <c r="L418" s="119"/>
    </row>
    <row r="419" spans="2:12" ht="15.75" customHeight="1" x14ac:dyDescent="0.25">
      <c r="B419" s="119"/>
      <c r="C419" s="23"/>
      <c r="D419" s="119"/>
      <c r="E419" s="131"/>
      <c r="F419" s="119"/>
      <c r="G419" s="119"/>
      <c r="H419" s="131"/>
      <c r="I419" s="129"/>
      <c r="J419" s="119"/>
      <c r="K419" s="119"/>
      <c r="L419" s="119"/>
    </row>
    <row r="420" spans="2:12" ht="15.75" customHeight="1" x14ac:dyDescent="0.25">
      <c r="B420" s="119"/>
      <c r="C420" s="23"/>
      <c r="D420" s="119"/>
      <c r="E420" s="131"/>
      <c r="F420" s="119"/>
      <c r="G420" s="119"/>
      <c r="H420" s="131"/>
      <c r="I420" s="129"/>
      <c r="J420" s="119"/>
      <c r="K420" s="119"/>
      <c r="L420" s="119"/>
    </row>
    <row r="421" spans="2:12" ht="15.75" customHeight="1" x14ac:dyDescent="0.25">
      <c r="B421" s="119"/>
      <c r="C421" s="23"/>
      <c r="D421" s="119"/>
      <c r="E421" s="131"/>
      <c r="F421" s="119"/>
      <c r="G421" s="119"/>
      <c r="H421" s="131"/>
      <c r="I421" s="129"/>
      <c r="J421" s="119"/>
      <c r="K421" s="119"/>
      <c r="L421" s="119"/>
    </row>
    <row r="422" spans="2:12" ht="15.75" customHeight="1" x14ac:dyDescent="0.25">
      <c r="B422" s="119"/>
      <c r="C422" s="23"/>
      <c r="D422" s="119"/>
      <c r="E422" s="131"/>
      <c r="F422" s="119"/>
      <c r="G422" s="119"/>
      <c r="H422" s="131"/>
      <c r="I422" s="129"/>
      <c r="J422" s="119"/>
      <c r="K422" s="119"/>
      <c r="L422" s="119"/>
    </row>
    <row r="423" spans="2:12" ht="15.75" customHeight="1" x14ac:dyDescent="0.25">
      <c r="B423" s="119"/>
      <c r="C423" s="23"/>
      <c r="D423" s="119"/>
      <c r="E423" s="131"/>
      <c r="F423" s="119"/>
      <c r="G423" s="119"/>
      <c r="H423" s="131"/>
      <c r="I423" s="129"/>
      <c r="J423" s="119"/>
      <c r="K423" s="119"/>
      <c r="L423" s="119"/>
    </row>
    <row r="424" spans="2:12" ht="15.75" customHeight="1" x14ac:dyDescent="0.25">
      <c r="B424" s="119"/>
      <c r="C424" s="23"/>
      <c r="D424" s="119"/>
      <c r="E424" s="131"/>
      <c r="F424" s="119"/>
      <c r="G424" s="119"/>
      <c r="H424" s="131"/>
      <c r="I424" s="129"/>
      <c r="J424" s="119"/>
      <c r="K424" s="119"/>
      <c r="L424" s="119"/>
    </row>
    <row r="425" spans="2:12" ht="15.75" customHeight="1" x14ac:dyDescent="0.25">
      <c r="B425" s="119"/>
      <c r="C425" s="23"/>
      <c r="D425" s="119"/>
      <c r="E425" s="131"/>
      <c r="F425" s="119"/>
      <c r="G425" s="119"/>
      <c r="H425" s="131"/>
      <c r="I425" s="129"/>
      <c r="J425" s="119"/>
      <c r="K425" s="119"/>
      <c r="L425" s="119"/>
    </row>
    <row r="426" spans="2:12" ht="15.75" customHeight="1" x14ac:dyDescent="0.25">
      <c r="B426" s="119"/>
      <c r="C426" s="23"/>
      <c r="D426" s="119"/>
      <c r="E426" s="131"/>
      <c r="F426" s="119"/>
      <c r="G426" s="119"/>
      <c r="H426" s="131"/>
      <c r="I426" s="129"/>
      <c r="J426" s="119"/>
      <c r="K426" s="119"/>
      <c r="L426" s="119"/>
    </row>
    <row r="427" spans="2:12" ht="15.75" customHeight="1" x14ac:dyDescent="0.25">
      <c r="B427" s="119"/>
      <c r="C427" s="23"/>
      <c r="D427" s="119"/>
      <c r="E427" s="131"/>
      <c r="F427" s="119"/>
      <c r="G427" s="119"/>
      <c r="H427" s="131"/>
      <c r="I427" s="129"/>
      <c r="J427" s="119"/>
      <c r="K427" s="119"/>
      <c r="L427" s="119"/>
    </row>
    <row r="428" spans="2:12" ht="15.75" customHeight="1" x14ac:dyDescent="0.25">
      <c r="B428" s="119"/>
      <c r="C428" s="23"/>
      <c r="D428" s="119"/>
      <c r="E428" s="131"/>
      <c r="F428" s="119"/>
      <c r="G428" s="119"/>
      <c r="H428" s="131"/>
      <c r="I428" s="129"/>
      <c r="J428" s="119"/>
      <c r="K428" s="119"/>
      <c r="L428" s="119"/>
    </row>
    <row r="429" spans="2:12" ht="15.75" customHeight="1" x14ac:dyDescent="0.25">
      <c r="B429" s="119"/>
      <c r="C429" s="23"/>
      <c r="D429" s="119"/>
      <c r="E429" s="131"/>
      <c r="F429" s="119"/>
      <c r="G429" s="119"/>
      <c r="H429" s="131"/>
      <c r="I429" s="129"/>
      <c r="J429" s="119"/>
      <c r="K429" s="119"/>
      <c r="L429" s="119"/>
    </row>
    <row r="430" spans="2:12" ht="15.75" customHeight="1" x14ac:dyDescent="0.25">
      <c r="B430" s="119"/>
      <c r="C430" s="23"/>
      <c r="D430" s="119"/>
      <c r="E430" s="131"/>
      <c r="F430" s="119"/>
      <c r="G430" s="119"/>
      <c r="H430" s="131"/>
      <c r="I430" s="129"/>
      <c r="J430" s="119"/>
      <c r="K430" s="119"/>
      <c r="L430" s="119"/>
    </row>
    <row r="431" spans="2:12" ht="15.75" customHeight="1" x14ac:dyDescent="0.25">
      <c r="B431" s="119"/>
      <c r="C431" s="23"/>
      <c r="D431" s="119"/>
      <c r="E431" s="131"/>
      <c r="F431" s="119"/>
      <c r="G431" s="119"/>
      <c r="H431" s="131"/>
      <c r="I431" s="129"/>
      <c r="J431" s="119"/>
      <c r="K431" s="119"/>
      <c r="L431" s="119"/>
    </row>
    <row r="432" spans="2:12" ht="15.75" customHeight="1" x14ac:dyDescent="0.25">
      <c r="B432" s="119"/>
      <c r="C432" s="23"/>
      <c r="D432" s="119"/>
      <c r="E432" s="131"/>
      <c r="F432" s="119"/>
      <c r="G432" s="119"/>
      <c r="H432" s="131"/>
      <c r="I432" s="129"/>
      <c r="J432" s="119"/>
      <c r="K432" s="119"/>
      <c r="L432" s="119"/>
    </row>
    <row r="433" spans="2:12" ht="15.75" customHeight="1" x14ac:dyDescent="0.25">
      <c r="B433" s="119"/>
      <c r="C433" s="23"/>
      <c r="D433" s="119"/>
      <c r="E433" s="131"/>
      <c r="F433" s="119"/>
      <c r="G433" s="119"/>
      <c r="H433" s="131"/>
      <c r="I433" s="129"/>
      <c r="J433" s="119"/>
      <c r="K433" s="119"/>
      <c r="L433" s="119"/>
    </row>
    <row r="434" spans="2:12" ht="15.75" customHeight="1" x14ac:dyDescent="0.25">
      <c r="B434" s="119"/>
      <c r="C434" s="23"/>
      <c r="D434" s="119"/>
      <c r="E434" s="131"/>
      <c r="F434" s="119"/>
      <c r="G434" s="119"/>
      <c r="H434" s="131"/>
      <c r="I434" s="129"/>
      <c r="J434" s="119"/>
      <c r="K434" s="119"/>
      <c r="L434" s="119"/>
    </row>
    <row r="435" spans="2:12" ht="15.75" customHeight="1" x14ac:dyDescent="0.25">
      <c r="B435" s="119"/>
      <c r="C435" s="23"/>
      <c r="D435" s="119"/>
      <c r="E435" s="131"/>
      <c r="F435" s="119"/>
      <c r="G435" s="119"/>
      <c r="H435" s="131"/>
      <c r="I435" s="129"/>
      <c r="J435" s="119"/>
      <c r="K435" s="119"/>
      <c r="L435" s="119"/>
    </row>
    <row r="436" spans="2:12" ht="15.75" customHeight="1" x14ac:dyDescent="0.25">
      <c r="B436" s="119"/>
      <c r="C436" s="23"/>
      <c r="D436" s="119"/>
      <c r="E436" s="131"/>
      <c r="F436" s="119"/>
      <c r="G436" s="119"/>
      <c r="H436" s="131"/>
      <c r="I436" s="129"/>
      <c r="J436" s="119"/>
      <c r="K436" s="119"/>
      <c r="L436" s="119"/>
    </row>
    <row r="437" spans="2:12" ht="15.75" customHeight="1" x14ac:dyDescent="0.25">
      <c r="B437" s="119"/>
      <c r="C437" s="23"/>
      <c r="D437" s="119"/>
      <c r="E437" s="131"/>
      <c r="F437" s="119"/>
      <c r="G437" s="119"/>
      <c r="H437" s="131"/>
      <c r="I437" s="129"/>
      <c r="J437" s="119"/>
      <c r="K437" s="119"/>
      <c r="L437" s="119"/>
    </row>
    <row r="438" spans="2:12" ht="15.75" customHeight="1" x14ac:dyDescent="0.25">
      <c r="B438" s="119"/>
      <c r="C438" s="23"/>
      <c r="D438" s="119"/>
      <c r="E438" s="131"/>
      <c r="F438" s="119"/>
      <c r="G438" s="119"/>
      <c r="H438" s="131"/>
      <c r="I438" s="129"/>
      <c r="J438" s="119"/>
      <c r="K438" s="119"/>
      <c r="L438" s="119"/>
    </row>
    <row r="439" spans="2:12" ht="15.75" customHeight="1" x14ac:dyDescent="0.25">
      <c r="B439" s="119"/>
      <c r="C439" s="23"/>
      <c r="D439" s="119"/>
      <c r="E439" s="131"/>
      <c r="F439" s="119"/>
      <c r="G439" s="119"/>
      <c r="H439" s="131"/>
      <c r="I439" s="129"/>
      <c r="J439" s="119"/>
      <c r="K439" s="119"/>
      <c r="L439" s="119"/>
    </row>
    <row r="440" spans="2:12" ht="15.75" customHeight="1" x14ac:dyDescent="0.25">
      <c r="B440" s="119"/>
      <c r="C440" s="23"/>
      <c r="D440" s="119"/>
      <c r="E440" s="131"/>
      <c r="F440" s="119"/>
      <c r="G440" s="119"/>
      <c r="H440" s="131"/>
      <c r="I440" s="129"/>
      <c r="J440" s="119"/>
      <c r="K440" s="119"/>
      <c r="L440" s="119"/>
    </row>
    <row r="441" spans="2:12" ht="15.75" customHeight="1" x14ac:dyDescent="0.25">
      <c r="B441" s="119"/>
      <c r="C441" s="23"/>
      <c r="D441" s="119"/>
      <c r="E441" s="131"/>
      <c r="F441" s="119"/>
      <c r="G441" s="119"/>
      <c r="H441" s="131"/>
      <c r="I441" s="129"/>
      <c r="J441" s="119"/>
      <c r="K441" s="119"/>
      <c r="L441" s="119"/>
    </row>
    <row r="442" spans="2:12" ht="15.75" customHeight="1" x14ac:dyDescent="0.25">
      <c r="B442" s="119"/>
      <c r="C442" s="23"/>
      <c r="D442" s="119"/>
      <c r="E442" s="131"/>
      <c r="F442" s="119"/>
      <c r="G442" s="119"/>
      <c r="H442" s="131"/>
      <c r="I442" s="129"/>
      <c r="J442" s="119"/>
      <c r="K442" s="119"/>
      <c r="L442" s="119"/>
    </row>
    <row r="443" spans="2:12" ht="15.75" customHeight="1" x14ac:dyDescent="0.25">
      <c r="B443" s="119"/>
      <c r="C443" s="23"/>
      <c r="D443" s="119"/>
      <c r="E443" s="131"/>
      <c r="F443" s="119"/>
      <c r="G443" s="119"/>
      <c r="H443" s="131"/>
      <c r="I443" s="129"/>
      <c r="J443" s="119"/>
      <c r="K443" s="119"/>
      <c r="L443" s="119"/>
    </row>
    <row r="444" spans="2:12" ht="15.75" customHeight="1" x14ac:dyDescent="0.25">
      <c r="B444" s="119"/>
      <c r="C444" s="23"/>
      <c r="D444" s="119"/>
      <c r="E444" s="131"/>
      <c r="F444" s="119"/>
      <c r="G444" s="119"/>
      <c r="H444" s="131"/>
      <c r="I444" s="129"/>
      <c r="J444" s="119"/>
      <c r="K444" s="119"/>
      <c r="L444" s="119"/>
    </row>
    <row r="445" spans="2:12" ht="15.75" customHeight="1" x14ac:dyDescent="0.25">
      <c r="B445" s="119"/>
      <c r="C445" s="23"/>
      <c r="D445" s="119"/>
      <c r="E445" s="131"/>
      <c r="F445" s="119"/>
      <c r="G445" s="119"/>
      <c r="H445" s="131"/>
      <c r="I445" s="129"/>
      <c r="J445" s="119"/>
      <c r="K445" s="119"/>
      <c r="L445" s="119"/>
    </row>
    <row r="446" spans="2:12" ht="15.75" customHeight="1" x14ac:dyDescent="0.25">
      <c r="B446" s="119"/>
      <c r="C446" s="23"/>
      <c r="D446" s="119"/>
      <c r="E446" s="131"/>
      <c r="F446" s="119"/>
      <c r="G446" s="119"/>
      <c r="H446" s="131"/>
      <c r="I446" s="129"/>
      <c r="J446" s="119"/>
      <c r="K446" s="119"/>
      <c r="L446" s="119"/>
    </row>
    <row r="447" spans="2:12" ht="15.75" customHeight="1" x14ac:dyDescent="0.25">
      <c r="B447" s="119"/>
      <c r="C447" s="23"/>
      <c r="D447" s="119"/>
      <c r="E447" s="131"/>
      <c r="F447" s="119"/>
      <c r="G447" s="119"/>
      <c r="H447" s="131"/>
      <c r="I447" s="129"/>
      <c r="J447" s="119"/>
      <c r="K447" s="119"/>
      <c r="L447" s="119"/>
    </row>
    <row r="448" spans="2:12" ht="15.75" customHeight="1" x14ac:dyDescent="0.25">
      <c r="B448" s="119"/>
      <c r="C448" s="23"/>
      <c r="D448" s="119"/>
      <c r="E448" s="131"/>
      <c r="F448" s="119"/>
      <c r="G448" s="119"/>
      <c r="H448" s="131"/>
      <c r="I448" s="129"/>
      <c r="J448" s="119"/>
      <c r="K448" s="119"/>
      <c r="L448" s="119"/>
    </row>
    <row r="449" spans="2:12" ht="15.75" customHeight="1" x14ac:dyDescent="0.25">
      <c r="B449" s="119"/>
      <c r="C449" s="23"/>
      <c r="D449" s="119"/>
      <c r="E449" s="131"/>
      <c r="F449" s="119"/>
      <c r="G449" s="119"/>
      <c r="H449" s="131"/>
      <c r="I449" s="129"/>
      <c r="J449" s="119"/>
      <c r="K449" s="119"/>
      <c r="L449" s="119"/>
    </row>
    <row r="450" spans="2:12" ht="15.75" customHeight="1" x14ac:dyDescent="0.25">
      <c r="B450" s="119"/>
      <c r="C450" s="23"/>
      <c r="D450" s="119"/>
      <c r="E450" s="131"/>
      <c r="F450" s="119"/>
      <c r="G450" s="119"/>
      <c r="H450" s="131"/>
      <c r="I450" s="129"/>
      <c r="J450" s="119"/>
      <c r="K450" s="119"/>
      <c r="L450" s="119"/>
    </row>
    <row r="451" spans="2:12" ht="15.75" customHeight="1" x14ac:dyDescent="0.25">
      <c r="B451" s="119"/>
      <c r="C451" s="23"/>
      <c r="D451" s="119"/>
      <c r="E451" s="131"/>
      <c r="F451" s="119"/>
      <c r="G451" s="119"/>
      <c r="H451" s="131"/>
      <c r="I451" s="129"/>
      <c r="J451" s="119"/>
      <c r="K451" s="119"/>
      <c r="L451" s="119"/>
    </row>
    <row r="452" spans="2:12" ht="15.75" customHeight="1" x14ac:dyDescent="0.25">
      <c r="B452" s="119"/>
      <c r="C452" s="23"/>
      <c r="D452" s="119"/>
      <c r="E452" s="131"/>
      <c r="F452" s="119"/>
      <c r="G452" s="119"/>
      <c r="H452" s="131"/>
      <c r="I452" s="129"/>
      <c r="J452" s="119"/>
      <c r="K452" s="119"/>
      <c r="L452" s="119"/>
    </row>
    <row r="453" spans="2:12" ht="15.75" customHeight="1" x14ac:dyDescent="0.25">
      <c r="B453" s="119"/>
      <c r="C453" s="23"/>
      <c r="D453" s="119"/>
      <c r="E453" s="131"/>
      <c r="F453" s="119"/>
      <c r="G453" s="119"/>
      <c r="H453" s="131"/>
      <c r="I453" s="129"/>
      <c r="J453" s="119"/>
      <c r="K453" s="119"/>
      <c r="L453" s="119"/>
    </row>
    <row r="454" spans="2:12" ht="15.75" customHeight="1" x14ac:dyDescent="0.25">
      <c r="B454" s="119"/>
      <c r="C454" s="23"/>
      <c r="D454" s="119"/>
      <c r="E454" s="131"/>
      <c r="F454" s="119"/>
      <c r="G454" s="119"/>
      <c r="H454" s="131"/>
      <c r="I454" s="129"/>
      <c r="J454" s="119"/>
      <c r="K454" s="119"/>
      <c r="L454" s="119"/>
    </row>
    <row r="455" spans="2:12" ht="15.75" customHeight="1" x14ac:dyDescent="0.25">
      <c r="B455" s="119"/>
      <c r="C455" s="23"/>
      <c r="D455" s="119"/>
      <c r="E455" s="131"/>
      <c r="F455" s="119"/>
      <c r="G455" s="119"/>
      <c r="H455" s="131"/>
      <c r="I455" s="129"/>
      <c r="J455" s="119"/>
      <c r="K455" s="119"/>
      <c r="L455" s="119"/>
    </row>
    <row r="456" spans="2:12" ht="15.75" customHeight="1" x14ac:dyDescent="0.25">
      <c r="B456" s="119"/>
      <c r="C456" s="23"/>
      <c r="D456" s="119"/>
      <c r="E456" s="131"/>
      <c r="F456" s="119"/>
      <c r="G456" s="119"/>
      <c r="H456" s="131"/>
      <c r="I456" s="129"/>
      <c r="J456" s="119"/>
      <c r="K456" s="119"/>
      <c r="L456" s="119"/>
    </row>
    <row r="457" spans="2:12" ht="15.75" customHeight="1" x14ac:dyDescent="0.25">
      <c r="B457" s="119"/>
      <c r="C457" s="23"/>
      <c r="D457" s="119"/>
      <c r="E457" s="131"/>
      <c r="F457" s="119"/>
      <c r="G457" s="119"/>
      <c r="H457" s="131"/>
      <c r="I457" s="129"/>
      <c r="J457" s="119"/>
      <c r="K457" s="119"/>
      <c r="L457" s="119"/>
    </row>
    <row r="458" spans="2:12" ht="15.75" customHeight="1" x14ac:dyDescent="0.25">
      <c r="B458" s="119"/>
      <c r="C458" s="23"/>
      <c r="D458" s="119"/>
      <c r="E458" s="131"/>
      <c r="F458" s="119"/>
      <c r="G458" s="119"/>
      <c r="H458" s="131"/>
      <c r="I458" s="129"/>
      <c r="J458" s="119"/>
      <c r="K458" s="119"/>
      <c r="L458" s="119"/>
    </row>
    <row r="459" spans="2:12" ht="15.75" customHeight="1" x14ac:dyDescent="0.25">
      <c r="B459" s="119"/>
      <c r="C459" s="23"/>
      <c r="D459" s="119"/>
      <c r="E459" s="131"/>
      <c r="F459" s="119"/>
      <c r="G459" s="119"/>
      <c r="H459" s="131"/>
      <c r="I459" s="129"/>
      <c r="J459" s="119"/>
      <c r="K459" s="119"/>
      <c r="L459" s="119"/>
    </row>
    <row r="460" spans="2:12" ht="15.75" customHeight="1" x14ac:dyDescent="0.25">
      <c r="B460" s="119"/>
      <c r="C460" s="23"/>
      <c r="D460" s="119"/>
      <c r="E460" s="131"/>
      <c r="F460" s="119"/>
      <c r="G460" s="119"/>
      <c r="H460" s="131"/>
      <c r="I460" s="129"/>
      <c r="J460" s="119"/>
      <c r="K460" s="119"/>
      <c r="L460" s="119"/>
    </row>
    <row r="461" spans="2:12" ht="15.75" customHeight="1" x14ac:dyDescent="0.25">
      <c r="B461" s="119"/>
      <c r="C461" s="23"/>
      <c r="D461" s="119"/>
      <c r="E461" s="131"/>
      <c r="F461" s="119"/>
      <c r="G461" s="119"/>
      <c r="H461" s="131"/>
      <c r="I461" s="129"/>
      <c r="J461" s="119"/>
      <c r="K461" s="119"/>
      <c r="L461" s="119"/>
    </row>
    <row r="462" spans="2:12" ht="15.75" customHeight="1" x14ac:dyDescent="0.25">
      <c r="B462" s="119"/>
      <c r="C462" s="23"/>
      <c r="D462" s="119"/>
      <c r="E462" s="131"/>
      <c r="F462" s="119"/>
      <c r="G462" s="119"/>
      <c r="H462" s="131"/>
      <c r="I462" s="129"/>
      <c r="J462" s="119"/>
      <c r="K462" s="119"/>
      <c r="L462" s="119"/>
    </row>
    <row r="463" spans="2:12" ht="15.75" customHeight="1" x14ac:dyDescent="0.25">
      <c r="B463" s="119"/>
      <c r="C463" s="23"/>
      <c r="D463" s="119"/>
      <c r="E463" s="131"/>
      <c r="F463" s="119"/>
      <c r="G463" s="119"/>
      <c r="H463" s="131"/>
      <c r="I463" s="129"/>
      <c r="J463" s="119"/>
      <c r="K463" s="119"/>
      <c r="L463" s="119"/>
    </row>
    <row r="464" spans="2:12" ht="15.75" customHeight="1" x14ac:dyDescent="0.25">
      <c r="B464" s="119"/>
      <c r="C464" s="23"/>
      <c r="D464" s="119"/>
      <c r="E464" s="131"/>
      <c r="F464" s="119"/>
      <c r="G464" s="119"/>
      <c r="H464" s="131"/>
      <c r="I464" s="129"/>
      <c r="J464" s="119"/>
      <c r="K464" s="119"/>
      <c r="L464" s="119"/>
    </row>
    <row r="465" spans="2:12" ht="15.75" customHeight="1" x14ac:dyDescent="0.25">
      <c r="B465" s="119"/>
      <c r="C465" s="23"/>
      <c r="D465" s="119"/>
      <c r="E465" s="131"/>
      <c r="F465" s="119"/>
      <c r="G465" s="119"/>
      <c r="H465" s="131"/>
      <c r="I465" s="129"/>
      <c r="J465" s="119"/>
      <c r="K465" s="119"/>
      <c r="L465" s="119"/>
    </row>
    <row r="466" spans="2:12" ht="15.75" customHeight="1" x14ac:dyDescent="0.25">
      <c r="B466" s="119"/>
      <c r="C466" s="23"/>
      <c r="D466" s="119"/>
      <c r="E466" s="131"/>
      <c r="F466" s="119"/>
      <c r="G466" s="119"/>
      <c r="H466" s="131"/>
      <c r="I466" s="129"/>
      <c r="J466" s="119"/>
      <c r="K466" s="119"/>
      <c r="L466" s="119"/>
    </row>
    <row r="467" spans="2:12" ht="15.75" customHeight="1" x14ac:dyDescent="0.25">
      <c r="B467" s="119"/>
      <c r="C467" s="23"/>
      <c r="D467" s="119"/>
      <c r="E467" s="131"/>
      <c r="F467" s="119"/>
      <c r="G467" s="119"/>
      <c r="H467" s="131"/>
      <c r="I467" s="129"/>
      <c r="J467" s="119"/>
      <c r="K467" s="119"/>
      <c r="L467" s="119"/>
    </row>
    <row r="468" spans="2:12" ht="15.75" customHeight="1" x14ac:dyDescent="0.25">
      <c r="B468" s="119"/>
      <c r="C468" s="23"/>
      <c r="D468" s="119"/>
      <c r="E468" s="131"/>
      <c r="F468" s="119"/>
      <c r="G468" s="119"/>
      <c r="H468" s="131"/>
      <c r="I468" s="129"/>
      <c r="J468" s="119"/>
      <c r="K468" s="119"/>
      <c r="L468" s="119"/>
    </row>
    <row r="469" spans="2:12" ht="15.75" customHeight="1" x14ac:dyDescent="0.25">
      <c r="B469" s="119"/>
      <c r="C469" s="23"/>
      <c r="D469" s="119"/>
      <c r="E469" s="131"/>
      <c r="F469" s="119"/>
      <c r="G469" s="119"/>
      <c r="H469" s="131"/>
      <c r="I469" s="129"/>
      <c r="J469" s="119"/>
      <c r="K469" s="119"/>
      <c r="L469" s="119"/>
    </row>
    <row r="470" spans="2:12" ht="15.75" customHeight="1" x14ac:dyDescent="0.25">
      <c r="B470" s="119"/>
      <c r="C470" s="23"/>
      <c r="D470" s="119"/>
      <c r="E470" s="131"/>
      <c r="F470" s="119"/>
      <c r="G470" s="119"/>
      <c r="H470" s="131"/>
      <c r="I470" s="129"/>
      <c r="J470" s="119"/>
      <c r="K470" s="119"/>
      <c r="L470" s="119"/>
    </row>
    <row r="471" spans="2:12" ht="15.75" customHeight="1" x14ac:dyDescent="0.25">
      <c r="B471" s="119"/>
      <c r="C471" s="23"/>
      <c r="D471" s="119"/>
      <c r="E471" s="131"/>
      <c r="F471" s="119"/>
      <c r="G471" s="119"/>
      <c r="H471" s="131"/>
      <c r="I471" s="129"/>
      <c r="J471" s="119"/>
      <c r="K471" s="119"/>
      <c r="L471" s="119"/>
    </row>
    <row r="472" spans="2:12" ht="15.75" customHeight="1" x14ac:dyDescent="0.25">
      <c r="B472" s="119"/>
      <c r="C472" s="23"/>
      <c r="D472" s="119"/>
      <c r="E472" s="131"/>
      <c r="F472" s="119"/>
      <c r="G472" s="119"/>
      <c r="H472" s="131"/>
      <c r="I472" s="129"/>
      <c r="J472" s="119"/>
      <c r="K472" s="119"/>
      <c r="L472" s="119"/>
    </row>
    <row r="473" spans="2:12" ht="15.75" customHeight="1" x14ac:dyDescent="0.25">
      <c r="B473" s="119"/>
      <c r="C473" s="23"/>
      <c r="D473" s="119"/>
      <c r="E473" s="131"/>
      <c r="F473" s="119"/>
      <c r="G473" s="119"/>
      <c r="H473" s="131"/>
      <c r="I473" s="129"/>
      <c r="J473" s="119"/>
      <c r="K473" s="119"/>
      <c r="L473" s="119"/>
    </row>
    <row r="474" spans="2:12" ht="15.75" customHeight="1" x14ac:dyDescent="0.25">
      <c r="B474" s="119"/>
      <c r="C474" s="23"/>
      <c r="D474" s="119"/>
      <c r="E474" s="131"/>
      <c r="F474" s="119"/>
      <c r="G474" s="119"/>
      <c r="H474" s="131"/>
      <c r="I474" s="129"/>
      <c r="J474" s="119"/>
      <c r="K474" s="119"/>
      <c r="L474" s="119"/>
    </row>
    <row r="475" spans="2:12" ht="15.75" customHeight="1" x14ac:dyDescent="0.25">
      <c r="B475" s="119"/>
      <c r="C475" s="23"/>
      <c r="D475" s="119"/>
      <c r="E475" s="131"/>
      <c r="F475" s="119"/>
      <c r="G475" s="119"/>
      <c r="H475" s="131"/>
      <c r="I475" s="129"/>
      <c r="J475" s="119"/>
      <c r="K475" s="119"/>
      <c r="L475" s="119"/>
    </row>
    <row r="476" spans="2:12" ht="15.75" customHeight="1" x14ac:dyDescent="0.25">
      <c r="B476" s="119"/>
      <c r="C476" s="23"/>
      <c r="D476" s="119"/>
      <c r="E476" s="131"/>
      <c r="F476" s="119"/>
      <c r="G476" s="119"/>
      <c r="H476" s="131"/>
      <c r="I476" s="129"/>
      <c r="J476" s="119"/>
      <c r="K476" s="119"/>
      <c r="L476" s="119"/>
    </row>
    <row r="477" spans="2:12" ht="15.75" customHeight="1" x14ac:dyDescent="0.25">
      <c r="B477" s="119"/>
      <c r="C477" s="23"/>
      <c r="D477" s="119"/>
      <c r="E477" s="131"/>
      <c r="F477" s="119"/>
      <c r="G477" s="119"/>
      <c r="H477" s="131"/>
      <c r="I477" s="129"/>
      <c r="J477" s="119"/>
      <c r="K477" s="119"/>
      <c r="L477" s="119"/>
    </row>
    <row r="478" spans="2:12" ht="15.75" customHeight="1" x14ac:dyDescent="0.25">
      <c r="B478" s="119"/>
      <c r="C478" s="23"/>
      <c r="D478" s="119"/>
      <c r="E478" s="131"/>
      <c r="F478" s="119"/>
      <c r="G478" s="119"/>
      <c r="H478" s="131"/>
      <c r="I478" s="129"/>
      <c r="J478" s="119"/>
      <c r="K478" s="119"/>
      <c r="L478" s="119"/>
    </row>
    <row r="479" spans="2:12" ht="15.75" customHeight="1" x14ac:dyDescent="0.25">
      <c r="B479" s="119"/>
      <c r="C479" s="23"/>
      <c r="D479" s="119"/>
      <c r="E479" s="131"/>
      <c r="F479" s="119"/>
      <c r="G479" s="119"/>
      <c r="H479" s="131"/>
      <c r="I479" s="129"/>
      <c r="J479" s="119"/>
      <c r="K479" s="119"/>
      <c r="L479" s="119"/>
    </row>
    <row r="480" spans="2:12" ht="15.75" customHeight="1" x14ac:dyDescent="0.25">
      <c r="B480" s="119"/>
      <c r="C480" s="23"/>
      <c r="D480" s="119"/>
      <c r="E480" s="131"/>
      <c r="F480" s="119"/>
      <c r="G480" s="119"/>
      <c r="H480" s="131"/>
      <c r="I480" s="129"/>
      <c r="J480" s="119"/>
      <c r="K480" s="119"/>
      <c r="L480" s="119"/>
    </row>
    <row r="481" spans="2:12" ht="15.75" customHeight="1" x14ac:dyDescent="0.25">
      <c r="B481" s="119"/>
      <c r="C481" s="23"/>
      <c r="D481" s="119"/>
      <c r="E481" s="131"/>
      <c r="F481" s="119"/>
      <c r="G481" s="119"/>
      <c r="H481" s="131"/>
      <c r="I481" s="129"/>
      <c r="J481" s="119"/>
      <c r="K481" s="119"/>
      <c r="L481" s="119"/>
    </row>
    <row r="482" spans="2:12" ht="15.75" customHeight="1" x14ac:dyDescent="0.25">
      <c r="B482" s="119"/>
      <c r="C482" s="23"/>
      <c r="D482" s="119"/>
      <c r="E482" s="131"/>
      <c r="F482" s="119"/>
      <c r="G482" s="119"/>
      <c r="H482" s="131"/>
      <c r="I482" s="129"/>
      <c r="J482" s="119"/>
      <c r="K482" s="119"/>
      <c r="L482" s="119"/>
    </row>
    <row r="483" spans="2:12" ht="15.75" customHeight="1" x14ac:dyDescent="0.25">
      <c r="B483" s="119"/>
      <c r="C483" s="23"/>
      <c r="D483" s="119"/>
      <c r="E483" s="131"/>
      <c r="F483" s="119"/>
      <c r="G483" s="119"/>
      <c r="H483" s="131"/>
      <c r="I483" s="129"/>
      <c r="J483" s="119"/>
      <c r="K483" s="119"/>
      <c r="L483" s="119"/>
    </row>
    <row r="484" spans="2:12" ht="15.75" customHeight="1" x14ac:dyDescent="0.25">
      <c r="B484" s="119"/>
      <c r="C484" s="23"/>
      <c r="D484" s="119"/>
      <c r="E484" s="131"/>
      <c r="F484" s="119"/>
      <c r="G484" s="119"/>
      <c r="H484" s="131"/>
      <c r="I484" s="129"/>
      <c r="J484" s="119"/>
      <c r="K484" s="119"/>
      <c r="L484" s="119"/>
    </row>
    <row r="485" spans="2:12" ht="15.75" customHeight="1" x14ac:dyDescent="0.25">
      <c r="B485" s="119"/>
      <c r="C485" s="23"/>
      <c r="D485" s="119"/>
      <c r="E485" s="131"/>
      <c r="F485" s="119"/>
      <c r="G485" s="119"/>
      <c r="H485" s="131"/>
      <c r="I485" s="129"/>
      <c r="J485" s="119"/>
      <c r="K485" s="119"/>
      <c r="L485" s="119"/>
    </row>
    <row r="486" spans="2:12" ht="15.75" customHeight="1" x14ac:dyDescent="0.25">
      <c r="B486" s="119"/>
      <c r="C486" s="23"/>
      <c r="D486" s="119"/>
      <c r="E486" s="131"/>
      <c r="F486" s="119"/>
      <c r="G486" s="119"/>
      <c r="H486" s="131"/>
      <c r="I486" s="129"/>
      <c r="J486" s="119"/>
      <c r="K486" s="119"/>
      <c r="L486" s="119"/>
    </row>
    <row r="487" spans="2:12" ht="15.75" customHeight="1" x14ac:dyDescent="0.25">
      <c r="B487" s="119"/>
      <c r="C487" s="23"/>
      <c r="D487" s="119"/>
      <c r="E487" s="131"/>
      <c r="F487" s="119"/>
      <c r="G487" s="119"/>
      <c r="H487" s="131"/>
      <c r="I487" s="129"/>
      <c r="J487" s="119"/>
      <c r="K487" s="119"/>
      <c r="L487" s="119"/>
    </row>
    <row r="488" spans="2:12" ht="15.75" customHeight="1" x14ac:dyDescent="0.25">
      <c r="B488" s="119"/>
      <c r="C488" s="23"/>
      <c r="D488" s="119"/>
      <c r="E488" s="131"/>
      <c r="F488" s="119"/>
      <c r="G488" s="119"/>
      <c r="H488" s="131"/>
      <c r="I488" s="129"/>
      <c r="J488" s="119"/>
      <c r="K488" s="119"/>
      <c r="L488" s="119"/>
    </row>
    <row r="489" spans="2:12" ht="15.75" customHeight="1" x14ac:dyDescent="0.25">
      <c r="B489" s="119"/>
      <c r="C489" s="23"/>
      <c r="D489" s="119"/>
      <c r="E489" s="131"/>
      <c r="F489" s="119"/>
      <c r="G489" s="119"/>
      <c r="H489" s="131"/>
      <c r="I489" s="129"/>
      <c r="J489" s="119"/>
      <c r="K489" s="119"/>
      <c r="L489" s="119"/>
    </row>
    <row r="490" spans="2:12" ht="15.75" customHeight="1" x14ac:dyDescent="0.25">
      <c r="B490" s="119"/>
      <c r="C490" s="23"/>
      <c r="D490" s="119"/>
      <c r="E490" s="131"/>
      <c r="F490" s="119"/>
      <c r="G490" s="119"/>
      <c r="H490" s="131"/>
      <c r="I490" s="129"/>
      <c r="J490" s="119"/>
      <c r="K490" s="119"/>
      <c r="L490" s="119"/>
    </row>
    <row r="491" spans="2:12" ht="15.75" customHeight="1" x14ac:dyDescent="0.25">
      <c r="B491" s="119"/>
      <c r="C491" s="23"/>
      <c r="D491" s="119"/>
      <c r="E491" s="131"/>
      <c r="F491" s="119"/>
      <c r="G491" s="119"/>
      <c r="H491" s="131"/>
      <c r="I491" s="129"/>
      <c r="J491" s="119"/>
      <c r="K491" s="119"/>
      <c r="L491" s="119"/>
    </row>
    <row r="492" spans="2:12" ht="15.75" customHeight="1" x14ac:dyDescent="0.25">
      <c r="B492" s="119"/>
      <c r="C492" s="23"/>
      <c r="D492" s="119"/>
      <c r="E492" s="131"/>
      <c r="F492" s="119"/>
      <c r="G492" s="119"/>
      <c r="H492" s="131"/>
      <c r="I492" s="129"/>
      <c r="J492" s="119"/>
      <c r="K492" s="119"/>
      <c r="L492" s="119"/>
    </row>
    <row r="493" spans="2:12" ht="15.75" customHeight="1" x14ac:dyDescent="0.25">
      <c r="B493" s="119"/>
      <c r="C493" s="23"/>
      <c r="D493" s="119"/>
      <c r="E493" s="131"/>
      <c r="F493" s="119"/>
      <c r="G493" s="119"/>
      <c r="H493" s="131"/>
      <c r="I493" s="129"/>
      <c r="J493" s="119"/>
      <c r="K493" s="119"/>
      <c r="L493" s="119"/>
    </row>
    <row r="494" spans="2:12" ht="15.75" customHeight="1" x14ac:dyDescent="0.25">
      <c r="B494" s="119"/>
      <c r="C494" s="23"/>
      <c r="D494" s="119"/>
      <c r="E494" s="131"/>
      <c r="F494" s="119"/>
      <c r="G494" s="119"/>
      <c r="H494" s="131"/>
      <c r="I494" s="129"/>
      <c r="J494" s="119"/>
      <c r="K494" s="119"/>
      <c r="L494" s="119"/>
    </row>
    <row r="495" spans="2:12" ht="15.75" customHeight="1" x14ac:dyDescent="0.25">
      <c r="B495" s="119"/>
      <c r="C495" s="23"/>
      <c r="D495" s="119"/>
      <c r="E495" s="131"/>
      <c r="F495" s="119"/>
      <c r="G495" s="119"/>
      <c r="H495" s="131"/>
      <c r="I495" s="129"/>
      <c r="J495" s="119"/>
      <c r="K495" s="119"/>
      <c r="L495" s="119"/>
    </row>
    <row r="496" spans="2:12" ht="15.75" customHeight="1" x14ac:dyDescent="0.25">
      <c r="B496" s="119"/>
      <c r="C496" s="23"/>
      <c r="D496" s="119"/>
      <c r="E496" s="131"/>
      <c r="F496" s="119"/>
      <c r="G496" s="119"/>
      <c r="H496" s="131"/>
      <c r="I496" s="129"/>
      <c r="J496" s="119"/>
      <c r="K496" s="119"/>
      <c r="L496" s="119"/>
    </row>
    <row r="497" spans="2:12" ht="15.75" customHeight="1" x14ac:dyDescent="0.25">
      <c r="B497" s="119"/>
      <c r="C497" s="23"/>
      <c r="D497" s="119"/>
      <c r="E497" s="131"/>
      <c r="F497" s="119"/>
      <c r="G497" s="119"/>
      <c r="H497" s="131"/>
      <c r="I497" s="129"/>
      <c r="J497" s="119"/>
      <c r="K497" s="119"/>
      <c r="L497" s="119"/>
    </row>
    <row r="498" spans="2:12" ht="15.75" customHeight="1" x14ac:dyDescent="0.25">
      <c r="B498" s="119"/>
      <c r="C498" s="23"/>
      <c r="D498" s="119"/>
      <c r="E498" s="131"/>
      <c r="F498" s="119"/>
      <c r="G498" s="119"/>
      <c r="H498" s="131"/>
      <c r="I498" s="129"/>
      <c r="J498" s="119"/>
      <c r="K498" s="119"/>
      <c r="L498" s="119"/>
    </row>
    <row r="499" spans="2:12" ht="15.75" customHeight="1" x14ac:dyDescent="0.25">
      <c r="B499" s="119"/>
      <c r="C499" s="23"/>
      <c r="D499" s="119"/>
      <c r="E499" s="131"/>
      <c r="F499" s="119"/>
      <c r="G499" s="119"/>
      <c r="H499" s="131"/>
      <c r="I499" s="129"/>
      <c r="J499" s="119"/>
      <c r="K499" s="119"/>
      <c r="L499" s="119"/>
    </row>
    <row r="500" spans="2:12" ht="15.75" customHeight="1" x14ac:dyDescent="0.25">
      <c r="B500" s="119"/>
      <c r="C500" s="23"/>
      <c r="D500" s="119"/>
      <c r="E500" s="131"/>
      <c r="F500" s="119"/>
      <c r="G500" s="119"/>
      <c r="H500" s="131"/>
      <c r="I500" s="129"/>
      <c r="J500" s="119"/>
      <c r="K500" s="119"/>
      <c r="L500" s="119"/>
    </row>
    <row r="501" spans="2:12" ht="15.75" customHeight="1" x14ac:dyDescent="0.25">
      <c r="B501" s="119"/>
      <c r="C501" s="23"/>
      <c r="D501" s="119"/>
      <c r="E501" s="131"/>
      <c r="F501" s="119"/>
      <c r="G501" s="119"/>
      <c r="H501" s="131"/>
      <c r="I501" s="129"/>
      <c r="J501" s="119"/>
      <c r="K501" s="119"/>
      <c r="L501" s="119"/>
    </row>
    <row r="502" spans="2:12" ht="15.75" customHeight="1" x14ac:dyDescent="0.25">
      <c r="B502" s="119"/>
      <c r="C502" s="23"/>
      <c r="D502" s="119"/>
      <c r="E502" s="131"/>
      <c r="F502" s="119"/>
      <c r="G502" s="119"/>
      <c r="H502" s="131"/>
      <c r="I502" s="129"/>
      <c r="J502" s="119"/>
      <c r="K502" s="119"/>
      <c r="L502" s="119"/>
    </row>
    <row r="503" spans="2:12" ht="15.75" customHeight="1" x14ac:dyDescent="0.25">
      <c r="B503" s="119"/>
      <c r="C503" s="23"/>
      <c r="D503" s="119"/>
      <c r="E503" s="131"/>
      <c r="F503" s="119"/>
      <c r="G503" s="119"/>
      <c r="H503" s="131"/>
      <c r="I503" s="129"/>
      <c r="J503" s="119"/>
      <c r="K503" s="119"/>
      <c r="L503" s="119"/>
    </row>
    <row r="504" spans="2:12" ht="15.75" customHeight="1" x14ac:dyDescent="0.25">
      <c r="B504" s="119"/>
      <c r="C504" s="23"/>
      <c r="D504" s="119"/>
      <c r="E504" s="131"/>
      <c r="F504" s="119"/>
      <c r="G504" s="119"/>
      <c r="H504" s="131"/>
      <c r="I504" s="129"/>
      <c r="J504" s="119"/>
      <c r="K504" s="119"/>
      <c r="L504" s="119"/>
    </row>
    <row r="505" spans="2:12" ht="15.75" customHeight="1" x14ac:dyDescent="0.25">
      <c r="B505" s="119"/>
      <c r="C505" s="23"/>
      <c r="D505" s="119"/>
      <c r="E505" s="131"/>
      <c r="F505" s="119"/>
      <c r="G505" s="119"/>
      <c r="H505" s="131"/>
      <c r="I505" s="129"/>
      <c r="J505" s="119"/>
      <c r="K505" s="119"/>
      <c r="L505" s="119"/>
    </row>
    <row r="506" spans="2:12" ht="15.75" customHeight="1" x14ac:dyDescent="0.25">
      <c r="B506" s="119"/>
      <c r="C506" s="23"/>
      <c r="D506" s="119"/>
      <c r="E506" s="131"/>
      <c r="F506" s="119"/>
      <c r="G506" s="119"/>
      <c r="H506" s="131"/>
      <c r="I506" s="129"/>
      <c r="J506" s="119"/>
      <c r="K506" s="119"/>
      <c r="L506" s="119"/>
    </row>
    <row r="507" spans="2:12" ht="15.75" customHeight="1" x14ac:dyDescent="0.25">
      <c r="B507" s="119"/>
      <c r="C507" s="23"/>
      <c r="D507" s="119"/>
      <c r="E507" s="131"/>
      <c r="F507" s="119"/>
      <c r="G507" s="119"/>
      <c r="H507" s="131"/>
      <c r="I507" s="129"/>
      <c r="J507" s="119"/>
      <c r="K507" s="119"/>
      <c r="L507" s="119"/>
    </row>
    <row r="508" spans="2:12" ht="15.75" customHeight="1" x14ac:dyDescent="0.25">
      <c r="B508" s="119"/>
      <c r="C508" s="23"/>
      <c r="D508" s="119"/>
      <c r="E508" s="131"/>
      <c r="F508" s="119"/>
      <c r="G508" s="119"/>
      <c r="H508" s="131"/>
      <c r="I508" s="129"/>
      <c r="J508" s="119"/>
      <c r="K508" s="119"/>
      <c r="L508" s="119"/>
    </row>
    <row r="509" spans="2:12" ht="15.75" customHeight="1" x14ac:dyDescent="0.25">
      <c r="B509" s="119"/>
      <c r="C509" s="23"/>
      <c r="D509" s="119"/>
      <c r="E509" s="131"/>
      <c r="F509" s="119"/>
      <c r="G509" s="119"/>
      <c r="H509" s="131"/>
      <c r="I509" s="129"/>
      <c r="J509" s="119"/>
      <c r="K509" s="119"/>
      <c r="L509" s="119"/>
    </row>
    <row r="510" spans="2:12" ht="15.75" customHeight="1" x14ac:dyDescent="0.25">
      <c r="B510" s="119"/>
      <c r="C510" s="23"/>
      <c r="D510" s="119"/>
      <c r="E510" s="131"/>
      <c r="F510" s="119"/>
      <c r="G510" s="119"/>
      <c r="H510" s="131"/>
      <c r="I510" s="129"/>
      <c r="J510" s="119"/>
      <c r="K510" s="119"/>
      <c r="L510" s="119"/>
    </row>
    <row r="511" spans="2:12" ht="15.75" customHeight="1" x14ac:dyDescent="0.25">
      <c r="B511" s="119"/>
      <c r="C511" s="23"/>
      <c r="D511" s="119"/>
      <c r="E511" s="131"/>
      <c r="F511" s="119"/>
      <c r="G511" s="119"/>
      <c r="H511" s="131"/>
      <c r="I511" s="129"/>
      <c r="J511" s="119"/>
      <c r="K511" s="119"/>
      <c r="L511" s="119"/>
    </row>
    <row r="512" spans="2:12" ht="15.75" customHeight="1" x14ac:dyDescent="0.25">
      <c r="B512" s="119"/>
      <c r="C512" s="23"/>
      <c r="D512" s="119"/>
      <c r="E512" s="131"/>
      <c r="F512" s="119"/>
      <c r="G512" s="119"/>
      <c r="H512" s="131"/>
      <c r="I512" s="129"/>
      <c r="J512" s="119"/>
      <c r="K512" s="119"/>
      <c r="L512" s="119"/>
    </row>
    <row r="513" spans="2:12" ht="15.75" customHeight="1" x14ac:dyDescent="0.25">
      <c r="B513" s="119"/>
      <c r="C513" s="23"/>
      <c r="D513" s="119"/>
      <c r="E513" s="131"/>
      <c r="F513" s="119"/>
      <c r="G513" s="119"/>
      <c r="H513" s="131"/>
      <c r="I513" s="129"/>
      <c r="J513" s="119"/>
      <c r="K513" s="119"/>
      <c r="L513" s="119"/>
    </row>
    <row r="514" spans="2:12" ht="15.75" customHeight="1" x14ac:dyDescent="0.25">
      <c r="B514" s="119"/>
      <c r="C514" s="23"/>
      <c r="D514" s="119"/>
      <c r="E514" s="131"/>
      <c r="F514" s="119"/>
      <c r="G514" s="119"/>
      <c r="H514" s="131"/>
      <c r="I514" s="129"/>
      <c r="J514" s="119"/>
      <c r="K514" s="119"/>
      <c r="L514" s="119"/>
    </row>
    <row r="515" spans="2:12" ht="15.75" customHeight="1" x14ac:dyDescent="0.25">
      <c r="B515" s="119"/>
      <c r="C515" s="23"/>
      <c r="D515" s="119"/>
      <c r="E515" s="131"/>
      <c r="F515" s="119"/>
      <c r="G515" s="119"/>
      <c r="H515" s="131"/>
      <c r="I515" s="129"/>
      <c r="J515" s="119"/>
      <c r="K515" s="119"/>
      <c r="L515" s="119"/>
    </row>
    <row r="516" spans="2:12" ht="15.75" customHeight="1" x14ac:dyDescent="0.25">
      <c r="B516" s="119"/>
      <c r="C516" s="23"/>
      <c r="D516" s="119"/>
      <c r="E516" s="131"/>
      <c r="F516" s="119"/>
      <c r="G516" s="119"/>
      <c r="H516" s="131"/>
      <c r="I516" s="129"/>
      <c r="J516" s="119"/>
      <c r="K516" s="119"/>
      <c r="L516" s="119"/>
    </row>
    <row r="517" spans="2:12" ht="15.75" customHeight="1" x14ac:dyDescent="0.25">
      <c r="B517" s="119"/>
      <c r="C517" s="23"/>
      <c r="D517" s="119"/>
      <c r="E517" s="131"/>
      <c r="F517" s="119"/>
      <c r="G517" s="119"/>
      <c r="H517" s="131"/>
      <c r="I517" s="129"/>
      <c r="J517" s="119"/>
      <c r="K517" s="119"/>
      <c r="L517" s="119"/>
    </row>
    <row r="518" spans="2:12" ht="15.75" customHeight="1" x14ac:dyDescent="0.25">
      <c r="B518" s="119"/>
      <c r="C518" s="23"/>
      <c r="D518" s="119"/>
      <c r="E518" s="131"/>
      <c r="F518" s="119"/>
      <c r="G518" s="119"/>
      <c r="H518" s="131"/>
      <c r="I518" s="129"/>
      <c r="J518" s="119"/>
      <c r="K518" s="119"/>
      <c r="L518" s="119"/>
    </row>
    <row r="519" spans="2:12" ht="15.75" customHeight="1" x14ac:dyDescent="0.25">
      <c r="B519" s="119"/>
      <c r="C519" s="23"/>
      <c r="D519" s="119"/>
      <c r="E519" s="131"/>
      <c r="F519" s="119"/>
      <c r="G519" s="119"/>
      <c r="H519" s="131"/>
      <c r="I519" s="129"/>
      <c r="J519" s="119"/>
      <c r="K519" s="119"/>
      <c r="L519" s="119"/>
    </row>
    <row r="520" spans="2:12" ht="15.75" customHeight="1" x14ac:dyDescent="0.25">
      <c r="B520" s="119"/>
      <c r="C520" s="23"/>
      <c r="D520" s="119"/>
      <c r="E520" s="131"/>
      <c r="F520" s="119"/>
      <c r="G520" s="119"/>
      <c r="H520" s="131"/>
      <c r="I520" s="129"/>
      <c r="J520" s="119"/>
      <c r="K520" s="119"/>
      <c r="L520" s="119"/>
    </row>
    <row r="521" spans="2:12" ht="15.75" customHeight="1" x14ac:dyDescent="0.25">
      <c r="B521" s="119"/>
      <c r="C521" s="23"/>
      <c r="D521" s="119"/>
      <c r="E521" s="131"/>
      <c r="F521" s="119"/>
      <c r="G521" s="119"/>
      <c r="H521" s="131"/>
      <c r="I521" s="129"/>
      <c r="J521" s="119"/>
      <c r="K521" s="119"/>
      <c r="L521" s="119"/>
    </row>
    <row r="522" spans="2:12" ht="15.75" customHeight="1" x14ac:dyDescent="0.25">
      <c r="B522" s="119"/>
      <c r="C522" s="23"/>
      <c r="D522" s="119"/>
      <c r="E522" s="131"/>
      <c r="F522" s="119"/>
      <c r="G522" s="119"/>
      <c r="H522" s="131"/>
      <c r="I522" s="129"/>
      <c r="J522" s="119"/>
      <c r="K522" s="119"/>
      <c r="L522" s="119"/>
    </row>
    <row r="523" spans="2:12" ht="15.75" customHeight="1" x14ac:dyDescent="0.25">
      <c r="B523" s="119"/>
      <c r="C523" s="23"/>
      <c r="D523" s="119"/>
      <c r="E523" s="131"/>
      <c r="F523" s="119"/>
      <c r="G523" s="119"/>
      <c r="H523" s="131"/>
      <c r="I523" s="129"/>
      <c r="J523" s="119"/>
      <c r="K523" s="119"/>
      <c r="L523" s="119"/>
    </row>
    <row r="524" spans="2:12" ht="15.75" customHeight="1" x14ac:dyDescent="0.25">
      <c r="B524" s="119"/>
      <c r="C524" s="23"/>
      <c r="D524" s="119"/>
      <c r="E524" s="131"/>
      <c r="F524" s="119"/>
      <c r="G524" s="119"/>
      <c r="H524" s="131"/>
      <c r="I524" s="129"/>
      <c r="J524" s="119"/>
      <c r="K524" s="119"/>
      <c r="L524" s="119"/>
    </row>
    <row r="525" spans="2:12" ht="15.75" customHeight="1" x14ac:dyDescent="0.25">
      <c r="B525" s="119"/>
      <c r="C525" s="23"/>
      <c r="D525" s="119"/>
      <c r="E525" s="131"/>
      <c r="F525" s="119"/>
      <c r="G525" s="119"/>
      <c r="H525" s="131"/>
      <c r="I525" s="129"/>
      <c r="J525" s="119"/>
      <c r="K525" s="119"/>
      <c r="L525" s="119"/>
    </row>
    <row r="526" spans="2:12" ht="15.75" customHeight="1" x14ac:dyDescent="0.25">
      <c r="B526" s="119"/>
      <c r="C526" s="23"/>
      <c r="D526" s="119"/>
      <c r="E526" s="131"/>
      <c r="F526" s="119"/>
      <c r="G526" s="119"/>
      <c r="H526" s="131"/>
      <c r="I526" s="129"/>
      <c r="J526" s="119"/>
      <c r="K526" s="119"/>
      <c r="L526" s="119"/>
    </row>
    <row r="527" spans="2:12" ht="15.75" customHeight="1" x14ac:dyDescent="0.25">
      <c r="B527" s="119"/>
      <c r="C527" s="23"/>
      <c r="D527" s="119"/>
      <c r="E527" s="131"/>
      <c r="F527" s="119"/>
      <c r="G527" s="119"/>
      <c r="H527" s="131"/>
      <c r="I527" s="129"/>
      <c r="J527" s="119"/>
      <c r="K527" s="119"/>
      <c r="L527" s="119"/>
    </row>
    <row r="528" spans="2:12" ht="15.75" customHeight="1" x14ac:dyDescent="0.25">
      <c r="B528" s="119"/>
      <c r="C528" s="23"/>
      <c r="D528" s="119"/>
      <c r="E528" s="131"/>
      <c r="F528" s="119"/>
      <c r="G528" s="119"/>
      <c r="H528" s="131"/>
      <c r="I528" s="129"/>
      <c r="J528" s="119"/>
      <c r="K528" s="119"/>
      <c r="L528" s="119"/>
    </row>
    <row r="529" spans="2:12" ht="15.75" customHeight="1" x14ac:dyDescent="0.25">
      <c r="B529" s="119"/>
      <c r="C529" s="23"/>
      <c r="D529" s="119"/>
      <c r="E529" s="131"/>
      <c r="F529" s="119"/>
      <c r="G529" s="119"/>
      <c r="H529" s="131"/>
      <c r="I529" s="129"/>
      <c r="J529" s="119"/>
      <c r="K529" s="119"/>
      <c r="L529" s="119"/>
    </row>
    <row r="530" spans="2:12" ht="15.75" customHeight="1" x14ac:dyDescent="0.25">
      <c r="B530" s="119"/>
      <c r="C530" s="23"/>
      <c r="D530" s="119"/>
      <c r="E530" s="131"/>
      <c r="F530" s="119"/>
      <c r="G530" s="119"/>
      <c r="H530" s="131"/>
      <c r="I530" s="129"/>
      <c r="J530" s="119"/>
      <c r="K530" s="119"/>
      <c r="L530" s="119"/>
    </row>
    <row r="531" spans="2:12" ht="15.75" customHeight="1" x14ac:dyDescent="0.25">
      <c r="B531" s="119"/>
      <c r="C531" s="23"/>
      <c r="D531" s="119"/>
      <c r="E531" s="131"/>
      <c r="F531" s="119"/>
      <c r="G531" s="119"/>
      <c r="H531" s="131"/>
      <c r="I531" s="129"/>
      <c r="J531" s="119"/>
      <c r="K531" s="119"/>
      <c r="L531" s="119"/>
    </row>
    <row r="532" spans="2:12" ht="15.75" customHeight="1" x14ac:dyDescent="0.25">
      <c r="B532" s="119"/>
      <c r="C532" s="23"/>
      <c r="D532" s="119"/>
      <c r="E532" s="131"/>
      <c r="F532" s="119"/>
      <c r="G532" s="119"/>
      <c r="H532" s="131"/>
      <c r="I532" s="129"/>
      <c r="J532" s="119"/>
      <c r="K532" s="119"/>
      <c r="L532" s="119"/>
    </row>
    <row r="533" spans="2:12" ht="15.75" customHeight="1" x14ac:dyDescent="0.25">
      <c r="B533" s="119"/>
      <c r="C533" s="23"/>
      <c r="D533" s="119"/>
      <c r="E533" s="131"/>
      <c r="F533" s="119"/>
      <c r="G533" s="119"/>
      <c r="H533" s="131"/>
      <c r="I533" s="129"/>
      <c r="J533" s="119"/>
      <c r="K533" s="119"/>
      <c r="L533" s="119"/>
    </row>
    <row r="534" spans="2:12" ht="15.75" customHeight="1" x14ac:dyDescent="0.25">
      <c r="B534" s="119"/>
      <c r="C534" s="23"/>
      <c r="D534" s="119"/>
      <c r="E534" s="131"/>
      <c r="F534" s="119"/>
      <c r="G534" s="119"/>
      <c r="H534" s="131"/>
      <c r="I534" s="129"/>
      <c r="J534" s="119"/>
      <c r="K534" s="119"/>
      <c r="L534" s="119"/>
    </row>
    <row r="535" spans="2:12" ht="15.75" customHeight="1" x14ac:dyDescent="0.25">
      <c r="B535" s="119"/>
      <c r="C535" s="23"/>
      <c r="D535" s="119"/>
      <c r="E535" s="131"/>
      <c r="F535" s="119"/>
      <c r="G535" s="119"/>
      <c r="H535" s="131"/>
      <c r="I535" s="129"/>
      <c r="J535" s="119"/>
      <c r="K535" s="119"/>
      <c r="L535" s="119"/>
    </row>
    <row r="536" spans="2:12" ht="15.75" customHeight="1" x14ac:dyDescent="0.25">
      <c r="B536" s="119"/>
      <c r="C536" s="23"/>
      <c r="D536" s="119"/>
      <c r="E536" s="131"/>
      <c r="F536" s="119"/>
      <c r="G536" s="119"/>
      <c r="H536" s="131"/>
      <c r="I536" s="129"/>
      <c r="J536" s="119"/>
      <c r="K536" s="119"/>
      <c r="L536" s="119"/>
    </row>
    <row r="537" spans="2:12" ht="15.75" customHeight="1" x14ac:dyDescent="0.25">
      <c r="B537" s="119"/>
      <c r="C537" s="23"/>
      <c r="D537" s="119"/>
      <c r="E537" s="131"/>
      <c r="F537" s="119"/>
      <c r="G537" s="119"/>
      <c r="H537" s="131"/>
      <c r="I537" s="129"/>
      <c r="J537" s="119"/>
      <c r="K537" s="119"/>
      <c r="L537" s="119"/>
    </row>
    <row r="538" spans="2:12" ht="15.75" customHeight="1" x14ac:dyDescent="0.25">
      <c r="B538" s="119"/>
      <c r="C538" s="23"/>
      <c r="D538" s="119"/>
      <c r="E538" s="209"/>
      <c r="F538" s="119"/>
      <c r="G538" s="119"/>
      <c r="H538" s="119"/>
      <c r="I538" s="119"/>
      <c r="J538" s="119"/>
      <c r="K538" s="119"/>
      <c r="L538" s="119"/>
    </row>
    <row r="539" spans="2:12" ht="15.75" customHeight="1" x14ac:dyDescent="0.25">
      <c r="B539" s="119"/>
      <c r="C539" s="23"/>
      <c r="D539" s="119"/>
      <c r="E539" s="209"/>
      <c r="F539" s="119"/>
      <c r="G539" s="119"/>
      <c r="H539" s="119"/>
      <c r="I539" s="119"/>
      <c r="J539" s="119"/>
      <c r="K539" s="119"/>
      <c r="L539" s="119"/>
    </row>
    <row r="540" spans="2:12" ht="15.75" customHeight="1" x14ac:dyDescent="0.25">
      <c r="B540" s="119"/>
      <c r="C540" s="23"/>
      <c r="D540" s="119"/>
      <c r="E540" s="209"/>
      <c r="F540" s="119"/>
      <c r="G540" s="119"/>
      <c r="H540" s="119"/>
      <c r="I540" s="119"/>
      <c r="J540" s="119"/>
      <c r="K540" s="119"/>
      <c r="L540" s="119"/>
    </row>
    <row r="541" spans="2:12" ht="15.75" customHeight="1" x14ac:dyDescent="0.25">
      <c r="B541" s="119"/>
      <c r="C541" s="23"/>
      <c r="D541" s="119"/>
      <c r="E541" s="209"/>
      <c r="F541" s="119"/>
      <c r="G541" s="119"/>
      <c r="H541" s="119"/>
      <c r="I541" s="119"/>
      <c r="J541" s="119"/>
      <c r="K541" s="119"/>
      <c r="L541" s="119"/>
    </row>
    <row r="542" spans="2:12" ht="15.75" customHeight="1" x14ac:dyDescent="0.25">
      <c r="B542" s="119"/>
      <c r="C542" s="23"/>
      <c r="D542" s="119"/>
      <c r="E542" s="209"/>
      <c r="F542" s="119"/>
      <c r="G542" s="119"/>
      <c r="H542" s="119"/>
      <c r="I542" s="119"/>
      <c r="J542" s="119"/>
      <c r="K542" s="119"/>
      <c r="L542" s="119"/>
    </row>
    <row r="543" spans="2:12" ht="15.75" customHeight="1" x14ac:dyDescent="0.25">
      <c r="B543" s="119"/>
      <c r="C543" s="23"/>
      <c r="D543" s="119"/>
      <c r="E543" s="209"/>
      <c r="F543" s="119"/>
      <c r="G543" s="119"/>
      <c r="H543" s="119"/>
      <c r="I543" s="119"/>
      <c r="J543" s="119"/>
      <c r="K543" s="119"/>
      <c r="L543" s="119"/>
    </row>
    <row r="544" spans="2:12" ht="15.75" customHeight="1" x14ac:dyDescent="0.25">
      <c r="B544" s="119"/>
      <c r="C544" s="23"/>
      <c r="D544" s="119"/>
      <c r="E544" s="209"/>
      <c r="F544" s="119"/>
      <c r="G544" s="119"/>
      <c r="H544" s="119"/>
      <c r="I544" s="119"/>
      <c r="J544" s="119"/>
      <c r="K544" s="119"/>
      <c r="L544" s="119"/>
    </row>
    <row r="545" spans="2:12" ht="15.75" customHeight="1" x14ac:dyDescent="0.25">
      <c r="B545" s="119"/>
      <c r="C545" s="23"/>
      <c r="D545" s="119"/>
      <c r="E545" s="209"/>
      <c r="F545" s="119"/>
      <c r="G545" s="119"/>
      <c r="H545" s="119"/>
      <c r="I545" s="119"/>
      <c r="J545" s="119"/>
      <c r="K545" s="119"/>
      <c r="L545" s="119"/>
    </row>
    <row r="546" spans="2:12" ht="15.75" customHeight="1" x14ac:dyDescent="0.25">
      <c r="B546" s="119"/>
      <c r="C546" s="23"/>
      <c r="D546" s="119"/>
      <c r="E546" s="209"/>
      <c r="F546" s="119"/>
      <c r="G546" s="119"/>
      <c r="H546" s="119"/>
      <c r="I546" s="119"/>
      <c r="J546" s="119"/>
      <c r="K546" s="119"/>
      <c r="L546" s="119"/>
    </row>
    <row r="547" spans="2:12" ht="15.75" customHeight="1" x14ac:dyDescent="0.25">
      <c r="B547" s="119"/>
      <c r="C547" s="23"/>
      <c r="D547" s="119"/>
      <c r="E547" s="209"/>
      <c r="F547" s="119"/>
      <c r="G547" s="119"/>
      <c r="H547" s="119"/>
      <c r="I547" s="119"/>
      <c r="J547" s="119"/>
      <c r="K547" s="119"/>
      <c r="L547" s="119"/>
    </row>
    <row r="548" spans="2:12" ht="15.75" customHeight="1" x14ac:dyDescent="0.25">
      <c r="B548" s="119"/>
      <c r="C548" s="23"/>
      <c r="D548" s="119"/>
      <c r="E548" s="209"/>
      <c r="F548" s="119"/>
      <c r="G548" s="119"/>
      <c r="H548" s="119"/>
      <c r="I548" s="119"/>
      <c r="J548" s="119"/>
      <c r="K548" s="119"/>
      <c r="L548" s="119"/>
    </row>
    <row r="549" spans="2:12" ht="15.75" customHeight="1" x14ac:dyDescent="0.25">
      <c r="B549" s="119"/>
      <c r="C549" s="23"/>
      <c r="D549" s="119"/>
      <c r="E549" s="209"/>
      <c r="F549" s="119"/>
      <c r="G549" s="119"/>
      <c r="H549" s="119"/>
      <c r="I549" s="119"/>
      <c r="J549" s="119"/>
      <c r="K549" s="119"/>
      <c r="L549" s="119"/>
    </row>
    <row r="550" spans="2:12" ht="15.75" customHeight="1" x14ac:dyDescent="0.25">
      <c r="B550" s="119"/>
      <c r="C550" s="23"/>
      <c r="D550" s="119"/>
      <c r="E550" s="209"/>
      <c r="F550" s="119"/>
      <c r="G550" s="119"/>
      <c r="H550" s="119"/>
      <c r="I550" s="119"/>
      <c r="J550" s="119"/>
      <c r="K550" s="119"/>
      <c r="L550" s="119"/>
    </row>
    <row r="551" spans="2:12" ht="15.75" customHeight="1" x14ac:dyDescent="0.25">
      <c r="B551" s="119"/>
      <c r="C551" s="23"/>
      <c r="D551" s="119"/>
      <c r="E551" s="209"/>
      <c r="F551" s="119"/>
      <c r="G551" s="119"/>
      <c r="H551" s="119"/>
      <c r="I551" s="119"/>
      <c r="J551" s="119"/>
      <c r="K551" s="119"/>
      <c r="L551" s="119"/>
    </row>
    <row r="552" spans="2:12" ht="15.75" customHeight="1" x14ac:dyDescent="0.25">
      <c r="B552" s="119"/>
      <c r="C552" s="23"/>
      <c r="D552" s="119"/>
      <c r="E552" s="209"/>
      <c r="F552" s="119"/>
      <c r="G552" s="119"/>
      <c r="H552" s="119"/>
      <c r="I552" s="119"/>
      <c r="J552" s="119"/>
      <c r="K552" s="119"/>
      <c r="L552" s="119"/>
    </row>
    <row r="553" spans="2:12" ht="15.75" customHeight="1" x14ac:dyDescent="0.25">
      <c r="B553" s="119"/>
      <c r="C553" s="23"/>
      <c r="D553" s="119"/>
      <c r="E553" s="209"/>
      <c r="F553" s="119"/>
      <c r="G553" s="119"/>
      <c r="H553" s="119"/>
      <c r="I553" s="119"/>
      <c r="J553" s="119"/>
      <c r="K553" s="119"/>
      <c r="L553" s="119"/>
    </row>
    <row r="554" spans="2:12" ht="15.75" customHeight="1" x14ac:dyDescent="0.25">
      <c r="B554" s="119"/>
      <c r="C554" s="23"/>
      <c r="D554" s="119"/>
      <c r="E554" s="209"/>
      <c r="F554" s="119"/>
      <c r="G554" s="119"/>
      <c r="H554" s="119"/>
      <c r="I554" s="119"/>
      <c r="J554" s="119"/>
      <c r="K554" s="119"/>
      <c r="L554" s="119"/>
    </row>
    <row r="555" spans="2:12" ht="15.75" customHeight="1" x14ac:dyDescent="0.25">
      <c r="B555" s="119"/>
      <c r="C555" s="23"/>
      <c r="D555" s="119"/>
      <c r="E555" s="209"/>
      <c r="F555" s="119"/>
      <c r="G555" s="119"/>
      <c r="H555" s="119"/>
      <c r="I555" s="119"/>
      <c r="J555" s="119"/>
      <c r="K555" s="119"/>
      <c r="L555" s="119"/>
    </row>
    <row r="556" spans="2:12" ht="15.75" customHeight="1" x14ac:dyDescent="0.25">
      <c r="B556" s="119"/>
      <c r="C556" s="23"/>
      <c r="D556" s="119"/>
      <c r="E556" s="209"/>
      <c r="F556" s="119"/>
      <c r="G556" s="119"/>
      <c r="H556" s="119"/>
      <c r="I556" s="119"/>
      <c r="J556" s="119"/>
      <c r="K556" s="119"/>
      <c r="L556" s="119"/>
    </row>
    <row r="557" spans="2:12" ht="15.75" customHeight="1" x14ac:dyDescent="0.25">
      <c r="B557" s="119"/>
      <c r="C557" s="23"/>
      <c r="D557" s="119"/>
      <c r="E557" s="209"/>
      <c r="F557" s="119"/>
      <c r="G557" s="119"/>
      <c r="H557" s="119"/>
      <c r="I557" s="119"/>
      <c r="J557" s="119"/>
      <c r="K557" s="119"/>
      <c r="L557" s="119"/>
    </row>
    <row r="558" spans="2:12" ht="15.75" customHeight="1" x14ac:dyDescent="0.25">
      <c r="B558" s="119"/>
      <c r="C558" s="23"/>
      <c r="D558" s="119"/>
      <c r="E558" s="209"/>
      <c r="F558" s="119"/>
      <c r="G558" s="119"/>
      <c r="H558" s="119"/>
      <c r="I558" s="119"/>
      <c r="J558" s="119"/>
      <c r="K558" s="119"/>
      <c r="L558" s="119"/>
    </row>
    <row r="559" spans="2:12" ht="15.75" customHeight="1" x14ac:dyDescent="0.25">
      <c r="B559" s="119"/>
      <c r="C559" s="23"/>
      <c r="D559" s="119"/>
      <c r="E559" s="209"/>
      <c r="F559" s="119"/>
      <c r="G559" s="119"/>
      <c r="H559" s="119"/>
      <c r="I559" s="119"/>
      <c r="J559" s="119"/>
      <c r="K559" s="119"/>
      <c r="L559" s="119"/>
    </row>
    <row r="560" spans="2:12" ht="15.75" customHeight="1" x14ac:dyDescent="0.25">
      <c r="B560" s="119"/>
      <c r="C560" s="23"/>
      <c r="D560" s="119"/>
      <c r="E560" s="209"/>
      <c r="F560" s="119"/>
      <c r="G560" s="119"/>
      <c r="H560" s="119"/>
      <c r="I560" s="119"/>
      <c r="J560" s="119"/>
      <c r="K560" s="119"/>
      <c r="L560" s="119"/>
    </row>
    <row r="561" spans="2:12" ht="15.75" customHeight="1" x14ac:dyDescent="0.25">
      <c r="B561" s="119"/>
      <c r="C561" s="23"/>
      <c r="D561" s="119"/>
      <c r="E561" s="209"/>
      <c r="F561" s="119"/>
      <c r="G561" s="119"/>
      <c r="H561" s="119"/>
      <c r="I561" s="119"/>
      <c r="J561" s="119"/>
      <c r="K561" s="119"/>
      <c r="L561" s="119"/>
    </row>
    <row r="562" spans="2:12" ht="15.75" customHeight="1" x14ac:dyDescent="0.25">
      <c r="B562" s="119"/>
      <c r="C562" s="23"/>
      <c r="D562" s="119"/>
      <c r="E562" s="209"/>
      <c r="F562" s="119"/>
      <c r="G562" s="119"/>
      <c r="H562" s="119"/>
      <c r="I562" s="119"/>
      <c r="J562" s="119"/>
      <c r="K562" s="119"/>
      <c r="L562" s="119"/>
    </row>
    <row r="563" spans="2:12" ht="15.75" customHeight="1" x14ac:dyDescent="0.25">
      <c r="B563" s="119"/>
      <c r="C563" s="23"/>
      <c r="D563" s="119"/>
      <c r="E563" s="209"/>
      <c r="F563" s="119"/>
      <c r="G563" s="119"/>
      <c r="H563" s="119"/>
      <c r="I563" s="119"/>
      <c r="J563" s="119"/>
      <c r="K563" s="119"/>
      <c r="L563" s="119"/>
    </row>
    <row r="564" spans="2:12" ht="15.75" customHeight="1" x14ac:dyDescent="0.25">
      <c r="B564" s="119"/>
      <c r="C564" s="23"/>
      <c r="D564" s="119"/>
      <c r="E564" s="209"/>
      <c r="F564" s="119"/>
      <c r="G564" s="119"/>
      <c r="H564" s="119"/>
      <c r="I564" s="119"/>
      <c r="J564" s="119"/>
      <c r="K564" s="119"/>
      <c r="L564" s="119"/>
    </row>
    <row r="565" spans="2:12" ht="15.75" customHeight="1" x14ac:dyDescent="0.25">
      <c r="B565" s="119"/>
      <c r="C565" s="23"/>
      <c r="D565" s="119"/>
      <c r="E565" s="209"/>
      <c r="F565" s="119"/>
      <c r="G565" s="119"/>
      <c r="H565" s="119"/>
      <c r="I565" s="119"/>
      <c r="J565" s="119"/>
      <c r="K565" s="119"/>
      <c r="L565" s="119"/>
    </row>
    <row r="566" spans="2:12" ht="15.75" customHeight="1" x14ac:dyDescent="0.25">
      <c r="B566" s="119"/>
      <c r="C566" s="23"/>
      <c r="D566" s="119"/>
      <c r="E566" s="209"/>
      <c r="F566" s="119"/>
      <c r="G566" s="119"/>
      <c r="H566" s="119"/>
      <c r="I566" s="119"/>
      <c r="J566" s="119"/>
      <c r="K566" s="119"/>
      <c r="L566" s="119"/>
    </row>
    <row r="567" spans="2:12" ht="15.75" customHeight="1" x14ac:dyDescent="0.25">
      <c r="B567" s="119"/>
      <c r="C567" s="23"/>
      <c r="D567" s="119"/>
      <c r="E567" s="209"/>
      <c r="F567" s="119"/>
      <c r="G567" s="119"/>
      <c r="H567" s="119"/>
      <c r="I567" s="119"/>
      <c r="J567" s="119"/>
      <c r="K567" s="119"/>
      <c r="L567" s="119"/>
    </row>
    <row r="568" spans="2:12" ht="15.75" customHeight="1" x14ac:dyDescent="0.25">
      <c r="B568" s="119"/>
      <c r="C568" s="23"/>
      <c r="D568" s="119"/>
      <c r="E568" s="209"/>
      <c r="F568" s="119"/>
      <c r="G568" s="119"/>
      <c r="H568" s="119"/>
      <c r="I568" s="119"/>
      <c r="J568" s="119"/>
      <c r="K568" s="119"/>
      <c r="L568" s="119"/>
    </row>
    <row r="569" spans="2:12" ht="15.75" customHeight="1" x14ac:dyDescent="0.25">
      <c r="B569" s="119"/>
      <c r="C569" s="23"/>
      <c r="D569" s="119"/>
      <c r="E569" s="209"/>
      <c r="F569" s="119"/>
      <c r="G569" s="119"/>
      <c r="H569" s="119"/>
      <c r="I569" s="119"/>
      <c r="J569" s="119"/>
      <c r="K569" s="119"/>
      <c r="L569" s="119"/>
    </row>
    <row r="570" spans="2:12" ht="15.75" customHeight="1" x14ac:dyDescent="0.25">
      <c r="B570" s="119"/>
      <c r="C570" s="23"/>
      <c r="D570" s="119"/>
      <c r="E570" s="209"/>
      <c r="F570" s="119"/>
      <c r="G570" s="119"/>
      <c r="H570" s="119"/>
      <c r="I570" s="119"/>
      <c r="J570" s="119"/>
      <c r="K570" s="119"/>
      <c r="L570" s="119"/>
    </row>
    <row r="571" spans="2:12" ht="15.75" customHeight="1" x14ac:dyDescent="0.25">
      <c r="B571" s="119"/>
      <c r="C571" s="23"/>
      <c r="D571" s="119"/>
      <c r="E571" s="209"/>
      <c r="F571" s="119"/>
      <c r="G571" s="119"/>
      <c r="H571" s="119"/>
      <c r="I571" s="119"/>
      <c r="J571" s="119"/>
      <c r="K571" s="119"/>
      <c r="L571" s="119"/>
    </row>
    <row r="572" spans="2:12" ht="15.75" customHeight="1" x14ac:dyDescent="0.25">
      <c r="B572" s="119"/>
      <c r="C572" s="23"/>
      <c r="D572" s="119"/>
      <c r="E572" s="209"/>
      <c r="F572" s="119"/>
      <c r="G572" s="119"/>
      <c r="H572" s="119"/>
      <c r="I572" s="119"/>
      <c r="J572" s="119"/>
      <c r="K572" s="119"/>
      <c r="L572" s="119"/>
    </row>
    <row r="573" spans="2:12" ht="15.75" customHeight="1" x14ac:dyDescent="0.25">
      <c r="B573" s="119"/>
      <c r="C573" s="23"/>
      <c r="D573" s="119"/>
      <c r="E573" s="209"/>
      <c r="F573" s="119"/>
      <c r="G573" s="119"/>
      <c r="H573" s="119"/>
      <c r="I573" s="119"/>
      <c r="J573" s="119"/>
      <c r="K573" s="119"/>
      <c r="L573" s="119"/>
    </row>
    <row r="574" spans="2:12" ht="15.75" customHeight="1" x14ac:dyDescent="0.25">
      <c r="B574" s="119"/>
      <c r="C574" s="23"/>
      <c r="D574" s="119"/>
      <c r="E574" s="209"/>
      <c r="F574" s="119"/>
      <c r="G574" s="119"/>
      <c r="H574" s="119"/>
      <c r="I574" s="119"/>
      <c r="J574" s="119"/>
      <c r="K574" s="119"/>
      <c r="L574" s="119"/>
    </row>
    <row r="575" spans="2:12" ht="15.75" customHeight="1" x14ac:dyDescent="0.25">
      <c r="B575" s="119"/>
      <c r="C575" s="23"/>
      <c r="D575" s="119"/>
      <c r="E575" s="209"/>
      <c r="F575" s="119"/>
      <c r="G575" s="119"/>
      <c r="H575" s="119"/>
      <c r="I575" s="119"/>
      <c r="J575" s="119"/>
      <c r="K575" s="119"/>
      <c r="L575" s="119"/>
    </row>
    <row r="576" spans="2:12" ht="15.75" customHeight="1" x14ac:dyDescent="0.25">
      <c r="B576" s="119"/>
      <c r="C576" s="23"/>
      <c r="D576" s="119"/>
      <c r="E576" s="209"/>
      <c r="F576" s="119"/>
      <c r="G576" s="119"/>
      <c r="H576" s="119"/>
      <c r="I576" s="119"/>
      <c r="J576" s="119"/>
      <c r="K576" s="119"/>
      <c r="L576" s="119"/>
    </row>
    <row r="577" spans="2:12" ht="15.75" customHeight="1" x14ac:dyDescent="0.25">
      <c r="B577" s="119"/>
      <c r="C577" s="23"/>
      <c r="D577" s="119"/>
      <c r="E577" s="209"/>
      <c r="F577" s="119"/>
      <c r="G577" s="119"/>
      <c r="H577" s="119"/>
      <c r="I577" s="119"/>
      <c r="J577" s="119"/>
      <c r="K577" s="119"/>
      <c r="L577" s="119"/>
    </row>
    <row r="578" spans="2:12" ht="15.75" customHeight="1" x14ac:dyDescent="0.25">
      <c r="B578" s="119"/>
      <c r="C578" s="23"/>
      <c r="D578" s="119"/>
      <c r="E578" s="209"/>
      <c r="F578" s="119"/>
      <c r="G578" s="119"/>
      <c r="H578" s="119"/>
      <c r="I578" s="119"/>
      <c r="J578" s="119"/>
      <c r="K578" s="119"/>
      <c r="L578" s="119"/>
    </row>
    <row r="579" spans="2:12" ht="15.75" customHeight="1" x14ac:dyDescent="0.25">
      <c r="B579" s="119"/>
      <c r="C579" s="23"/>
      <c r="D579" s="119"/>
      <c r="E579" s="209"/>
      <c r="F579" s="119"/>
      <c r="G579" s="119"/>
      <c r="H579" s="119"/>
      <c r="I579" s="119"/>
      <c r="J579" s="119"/>
      <c r="K579" s="119"/>
      <c r="L579" s="119"/>
    </row>
    <row r="580" spans="2:12" ht="15.75" customHeight="1" x14ac:dyDescent="0.25">
      <c r="B580" s="119"/>
      <c r="C580" s="23"/>
      <c r="D580" s="119"/>
      <c r="E580" s="209"/>
      <c r="F580" s="119"/>
      <c r="G580" s="119"/>
      <c r="H580" s="119"/>
      <c r="I580" s="119"/>
      <c r="J580" s="119"/>
      <c r="K580" s="119"/>
      <c r="L580" s="119"/>
    </row>
    <row r="581" spans="2:12" ht="15.75" customHeight="1" x14ac:dyDescent="0.25">
      <c r="B581" s="119"/>
      <c r="C581" s="23"/>
      <c r="D581" s="119"/>
      <c r="E581" s="209"/>
      <c r="F581" s="119"/>
      <c r="G581" s="119"/>
      <c r="H581" s="119"/>
      <c r="I581" s="119"/>
      <c r="J581" s="119"/>
      <c r="K581" s="119"/>
      <c r="L581" s="119"/>
    </row>
    <row r="582" spans="2:12" ht="15.75" customHeight="1" x14ac:dyDescent="0.25">
      <c r="B582" s="119"/>
      <c r="C582" s="23"/>
      <c r="D582" s="119"/>
      <c r="E582" s="209"/>
      <c r="F582" s="119"/>
      <c r="G582" s="119"/>
      <c r="H582" s="119"/>
      <c r="I582" s="119"/>
      <c r="J582" s="119"/>
      <c r="K582" s="119"/>
      <c r="L582" s="119"/>
    </row>
    <row r="583" spans="2:12" ht="15.75" customHeight="1" x14ac:dyDescent="0.25">
      <c r="B583" s="119"/>
      <c r="C583" s="23"/>
      <c r="D583" s="119"/>
      <c r="E583" s="209"/>
      <c r="F583" s="119"/>
      <c r="G583" s="119"/>
      <c r="H583" s="119"/>
      <c r="I583" s="119"/>
      <c r="J583" s="119"/>
      <c r="K583" s="119"/>
      <c r="L583" s="119"/>
    </row>
    <row r="584" spans="2:12" ht="15.75" customHeight="1" x14ac:dyDescent="0.25">
      <c r="B584" s="119"/>
      <c r="C584" s="23"/>
      <c r="D584" s="119"/>
      <c r="E584" s="209"/>
      <c r="F584" s="119"/>
      <c r="G584" s="119"/>
      <c r="H584" s="119"/>
      <c r="I584" s="119"/>
      <c r="J584" s="119"/>
      <c r="K584" s="119"/>
      <c r="L584" s="119"/>
    </row>
    <row r="585" spans="2:12" ht="15.75" customHeight="1" x14ac:dyDescent="0.25">
      <c r="B585" s="119"/>
      <c r="C585" s="23"/>
      <c r="D585" s="119"/>
      <c r="E585" s="209"/>
      <c r="F585" s="119"/>
      <c r="G585" s="119"/>
      <c r="H585" s="119"/>
      <c r="I585" s="119"/>
      <c r="J585" s="119"/>
      <c r="K585" s="119"/>
      <c r="L585" s="119"/>
    </row>
    <row r="586" spans="2:12" ht="15.75" customHeight="1" x14ac:dyDescent="0.25">
      <c r="B586" s="119"/>
      <c r="C586" s="23"/>
      <c r="D586" s="119"/>
      <c r="E586" s="209"/>
      <c r="F586" s="119"/>
      <c r="G586" s="119"/>
      <c r="H586" s="119"/>
      <c r="I586" s="119"/>
      <c r="J586" s="119"/>
      <c r="K586" s="119"/>
      <c r="L586" s="119"/>
    </row>
    <row r="587" spans="2:12" ht="15.75" customHeight="1" x14ac:dyDescent="0.25">
      <c r="B587" s="119"/>
      <c r="C587" s="23"/>
      <c r="D587" s="119"/>
      <c r="E587" s="209"/>
      <c r="F587" s="119"/>
      <c r="G587" s="119"/>
      <c r="H587" s="119"/>
      <c r="I587" s="119"/>
      <c r="J587" s="119"/>
      <c r="K587" s="119"/>
      <c r="L587" s="119"/>
    </row>
    <row r="588" spans="2:12" ht="15.75" customHeight="1" x14ac:dyDescent="0.25">
      <c r="B588" s="119"/>
      <c r="C588" s="23"/>
      <c r="D588" s="119"/>
      <c r="E588" s="209"/>
      <c r="F588" s="119"/>
      <c r="G588" s="119"/>
      <c r="H588" s="119"/>
      <c r="I588" s="119"/>
      <c r="J588" s="119"/>
      <c r="K588" s="119"/>
      <c r="L588" s="119"/>
    </row>
    <row r="589" spans="2:12" ht="15.75" customHeight="1" x14ac:dyDescent="0.25">
      <c r="B589" s="119"/>
      <c r="C589" s="23"/>
      <c r="D589" s="119"/>
      <c r="E589" s="209"/>
      <c r="F589" s="119"/>
      <c r="G589" s="119"/>
      <c r="H589" s="119"/>
      <c r="I589" s="119"/>
      <c r="J589" s="119"/>
      <c r="K589" s="119"/>
      <c r="L589" s="119"/>
    </row>
    <row r="590" spans="2:12" ht="15.75" customHeight="1" x14ac:dyDescent="0.25">
      <c r="B590" s="119"/>
      <c r="C590" s="23"/>
      <c r="D590" s="119"/>
      <c r="E590" s="209"/>
      <c r="F590" s="119"/>
      <c r="G590" s="119"/>
      <c r="H590" s="119"/>
      <c r="I590" s="119"/>
      <c r="J590" s="119"/>
      <c r="K590" s="119"/>
      <c r="L590" s="119"/>
    </row>
    <row r="591" spans="2:12" ht="15.75" customHeight="1" x14ac:dyDescent="0.25">
      <c r="B591" s="119"/>
      <c r="C591" s="23"/>
      <c r="D591" s="119"/>
      <c r="E591" s="209"/>
      <c r="F591" s="119"/>
      <c r="G591" s="119"/>
      <c r="H591" s="119"/>
      <c r="I591" s="119"/>
      <c r="J591" s="119"/>
      <c r="K591" s="119"/>
      <c r="L591" s="119"/>
    </row>
    <row r="592" spans="2:12" ht="15.75" customHeight="1" x14ac:dyDescent="0.25">
      <c r="B592" s="119"/>
      <c r="C592" s="23"/>
      <c r="D592" s="119"/>
      <c r="E592" s="209"/>
      <c r="F592" s="119"/>
      <c r="G592" s="119"/>
      <c r="H592" s="119"/>
      <c r="I592" s="119"/>
      <c r="J592" s="119"/>
      <c r="K592" s="119"/>
      <c r="L592" s="119"/>
    </row>
    <row r="593" spans="2:12" ht="15.75" customHeight="1" x14ac:dyDescent="0.25">
      <c r="B593" s="119"/>
      <c r="C593" s="23"/>
      <c r="D593" s="119"/>
      <c r="E593" s="209"/>
      <c r="F593" s="119"/>
      <c r="G593" s="119"/>
      <c r="H593" s="119"/>
      <c r="I593" s="119"/>
      <c r="J593" s="119"/>
      <c r="K593" s="119"/>
      <c r="L593" s="119"/>
    </row>
    <row r="594" spans="2:12" ht="15.75" customHeight="1" x14ac:dyDescent="0.25">
      <c r="B594" s="119"/>
      <c r="C594" s="23"/>
      <c r="D594" s="119"/>
      <c r="E594" s="209"/>
      <c r="F594" s="119"/>
      <c r="G594" s="119"/>
      <c r="H594" s="119"/>
      <c r="I594" s="119"/>
      <c r="J594" s="119"/>
      <c r="K594" s="119"/>
      <c r="L594" s="119"/>
    </row>
    <row r="595" spans="2:12" ht="15.75" customHeight="1" x14ac:dyDescent="0.25">
      <c r="B595" s="119"/>
      <c r="C595" s="23"/>
      <c r="D595" s="119"/>
      <c r="E595" s="209"/>
      <c r="F595" s="119"/>
      <c r="G595" s="119"/>
      <c r="H595" s="119"/>
      <c r="I595" s="119"/>
      <c r="J595" s="119"/>
      <c r="K595" s="119"/>
      <c r="L595" s="119"/>
    </row>
    <row r="596" spans="2:12" ht="15.75" customHeight="1" x14ac:dyDescent="0.25">
      <c r="B596" s="119"/>
      <c r="C596" s="23"/>
      <c r="D596" s="119"/>
      <c r="E596" s="209"/>
      <c r="F596" s="119"/>
      <c r="G596" s="119"/>
      <c r="H596" s="119"/>
      <c r="I596" s="119"/>
      <c r="J596" s="119"/>
      <c r="K596" s="119"/>
      <c r="L596" s="119"/>
    </row>
    <row r="597" spans="2:12" ht="15.75" customHeight="1" x14ac:dyDescent="0.25">
      <c r="B597" s="119"/>
      <c r="C597" s="23"/>
      <c r="D597" s="119"/>
      <c r="E597" s="209"/>
      <c r="F597" s="119"/>
      <c r="G597" s="119"/>
      <c r="H597" s="119"/>
      <c r="I597" s="119"/>
      <c r="J597" s="119"/>
      <c r="K597" s="119"/>
      <c r="L597" s="119"/>
    </row>
    <row r="598" spans="2:12" ht="15.75" customHeight="1" x14ac:dyDescent="0.25">
      <c r="B598" s="119"/>
      <c r="C598" s="23"/>
      <c r="D598" s="119"/>
      <c r="E598" s="209"/>
      <c r="F598" s="119"/>
      <c r="G598" s="119"/>
      <c r="H598" s="119"/>
      <c r="I598" s="119"/>
      <c r="J598" s="119"/>
      <c r="K598" s="119"/>
      <c r="L598" s="119"/>
    </row>
    <row r="599" spans="2:12" ht="15.75" customHeight="1" x14ac:dyDescent="0.25">
      <c r="B599" s="119"/>
      <c r="C599" s="23"/>
      <c r="D599" s="119"/>
      <c r="E599" s="209"/>
      <c r="F599" s="119"/>
      <c r="G599" s="119"/>
      <c r="H599" s="119"/>
      <c r="I599" s="119"/>
      <c r="J599" s="119"/>
      <c r="K599" s="119"/>
      <c r="L599" s="119"/>
    </row>
    <row r="600" spans="2:12" ht="15.75" customHeight="1" x14ac:dyDescent="0.25">
      <c r="B600" s="119"/>
      <c r="C600" s="23"/>
      <c r="D600" s="119"/>
      <c r="E600" s="209"/>
      <c r="F600" s="119"/>
      <c r="G600" s="119"/>
      <c r="H600" s="119"/>
      <c r="I600" s="119"/>
      <c r="J600" s="119"/>
      <c r="K600" s="119"/>
      <c r="L600" s="119"/>
    </row>
    <row r="601" spans="2:12" ht="15.75" customHeight="1" x14ac:dyDescent="0.25">
      <c r="B601" s="119"/>
      <c r="C601" s="23"/>
      <c r="D601" s="119"/>
      <c r="E601" s="209"/>
      <c r="F601" s="119"/>
      <c r="G601" s="119"/>
      <c r="H601" s="119"/>
      <c r="I601" s="119"/>
      <c r="J601" s="119"/>
      <c r="K601" s="119"/>
      <c r="L601" s="119"/>
    </row>
    <row r="602" spans="2:12" ht="15.75" customHeight="1" x14ac:dyDescent="0.25">
      <c r="B602" s="119"/>
      <c r="C602" s="23"/>
      <c r="D602" s="119"/>
      <c r="E602" s="209"/>
      <c r="F602" s="119"/>
      <c r="G602" s="119"/>
      <c r="H602" s="119"/>
      <c r="I602" s="119"/>
      <c r="J602" s="119"/>
      <c r="K602" s="119"/>
      <c r="L602" s="119"/>
    </row>
    <row r="603" spans="2:12" ht="15.75" customHeight="1" x14ac:dyDescent="0.25">
      <c r="B603" s="119"/>
      <c r="C603" s="23"/>
      <c r="D603" s="119"/>
      <c r="E603" s="209"/>
      <c r="F603" s="119"/>
      <c r="G603" s="119"/>
      <c r="H603" s="119"/>
      <c r="I603" s="119"/>
      <c r="J603" s="119"/>
      <c r="K603" s="119"/>
      <c r="L603" s="119"/>
    </row>
    <row r="604" spans="2:12" ht="15.75" customHeight="1" x14ac:dyDescent="0.25">
      <c r="B604" s="119"/>
      <c r="C604" s="23"/>
      <c r="D604" s="119"/>
      <c r="E604" s="209"/>
      <c r="F604" s="119"/>
      <c r="G604" s="119"/>
      <c r="H604" s="119"/>
      <c r="I604" s="119"/>
      <c r="J604" s="119"/>
      <c r="K604" s="119"/>
      <c r="L604" s="119"/>
    </row>
    <row r="605" spans="2:12" ht="15.75" customHeight="1" x14ac:dyDescent="0.25">
      <c r="B605" s="119"/>
      <c r="C605" s="23"/>
      <c r="D605" s="119"/>
      <c r="E605" s="209"/>
      <c r="F605" s="119"/>
      <c r="G605" s="119"/>
      <c r="H605" s="119"/>
      <c r="I605" s="119"/>
      <c r="J605" s="119"/>
      <c r="K605" s="119"/>
      <c r="L605" s="119"/>
    </row>
    <row r="606" spans="2:12" ht="15.75" customHeight="1" x14ac:dyDescent="0.25">
      <c r="B606" s="119"/>
      <c r="C606" s="23"/>
      <c r="D606" s="119"/>
      <c r="E606" s="209"/>
      <c r="F606" s="119"/>
      <c r="G606" s="119"/>
      <c r="H606" s="119"/>
      <c r="I606" s="119"/>
      <c r="J606" s="119"/>
      <c r="K606" s="119"/>
      <c r="L606" s="119"/>
    </row>
    <row r="607" spans="2:12" ht="15.75" customHeight="1" x14ac:dyDescent="0.25">
      <c r="B607" s="119"/>
      <c r="C607" s="23"/>
      <c r="D607" s="119"/>
      <c r="E607" s="209"/>
      <c r="F607" s="119"/>
      <c r="G607" s="119"/>
      <c r="H607" s="119"/>
      <c r="I607" s="119"/>
      <c r="J607" s="119"/>
      <c r="K607" s="119"/>
      <c r="L607" s="119"/>
    </row>
    <row r="608" spans="2:12" ht="15.75" customHeight="1" x14ac:dyDescent="0.25">
      <c r="B608" s="119"/>
      <c r="C608" s="23"/>
      <c r="D608" s="119"/>
      <c r="E608" s="209"/>
      <c r="F608" s="119"/>
      <c r="G608" s="119"/>
      <c r="H608" s="119"/>
      <c r="I608" s="119"/>
      <c r="J608" s="119"/>
      <c r="K608" s="119"/>
      <c r="L608" s="119"/>
    </row>
    <row r="609" spans="2:12" ht="15.75" customHeight="1" x14ac:dyDescent="0.25">
      <c r="B609" s="119"/>
      <c r="C609" s="23"/>
      <c r="D609" s="119"/>
      <c r="E609" s="209"/>
      <c r="F609" s="119"/>
      <c r="G609" s="119"/>
      <c r="H609" s="119"/>
      <c r="I609" s="119"/>
      <c r="J609" s="119"/>
      <c r="K609" s="119"/>
      <c r="L609" s="119"/>
    </row>
    <row r="610" spans="2:12" ht="15.75" customHeight="1" x14ac:dyDescent="0.25">
      <c r="B610" s="119"/>
      <c r="C610" s="23"/>
      <c r="D610" s="119"/>
      <c r="E610" s="209"/>
      <c r="F610" s="119"/>
      <c r="G610" s="119"/>
      <c r="H610" s="119"/>
      <c r="I610" s="119"/>
      <c r="J610" s="119"/>
      <c r="K610" s="119"/>
      <c r="L610" s="119"/>
    </row>
    <row r="611" spans="2:12" ht="15.75" customHeight="1" x14ac:dyDescent="0.25">
      <c r="B611" s="119"/>
      <c r="C611" s="23"/>
      <c r="D611" s="119"/>
      <c r="E611" s="209"/>
      <c r="F611" s="119"/>
      <c r="G611" s="119"/>
      <c r="H611" s="119"/>
      <c r="I611" s="119"/>
      <c r="J611" s="119"/>
      <c r="K611" s="119"/>
      <c r="L611" s="119"/>
    </row>
    <row r="612" spans="2:12" ht="15.75" customHeight="1" x14ac:dyDescent="0.25">
      <c r="B612" s="119"/>
      <c r="C612" s="23"/>
      <c r="D612" s="119"/>
      <c r="E612" s="209"/>
      <c r="F612" s="119"/>
      <c r="G612" s="119"/>
      <c r="H612" s="119"/>
      <c r="I612" s="119"/>
      <c r="J612" s="119"/>
      <c r="K612" s="119"/>
      <c r="L612" s="119"/>
    </row>
    <row r="613" spans="2:12" ht="15.75" customHeight="1" x14ac:dyDescent="0.25">
      <c r="B613" s="119"/>
      <c r="C613" s="23"/>
      <c r="D613" s="119"/>
      <c r="E613" s="209"/>
      <c r="F613" s="119"/>
      <c r="G613" s="119"/>
      <c r="H613" s="119"/>
      <c r="I613" s="119"/>
      <c r="J613" s="119"/>
      <c r="K613" s="119"/>
      <c r="L613" s="119"/>
    </row>
    <row r="614" spans="2:12" ht="15.75" customHeight="1" x14ac:dyDescent="0.25">
      <c r="B614" s="119"/>
      <c r="C614" s="23"/>
      <c r="D614" s="119"/>
      <c r="E614" s="209"/>
      <c r="F614" s="119"/>
      <c r="G614" s="119"/>
      <c r="H614" s="119"/>
      <c r="I614" s="119"/>
      <c r="J614" s="119"/>
      <c r="K614" s="119"/>
      <c r="L614" s="119"/>
    </row>
    <row r="615" spans="2:12" ht="15.75" customHeight="1" x14ac:dyDescent="0.25">
      <c r="B615" s="119"/>
      <c r="C615" s="23"/>
      <c r="D615" s="119"/>
      <c r="E615" s="209"/>
      <c r="F615" s="119"/>
      <c r="G615" s="119"/>
      <c r="H615" s="119"/>
      <c r="I615" s="119"/>
      <c r="J615" s="119"/>
      <c r="K615" s="119"/>
      <c r="L615" s="119"/>
    </row>
    <row r="616" spans="2:12" ht="15.75" customHeight="1" x14ac:dyDescent="0.25">
      <c r="B616" s="119"/>
      <c r="C616" s="23"/>
      <c r="D616" s="119"/>
      <c r="E616" s="209"/>
      <c r="F616" s="119"/>
      <c r="G616" s="119"/>
      <c r="H616" s="119"/>
      <c r="I616" s="119"/>
      <c r="J616" s="119"/>
      <c r="K616" s="119"/>
      <c r="L616" s="119"/>
    </row>
    <row r="617" spans="2:12" ht="15.75" customHeight="1" x14ac:dyDescent="0.25">
      <c r="B617" s="119"/>
      <c r="C617" s="23"/>
      <c r="D617" s="119"/>
      <c r="E617" s="209"/>
      <c r="F617" s="119"/>
      <c r="G617" s="119"/>
      <c r="H617" s="119"/>
      <c r="I617" s="119"/>
      <c r="J617" s="119"/>
      <c r="K617" s="119"/>
      <c r="L617" s="119"/>
    </row>
    <row r="618" spans="2:12" ht="15.75" customHeight="1" x14ac:dyDescent="0.25">
      <c r="B618" s="119"/>
      <c r="C618" s="23"/>
      <c r="D618" s="119"/>
      <c r="E618" s="209"/>
      <c r="F618" s="119"/>
      <c r="G618" s="119"/>
      <c r="H618" s="119"/>
      <c r="I618" s="119"/>
      <c r="J618" s="119"/>
      <c r="K618" s="119"/>
      <c r="L618" s="119"/>
    </row>
    <row r="619" spans="2:12" ht="15.75" customHeight="1" x14ac:dyDescent="0.25">
      <c r="B619" s="119"/>
      <c r="C619" s="23"/>
      <c r="D619" s="119"/>
      <c r="E619" s="209"/>
      <c r="F619" s="119"/>
      <c r="G619" s="119"/>
      <c r="H619" s="119"/>
      <c r="I619" s="119"/>
      <c r="J619" s="119"/>
      <c r="K619" s="119"/>
      <c r="L619" s="119"/>
    </row>
    <row r="620" spans="2:12" ht="15.75" customHeight="1" x14ac:dyDescent="0.25">
      <c r="B620" s="119"/>
      <c r="C620" s="23"/>
      <c r="D620" s="119"/>
      <c r="E620" s="209"/>
      <c r="F620" s="119"/>
      <c r="G620" s="119"/>
      <c r="H620" s="119"/>
      <c r="I620" s="119"/>
      <c r="J620" s="119"/>
      <c r="K620" s="119"/>
      <c r="L620" s="119"/>
    </row>
    <row r="621" spans="2:12" ht="15.75" customHeight="1" x14ac:dyDescent="0.25">
      <c r="B621" s="119"/>
      <c r="C621" s="23"/>
      <c r="D621" s="119"/>
      <c r="E621" s="209"/>
      <c r="F621" s="119"/>
      <c r="G621" s="119"/>
      <c r="H621" s="119"/>
      <c r="I621" s="119"/>
      <c r="J621" s="119"/>
      <c r="K621" s="119"/>
      <c r="L621" s="119"/>
    </row>
    <row r="622" spans="2:12" ht="15.75" customHeight="1" x14ac:dyDescent="0.25">
      <c r="B622" s="119"/>
      <c r="C622" s="23"/>
      <c r="D622" s="119"/>
      <c r="E622" s="209"/>
      <c r="F622" s="119"/>
      <c r="G622" s="119"/>
      <c r="H622" s="119"/>
      <c r="I622" s="119"/>
      <c r="J622" s="119"/>
      <c r="K622" s="119"/>
      <c r="L622" s="119"/>
    </row>
    <row r="623" spans="2:12" ht="15.75" customHeight="1" x14ac:dyDescent="0.25">
      <c r="B623" s="119"/>
      <c r="C623" s="23"/>
      <c r="D623" s="119"/>
      <c r="E623" s="209"/>
      <c r="F623" s="119"/>
      <c r="G623" s="119"/>
      <c r="H623" s="119"/>
      <c r="I623" s="119"/>
      <c r="J623" s="119"/>
      <c r="K623" s="119"/>
      <c r="L623" s="119"/>
    </row>
    <row r="624" spans="2:12" ht="15.75" customHeight="1" x14ac:dyDescent="0.25">
      <c r="B624" s="119"/>
      <c r="C624" s="23"/>
      <c r="D624" s="119"/>
      <c r="E624" s="209"/>
      <c r="F624" s="119"/>
      <c r="G624" s="119"/>
      <c r="H624" s="119"/>
      <c r="I624" s="119"/>
      <c r="J624" s="119"/>
      <c r="K624" s="119"/>
      <c r="L624" s="119"/>
    </row>
    <row r="625" spans="2:12" ht="15.75" customHeight="1" x14ac:dyDescent="0.25">
      <c r="B625" s="119"/>
      <c r="C625" s="23"/>
      <c r="D625" s="119"/>
      <c r="E625" s="209"/>
      <c r="F625" s="119"/>
      <c r="G625" s="119"/>
      <c r="H625" s="119"/>
      <c r="I625" s="119"/>
      <c r="J625" s="119"/>
      <c r="K625" s="119"/>
      <c r="L625" s="119"/>
    </row>
    <row r="626" spans="2:12" ht="15.75" customHeight="1" x14ac:dyDescent="0.25">
      <c r="B626" s="119"/>
      <c r="C626" s="23"/>
      <c r="D626" s="119"/>
      <c r="E626" s="209"/>
      <c r="F626" s="119"/>
      <c r="G626" s="119"/>
      <c r="H626" s="119"/>
      <c r="I626" s="119"/>
      <c r="J626" s="119"/>
      <c r="K626" s="119"/>
      <c r="L626" s="119"/>
    </row>
    <row r="627" spans="2:12" ht="15.75" customHeight="1" x14ac:dyDescent="0.25">
      <c r="B627" s="119"/>
      <c r="C627" s="23"/>
      <c r="D627" s="119"/>
      <c r="E627" s="209"/>
      <c r="F627" s="119"/>
      <c r="G627" s="119"/>
      <c r="H627" s="119"/>
      <c r="I627" s="119"/>
      <c r="J627" s="119"/>
      <c r="K627" s="119"/>
      <c r="L627" s="119"/>
    </row>
    <row r="628" spans="2:12" ht="15.75" customHeight="1" x14ac:dyDescent="0.25">
      <c r="B628" s="119"/>
      <c r="C628" s="23"/>
      <c r="D628" s="119"/>
      <c r="E628" s="209"/>
      <c r="F628" s="119"/>
      <c r="G628" s="119"/>
      <c r="H628" s="119"/>
      <c r="I628" s="119"/>
      <c r="J628" s="119"/>
      <c r="K628" s="119"/>
      <c r="L628" s="119"/>
    </row>
    <row r="629" spans="2:12" ht="15.75" customHeight="1" x14ac:dyDescent="0.25">
      <c r="B629" s="119"/>
      <c r="C629" s="23"/>
      <c r="D629" s="119"/>
      <c r="E629" s="209"/>
      <c r="F629" s="119"/>
      <c r="G629" s="119"/>
      <c r="H629" s="119"/>
      <c r="I629" s="119"/>
      <c r="J629" s="119"/>
      <c r="K629" s="119"/>
      <c r="L629" s="119"/>
    </row>
    <row r="630" spans="2:12" ht="15.75" customHeight="1" x14ac:dyDescent="0.25">
      <c r="B630" s="119"/>
      <c r="C630" s="23"/>
      <c r="D630" s="119"/>
      <c r="E630" s="209"/>
      <c r="F630" s="119"/>
      <c r="G630" s="119"/>
      <c r="H630" s="119"/>
      <c r="I630" s="119"/>
      <c r="J630" s="119"/>
      <c r="K630" s="119"/>
      <c r="L630" s="119"/>
    </row>
    <row r="631" spans="2:12" ht="15.75" customHeight="1" x14ac:dyDescent="0.25">
      <c r="B631" s="119"/>
      <c r="C631" s="23"/>
      <c r="D631" s="119"/>
      <c r="E631" s="209"/>
      <c r="F631" s="119"/>
      <c r="G631" s="119"/>
      <c r="H631" s="119"/>
      <c r="I631" s="119"/>
      <c r="J631" s="119"/>
      <c r="K631" s="119"/>
      <c r="L631" s="119"/>
    </row>
    <row r="632" spans="2:12" ht="15.75" customHeight="1" x14ac:dyDescent="0.25">
      <c r="B632" s="119"/>
      <c r="C632" s="23"/>
      <c r="D632" s="119"/>
      <c r="E632" s="209"/>
      <c r="F632" s="119"/>
      <c r="G632" s="119"/>
      <c r="H632" s="119"/>
      <c r="I632" s="119"/>
      <c r="J632" s="119"/>
      <c r="K632" s="119"/>
      <c r="L632" s="119"/>
    </row>
    <row r="633" spans="2:12" ht="15.75" customHeight="1" x14ac:dyDescent="0.25">
      <c r="B633" s="119"/>
      <c r="C633" s="23"/>
      <c r="D633" s="119"/>
      <c r="E633" s="209"/>
      <c r="F633" s="119"/>
      <c r="G633" s="119"/>
      <c r="H633" s="119"/>
      <c r="I633" s="119"/>
      <c r="J633" s="119"/>
      <c r="K633" s="119"/>
      <c r="L633" s="119"/>
    </row>
    <row r="634" spans="2:12" ht="15.75" customHeight="1" x14ac:dyDescent="0.25">
      <c r="B634" s="119"/>
      <c r="C634" s="23"/>
      <c r="D634" s="119"/>
      <c r="E634" s="209"/>
      <c r="F634" s="119"/>
      <c r="G634" s="119"/>
      <c r="H634" s="119"/>
      <c r="I634" s="119"/>
      <c r="J634" s="119"/>
      <c r="K634" s="119"/>
      <c r="L634" s="119"/>
    </row>
    <row r="635" spans="2:12" ht="15.75" customHeight="1" x14ac:dyDescent="0.25">
      <c r="B635" s="119"/>
      <c r="C635" s="23"/>
      <c r="D635" s="119"/>
      <c r="E635" s="209"/>
      <c r="F635" s="119"/>
      <c r="G635" s="119"/>
      <c r="H635" s="119"/>
      <c r="I635" s="119"/>
      <c r="J635" s="119"/>
      <c r="K635" s="119"/>
      <c r="L635" s="119"/>
    </row>
    <row r="636" spans="2:12" ht="15.75" customHeight="1" x14ac:dyDescent="0.25">
      <c r="B636" s="119"/>
      <c r="C636" s="23"/>
      <c r="D636" s="119"/>
      <c r="E636" s="209"/>
      <c r="F636" s="119"/>
      <c r="G636" s="119"/>
      <c r="H636" s="119"/>
      <c r="I636" s="119"/>
      <c r="J636" s="119"/>
      <c r="K636" s="119"/>
      <c r="L636" s="119"/>
    </row>
    <row r="637" spans="2:12" ht="15.75" customHeight="1" x14ac:dyDescent="0.25">
      <c r="B637" s="119"/>
      <c r="C637" s="23"/>
      <c r="D637" s="119"/>
      <c r="E637" s="209"/>
      <c r="F637" s="119"/>
      <c r="G637" s="119"/>
      <c r="H637" s="119"/>
      <c r="I637" s="119"/>
      <c r="J637" s="119"/>
      <c r="K637" s="119"/>
      <c r="L637" s="119"/>
    </row>
    <row r="638" spans="2:12" ht="15.75" customHeight="1" x14ac:dyDescent="0.25">
      <c r="B638" s="119"/>
      <c r="C638" s="23"/>
      <c r="D638" s="119"/>
      <c r="E638" s="209"/>
      <c r="F638" s="119"/>
      <c r="G638" s="119"/>
      <c r="H638" s="119"/>
      <c r="I638" s="119"/>
      <c r="J638" s="119"/>
      <c r="K638" s="119"/>
      <c r="L638" s="119"/>
    </row>
    <row r="639" spans="2:12" ht="15.75" customHeight="1" x14ac:dyDescent="0.25">
      <c r="B639" s="119"/>
      <c r="C639" s="23"/>
      <c r="D639" s="119"/>
      <c r="E639" s="209"/>
      <c r="F639" s="119"/>
      <c r="G639" s="119"/>
      <c r="H639" s="119"/>
      <c r="I639" s="119"/>
      <c r="J639" s="119"/>
      <c r="K639" s="119"/>
      <c r="L639" s="119"/>
    </row>
    <row r="640" spans="2:12" ht="15.75" customHeight="1" x14ac:dyDescent="0.25">
      <c r="B640" s="119"/>
      <c r="C640" s="23"/>
      <c r="D640" s="119"/>
      <c r="E640" s="209"/>
      <c r="F640" s="119"/>
      <c r="G640" s="119"/>
      <c r="H640" s="119"/>
      <c r="I640" s="119"/>
      <c r="J640" s="119"/>
      <c r="K640" s="119"/>
      <c r="L640" s="119"/>
    </row>
    <row r="641" spans="2:12" ht="15.75" customHeight="1" x14ac:dyDescent="0.25">
      <c r="B641" s="119"/>
      <c r="C641" s="23"/>
      <c r="D641" s="119"/>
      <c r="E641" s="209"/>
      <c r="F641" s="119"/>
      <c r="G641" s="119"/>
      <c r="H641" s="119"/>
      <c r="I641" s="119"/>
      <c r="J641" s="119"/>
      <c r="K641" s="119"/>
      <c r="L641" s="119"/>
    </row>
    <row r="642" spans="2:12" ht="15.75" customHeight="1" x14ac:dyDescent="0.25">
      <c r="B642" s="119"/>
      <c r="C642" s="23"/>
      <c r="D642" s="119"/>
      <c r="E642" s="209"/>
      <c r="F642" s="119"/>
      <c r="G642" s="119"/>
      <c r="H642" s="119"/>
      <c r="I642" s="119"/>
      <c r="J642" s="119"/>
      <c r="K642" s="119"/>
      <c r="L642" s="119"/>
    </row>
    <row r="643" spans="2:12" ht="15.75" customHeight="1" x14ac:dyDescent="0.25">
      <c r="B643" s="119"/>
      <c r="C643" s="23"/>
      <c r="D643" s="119"/>
      <c r="E643" s="209"/>
      <c r="F643" s="119"/>
      <c r="G643" s="119"/>
      <c r="H643" s="119"/>
      <c r="I643" s="119"/>
      <c r="J643" s="119"/>
      <c r="K643" s="119"/>
      <c r="L643" s="119"/>
    </row>
    <row r="644" spans="2:12" ht="15.75" customHeight="1" x14ac:dyDescent="0.25">
      <c r="B644" s="119"/>
      <c r="C644" s="23"/>
      <c r="D644" s="119"/>
      <c r="E644" s="209"/>
      <c r="F644" s="119"/>
      <c r="G644" s="119"/>
      <c r="H644" s="119"/>
      <c r="I644" s="119"/>
      <c r="J644" s="119"/>
      <c r="K644" s="119"/>
      <c r="L644" s="119"/>
    </row>
    <row r="645" spans="2:12" ht="15.75" customHeight="1" x14ac:dyDescent="0.25">
      <c r="B645" s="119"/>
      <c r="C645" s="23"/>
      <c r="D645" s="119"/>
      <c r="E645" s="209"/>
      <c r="F645" s="119"/>
      <c r="G645" s="119"/>
      <c r="H645" s="119"/>
      <c r="I645" s="119"/>
      <c r="J645" s="119"/>
      <c r="K645" s="119"/>
      <c r="L645" s="119"/>
    </row>
    <row r="646" spans="2:12" ht="15.75" customHeight="1" x14ac:dyDescent="0.25">
      <c r="B646" s="119"/>
      <c r="C646" s="23"/>
      <c r="D646" s="119"/>
      <c r="E646" s="209"/>
      <c r="F646" s="119"/>
      <c r="G646" s="119"/>
      <c r="H646" s="119"/>
      <c r="I646" s="119"/>
      <c r="J646" s="119"/>
      <c r="K646" s="119"/>
      <c r="L646" s="119"/>
    </row>
    <row r="647" spans="2:12" ht="15.75" customHeight="1" x14ac:dyDescent="0.25">
      <c r="B647" s="119"/>
      <c r="C647" s="23"/>
      <c r="D647" s="119"/>
      <c r="E647" s="209"/>
      <c r="F647" s="119"/>
      <c r="G647" s="119"/>
      <c r="H647" s="119"/>
      <c r="I647" s="119"/>
      <c r="J647" s="119"/>
      <c r="K647" s="119"/>
      <c r="L647" s="119"/>
    </row>
    <row r="648" spans="2:12" ht="15.75" customHeight="1" x14ac:dyDescent="0.25">
      <c r="B648" s="119"/>
      <c r="C648" s="23"/>
      <c r="D648" s="119"/>
      <c r="E648" s="209"/>
      <c r="F648" s="119"/>
      <c r="G648" s="119"/>
      <c r="H648" s="119"/>
      <c r="I648" s="119"/>
      <c r="J648" s="119"/>
      <c r="K648" s="119"/>
      <c r="L648" s="119"/>
    </row>
    <row r="649" spans="2:12" ht="15.75" customHeight="1" x14ac:dyDescent="0.25">
      <c r="B649" s="119"/>
      <c r="C649" s="23"/>
      <c r="D649" s="119"/>
      <c r="E649" s="209"/>
      <c r="F649" s="119"/>
      <c r="G649" s="119"/>
      <c r="H649" s="119"/>
      <c r="I649" s="119"/>
      <c r="J649" s="119"/>
      <c r="K649" s="119"/>
      <c r="L649" s="119"/>
    </row>
    <row r="650" spans="2:12" ht="15.75" customHeight="1" x14ac:dyDescent="0.25">
      <c r="B650" s="119"/>
      <c r="C650" s="23"/>
      <c r="D650" s="119"/>
      <c r="E650" s="209"/>
      <c r="F650" s="119"/>
      <c r="G650" s="119"/>
      <c r="H650" s="119"/>
      <c r="I650" s="119"/>
      <c r="J650" s="119"/>
      <c r="K650" s="119"/>
      <c r="L650" s="119"/>
    </row>
    <row r="651" spans="2:12" ht="15.75" customHeight="1" x14ac:dyDescent="0.25">
      <c r="B651" s="119"/>
      <c r="C651" s="23"/>
      <c r="D651" s="119"/>
      <c r="E651" s="209"/>
      <c r="F651" s="119"/>
      <c r="G651" s="119"/>
      <c r="H651" s="119"/>
      <c r="I651" s="119"/>
      <c r="J651" s="119"/>
      <c r="K651" s="119"/>
      <c r="L651" s="119"/>
    </row>
    <row r="652" spans="2:12" ht="15.75" customHeight="1" x14ac:dyDescent="0.25">
      <c r="B652" s="119"/>
      <c r="C652" s="23"/>
      <c r="D652" s="119"/>
      <c r="E652" s="209"/>
      <c r="F652" s="119"/>
      <c r="G652" s="119"/>
      <c r="H652" s="119"/>
      <c r="I652" s="119"/>
      <c r="J652" s="119"/>
      <c r="K652" s="119"/>
      <c r="L652" s="119"/>
    </row>
    <row r="653" spans="2:12" ht="15.75" customHeight="1" x14ac:dyDescent="0.25">
      <c r="B653" s="119"/>
      <c r="C653" s="23"/>
      <c r="D653" s="119"/>
      <c r="E653" s="209"/>
      <c r="F653" s="119"/>
      <c r="G653" s="119"/>
      <c r="H653" s="119"/>
      <c r="I653" s="119"/>
      <c r="J653" s="119"/>
      <c r="K653" s="119"/>
      <c r="L653" s="119"/>
    </row>
    <row r="654" spans="2:12" ht="15.75" customHeight="1" x14ac:dyDescent="0.25">
      <c r="B654" s="119"/>
      <c r="C654" s="23"/>
      <c r="D654" s="119"/>
      <c r="E654" s="209"/>
      <c r="F654" s="119"/>
      <c r="G654" s="119"/>
      <c r="H654" s="119"/>
      <c r="I654" s="119"/>
      <c r="J654" s="119"/>
      <c r="K654" s="119"/>
      <c r="L654" s="119"/>
    </row>
    <row r="655" spans="2:12" ht="15.75" customHeight="1" x14ac:dyDescent="0.25">
      <c r="B655" s="119"/>
      <c r="C655" s="23"/>
      <c r="D655" s="119"/>
      <c r="E655" s="209"/>
      <c r="F655" s="119"/>
      <c r="G655" s="119"/>
      <c r="H655" s="119"/>
      <c r="I655" s="119"/>
      <c r="J655" s="119"/>
      <c r="K655" s="119"/>
      <c r="L655" s="119"/>
    </row>
    <row r="656" spans="2:12" ht="15.75" customHeight="1" x14ac:dyDescent="0.25">
      <c r="B656" s="119"/>
      <c r="C656" s="23"/>
      <c r="D656" s="119"/>
      <c r="E656" s="209"/>
      <c r="F656" s="119"/>
      <c r="G656" s="119"/>
      <c r="H656" s="119"/>
      <c r="I656" s="119"/>
      <c r="J656" s="119"/>
      <c r="K656" s="119"/>
      <c r="L656" s="119"/>
    </row>
    <row r="657" spans="2:12" ht="15.75" customHeight="1" x14ac:dyDescent="0.25">
      <c r="B657" s="119"/>
      <c r="C657" s="23"/>
      <c r="D657" s="119"/>
      <c r="E657" s="209"/>
      <c r="F657" s="119"/>
      <c r="G657" s="119"/>
      <c r="H657" s="119"/>
      <c r="I657" s="119"/>
      <c r="J657" s="119"/>
      <c r="K657" s="119"/>
      <c r="L657" s="119"/>
    </row>
    <row r="658" spans="2:12" ht="15.75" customHeight="1" x14ac:dyDescent="0.25">
      <c r="B658" s="119"/>
      <c r="C658" s="23"/>
      <c r="D658" s="119"/>
      <c r="E658" s="209"/>
      <c r="F658" s="119"/>
      <c r="G658" s="119"/>
      <c r="H658" s="119"/>
      <c r="I658" s="119"/>
      <c r="J658" s="119"/>
      <c r="K658" s="119"/>
      <c r="L658" s="119"/>
    </row>
    <row r="659" spans="2:12" ht="15.75" customHeight="1" x14ac:dyDescent="0.25">
      <c r="B659" s="119"/>
      <c r="C659" s="23"/>
      <c r="D659" s="119"/>
      <c r="E659" s="209"/>
      <c r="F659" s="119"/>
      <c r="G659" s="119"/>
      <c r="H659" s="119"/>
      <c r="I659" s="119"/>
      <c r="J659" s="119"/>
      <c r="K659" s="119"/>
      <c r="L659" s="119"/>
    </row>
    <row r="660" spans="2:12" ht="15.75" customHeight="1" x14ac:dyDescent="0.25">
      <c r="B660" s="119"/>
      <c r="C660" s="23"/>
      <c r="D660" s="119"/>
      <c r="E660" s="209"/>
      <c r="F660" s="119"/>
      <c r="G660" s="119"/>
      <c r="H660" s="119"/>
      <c r="I660" s="119"/>
      <c r="J660" s="119"/>
      <c r="K660" s="119"/>
      <c r="L660" s="119"/>
    </row>
    <row r="661" spans="2:12" ht="15.75" customHeight="1" x14ac:dyDescent="0.25">
      <c r="B661" s="119"/>
      <c r="C661" s="23"/>
      <c r="D661" s="119"/>
      <c r="E661" s="209"/>
      <c r="F661" s="119"/>
      <c r="G661" s="119"/>
      <c r="H661" s="119"/>
      <c r="I661" s="119"/>
      <c r="J661" s="119"/>
      <c r="K661" s="119"/>
      <c r="L661" s="119"/>
    </row>
    <row r="662" spans="2:12" ht="15.75" customHeight="1" x14ac:dyDescent="0.25">
      <c r="B662" s="119"/>
      <c r="C662" s="23"/>
      <c r="D662" s="119"/>
      <c r="E662" s="209"/>
      <c r="F662" s="119"/>
      <c r="G662" s="119"/>
      <c r="H662" s="119"/>
      <c r="I662" s="119"/>
      <c r="J662" s="119"/>
      <c r="K662" s="119"/>
      <c r="L662" s="119"/>
    </row>
    <row r="663" spans="2:12" ht="15.75" customHeight="1" x14ac:dyDescent="0.25">
      <c r="B663" s="119"/>
      <c r="C663" s="23"/>
      <c r="D663" s="119"/>
      <c r="E663" s="209"/>
      <c r="F663" s="119"/>
      <c r="G663" s="119"/>
      <c r="H663" s="119"/>
      <c r="I663" s="119"/>
      <c r="J663" s="119"/>
      <c r="K663" s="119"/>
      <c r="L663" s="119"/>
    </row>
    <row r="664" spans="2:12" ht="15.75" customHeight="1" x14ac:dyDescent="0.25">
      <c r="B664" s="119"/>
      <c r="C664" s="23"/>
      <c r="D664" s="119"/>
      <c r="E664" s="209"/>
      <c r="F664" s="119"/>
      <c r="G664" s="119"/>
      <c r="H664" s="119"/>
      <c r="I664" s="119"/>
      <c r="J664" s="119"/>
      <c r="K664" s="119"/>
      <c r="L664" s="119"/>
    </row>
    <row r="665" spans="2:12" ht="15.75" customHeight="1" x14ac:dyDescent="0.25">
      <c r="B665" s="119"/>
      <c r="C665" s="23"/>
      <c r="D665" s="119"/>
      <c r="E665" s="209"/>
      <c r="F665" s="119"/>
      <c r="G665" s="119"/>
      <c r="H665" s="119"/>
      <c r="I665" s="119"/>
      <c r="J665" s="119"/>
      <c r="K665" s="119"/>
      <c r="L665" s="119"/>
    </row>
    <row r="666" spans="2:12" ht="15.75" customHeight="1" x14ac:dyDescent="0.25">
      <c r="B666" s="119"/>
      <c r="C666" s="23"/>
      <c r="D666" s="119"/>
      <c r="E666" s="209"/>
      <c r="F666" s="119"/>
      <c r="G666" s="119"/>
      <c r="H666" s="119"/>
      <c r="I666" s="119"/>
      <c r="J666" s="119"/>
      <c r="K666" s="119"/>
      <c r="L666" s="119"/>
    </row>
    <row r="667" spans="2:12" ht="15.75" customHeight="1" x14ac:dyDescent="0.25">
      <c r="B667" s="119"/>
      <c r="C667" s="23"/>
      <c r="D667" s="119"/>
      <c r="E667" s="209"/>
      <c r="F667" s="119"/>
      <c r="G667" s="119"/>
      <c r="H667" s="119"/>
      <c r="I667" s="119"/>
      <c r="J667" s="119"/>
      <c r="K667" s="119"/>
      <c r="L667" s="119"/>
    </row>
    <row r="668" spans="2:12" ht="15.75" customHeight="1" x14ac:dyDescent="0.25">
      <c r="B668" s="119"/>
      <c r="C668" s="23"/>
      <c r="D668" s="119"/>
      <c r="E668" s="209"/>
      <c r="F668" s="119"/>
      <c r="G668" s="119"/>
      <c r="H668" s="119"/>
      <c r="I668" s="119"/>
      <c r="J668" s="119"/>
      <c r="K668" s="119"/>
      <c r="L668" s="119"/>
    </row>
    <row r="669" spans="2:12" ht="15.75" customHeight="1" x14ac:dyDescent="0.25">
      <c r="B669" s="119"/>
      <c r="C669" s="23"/>
      <c r="D669" s="119"/>
      <c r="E669" s="209"/>
      <c r="F669" s="119"/>
      <c r="G669" s="119"/>
      <c r="H669" s="119"/>
      <c r="I669" s="119"/>
      <c r="J669" s="119"/>
      <c r="K669" s="119"/>
      <c r="L669" s="119"/>
    </row>
    <row r="670" spans="2:12" ht="15.75" customHeight="1" x14ac:dyDescent="0.25">
      <c r="B670" s="119"/>
      <c r="C670" s="23"/>
      <c r="D670" s="119"/>
      <c r="E670" s="209"/>
      <c r="F670" s="119"/>
      <c r="G670" s="119"/>
      <c r="H670" s="119"/>
      <c r="I670" s="119"/>
      <c r="J670" s="119"/>
      <c r="K670" s="119"/>
      <c r="L670" s="119"/>
    </row>
    <row r="671" spans="2:12" ht="15.75" customHeight="1" x14ac:dyDescent="0.25">
      <c r="B671" s="119"/>
      <c r="C671" s="23"/>
      <c r="D671" s="119"/>
      <c r="E671" s="209"/>
      <c r="F671" s="119"/>
      <c r="G671" s="119"/>
      <c r="H671" s="119"/>
      <c r="I671" s="119"/>
      <c r="J671" s="119"/>
      <c r="K671" s="119"/>
      <c r="L671" s="119"/>
    </row>
    <row r="672" spans="2:12" ht="15.75" customHeight="1" x14ac:dyDescent="0.25">
      <c r="B672" s="119"/>
      <c r="C672" s="23"/>
      <c r="D672" s="119"/>
      <c r="E672" s="209"/>
      <c r="F672" s="119"/>
      <c r="G672" s="119"/>
      <c r="H672" s="119"/>
      <c r="I672" s="119"/>
      <c r="J672" s="119"/>
      <c r="K672" s="119"/>
      <c r="L672" s="119"/>
    </row>
    <row r="673" spans="2:12" ht="15.75" customHeight="1" x14ac:dyDescent="0.25">
      <c r="B673" s="119"/>
      <c r="C673" s="23"/>
      <c r="D673" s="119"/>
      <c r="E673" s="209"/>
      <c r="F673" s="119"/>
      <c r="G673" s="119"/>
      <c r="H673" s="119"/>
      <c r="I673" s="119"/>
      <c r="J673" s="119"/>
      <c r="K673" s="119"/>
      <c r="L673" s="119"/>
    </row>
    <row r="674" spans="2:12" ht="15.75" customHeight="1" x14ac:dyDescent="0.25">
      <c r="B674" s="119"/>
      <c r="C674" s="23"/>
      <c r="D674" s="119"/>
      <c r="E674" s="209"/>
      <c r="F674" s="119"/>
      <c r="G674" s="119"/>
      <c r="H674" s="119"/>
      <c r="I674" s="119"/>
      <c r="J674" s="119"/>
      <c r="K674" s="119"/>
      <c r="L674" s="119"/>
    </row>
    <row r="675" spans="2:12" ht="15.75" customHeight="1" x14ac:dyDescent="0.25">
      <c r="B675" s="119"/>
      <c r="C675" s="23"/>
      <c r="D675" s="119"/>
      <c r="E675" s="209"/>
      <c r="F675" s="119"/>
      <c r="G675" s="119"/>
      <c r="H675" s="119"/>
      <c r="I675" s="119"/>
      <c r="J675" s="119"/>
      <c r="K675" s="119"/>
      <c r="L675" s="119"/>
    </row>
    <row r="676" spans="2:12" ht="15.75" customHeight="1" x14ac:dyDescent="0.25">
      <c r="B676" s="119"/>
      <c r="C676" s="23"/>
      <c r="D676" s="119"/>
      <c r="E676" s="209"/>
      <c r="F676" s="119"/>
      <c r="G676" s="119"/>
      <c r="H676" s="119"/>
      <c r="I676" s="119"/>
      <c r="J676" s="119"/>
      <c r="K676" s="119"/>
      <c r="L676" s="119"/>
    </row>
    <row r="677" spans="2:12" ht="15.75" customHeight="1" x14ac:dyDescent="0.25">
      <c r="B677" s="119"/>
      <c r="C677" s="23"/>
      <c r="D677" s="119"/>
      <c r="E677" s="209"/>
      <c r="F677" s="119"/>
      <c r="G677" s="119"/>
      <c r="H677" s="119"/>
      <c r="I677" s="119"/>
      <c r="J677" s="119"/>
      <c r="K677" s="119"/>
      <c r="L677" s="119"/>
    </row>
    <row r="678" spans="2:12" ht="15.75" customHeight="1" x14ac:dyDescent="0.25">
      <c r="B678" s="119"/>
      <c r="C678" s="23"/>
      <c r="D678" s="119"/>
      <c r="E678" s="209"/>
      <c r="F678" s="119"/>
      <c r="G678" s="119"/>
      <c r="H678" s="119"/>
      <c r="I678" s="119"/>
      <c r="J678" s="119"/>
      <c r="K678" s="119"/>
      <c r="L678" s="119"/>
    </row>
    <row r="679" spans="2:12" ht="15.75" customHeight="1" x14ac:dyDescent="0.25">
      <c r="B679" s="119"/>
      <c r="C679" s="23"/>
      <c r="D679" s="119"/>
      <c r="E679" s="209"/>
      <c r="F679" s="119"/>
      <c r="G679" s="119"/>
      <c r="H679" s="119"/>
      <c r="I679" s="119"/>
      <c r="J679" s="119"/>
      <c r="K679" s="119"/>
      <c r="L679" s="119"/>
    </row>
    <row r="680" spans="2:12" ht="15.75" customHeight="1" x14ac:dyDescent="0.25">
      <c r="B680" s="119"/>
      <c r="C680" s="23"/>
      <c r="D680" s="119"/>
      <c r="E680" s="209"/>
      <c r="F680" s="119"/>
      <c r="G680" s="119"/>
      <c r="H680" s="119"/>
      <c r="I680" s="119"/>
      <c r="J680" s="119"/>
      <c r="K680" s="119"/>
      <c r="L680" s="119"/>
    </row>
    <row r="681" spans="2:12" ht="15.75" customHeight="1" x14ac:dyDescent="0.25">
      <c r="B681" s="119"/>
      <c r="C681" s="23"/>
      <c r="D681" s="119"/>
      <c r="E681" s="209"/>
      <c r="F681" s="119"/>
      <c r="G681" s="119"/>
      <c r="H681" s="119"/>
      <c r="I681" s="119"/>
      <c r="J681" s="119"/>
      <c r="K681" s="119"/>
      <c r="L681" s="119"/>
    </row>
    <row r="682" spans="2:12" ht="15.75" customHeight="1" x14ac:dyDescent="0.25">
      <c r="B682" s="119"/>
      <c r="C682" s="23"/>
      <c r="D682" s="119"/>
      <c r="E682" s="209"/>
      <c r="F682" s="119"/>
      <c r="G682" s="119"/>
      <c r="H682" s="119"/>
      <c r="I682" s="119"/>
      <c r="J682" s="119"/>
      <c r="K682" s="119"/>
      <c r="L682" s="119"/>
    </row>
    <row r="683" spans="2:12" ht="15.75" customHeight="1" x14ac:dyDescent="0.25">
      <c r="B683" s="119"/>
      <c r="C683" s="23"/>
      <c r="D683" s="119"/>
      <c r="E683" s="209"/>
      <c r="F683" s="119"/>
      <c r="G683" s="119"/>
      <c r="H683" s="119"/>
      <c r="I683" s="119"/>
      <c r="J683" s="119"/>
      <c r="K683" s="119"/>
      <c r="L683" s="119"/>
    </row>
    <row r="684" spans="2:12" ht="15.75" customHeight="1" x14ac:dyDescent="0.25">
      <c r="B684" s="119"/>
      <c r="C684" s="23"/>
      <c r="D684" s="119"/>
      <c r="E684" s="209"/>
      <c r="F684" s="119"/>
      <c r="G684" s="119"/>
      <c r="H684" s="119"/>
      <c r="I684" s="119"/>
      <c r="J684" s="119"/>
      <c r="K684" s="119"/>
      <c r="L684" s="119"/>
    </row>
    <row r="685" spans="2:12" ht="15.75" customHeight="1" x14ac:dyDescent="0.25">
      <c r="B685" s="119"/>
      <c r="C685" s="23"/>
      <c r="D685" s="119"/>
      <c r="E685" s="209"/>
      <c r="F685" s="119"/>
      <c r="G685" s="119"/>
      <c r="H685" s="119"/>
      <c r="I685" s="119"/>
      <c r="J685" s="119"/>
      <c r="K685" s="119"/>
      <c r="L685" s="119"/>
    </row>
    <row r="686" spans="2:12" ht="15.75" customHeight="1" x14ac:dyDescent="0.25">
      <c r="B686" s="119"/>
      <c r="C686" s="23"/>
      <c r="D686" s="119"/>
      <c r="E686" s="209"/>
      <c r="F686" s="119"/>
      <c r="G686" s="119"/>
      <c r="H686" s="119"/>
      <c r="I686" s="119"/>
      <c r="J686" s="119"/>
      <c r="K686" s="119"/>
      <c r="L686" s="119"/>
    </row>
    <row r="687" spans="2:12" ht="15.75" customHeight="1" x14ac:dyDescent="0.25">
      <c r="B687" s="119"/>
      <c r="C687" s="23"/>
      <c r="D687" s="119"/>
      <c r="E687" s="209"/>
      <c r="F687" s="119"/>
      <c r="G687" s="119"/>
      <c r="H687" s="119"/>
      <c r="I687" s="119"/>
      <c r="J687" s="119"/>
      <c r="K687" s="119"/>
      <c r="L687" s="119"/>
    </row>
    <row r="688" spans="2:12" ht="15.75" customHeight="1" x14ac:dyDescent="0.25">
      <c r="B688" s="119"/>
      <c r="C688" s="23"/>
      <c r="D688" s="119"/>
      <c r="E688" s="209"/>
      <c r="F688" s="119"/>
      <c r="G688" s="119"/>
      <c r="H688" s="119"/>
      <c r="I688" s="119"/>
      <c r="J688" s="119"/>
      <c r="K688" s="119"/>
      <c r="L688" s="119"/>
    </row>
    <row r="689" spans="2:12" ht="15.75" customHeight="1" x14ac:dyDescent="0.25">
      <c r="B689" s="119"/>
      <c r="C689" s="23"/>
      <c r="D689" s="119"/>
      <c r="E689" s="209"/>
      <c r="F689" s="119"/>
      <c r="G689" s="119"/>
      <c r="H689" s="119"/>
      <c r="I689" s="119"/>
      <c r="J689" s="119"/>
      <c r="K689" s="119"/>
      <c r="L689" s="119"/>
    </row>
    <row r="690" spans="2:12" ht="15.75" customHeight="1" x14ac:dyDescent="0.25">
      <c r="B690" s="119"/>
      <c r="C690" s="23"/>
      <c r="D690" s="119"/>
      <c r="E690" s="209"/>
      <c r="F690" s="119"/>
      <c r="G690" s="119"/>
      <c r="H690" s="119"/>
      <c r="I690" s="119"/>
      <c r="J690" s="119"/>
      <c r="K690" s="119"/>
      <c r="L690" s="119"/>
    </row>
    <row r="691" spans="2:12" ht="15.75" customHeight="1" x14ac:dyDescent="0.25">
      <c r="B691" s="119"/>
      <c r="C691" s="23"/>
      <c r="D691" s="119"/>
      <c r="E691" s="209"/>
      <c r="F691" s="119"/>
      <c r="G691" s="119"/>
      <c r="H691" s="119"/>
      <c r="I691" s="119"/>
      <c r="J691" s="119"/>
      <c r="K691" s="119"/>
      <c r="L691" s="119"/>
    </row>
    <row r="692" spans="2:12" ht="15.75" customHeight="1" x14ac:dyDescent="0.25">
      <c r="B692" s="119"/>
      <c r="C692" s="23"/>
      <c r="D692" s="119"/>
      <c r="E692" s="209"/>
      <c r="F692" s="119"/>
      <c r="G692" s="119"/>
      <c r="H692" s="119"/>
      <c r="I692" s="119"/>
      <c r="J692" s="119"/>
      <c r="K692" s="119"/>
      <c r="L692" s="119"/>
    </row>
    <row r="693" spans="2:12" ht="15.75" customHeight="1" x14ac:dyDescent="0.25">
      <c r="B693" s="119"/>
      <c r="C693" s="23"/>
      <c r="D693" s="119"/>
      <c r="E693" s="209"/>
      <c r="F693" s="119"/>
      <c r="G693" s="119"/>
      <c r="H693" s="119"/>
      <c r="I693" s="119"/>
      <c r="J693" s="119"/>
      <c r="K693" s="119"/>
      <c r="L693" s="119"/>
    </row>
    <row r="694" spans="2:12" ht="15.75" customHeight="1" x14ac:dyDescent="0.25">
      <c r="B694" s="119"/>
      <c r="C694" s="23"/>
      <c r="D694" s="119"/>
      <c r="E694" s="209"/>
      <c r="F694" s="119"/>
      <c r="G694" s="119"/>
      <c r="H694" s="119"/>
      <c r="I694" s="119"/>
      <c r="J694" s="119"/>
      <c r="K694" s="119"/>
      <c r="L694" s="119"/>
    </row>
    <row r="695" spans="2:12" ht="15.75" customHeight="1" x14ac:dyDescent="0.25">
      <c r="B695" s="119"/>
      <c r="C695" s="23"/>
      <c r="D695" s="119"/>
      <c r="E695" s="209"/>
      <c r="F695" s="119"/>
      <c r="G695" s="119"/>
      <c r="H695" s="119"/>
      <c r="I695" s="119"/>
      <c r="J695" s="119"/>
      <c r="K695" s="119"/>
      <c r="L695" s="119"/>
    </row>
    <row r="696" spans="2:12" ht="15.75" customHeight="1" x14ac:dyDescent="0.25">
      <c r="B696" s="119"/>
      <c r="C696" s="23"/>
      <c r="D696" s="119"/>
      <c r="E696" s="209"/>
      <c r="F696" s="119"/>
      <c r="G696" s="119"/>
      <c r="H696" s="119"/>
      <c r="I696" s="119"/>
      <c r="J696" s="119"/>
      <c r="K696" s="119"/>
      <c r="L696" s="119"/>
    </row>
    <row r="697" spans="2:12" ht="15.75" customHeight="1" x14ac:dyDescent="0.25">
      <c r="B697" s="119"/>
      <c r="C697" s="23"/>
      <c r="D697" s="119"/>
      <c r="E697" s="209"/>
      <c r="F697" s="119"/>
      <c r="G697" s="119"/>
      <c r="H697" s="119"/>
      <c r="I697" s="119"/>
      <c r="J697" s="119"/>
      <c r="K697" s="119"/>
      <c r="L697" s="119"/>
    </row>
    <row r="698" spans="2:12" ht="15.75" customHeight="1" x14ac:dyDescent="0.25">
      <c r="B698" s="119"/>
      <c r="C698" s="23"/>
      <c r="D698" s="119"/>
      <c r="E698" s="209"/>
      <c r="F698" s="119"/>
      <c r="G698" s="119"/>
      <c r="H698" s="119"/>
      <c r="I698" s="119"/>
      <c r="J698" s="119"/>
      <c r="K698" s="119"/>
      <c r="L698" s="119"/>
    </row>
    <row r="699" spans="2:12" ht="15.75" customHeight="1" x14ac:dyDescent="0.25">
      <c r="B699" s="119"/>
      <c r="C699" s="23"/>
      <c r="D699" s="119"/>
      <c r="E699" s="209"/>
      <c r="F699" s="119"/>
      <c r="G699" s="119"/>
      <c r="H699" s="119"/>
      <c r="I699" s="119"/>
      <c r="J699" s="119"/>
      <c r="K699" s="119"/>
      <c r="L699" s="119"/>
    </row>
    <row r="700" spans="2:12" ht="15.75" customHeight="1" x14ac:dyDescent="0.25">
      <c r="B700" s="119"/>
      <c r="C700" s="23"/>
      <c r="D700" s="119"/>
      <c r="E700" s="209"/>
      <c r="F700" s="119"/>
      <c r="G700" s="119"/>
      <c r="H700" s="119"/>
      <c r="I700" s="119"/>
      <c r="J700" s="119"/>
      <c r="K700" s="119"/>
      <c r="L700" s="119"/>
    </row>
    <row r="701" spans="2:12" ht="15.75" customHeight="1" x14ac:dyDescent="0.25">
      <c r="B701" s="119"/>
      <c r="C701" s="23"/>
      <c r="D701" s="119"/>
      <c r="E701" s="209"/>
      <c r="F701" s="119"/>
      <c r="G701" s="119"/>
      <c r="H701" s="119"/>
      <c r="I701" s="119"/>
      <c r="J701" s="119"/>
      <c r="K701" s="119"/>
      <c r="L701" s="119"/>
    </row>
    <row r="702" spans="2:12" ht="15.75" customHeight="1" x14ac:dyDescent="0.25">
      <c r="B702" s="119"/>
      <c r="C702" s="23"/>
      <c r="D702" s="119"/>
      <c r="E702" s="209"/>
      <c r="F702" s="119"/>
      <c r="G702" s="119"/>
      <c r="H702" s="119"/>
      <c r="I702" s="119"/>
      <c r="J702" s="119"/>
      <c r="K702" s="119"/>
      <c r="L702" s="119"/>
    </row>
    <row r="703" spans="2:12" ht="15.75" customHeight="1" x14ac:dyDescent="0.25">
      <c r="B703" s="119"/>
      <c r="C703" s="23"/>
      <c r="D703" s="119"/>
      <c r="E703" s="209"/>
      <c r="F703" s="119"/>
      <c r="G703" s="119"/>
      <c r="H703" s="119"/>
      <c r="I703" s="119"/>
      <c r="J703" s="119"/>
      <c r="K703" s="119"/>
      <c r="L703" s="119"/>
    </row>
    <row r="704" spans="2:12" ht="15.75" customHeight="1" x14ac:dyDescent="0.25">
      <c r="B704" s="119"/>
      <c r="C704" s="23"/>
      <c r="D704" s="119"/>
      <c r="E704" s="209"/>
      <c r="F704" s="119"/>
      <c r="G704" s="119"/>
      <c r="H704" s="119"/>
      <c r="I704" s="119"/>
      <c r="J704" s="119"/>
      <c r="K704" s="119"/>
      <c r="L704" s="119"/>
    </row>
    <row r="705" spans="2:12" ht="15.75" customHeight="1" x14ac:dyDescent="0.25">
      <c r="B705" s="119"/>
      <c r="C705" s="23"/>
      <c r="D705" s="119"/>
      <c r="E705" s="209"/>
      <c r="F705" s="119"/>
      <c r="G705" s="119"/>
      <c r="H705" s="119"/>
      <c r="I705" s="119"/>
      <c r="J705" s="119"/>
      <c r="K705" s="119"/>
      <c r="L705" s="119"/>
    </row>
    <row r="706" spans="2:12" ht="15.75" customHeight="1" x14ac:dyDescent="0.25">
      <c r="B706" s="119"/>
      <c r="C706" s="23"/>
      <c r="D706" s="119"/>
      <c r="E706" s="209"/>
      <c r="F706" s="119"/>
      <c r="G706" s="119"/>
      <c r="H706" s="119"/>
      <c r="I706" s="119"/>
      <c r="J706" s="119"/>
      <c r="K706" s="119"/>
      <c r="L706" s="119"/>
    </row>
    <row r="707" spans="2:12" ht="15.75" customHeight="1" x14ac:dyDescent="0.25">
      <c r="B707" s="119"/>
      <c r="C707" s="23"/>
      <c r="D707" s="119"/>
      <c r="E707" s="209"/>
      <c r="F707" s="119"/>
      <c r="G707" s="119"/>
      <c r="H707" s="119"/>
      <c r="I707" s="119"/>
      <c r="J707" s="119"/>
      <c r="K707" s="119"/>
      <c r="L707" s="119"/>
    </row>
    <row r="708" spans="2:12" ht="15.75" customHeight="1" x14ac:dyDescent="0.25">
      <c r="B708" s="119"/>
      <c r="C708" s="23"/>
      <c r="D708" s="119"/>
      <c r="E708" s="209"/>
      <c r="F708" s="119"/>
      <c r="G708" s="119"/>
      <c r="H708" s="119"/>
      <c r="I708" s="119"/>
      <c r="J708" s="119"/>
      <c r="K708" s="119"/>
      <c r="L708" s="119"/>
    </row>
    <row r="709" spans="2:12" ht="15.75" customHeight="1" x14ac:dyDescent="0.25">
      <c r="B709" s="119"/>
      <c r="C709" s="23"/>
      <c r="D709" s="119"/>
      <c r="E709" s="209"/>
      <c r="F709" s="119"/>
      <c r="G709" s="119"/>
      <c r="H709" s="119"/>
      <c r="I709" s="119"/>
      <c r="J709" s="119"/>
      <c r="K709" s="119"/>
      <c r="L709" s="119"/>
    </row>
    <row r="710" spans="2:12" ht="15.75" customHeight="1" x14ac:dyDescent="0.25">
      <c r="B710" s="119"/>
      <c r="C710" s="23"/>
      <c r="D710" s="119"/>
      <c r="E710" s="209"/>
      <c r="F710" s="119"/>
      <c r="G710" s="119"/>
      <c r="H710" s="119"/>
      <c r="I710" s="119"/>
      <c r="J710" s="119"/>
      <c r="K710" s="119"/>
      <c r="L710" s="119"/>
    </row>
    <row r="711" spans="2:12" ht="15.75" customHeight="1" x14ac:dyDescent="0.25">
      <c r="B711" s="119"/>
      <c r="C711" s="23"/>
      <c r="D711" s="119"/>
      <c r="E711" s="209"/>
      <c r="F711" s="119"/>
      <c r="G711" s="119"/>
      <c r="H711" s="119"/>
      <c r="I711" s="119"/>
      <c r="J711" s="119"/>
      <c r="K711" s="119"/>
      <c r="L711" s="119"/>
    </row>
    <row r="712" spans="2:12" ht="15.75" customHeight="1" x14ac:dyDescent="0.25">
      <c r="B712" s="119"/>
      <c r="C712" s="23"/>
      <c r="D712" s="119"/>
      <c r="E712" s="209"/>
      <c r="F712" s="119"/>
      <c r="G712" s="119"/>
      <c r="H712" s="119"/>
      <c r="I712" s="119"/>
      <c r="J712" s="119"/>
      <c r="K712" s="119"/>
      <c r="L712" s="119"/>
    </row>
    <row r="713" spans="2:12" ht="15.75" customHeight="1" x14ac:dyDescent="0.25">
      <c r="B713" s="119"/>
      <c r="C713" s="23"/>
      <c r="D713" s="119"/>
      <c r="E713" s="209"/>
      <c r="F713" s="119"/>
      <c r="G713" s="119"/>
      <c r="H713" s="119"/>
      <c r="I713" s="119"/>
      <c r="J713" s="119"/>
      <c r="K713" s="119"/>
      <c r="L713" s="119"/>
    </row>
    <row r="714" spans="2:12" ht="15.75" customHeight="1" x14ac:dyDescent="0.25">
      <c r="B714" s="119"/>
      <c r="C714" s="23"/>
      <c r="D714" s="119"/>
      <c r="E714" s="209"/>
      <c r="F714" s="119"/>
      <c r="G714" s="119"/>
      <c r="H714" s="119"/>
      <c r="I714" s="119"/>
      <c r="J714" s="119"/>
      <c r="K714" s="119"/>
      <c r="L714" s="119"/>
    </row>
    <row r="715" spans="2:12" ht="15.75" customHeight="1" x14ac:dyDescent="0.25">
      <c r="B715" s="119"/>
      <c r="C715" s="23"/>
      <c r="D715" s="119"/>
      <c r="E715" s="209"/>
      <c r="F715" s="119"/>
      <c r="G715" s="119"/>
      <c r="H715" s="119"/>
      <c r="I715" s="119"/>
      <c r="J715" s="119"/>
      <c r="K715" s="119"/>
      <c r="L715" s="119"/>
    </row>
    <row r="716" spans="2:12" ht="15.75" customHeight="1" x14ac:dyDescent="0.25">
      <c r="B716" s="119"/>
      <c r="C716" s="23"/>
      <c r="D716" s="119"/>
      <c r="E716" s="209"/>
      <c r="F716" s="119"/>
      <c r="G716" s="119"/>
      <c r="H716" s="119"/>
      <c r="I716" s="119"/>
      <c r="J716" s="119"/>
      <c r="K716" s="119"/>
      <c r="L716" s="119"/>
    </row>
    <row r="717" spans="2:12" ht="15.75" customHeight="1" x14ac:dyDescent="0.25">
      <c r="B717" s="119"/>
      <c r="C717" s="23"/>
      <c r="D717" s="119"/>
      <c r="E717" s="209"/>
      <c r="F717" s="119"/>
      <c r="G717" s="119"/>
      <c r="H717" s="119"/>
      <c r="I717" s="119"/>
      <c r="J717" s="119"/>
      <c r="K717" s="119"/>
      <c r="L717" s="119"/>
    </row>
    <row r="718" spans="2:12" ht="15.75" customHeight="1" x14ac:dyDescent="0.25">
      <c r="B718" s="119"/>
      <c r="C718" s="23"/>
      <c r="D718" s="119"/>
      <c r="E718" s="209"/>
      <c r="F718" s="119"/>
      <c r="G718" s="119"/>
      <c r="H718" s="119"/>
      <c r="I718" s="119"/>
      <c r="J718" s="119"/>
      <c r="K718" s="119"/>
      <c r="L718" s="119"/>
    </row>
    <row r="719" spans="2:12" ht="15.75" customHeight="1" x14ac:dyDescent="0.25">
      <c r="B719" s="119"/>
      <c r="C719" s="23"/>
      <c r="D719" s="119"/>
      <c r="E719" s="209"/>
      <c r="F719" s="119"/>
      <c r="G719" s="119"/>
      <c r="H719" s="119"/>
      <c r="I719" s="119"/>
      <c r="J719" s="119"/>
      <c r="K719" s="119"/>
      <c r="L719" s="119"/>
    </row>
    <row r="720" spans="2:12" ht="15.75" customHeight="1" x14ac:dyDescent="0.25">
      <c r="B720" s="119"/>
      <c r="C720" s="23"/>
      <c r="D720" s="119"/>
      <c r="E720" s="209"/>
      <c r="F720" s="119"/>
      <c r="G720" s="119"/>
      <c r="H720" s="119"/>
      <c r="I720" s="119"/>
      <c r="J720" s="119"/>
      <c r="K720" s="119"/>
      <c r="L720" s="119"/>
    </row>
    <row r="721" spans="2:12" ht="15.75" customHeight="1" x14ac:dyDescent="0.25">
      <c r="B721" s="119"/>
      <c r="C721" s="23"/>
      <c r="D721" s="119"/>
      <c r="E721" s="209"/>
      <c r="F721" s="119"/>
      <c r="G721" s="119"/>
      <c r="H721" s="119"/>
      <c r="I721" s="119"/>
      <c r="J721" s="119"/>
      <c r="K721" s="119"/>
      <c r="L721" s="119"/>
    </row>
    <row r="722" spans="2:12" ht="15.75" customHeight="1" x14ac:dyDescent="0.25">
      <c r="B722" s="119"/>
      <c r="C722" s="23"/>
      <c r="D722" s="119"/>
      <c r="E722" s="209"/>
      <c r="F722" s="119"/>
      <c r="G722" s="119"/>
      <c r="H722" s="119"/>
      <c r="I722" s="119"/>
      <c r="J722" s="119"/>
      <c r="K722" s="119"/>
      <c r="L722" s="119"/>
    </row>
    <row r="723" spans="2:12" ht="15.75" customHeight="1" x14ac:dyDescent="0.25">
      <c r="B723" s="119"/>
      <c r="C723" s="23"/>
      <c r="D723" s="119"/>
      <c r="E723" s="209"/>
      <c r="F723" s="119"/>
      <c r="G723" s="119"/>
      <c r="H723" s="119"/>
      <c r="I723" s="119"/>
      <c r="J723" s="119"/>
      <c r="K723" s="119"/>
      <c r="L723" s="119"/>
    </row>
    <row r="724" spans="2:12" ht="15.75" customHeight="1" x14ac:dyDescent="0.25">
      <c r="B724" s="119"/>
      <c r="C724" s="23"/>
      <c r="D724" s="119"/>
      <c r="E724" s="209"/>
      <c r="F724" s="119"/>
      <c r="G724" s="119"/>
      <c r="H724" s="119"/>
      <c r="I724" s="119"/>
      <c r="J724" s="119"/>
      <c r="K724" s="119"/>
      <c r="L724" s="119"/>
    </row>
    <row r="725" spans="2:12" ht="15.75" customHeight="1" x14ac:dyDescent="0.25">
      <c r="B725" s="119"/>
      <c r="C725" s="23"/>
      <c r="D725" s="119"/>
      <c r="E725" s="209"/>
      <c r="F725" s="119"/>
      <c r="G725" s="119"/>
      <c r="H725" s="119"/>
      <c r="I725" s="119"/>
      <c r="J725" s="119"/>
      <c r="K725" s="119"/>
      <c r="L725" s="119"/>
    </row>
    <row r="726" spans="2:12" ht="15.75" customHeight="1" x14ac:dyDescent="0.25">
      <c r="B726" s="119"/>
      <c r="C726" s="23"/>
      <c r="D726" s="119"/>
      <c r="E726" s="209"/>
      <c r="F726" s="119"/>
      <c r="G726" s="119"/>
      <c r="H726" s="119"/>
      <c r="I726" s="119"/>
      <c r="J726" s="119"/>
      <c r="K726" s="119"/>
      <c r="L726" s="119"/>
    </row>
    <row r="727" spans="2:12" ht="15.75" customHeight="1" x14ac:dyDescent="0.25">
      <c r="B727" s="119"/>
      <c r="C727" s="23"/>
      <c r="D727" s="119"/>
      <c r="E727" s="209"/>
      <c r="F727" s="119"/>
      <c r="G727" s="119"/>
      <c r="H727" s="119"/>
      <c r="I727" s="119"/>
      <c r="J727" s="119"/>
      <c r="K727" s="119"/>
      <c r="L727" s="119"/>
    </row>
    <row r="728" spans="2:12" ht="15.75" customHeight="1" x14ac:dyDescent="0.25">
      <c r="B728" s="119"/>
      <c r="C728" s="23"/>
      <c r="D728" s="119"/>
      <c r="E728" s="209"/>
      <c r="F728" s="119"/>
      <c r="G728" s="119"/>
      <c r="H728" s="119"/>
      <c r="I728" s="119"/>
      <c r="J728" s="119"/>
      <c r="K728" s="119"/>
      <c r="L728" s="119"/>
    </row>
    <row r="729" spans="2:12" ht="15.75" customHeight="1" x14ac:dyDescent="0.25">
      <c r="B729" s="119"/>
      <c r="C729" s="23"/>
      <c r="D729" s="119"/>
      <c r="E729" s="209"/>
      <c r="F729" s="119"/>
      <c r="G729" s="119"/>
      <c r="H729" s="119"/>
      <c r="I729" s="119"/>
      <c r="J729" s="119"/>
      <c r="K729" s="119"/>
      <c r="L729" s="119"/>
    </row>
    <row r="730" spans="2:12" ht="15.75" customHeight="1" x14ac:dyDescent="0.25">
      <c r="B730" s="119"/>
      <c r="C730" s="23"/>
      <c r="D730" s="119"/>
      <c r="E730" s="209"/>
      <c r="F730" s="119"/>
      <c r="G730" s="119"/>
      <c r="H730" s="119"/>
      <c r="I730" s="119"/>
      <c r="J730" s="119"/>
      <c r="K730" s="119"/>
      <c r="L730" s="119"/>
    </row>
    <row r="731" spans="2:12" ht="15.75" customHeight="1" x14ac:dyDescent="0.25">
      <c r="B731" s="119"/>
      <c r="C731" s="23"/>
      <c r="D731" s="119"/>
      <c r="E731" s="209"/>
      <c r="F731" s="119"/>
      <c r="G731" s="119"/>
      <c r="H731" s="119"/>
      <c r="I731" s="119"/>
      <c r="J731" s="119"/>
      <c r="K731" s="119"/>
      <c r="L731" s="119"/>
    </row>
    <row r="732" spans="2:12" ht="15.75" customHeight="1" x14ac:dyDescent="0.25">
      <c r="B732" s="119"/>
      <c r="C732" s="23"/>
      <c r="D732" s="119"/>
      <c r="E732" s="209"/>
      <c r="F732" s="119"/>
      <c r="G732" s="119"/>
      <c r="H732" s="119"/>
      <c r="I732" s="119"/>
      <c r="J732" s="119"/>
      <c r="K732" s="119"/>
      <c r="L732" s="119"/>
    </row>
    <row r="733" spans="2:12" ht="15.75" customHeight="1" x14ac:dyDescent="0.25">
      <c r="B733" s="119"/>
      <c r="C733" s="23"/>
      <c r="D733" s="119"/>
      <c r="E733" s="209"/>
      <c r="F733" s="119"/>
      <c r="G733" s="119"/>
      <c r="H733" s="119"/>
      <c r="I733" s="119"/>
      <c r="J733" s="119"/>
      <c r="K733" s="119"/>
      <c r="L733" s="119"/>
    </row>
    <row r="734" spans="2:12" ht="15.75" customHeight="1" x14ac:dyDescent="0.25">
      <c r="B734" s="119"/>
      <c r="C734" s="23"/>
      <c r="D734" s="119"/>
      <c r="E734" s="209"/>
      <c r="F734" s="119"/>
      <c r="G734" s="119"/>
      <c r="H734" s="119"/>
      <c r="I734" s="119"/>
      <c r="J734" s="119"/>
      <c r="K734" s="119"/>
      <c r="L734" s="119"/>
    </row>
    <row r="735" spans="2:12" ht="15.75" customHeight="1" x14ac:dyDescent="0.25">
      <c r="B735" s="119"/>
      <c r="C735" s="23"/>
      <c r="D735" s="119"/>
      <c r="E735" s="209"/>
      <c r="F735" s="119"/>
      <c r="G735" s="119"/>
      <c r="H735" s="119"/>
      <c r="I735" s="119"/>
      <c r="J735" s="119"/>
      <c r="K735" s="119"/>
      <c r="L735" s="119"/>
    </row>
    <row r="736" spans="2:12" ht="15.75" customHeight="1" x14ac:dyDescent="0.25">
      <c r="B736" s="119"/>
      <c r="C736" s="23"/>
      <c r="D736" s="119"/>
      <c r="E736" s="209"/>
      <c r="F736" s="119"/>
      <c r="G736" s="119"/>
      <c r="H736" s="119"/>
      <c r="I736" s="119"/>
      <c r="J736" s="119"/>
      <c r="K736" s="119"/>
      <c r="L736" s="119"/>
    </row>
    <row r="737" spans="2:12" ht="15.75" customHeight="1" x14ac:dyDescent="0.25">
      <c r="B737" s="119"/>
      <c r="C737" s="23"/>
      <c r="D737" s="119"/>
      <c r="E737" s="209"/>
      <c r="F737" s="119"/>
      <c r="G737" s="119"/>
      <c r="H737" s="119"/>
      <c r="I737" s="119"/>
      <c r="J737" s="119"/>
      <c r="K737" s="119"/>
      <c r="L737" s="119"/>
    </row>
    <row r="738" spans="2:12" ht="15.75" customHeight="1" x14ac:dyDescent="0.25">
      <c r="B738" s="119"/>
      <c r="C738" s="23"/>
      <c r="D738" s="119"/>
      <c r="E738" s="209"/>
      <c r="F738" s="119"/>
      <c r="G738" s="119"/>
      <c r="H738" s="119"/>
      <c r="I738" s="119"/>
      <c r="J738" s="119"/>
      <c r="K738" s="119"/>
      <c r="L738" s="119"/>
    </row>
    <row r="739" spans="2:12" ht="15.75" customHeight="1" x14ac:dyDescent="0.25">
      <c r="B739" s="119"/>
      <c r="C739" s="23"/>
      <c r="D739" s="119"/>
      <c r="E739" s="209"/>
      <c r="F739" s="119"/>
      <c r="G739" s="119"/>
      <c r="H739" s="119"/>
      <c r="I739" s="119"/>
      <c r="J739" s="119"/>
      <c r="K739" s="119"/>
      <c r="L739" s="119"/>
    </row>
    <row r="740" spans="2:12" ht="15.75" customHeight="1" x14ac:dyDescent="0.25">
      <c r="B740" s="119"/>
      <c r="C740" s="23"/>
      <c r="D740" s="119"/>
      <c r="E740" s="209"/>
      <c r="F740" s="119"/>
      <c r="G740" s="119"/>
      <c r="H740" s="119"/>
      <c r="I740" s="119"/>
      <c r="J740" s="119"/>
      <c r="K740" s="119"/>
      <c r="L740" s="119"/>
    </row>
    <row r="741" spans="2:12" ht="15.75" customHeight="1" x14ac:dyDescent="0.25">
      <c r="B741" s="119"/>
      <c r="C741" s="23"/>
      <c r="D741" s="119"/>
      <c r="E741" s="209"/>
      <c r="F741" s="119"/>
      <c r="G741" s="119"/>
      <c r="H741" s="119"/>
      <c r="I741" s="119"/>
      <c r="J741" s="119"/>
      <c r="K741" s="119"/>
      <c r="L741" s="119"/>
    </row>
    <row r="742" spans="2:12" ht="15.75" customHeight="1" x14ac:dyDescent="0.25">
      <c r="B742" s="119"/>
      <c r="C742" s="23"/>
      <c r="D742" s="119"/>
      <c r="E742" s="209"/>
      <c r="F742" s="119"/>
      <c r="G742" s="119"/>
      <c r="H742" s="119"/>
      <c r="I742" s="119"/>
      <c r="J742" s="119"/>
      <c r="K742" s="119"/>
      <c r="L742" s="119"/>
    </row>
    <row r="743" spans="2:12" ht="15.75" customHeight="1" x14ac:dyDescent="0.25">
      <c r="B743" s="119"/>
      <c r="C743" s="23"/>
      <c r="D743" s="119"/>
      <c r="E743" s="209"/>
      <c r="F743" s="119"/>
      <c r="G743" s="119"/>
      <c r="H743" s="119"/>
      <c r="I743" s="119"/>
      <c r="J743" s="119"/>
      <c r="K743" s="119"/>
      <c r="L743" s="119"/>
    </row>
    <row r="744" spans="2:12" ht="15.75" customHeight="1" x14ac:dyDescent="0.25">
      <c r="B744" s="119"/>
      <c r="C744" s="23"/>
      <c r="D744" s="119"/>
      <c r="E744" s="209"/>
      <c r="F744" s="119"/>
      <c r="G744" s="119"/>
      <c r="H744" s="119"/>
      <c r="I744" s="119"/>
      <c r="J744" s="119"/>
      <c r="K744" s="119"/>
      <c r="L744" s="119"/>
    </row>
    <row r="745" spans="2:12" ht="15.75" customHeight="1" x14ac:dyDescent="0.25">
      <c r="B745" s="119"/>
      <c r="C745" s="23"/>
      <c r="D745" s="119"/>
      <c r="E745" s="209"/>
      <c r="F745" s="119"/>
      <c r="G745" s="119"/>
      <c r="H745" s="119"/>
      <c r="I745" s="119"/>
      <c r="J745" s="119"/>
      <c r="K745" s="119"/>
      <c r="L745" s="119"/>
    </row>
    <row r="746" spans="2:12" ht="15.75" customHeight="1" x14ac:dyDescent="0.25">
      <c r="B746" s="119"/>
      <c r="C746" s="23"/>
      <c r="D746" s="119"/>
      <c r="E746" s="209"/>
      <c r="F746" s="119"/>
      <c r="G746" s="119"/>
      <c r="H746" s="119"/>
      <c r="I746" s="119"/>
      <c r="J746" s="119"/>
      <c r="K746" s="119"/>
      <c r="L746" s="119"/>
    </row>
    <row r="747" spans="2:12" ht="15.75" customHeight="1" x14ac:dyDescent="0.25">
      <c r="B747" s="119"/>
      <c r="C747" s="23"/>
      <c r="D747" s="119"/>
      <c r="E747" s="209"/>
      <c r="F747" s="119"/>
      <c r="G747" s="119"/>
      <c r="H747" s="119"/>
      <c r="I747" s="119"/>
      <c r="J747" s="119"/>
      <c r="K747" s="119"/>
      <c r="L747" s="119"/>
    </row>
    <row r="748" spans="2:12" ht="15.75" customHeight="1" x14ac:dyDescent="0.25">
      <c r="B748" s="119"/>
      <c r="C748" s="23"/>
      <c r="D748" s="119"/>
      <c r="E748" s="209"/>
      <c r="F748" s="119"/>
      <c r="G748" s="119"/>
      <c r="H748" s="119"/>
      <c r="I748" s="119"/>
      <c r="J748" s="119"/>
      <c r="K748" s="119"/>
      <c r="L748" s="119"/>
    </row>
    <row r="749" spans="2:12" ht="15.75" customHeight="1" x14ac:dyDescent="0.25">
      <c r="B749" s="119"/>
      <c r="C749" s="23"/>
      <c r="D749" s="119"/>
      <c r="E749" s="209"/>
      <c r="F749" s="119"/>
      <c r="G749" s="119"/>
      <c r="H749" s="119"/>
      <c r="I749" s="119"/>
      <c r="J749" s="119"/>
      <c r="K749" s="119"/>
      <c r="L749" s="119"/>
    </row>
    <row r="750" spans="2:12" ht="15.75" customHeight="1" x14ac:dyDescent="0.25">
      <c r="B750" s="119"/>
      <c r="C750" s="23"/>
      <c r="D750" s="119"/>
      <c r="E750" s="209"/>
      <c r="F750" s="119"/>
      <c r="G750" s="119"/>
      <c r="H750" s="119"/>
      <c r="I750" s="119"/>
      <c r="J750" s="119"/>
      <c r="K750" s="119"/>
      <c r="L750" s="119"/>
    </row>
    <row r="751" spans="2:12" ht="15.75" customHeight="1" x14ac:dyDescent="0.25">
      <c r="B751" s="119"/>
      <c r="C751" s="23"/>
      <c r="D751" s="119"/>
      <c r="E751" s="209"/>
      <c r="F751" s="119"/>
      <c r="G751" s="119"/>
      <c r="H751" s="119"/>
      <c r="I751" s="119"/>
      <c r="J751" s="119"/>
      <c r="K751" s="119"/>
      <c r="L751" s="119"/>
    </row>
    <row r="752" spans="2:12" ht="15.75" customHeight="1" x14ac:dyDescent="0.25">
      <c r="B752" s="119"/>
      <c r="C752" s="23"/>
      <c r="D752" s="119"/>
      <c r="E752" s="209"/>
      <c r="F752" s="119"/>
      <c r="G752" s="119"/>
      <c r="H752" s="119"/>
      <c r="I752" s="119"/>
      <c r="J752" s="119"/>
      <c r="K752" s="119"/>
      <c r="L752" s="119"/>
    </row>
    <row r="753" spans="2:12" ht="15.75" customHeight="1" x14ac:dyDescent="0.25">
      <c r="B753" s="119"/>
      <c r="C753" s="23"/>
      <c r="D753" s="119"/>
      <c r="E753" s="209"/>
      <c r="F753" s="119"/>
      <c r="G753" s="119"/>
      <c r="H753" s="119"/>
      <c r="I753" s="119"/>
      <c r="J753" s="119"/>
      <c r="K753" s="119"/>
      <c r="L753" s="119"/>
    </row>
    <row r="754" spans="2:12" ht="15.75" customHeight="1" x14ac:dyDescent="0.25">
      <c r="B754" s="119"/>
      <c r="C754" s="23"/>
      <c r="D754" s="119"/>
      <c r="E754" s="209"/>
      <c r="F754" s="119"/>
      <c r="G754" s="119"/>
      <c r="H754" s="119"/>
      <c r="I754" s="119"/>
      <c r="J754" s="119"/>
      <c r="K754" s="119"/>
      <c r="L754" s="119"/>
    </row>
    <row r="755" spans="2:12" ht="15.75" customHeight="1" x14ac:dyDescent="0.25">
      <c r="B755" s="119"/>
      <c r="C755" s="23"/>
      <c r="D755" s="119"/>
      <c r="E755" s="209"/>
      <c r="F755" s="119"/>
      <c r="G755" s="119"/>
      <c r="H755" s="119"/>
      <c r="I755" s="119"/>
      <c r="J755" s="119"/>
      <c r="K755" s="119"/>
      <c r="L755" s="119"/>
    </row>
    <row r="756" spans="2:12" ht="15.75" customHeight="1" x14ac:dyDescent="0.25">
      <c r="B756" s="119"/>
      <c r="C756" s="23"/>
      <c r="D756" s="119"/>
      <c r="E756" s="209"/>
      <c r="F756" s="119"/>
      <c r="G756" s="119"/>
      <c r="H756" s="119"/>
      <c r="I756" s="119"/>
      <c r="J756" s="119"/>
      <c r="K756" s="119"/>
      <c r="L756" s="119"/>
    </row>
    <row r="757" spans="2:12" ht="15.75" customHeight="1" x14ac:dyDescent="0.25">
      <c r="B757" s="119"/>
      <c r="C757" s="23"/>
      <c r="D757" s="119"/>
      <c r="E757" s="209"/>
      <c r="F757" s="119"/>
      <c r="G757" s="119"/>
      <c r="H757" s="119"/>
      <c r="I757" s="119"/>
      <c r="J757" s="119"/>
      <c r="K757" s="119"/>
      <c r="L757" s="119"/>
    </row>
    <row r="758" spans="2:12" ht="15.75" customHeight="1" x14ac:dyDescent="0.25">
      <c r="B758" s="119"/>
      <c r="C758" s="23"/>
      <c r="D758" s="119"/>
      <c r="E758" s="209"/>
      <c r="F758" s="119"/>
      <c r="G758" s="119"/>
      <c r="H758" s="119"/>
      <c r="I758" s="119"/>
      <c r="J758" s="119"/>
      <c r="K758" s="119"/>
      <c r="L758" s="119"/>
    </row>
    <row r="759" spans="2:12" ht="15.75" customHeight="1" x14ac:dyDescent="0.25">
      <c r="B759" s="119"/>
      <c r="C759" s="23"/>
      <c r="D759" s="119"/>
      <c r="E759" s="209"/>
      <c r="F759" s="119"/>
      <c r="G759" s="119"/>
      <c r="H759" s="119"/>
      <c r="I759" s="119"/>
      <c r="J759" s="119"/>
      <c r="K759" s="119"/>
      <c r="L759" s="119"/>
    </row>
    <row r="760" spans="2:12" ht="15.75" customHeight="1" x14ac:dyDescent="0.25">
      <c r="B760" s="119"/>
      <c r="C760" s="23"/>
      <c r="D760" s="119"/>
      <c r="E760" s="209"/>
      <c r="F760" s="119"/>
      <c r="G760" s="119"/>
      <c r="H760" s="119"/>
      <c r="I760" s="119"/>
      <c r="J760" s="119"/>
      <c r="K760" s="119"/>
      <c r="L760" s="119"/>
    </row>
    <row r="761" spans="2:12" ht="15.75" customHeight="1" x14ac:dyDescent="0.25">
      <c r="B761" s="119"/>
      <c r="C761" s="23"/>
      <c r="D761" s="119"/>
      <c r="E761" s="209"/>
      <c r="F761" s="119"/>
      <c r="G761" s="119"/>
      <c r="H761" s="119"/>
      <c r="I761" s="119"/>
      <c r="J761" s="119"/>
      <c r="K761" s="119"/>
      <c r="L761" s="119"/>
    </row>
    <row r="762" spans="2:12" ht="15.75" customHeight="1" x14ac:dyDescent="0.25">
      <c r="B762" s="119"/>
      <c r="C762" s="23"/>
      <c r="D762" s="119"/>
      <c r="E762" s="209"/>
      <c r="F762" s="119"/>
      <c r="G762" s="119"/>
      <c r="H762" s="119"/>
      <c r="I762" s="119"/>
      <c r="J762" s="119"/>
      <c r="K762" s="119"/>
      <c r="L762" s="119"/>
    </row>
    <row r="763" spans="2:12" ht="15.75" customHeight="1" x14ac:dyDescent="0.25">
      <c r="B763" s="119"/>
      <c r="C763" s="23"/>
      <c r="D763" s="119"/>
      <c r="E763" s="209"/>
      <c r="F763" s="119"/>
      <c r="G763" s="119"/>
      <c r="H763" s="119"/>
      <c r="I763" s="119"/>
      <c r="J763" s="119"/>
      <c r="K763" s="119"/>
      <c r="L763" s="119"/>
    </row>
    <row r="764" spans="2:12" ht="15.75" customHeight="1" x14ac:dyDescent="0.25">
      <c r="B764" s="119"/>
      <c r="C764" s="23"/>
      <c r="D764" s="119"/>
      <c r="E764" s="209"/>
      <c r="F764" s="119"/>
      <c r="G764" s="119"/>
      <c r="H764" s="119"/>
      <c r="I764" s="119"/>
      <c r="J764" s="119"/>
      <c r="K764" s="119"/>
      <c r="L764" s="119"/>
    </row>
    <row r="765" spans="2:12" ht="15.75" customHeight="1" x14ac:dyDescent="0.25">
      <c r="B765" s="119"/>
      <c r="C765" s="23"/>
      <c r="D765" s="119"/>
      <c r="E765" s="209"/>
      <c r="F765" s="119"/>
      <c r="G765" s="119"/>
      <c r="H765" s="119"/>
      <c r="I765" s="119"/>
      <c r="J765" s="119"/>
      <c r="K765" s="119"/>
      <c r="L765" s="119"/>
    </row>
    <row r="766" spans="2:12" ht="15.75" customHeight="1" x14ac:dyDescent="0.25">
      <c r="B766" s="119"/>
      <c r="C766" s="23"/>
      <c r="D766" s="119"/>
      <c r="E766" s="209"/>
      <c r="F766" s="119"/>
      <c r="G766" s="119"/>
      <c r="H766" s="119"/>
      <c r="I766" s="119"/>
      <c r="J766" s="119"/>
      <c r="K766" s="119"/>
      <c r="L766" s="119"/>
    </row>
    <row r="767" spans="2:12" ht="15.75" customHeight="1" x14ac:dyDescent="0.25">
      <c r="B767" s="119"/>
      <c r="C767" s="23"/>
      <c r="D767" s="119"/>
      <c r="E767" s="209"/>
      <c r="F767" s="119"/>
      <c r="G767" s="119"/>
      <c r="H767" s="119"/>
      <c r="I767" s="119"/>
      <c r="J767" s="119"/>
      <c r="K767" s="119"/>
      <c r="L767" s="119"/>
    </row>
    <row r="768" spans="2:12" ht="15.75" customHeight="1" x14ac:dyDescent="0.25">
      <c r="B768" s="119"/>
      <c r="C768" s="23"/>
      <c r="D768" s="119"/>
      <c r="E768" s="209"/>
      <c r="F768" s="119"/>
      <c r="G768" s="119"/>
      <c r="H768" s="119"/>
      <c r="I768" s="119"/>
      <c r="J768" s="119"/>
      <c r="K768" s="119"/>
      <c r="L768" s="119"/>
    </row>
    <row r="769" spans="2:12" ht="15.75" customHeight="1" x14ac:dyDescent="0.25">
      <c r="B769" s="119"/>
      <c r="C769" s="23"/>
      <c r="D769" s="119"/>
      <c r="E769" s="209"/>
      <c r="F769" s="119"/>
      <c r="G769" s="119"/>
      <c r="H769" s="119"/>
      <c r="I769" s="119"/>
      <c r="J769" s="119"/>
      <c r="K769" s="119"/>
      <c r="L769" s="119"/>
    </row>
    <row r="770" spans="2:12" ht="15.75" customHeight="1" x14ac:dyDescent="0.25">
      <c r="B770" s="119"/>
      <c r="C770" s="23"/>
      <c r="D770" s="119"/>
      <c r="E770" s="209"/>
      <c r="F770" s="119"/>
      <c r="G770" s="119"/>
      <c r="H770" s="119"/>
      <c r="I770" s="119"/>
      <c r="J770" s="119"/>
      <c r="K770" s="119"/>
      <c r="L770" s="119"/>
    </row>
    <row r="771" spans="2:12" ht="15.75" customHeight="1" x14ac:dyDescent="0.25">
      <c r="B771" s="119"/>
      <c r="C771" s="23"/>
      <c r="D771" s="119"/>
      <c r="E771" s="209"/>
      <c r="F771" s="119"/>
      <c r="G771" s="119"/>
      <c r="H771" s="119"/>
      <c r="I771" s="119"/>
      <c r="J771" s="119"/>
      <c r="K771" s="119"/>
      <c r="L771" s="119"/>
    </row>
    <row r="772" spans="2:12" ht="15.75" customHeight="1" x14ac:dyDescent="0.25">
      <c r="B772" s="119"/>
      <c r="C772" s="23"/>
      <c r="D772" s="119"/>
      <c r="E772" s="209"/>
      <c r="F772" s="119"/>
      <c r="G772" s="119"/>
      <c r="H772" s="119"/>
      <c r="I772" s="119"/>
      <c r="J772" s="119"/>
      <c r="K772" s="119"/>
      <c r="L772" s="119"/>
    </row>
    <row r="773" spans="2:12" ht="15.75" customHeight="1" x14ac:dyDescent="0.25">
      <c r="B773" s="119"/>
      <c r="C773" s="23"/>
      <c r="D773" s="119"/>
      <c r="E773" s="209"/>
      <c r="F773" s="119"/>
      <c r="G773" s="119"/>
      <c r="H773" s="119"/>
      <c r="I773" s="119"/>
      <c r="J773" s="119"/>
      <c r="K773" s="119"/>
      <c r="L773" s="119"/>
    </row>
    <row r="774" spans="2:12" ht="15.75" customHeight="1" x14ac:dyDescent="0.25">
      <c r="B774" s="119"/>
      <c r="C774" s="23"/>
      <c r="D774" s="119"/>
      <c r="E774" s="209"/>
      <c r="F774" s="119"/>
      <c r="G774" s="119"/>
      <c r="H774" s="119"/>
      <c r="I774" s="119"/>
      <c r="J774" s="119"/>
      <c r="K774" s="119"/>
      <c r="L774" s="119"/>
    </row>
    <row r="775" spans="2:12" ht="15.75" customHeight="1" x14ac:dyDescent="0.25">
      <c r="B775" s="119"/>
      <c r="C775" s="23"/>
      <c r="D775" s="119"/>
      <c r="E775" s="209"/>
      <c r="F775" s="119"/>
      <c r="G775" s="119"/>
      <c r="H775" s="119"/>
      <c r="I775" s="119"/>
      <c r="J775" s="119"/>
      <c r="K775" s="119"/>
      <c r="L775" s="119"/>
    </row>
    <row r="776" spans="2:12" ht="15.75" customHeight="1" x14ac:dyDescent="0.25">
      <c r="B776" s="119"/>
      <c r="C776" s="23"/>
      <c r="D776" s="119"/>
      <c r="E776" s="209"/>
      <c r="F776" s="119"/>
      <c r="G776" s="119"/>
      <c r="H776" s="119"/>
      <c r="I776" s="119"/>
      <c r="J776" s="119"/>
      <c r="K776" s="119"/>
      <c r="L776" s="119"/>
    </row>
    <row r="777" spans="2:12" ht="15.75" customHeight="1" x14ac:dyDescent="0.25">
      <c r="B777" s="119"/>
      <c r="C777" s="23"/>
      <c r="D777" s="119"/>
      <c r="E777" s="209"/>
      <c r="F777" s="119"/>
      <c r="G777" s="119"/>
      <c r="H777" s="119"/>
      <c r="I777" s="119"/>
      <c r="J777" s="119"/>
      <c r="K777" s="119"/>
      <c r="L777" s="119"/>
    </row>
    <row r="778" spans="2:12" ht="15.75" customHeight="1" x14ac:dyDescent="0.25">
      <c r="B778" s="119"/>
      <c r="C778" s="23"/>
      <c r="D778" s="119"/>
      <c r="E778" s="209"/>
      <c r="F778" s="119"/>
      <c r="G778" s="119"/>
      <c r="H778" s="119"/>
      <c r="I778" s="119"/>
      <c r="J778" s="119"/>
      <c r="K778" s="119"/>
      <c r="L778" s="119"/>
    </row>
    <row r="779" spans="2:12" ht="15.75" customHeight="1" x14ac:dyDescent="0.25">
      <c r="B779" s="119"/>
      <c r="C779" s="23"/>
      <c r="D779" s="119"/>
      <c r="E779" s="209"/>
      <c r="F779" s="119"/>
      <c r="G779" s="119"/>
      <c r="H779" s="119"/>
      <c r="I779" s="119"/>
      <c r="J779" s="119"/>
      <c r="K779" s="119"/>
      <c r="L779" s="119"/>
    </row>
    <row r="780" spans="2:12" ht="15.75" customHeight="1" x14ac:dyDescent="0.25">
      <c r="B780" s="119"/>
      <c r="C780" s="23"/>
      <c r="D780" s="119"/>
      <c r="E780" s="209"/>
      <c r="F780" s="119"/>
      <c r="G780" s="119"/>
      <c r="H780" s="119"/>
      <c r="I780" s="119"/>
      <c r="J780" s="119"/>
      <c r="K780" s="119"/>
      <c r="L780" s="119"/>
    </row>
    <row r="781" spans="2:12" ht="15.75" customHeight="1" x14ac:dyDescent="0.25">
      <c r="B781" s="119"/>
      <c r="C781" s="23"/>
      <c r="D781" s="119"/>
      <c r="E781" s="209"/>
      <c r="F781" s="119"/>
      <c r="G781" s="119"/>
      <c r="H781" s="119"/>
      <c r="I781" s="119"/>
      <c r="J781" s="119"/>
      <c r="K781" s="119"/>
      <c r="L781" s="119"/>
    </row>
    <row r="782" spans="2:12" ht="15.75" customHeight="1" x14ac:dyDescent="0.25">
      <c r="B782" s="119"/>
      <c r="C782" s="23"/>
      <c r="D782" s="119"/>
      <c r="E782" s="209"/>
      <c r="F782" s="119"/>
      <c r="G782" s="119"/>
      <c r="H782" s="119"/>
      <c r="I782" s="119"/>
      <c r="J782" s="119"/>
      <c r="K782" s="119"/>
      <c r="L782" s="119"/>
    </row>
    <row r="783" spans="2:12" ht="15.75" customHeight="1" x14ac:dyDescent="0.25">
      <c r="B783" s="119"/>
      <c r="C783" s="23"/>
      <c r="D783" s="119"/>
      <c r="E783" s="209"/>
      <c r="F783" s="119"/>
      <c r="G783" s="119"/>
      <c r="H783" s="119"/>
      <c r="I783" s="119"/>
      <c r="J783" s="119"/>
      <c r="K783" s="119"/>
      <c r="L783" s="119"/>
    </row>
    <row r="784" spans="2:12" ht="15.75" customHeight="1" x14ac:dyDescent="0.25">
      <c r="B784" s="119"/>
      <c r="C784" s="23"/>
      <c r="D784" s="119"/>
      <c r="E784" s="209"/>
      <c r="F784" s="119"/>
      <c r="G784" s="119"/>
      <c r="H784" s="119"/>
      <c r="I784" s="119"/>
      <c r="J784" s="119"/>
      <c r="K784" s="119"/>
      <c r="L784" s="119"/>
    </row>
    <row r="785" spans="2:12" ht="15.75" customHeight="1" x14ac:dyDescent="0.25">
      <c r="B785" s="119"/>
      <c r="C785" s="23"/>
      <c r="D785" s="119"/>
      <c r="E785" s="209"/>
      <c r="F785" s="119"/>
      <c r="G785" s="119"/>
      <c r="H785" s="119"/>
      <c r="I785" s="119"/>
      <c r="J785" s="119"/>
      <c r="K785" s="119"/>
      <c r="L785" s="119"/>
    </row>
    <row r="786" spans="2:12" ht="15.75" customHeight="1" x14ac:dyDescent="0.25">
      <c r="B786" s="119"/>
      <c r="C786" s="23"/>
      <c r="D786" s="119"/>
      <c r="E786" s="209"/>
      <c r="F786" s="119"/>
      <c r="G786" s="119"/>
      <c r="H786" s="119"/>
      <c r="I786" s="119"/>
      <c r="J786" s="119"/>
      <c r="K786" s="119"/>
      <c r="L786" s="119"/>
    </row>
    <row r="787" spans="2:12" ht="15.75" customHeight="1" x14ac:dyDescent="0.25">
      <c r="B787" s="119"/>
      <c r="C787" s="23"/>
      <c r="D787" s="119"/>
      <c r="E787" s="209"/>
      <c r="F787" s="119"/>
      <c r="G787" s="119"/>
      <c r="H787" s="119"/>
      <c r="I787" s="119"/>
      <c r="J787" s="119"/>
      <c r="K787" s="119"/>
      <c r="L787" s="119"/>
    </row>
    <row r="788" spans="2:12" ht="15.75" customHeight="1" x14ac:dyDescent="0.25">
      <c r="B788" s="119"/>
      <c r="C788" s="23"/>
      <c r="D788" s="119"/>
      <c r="E788" s="209"/>
      <c r="F788" s="119"/>
      <c r="G788" s="119"/>
      <c r="H788" s="119"/>
      <c r="I788" s="119"/>
      <c r="J788" s="119"/>
      <c r="K788" s="119"/>
      <c r="L788" s="119"/>
    </row>
    <row r="789" spans="2:12" ht="15.75" customHeight="1" x14ac:dyDescent="0.25">
      <c r="B789" s="119"/>
      <c r="C789" s="23"/>
      <c r="D789" s="119"/>
      <c r="E789" s="209"/>
      <c r="F789" s="119"/>
      <c r="G789" s="119"/>
      <c r="H789" s="119"/>
      <c r="I789" s="119"/>
      <c r="J789" s="119"/>
      <c r="K789" s="119"/>
      <c r="L789" s="119"/>
    </row>
    <row r="790" spans="2:12" ht="15.75" customHeight="1" x14ac:dyDescent="0.25">
      <c r="B790" s="119"/>
      <c r="C790" s="23"/>
      <c r="D790" s="119"/>
      <c r="E790" s="209"/>
      <c r="F790" s="119"/>
      <c r="G790" s="119"/>
      <c r="H790" s="119"/>
      <c r="I790" s="119"/>
      <c r="J790" s="119"/>
      <c r="K790" s="119"/>
      <c r="L790" s="119"/>
    </row>
    <row r="791" spans="2:12" ht="15.75" customHeight="1" x14ac:dyDescent="0.25">
      <c r="B791" s="119"/>
      <c r="C791" s="23"/>
      <c r="D791" s="119"/>
      <c r="E791" s="209"/>
      <c r="F791" s="119"/>
      <c r="G791" s="119"/>
      <c r="H791" s="119"/>
      <c r="I791" s="119"/>
      <c r="J791" s="119"/>
      <c r="K791" s="119"/>
      <c r="L791" s="119"/>
    </row>
    <row r="792" spans="2:12" ht="15.75" customHeight="1" x14ac:dyDescent="0.25">
      <c r="B792" s="119"/>
      <c r="C792" s="23"/>
      <c r="D792" s="119"/>
      <c r="E792" s="209"/>
      <c r="F792" s="119"/>
      <c r="G792" s="119"/>
      <c r="H792" s="119"/>
      <c r="I792" s="119"/>
      <c r="J792" s="119"/>
      <c r="K792" s="119"/>
      <c r="L792" s="119"/>
    </row>
    <row r="793" spans="2:12" ht="15.75" customHeight="1" x14ac:dyDescent="0.25">
      <c r="B793" s="119"/>
      <c r="C793" s="23"/>
      <c r="D793" s="119"/>
      <c r="E793" s="209"/>
      <c r="F793" s="119"/>
      <c r="G793" s="119"/>
      <c r="H793" s="119"/>
      <c r="I793" s="119"/>
      <c r="J793" s="119"/>
      <c r="K793" s="119"/>
      <c r="L793" s="119"/>
    </row>
    <row r="794" spans="2:12" ht="15.75" customHeight="1" x14ac:dyDescent="0.25">
      <c r="B794" s="119"/>
      <c r="C794" s="23"/>
      <c r="D794" s="119"/>
      <c r="E794" s="209"/>
      <c r="F794" s="119"/>
      <c r="G794" s="119"/>
      <c r="H794" s="119"/>
      <c r="I794" s="119"/>
      <c r="J794" s="119"/>
      <c r="K794" s="119"/>
      <c r="L794" s="119"/>
    </row>
    <row r="795" spans="2:12" ht="15.75" customHeight="1" x14ac:dyDescent="0.25">
      <c r="B795" s="119"/>
      <c r="C795" s="23"/>
      <c r="D795" s="119"/>
      <c r="E795" s="209"/>
      <c r="F795" s="119"/>
      <c r="G795" s="119"/>
      <c r="H795" s="119"/>
      <c r="I795" s="119"/>
      <c r="J795" s="119"/>
      <c r="K795" s="119"/>
      <c r="L795" s="119"/>
    </row>
    <row r="796" spans="2:12" ht="15.75" customHeight="1" x14ac:dyDescent="0.25">
      <c r="B796" s="119"/>
      <c r="C796" s="23"/>
      <c r="D796" s="119"/>
      <c r="E796" s="209"/>
      <c r="F796" s="119"/>
      <c r="G796" s="119"/>
      <c r="H796" s="119"/>
      <c r="I796" s="119"/>
      <c r="J796" s="119"/>
      <c r="K796" s="119"/>
      <c r="L796" s="119"/>
    </row>
    <row r="797" spans="2:12" ht="15.75" customHeight="1" x14ac:dyDescent="0.25">
      <c r="B797" s="119"/>
      <c r="C797" s="23"/>
      <c r="D797" s="119"/>
      <c r="E797" s="209"/>
      <c r="F797" s="119"/>
      <c r="G797" s="119"/>
      <c r="H797" s="119"/>
      <c r="I797" s="119"/>
      <c r="J797" s="119"/>
      <c r="K797" s="119"/>
      <c r="L797" s="119"/>
    </row>
    <row r="798" spans="2:12" ht="15.75" customHeight="1" x14ac:dyDescent="0.25">
      <c r="B798" s="119"/>
      <c r="C798" s="23"/>
      <c r="D798" s="119"/>
      <c r="E798" s="209"/>
      <c r="F798" s="119"/>
      <c r="G798" s="119"/>
      <c r="H798" s="119"/>
      <c r="I798" s="119"/>
      <c r="J798" s="119"/>
      <c r="K798" s="119"/>
      <c r="L798" s="119"/>
    </row>
    <row r="799" spans="2:12" ht="15.75" customHeight="1" x14ac:dyDescent="0.25">
      <c r="B799" s="119"/>
      <c r="C799" s="23"/>
      <c r="D799" s="119"/>
      <c r="E799" s="209"/>
      <c r="F799" s="119"/>
      <c r="G799" s="119"/>
      <c r="H799" s="119"/>
      <c r="I799" s="119"/>
      <c r="J799" s="119"/>
      <c r="K799" s="119"/>
      <c r="L799" s="119"/>
    </row>
    <row r="800" spans="2:12" ht="15.75" customHeight="1" x14ac:dyDescent="0.25">
      <c r="B800" s="119"/>
      <c r="C800" s="23"/>
      <c r="D800" s="119"/>
      <c r="E800" s="209"/>
      <c r="F800" s="119"/>
      <c r="G800" s="119"/>
      <c r="H800" s="119"/>
      <c r="I800" s="119"/>
      <c r="J800" s="119"/>
      <c r="K800" s="119"/>
      <c r="L800" s="119"/>
    </row>
    <row r="801" spans="2:12" ht="15.75" customHeight="1" x14ac:dyDescent="0.25">
      <c r="B801" s="119"/>
      <c r="C801" s="23"/>
      <c r="D801" s="119"/>
      <c r="E801" s="209"/>
      <c r="F801" s="119"/>
      <c r="G801" s="119"/>
      <c r="H801" s="119"/>
      <c r="I801" s="119"/>
      <c r="J801" s="119"/>
      <c r="K801" s="119"/>
      <c r="L801" s="119"/>
    </row>
    <row r="802" spans="2:12" ht="15.75" customHeight="1" x14ac:dyDescent="0.25">
      <c r="B802" s="119"/>
      <c r="C802" s="23"/>
      <c r="D802" s="119"/>
      <c r="E802" s="209"/>
      <c r="F802" s="119"/>
      <c r="G802" s="119"/>
      <c r="H802" s="119"/>
      <c r="I802" s="119"/>
      <c r="J802" s="119"/>
      <c r="K802" s="119"/>
      <c r="L802" s="119"/>
    </row>
    <row r="803" spans="2:12" ht="15.75" customHeight="1" x14ac:dyDescent="0.25">
      <c r="B803" s="119"/>
      <c r="C803" s="23"/>
      <c r="D803" s="119"/>
      <c r="E803" s="209"/>
      <c r="F803" s="119"/>
      <c r="G803" s="119"/>
      <c r="H803" s="119"/>
      <c r="I803" s="119"/>
      <c r="J803" s="119"/>
      <c r="K803" s="119"/>
      <c r="L803" s="119"/>
    </row>
    <row r="804" spans="2:12" ht="15.75" customHeight="1" x14ac:dyDescent="0.25">
      <c r="B804" s="119"/>
      <c r="C804" s="23"/>
      <c r="D804" s="119"/>
      <c r="E804" s="209"/>
      <c r="F804" s="119"/>
      <c r="G804" s="119"/>
      <c r="H804" s="119"/>
      <c r="I804" s="119"/>
      <c r="J804" s="119"/>
      <c r="K804" s="119"/>
      <c r="L804" s="119"/>
    </row>
    <row r="805" spans="2:12" ht="15.75" customHeight="1" x14ac:dyDescent="0.25">
      <c r="B805" s="119"/>
      <c r="C805" s="23"/>
      <c r="D805" s="119"/>
      <c r="E805" s="209"/>
      <c r="F805" s="119"/>
      <c r="G805" s="119"/>
      <c r="H805" s="119"/>
      <c r="I805" s="119"/>
      <c r="J805" s="119"/>
      <c r="K805" s="119"/>
      <c r="L805" s="119"/>
    </row>
    <row r="806" spans="2:12" ht="15.75" customHeight="1" x14ac:dyDescent="0.25">
      <c r="B806" s="119"/>
      <c r="C806" s="23"/>
      <c r="D806" s="119"/>
      <c r="E806" s="209"/>
      <c r="F806" s="119"/>
      <c r="G806" s="119"/>
      <c r="H806" s="119"/>
      <c r="I806" s="119"/>
      <c r="J806" s="119"/>
      <c r="K806" s="119"/>
      <c r="L806" s="119"/>
    </row>
    <row r="807" spans="2:12" ht="15.75" customHeight="1" x14ac:dyDescent="0.25">
      <c r="B807" s="119"/>
      <c r="C807" s="23"/>
      <c r="D807" s="119"/>
      <c r="E807" s="209"/>
      <c r="F807" s="119"/>
      <c r="G807" s="119"/>
      <c r="H807" s="119"/>
      <c r="I807" s="119"/>
      <c r="J807" s="119"/>
      <c r="K807" s="119"/>
      <c r="L807" s="119"/>
    </row>
    <row r="808" spans="2:12" ht="15.75" customHeight="1" x14ac:dyDescent="0.25">
      <c r="B808" s="119"/>
      <c r="C808" s="23"/>
      <c r="D808" s="119"/>
      <c r="E808" s="209"/>
      <c r="F808" s="119"/>
      <c r="G808" s="119"/>
      <c r="H808" s="119"/>
      <c r="I808" s="119"/>
      <c r="J808" s="119"/>
      <c r="K808" s="119"/>
      <c r="L808" s="119"/>
    </row>
    <row r="809" spans="2:12" ht="15.75" customHeight="1" x14ac:dyDescent="0.25">
      <c r="B809" s="119"/>
      <c r="C809" s="23"/>
      <c r="D809" s="119"/>
      <c r="E809" s="209"/>
      <c r="F809" s="119"/>
      <c r="G809" s="119"/>
      <c r="H809" s="119"/>
      <c r="I809" s="119"/>
      <c r="J809" s="119"/>
      <c r="K809" s="119"/>
      <c r="L809" s="119"/>
    </row>
    <row r="810" spans="2:12" ht="15.75" customHeight="1" x14ac:dyDescent="0.25">
      <c r="B810" s="119"/>
      <c r="C810" s="23"/>
      <c r="D810" s="119"/>
      <c r="E810" s="209"/>
      <c r="F810" s="119"/>
      <c r="G810" s="119"/>
      <c r="H810" s="119"/>
      <c r="I810" s="119"/>
      <c r="J810" s="119"/>
      <c r="K810" s="119"/>
      <c r="L810" s="119"/>
    </row>
    <row r="811" spans="2:12" ht="15.75" customHeight="1" x14ac:dyDescent="0.25">
      <c r="B811" s="119"/>
      <c r="C811" s="23"/>
      <c r="D811" s="119"/>
      <c r="E811" s="209"/>
      <c r="F811" s="119"/>
      <c r="G811" s="119"/>
      <c r="H811" s="119"/>
      <c r="I811" s="119"/>
      <c r="J811" s="119"/>
      <c r="K811" s="119"/>
      <c r="L811" s="119"/>
    </row>
    <row r="812" spans="2:12" ht="15.75" customHeight="1" x14ac:dyDescent="0.25">
      <c r="B812" s="119"/>
      <c r="C812" s="23"/>
      <c r="D812" s="119"/>
      <c r="E812" s="209"/>
      <c r="F812" s="119"/>
      <c r="G812" s="119"/>
      <c r="H812" s="119"/>
      <c r="I812" s="119"/>
      <c r="J812" s="119"/>
      <c r="K812" s="119"/>
      <c r="L812" s="119"/>
    </row>
    <row r="813" spans="2:12" ht="15.75" customHeight="1" x14ac:dyDescent="0.25">
      <c r="B813" s="119"/>
      <c r="C813" s="23"/>
      <c r="D813" s="119"/>
      <c r="E813" s="209"/>
      <c r="F813" s="119"/>
      <c r="G813" s="119"/>
      <c r="H813" s="119"/>
      <c r="I813" s="119"/>
      <c r="J813" s="119"/>
      <c r="K813" s="119"/>
      <c r="L813" s="119"/>
    </row>
    <row r="814" spans="2:12" ht="15.75" customHeight="1" x14ac:dyDescent="0.25">
      <c r="B814" s="119"/>
      <c r="C814" s="23"/>
      <c r="D814" s="119"/>
      <c r="E814" s="209"/>
      <c r="F814" s="119"/>
      <c r="G814" s="119"/>
      <c r="H814" s="119"/>
      <c r="I814" s="119"/>
      <c r="J814" s="119"/>
      <c r="K814" s="119"/>
      <c r="L814" s="119"/>
    </row>
    <row r="815" spans="2:12" ht="15.75" customHeight="1" x14ac:dyDescent="0.25">
      <c r="B815" s="119"/>
      <c r="C815" s="23"/>
      <c r="D815" s="119"/>
      <c r="E815" s="209"/>
      <c r="F815" s="119"/>
      <c r="G815" s="119"/>
      <c r="H815" s="119"/>
      <c r="I815" s="119"/>
      <c r="J815" s="119"/>
      <c r="K815" s="119"/>
      <c r="L815" s="119"/>
    </row>
    <row r="816" spans="2:12" ht="15.75" customHeight="1" x14ac:dyDescent="0.25">
      <c r="B816" s="119"/>
      <c r="C816" s="23"/>
      <c r="D816" s="119"/>
      <c r="E816" s="209"/>
      <c r="F816" s="119"/>
      <c r="G816" s="119"/>
      <c r="H816" s="119"/>
      <c r="I816" s="119"/>
      <c r="J816" s="119"/>
      <c r="K816" s="119"/>
      <c r="L816" s="119"/>
    </row>
    <row r="817" spans="2:12" ht="15.75" customHeight="1" x14ac:dyDescent="0.25">
      <c r="B817" s="119"/>
      <c r="C817" s="23"/>
      <c r="D817" s="119"/>
      <c r="E817" s="209"/>
      <c r="F817" s="119"/>
      <c r="G817" s="119"/>
      <c r="H817" s="119"/>
      <c r="I817" s="119"/>
      <c r="J817" s="119"/>
      <c r="K817" s="119"/>
      <c r="L817" s="119"/>
    </row>
    <row r="818" spans="2:12" ht="15.75" customHeight="1" x14ac:dyDescent="0.25">
      <c r="B818" s="119"/>
      <c r="C818" s="23"/>
      <c r="D818" s="119"/>
      <c r="E818" s="209"/>
      <c r="F818" s="119"/>
      <c r="G818" s="119"/>
      <c r="H818" s="119"/>
      <c r="I818" s="119"/>
      <c r="J818" s="119"/>
      <c r="K818" s="119"/>
      <c r="L818" s="119"/>
    </row>
    <row r="819" spans="2:12" ht="15.75" customHeight="1" x14ac:dyDescent="0.25">
      <c r="B819" s="119"/>
      <c r="C819" s="23"/>
      <c r="D819" s="119"/>
      <c r="E819" s="209"/>
      <c r="F819" s="119"/>
      <c r="G819" s="119"/>
      <c r="H819" s="119"/>
      <c r="I819" s="119"/>
      <c r="J819" s="119"/>
      <c r="K819" s="119"/>
      <c r="L819" s="119"/>
    </row>
    <row r="820" spans="2:12" ht="15.75" customHeight="1" x14ac:dyDescent="0.25">
      <c r="B820" s="119"/>
      <c r="C820" s="23"/>
      <c r="D820" s="119"/>
      <c r="E820" s="209"/>
      <c r="F820" s="119"/>
      <c r="G820" s="119"/>
      <c r="H820" s="119"/>
      <c r="I820" s="119"/>
      <c r="J820" s="119"/>
      <c r="K820" s="119"/>
      <c r="L820" s="119"/>
    </row>
    <row r="821" spans="2:12" ht="15.75" customHeight="1" x14ac:dyDescent="0.25">
      <c r="B821" s="119"/>
      <c r="C821" s="23"/>
      <c r="D821" s="119"/>
      <c r="E821" s="209"/>
      <c r="F821" s="119"/>
      <c r="G821" s="119"/>
      <c r="H821" s="119"/>
      <c r="I821" s="119"/>
      <c r="J821" s="119"/>
      <c r="K821" s="119"/>
      <c r="L821" s="119"/>
    </row>
    <row r="822" spans="2:12" ht="15.75" customHeight="1" x14ac:dyDescent="0.25">
      <c r="B822" s="119"/>
      <c r="C822" s="23"/>
      <c r="D822" s="119"/>
      <c r="E822" s="209"/>
      <c r="F822" s="119"/>
      <c r="G822" s="119"/>
      <c r="H822" s="119"/>
      <c r="I822" s="119"/>
      <c r="J822" s="119"/>
      <c r="K822" s="119"/>
      <c r="L822" s="119"/>
    </row>
    <row r="823" spans="2:12" ht="15.75" customHeight="1" x14ac:dyDescent="0.25">
      <c r="B823" s="119"/>
      <c r="C823" s="23"/>
      <c r="D823" s="119"/>
      <c r="E823" s="209"/>
      <c r="F823" s="119"/>
      <c r="G823" s="119"/>
      <c r="H823" s="119"/>
      <c r="I823" s="119"/>
      <c r="J823" s="119"/>
      <c r="K823" s="119"/>
      <c r="L823" s="119"/>
    </row>
    <row r="824" spans="2:12" ht="15.75" customHeight="1" x14ac:dyDescent="0.25">
      <c r="B824" s="119"/>
      <c r="C824" s="23"/>
      <c r="D824" s="119"/>
      <c r="E824" s="209"/>
      <c r="F824" s="119"/>
      <c r="G824" s="119"/>
      <c r="H824" s="119"/>
      <c r="I824" s="119"/>
      <c r="J824" s="119"/>
      <c r="K824" s="119"/>
      <c r="L824" s="119"/>
    </row>
    <row r="825" spans="2:12" ht="15.75" customHeight="1" x14ac:dyDescent="0.25">
      <c r="B825" s="119"/>
      <c r="C825" s="23"/>
      <c r="D825" s="119"/>
      <c r="E825" s="209"/>
      <c r="F825" s="119"/>
      <c r="G825" s="119"/>
      <c r="H825" s="119"/>
      <c r="I825" s="119"/>
      <c r="J825" s="119"/>
      <c r="K825" s="119"/>
      <c r="L825" s="119"/>
    </row>
    <row r="826" spans="2:12" ht="15.75" customHeight="1" x14ac:dyDescent="0.25">
      <c r="B826" s="119"/>
      <c r="C826" s="23"/>
      <c r="D826" s="119"/>
      <c r="E826" s="209"/>
      <c r="F826" s="119"/>
      <c r="G826" s="119"/>
      <c r="H826" s="119"/>
      <c r="I826" s="119"/>
      <c r="J826" s="119"/>
      <c r="K826" s="119"/>
      <c r="L826" s="119"/>
    </row>
    <row r="827" spans="2:12" ht="15.75" customHeight="1" x14ac:dyDescent="0.25">
      <c r="B827" s="119"/>
      <c r="C827" s="23"/>
      <c r="D827" s="119"/>
      <c r="E827" s="209"/>
      <c r="F827" s="119"/>
      <c r="G827" s="119"/>
      <c r="H827" s="119"/>
      <c r="I827" s="119"/>
      <c r="J827" s="119"/>
      <c r="K827" s="119"/>
      <c r="L827" s="119"/>
    </row>
    <row r="828" spans="2:12" ht="15.75" customHeight="1" x14ac:dyDescent="0.25">
      <c r="B828" s="119"/>
      <c r="C828" s="23"/>
      <c r="D828" s="119"/>
      <c r="E828" s="209"/>
      <c r="F828" s="119"/>
      <c r="G828" s="119"/>
      <c r="H828" s="119"/>
      <c r="I828" s="119"/>
      <c r="J828" s="119"/>
      <c r="K828" s="119"/>
      <c r="L828" s="119"/>
    </row>
    <row r="829" spans="2:12" ht="15.75" customHeight="1" x14ac:dyDescent="0.25">
      <c r="B829" s="119"/>
      <c r="C829" s="23"/>
      <c r="D829" s="119"/>
      <c r="E829" s="209"/>
      <c r="F829" s="119"/>
      <c r="G829" s="119"/>
      <c r="H829" s="119"/>
      <c r="I829" s="119"/>
      <c r="J829" s="119"/>
      <c r="K829" s="119"/>
      <c r="L829" s="119"/>
    </row>
    <row r="830" spans="2:12" ht="15.75" customHeight="1" x14ac:dyDescent="0.25">
      <c r="B830" s="119"/>
      <c r="C830" s="23"/>
      <c r="D830" s="119"/>
      <c r="E830" s="209"/>
      <c r="F830" s="119"/>
      <c r="G830" s="119"/>
      <c r="H830" s="119"/>
      <c r="I830" s="119"/>
      <c r="J830" s="119"/>
      <c r="K830" s="119"/>
      <c r="L830" s="119"/>
    </row>
    <row r="831" spans="2:12" ht="15.75" customHeight="1" x14ac:dyDescent="0.25">
      <c r="B831" s="119"/>
      <c r="C831" s="23"/>
      <c r="D831" s="119"/>
      <c r="E831" s="209"/>
      <c r="F831" s="119"/>
      <c r="G831" s="119"/>
      <c r="H831" s="119"/>
      <c r="I831" s="119"/>
      <c r="J831" s="119"/>
      <c r="K831" s="119"/>
      <c r="L831" s="119"/>
    </row>
    <row r="832" spans="2:12" ht="15.75" customHeight="1" x14ac:dyDescent="0.25">
      <c r="B832" s="119"/>
      <c r="C832" s="23"/>
      <c r="D832" s="119"/>
      <c r="E832" s="209"/>
      <c r="F832" s="119"/>
      <c r="G832" s="119"/>
      <c r="H832" s="119"/>
      <c r="I832" s="119"/>
      <c r="J832" s="119"/>
      <c r="K832" s="119"/>
      <c r="L832" s="119"/>
    </row>
    <row r="833" spans="2:12" ht="15.75" customHeight="1" x14ac:dyDescent="0.25">
      <c r="B833" s="119"/>
      <c r="C833" s="23"/>
      <c r="D833" s="119"/>
      <c r="E833" s="209"/>
      <c r="F833" s="119"/>
      <c r="G833" s="119"/>
      <c r="H833" s="119"/>
      <c r="I833" s="119"/>
      <c r="J833" s="119"/>
      <c r="K833" s="119"/>
      <c r="L833" s="119"/>
    </row>
    <row r="834" spans="2:12" ht="15.75" customHeight="1" x14ac:dyDescent="0.25">
      <c r="B834" s="119"/>
      <c r="C834" s="23"/>
      <c r="D834" s="119"/>
      <c r="E834" s="209"/>
      <c r="F834" s="119"/>
      <c r="G834" s="119"/>
      <c r="H834" s="119"/>
      <c r="I834" s="119"/>
      <c r="J834" s="119"/>
      <c r="K834" s="119"/>
      <c r="L834" s="119"/>
    </row>
    <row r="835" spans="2:12" ht="15.75" customHeight="1" x14ac:dyDescent="0.25">
      <c r="B835" s="119"/>
      <c r="C835" s="23"/>
      <c r="D835" s="119"/>
      <c r="E835" s="209"/>
      <c r="F835" s="119"/>
      <c r="G835" s="119"/>
      <c r="H835" s="119"/>
      <c r="I835" s="119"/>
      <c r="J835" s="119"/>
      <c r="K835" s="119"/>
      <c r="L835" s="119"/>
    </row>
    <row r="836" spans="2:12" ht="15.75" customHeight="1" x14ac:dyDescent="0.25">
      <c r="B836" s="119"/>
      <c r="C836" s="23"/>
      <c r="D836" s="119"/>
      <c r="E836" s="209"/>
      <c r="F836" s="119"/>
      <c r="G836" s="119"/>
      <c r="H836" s="119"/>
      <c r="I836" s="119"/>
      <c r="J836" s="119"/>
      <c r="K836" s="119"/>
      <c r="L836" s="119"/>
    </row>
    <row r="837" spans="2:12" ht="15.75" customHeight="1" x14ac:dyDescent="0.25">
      <c r="B837" s="119"/>
      <c r="C837" s="23"/>
      <c r="D837" s="119"/>
      <c r="E837" s="209"/>
      <c r="F837" s="119"/>
      <c r="G837" s="119"/>
      <c r="H837" s="119"/>
      <c r="I837" s="119"/>
      <c r="J837" s="119"/>
      <c r="K837" s="119"/>
      <c r="L837" s="119"/>
    </row>
    <row r="838" spans="2:12" ht="15.75" customHeight="1" x14ac:dyDescent="0.25">
      <c r="B838" s="119"/>
      <c r="C838" s="23"/>
      <c r="D838" s="119"/>
      <c r="E838" s="209"/>
      <c r="F838" s="119"/>
      <c r="G838" s="119"/>
      <c r="H838" s="119"/>
      <c r="I838" s="119"/>
      <c r="J838" s="119"/>
      <c r="K838" s="119"/>
      <c r="L838" s="119"/>
    </row>
    <row r="839" spans="2:12" ht="15.75" customHeight="1" x14ac:dyDescent="0.25">
      <c r="B839" s="119"/>
      <c r="C839" s="23"/>
      <c r="D839" s="119"/>
      <c r="E839" s="209"/>
      <c r="F839" s="119"/>
      <c r="G839" s="119"/>
      <c r="H839" s="119"/>
      <c r="I839" s="119"/>
      <c r="J839" s="119"/>
      <c r="K839" s="119"/>
      <c r="L839" s="119"/>
    </row>
    <row r="840" spans="2:12" ht="15.75" customHeight="1" x14ac:dyDescent="0.25">
      <c r="B840" s="119"/>
      <c r="C840" s="23"/>
      <c r="D840" s="119"/>
      <c r="E840" s="209"/>
      <c r="F840" s="119"/>
      <c r="G840" s="119"/>
      <c r="H840" s="119"/>
      <c r="I840" s="119"/>
      <c r="J840" s="119"/>
      <c r="K840" s="119"/>
      <c r="L840" s="119"/>
    </row>
    <row r="841" spans="2:12" ht="15.75" customHeight="1" x14ac:dyDescent="0.25">
      <c r="B841" s="119"/>
      <c r="C841" s="23"/>
      <c r="D841" s="119"/>
      <c r="E841" s="209"/>
      <c r="F841" s="119"/>
      <c r="G841" s="119"/>
      <c r="H841" s="119"/>
      <c r="I841" s="119"/>
      <c r="J841" s="119"/>
      <c r="K841" s="119"/>
      <c r="L841" s="119"/>
    </row>
    <row r="842" spans="2:12" ht="15.75" customHeight="1" x14ac:dyDescent="0.25">
      <c r="B842" s="119"/>
      <c r="C842" s="23"/>
      <c r="D842" s="119"/>
      <c r="E842" s="209"/>
      <c r="F842" s="119"/>
      <c r="G842" s="119"/>
      <c r="H842" s="119"/>
      <c r="I842" s="119"/>
      <c r="J842" s="119"/>
      <c r="K842" s="119"/>
      <c r="L842" s="119"/>
    </row>
    <row r="843" spans="2:12" ht="15.75" customHeight="1" x14ac:dyDescent="0.25">
      <c r="B843" s="119"/>
      <c r="C843" s="23"/>
      <c r="D843" s="119"/>
      <c r="E843" s="209"/>
      <c r="F843" s="119"/>
      <c r="G843" s="119"/>
      <c r="H843" s="119"/>
      <c r="I843" s="119"/>
      <c r="J843" s="119"/>
      <c r="K843" s="119"/>
      <c r="L843" s="119"/>
    </row>
    <row r="844" spans="2:12" ht="15.75" customHeight="1" x14ac:dyDescent="0.25">
      <c r="B844" s="119"/>
      <c r="C844" s="23"/>
      <c r="D844" s="119"/>
      <c r="E844" s="209"/>
      <c r="F844" s="119"/>
      <c r="G844" s="119"/>
      <c r="H844" s="119"/>
      <c r="I844" s="119"/>
      <c r="J844" s="119"/>
      <c r="K844" s="119"/>
      <c r="L844" s="119"/>
    </row>
    <row r="845" spans="2:12" ht="15.75" customHeight="1" x14ac:dyDescent="0.25">
      <c r="B845" s="119"/>
      <c r="C845" s="23"/>
      <c r="D845" s="119"/>
      <c r="E845" s="209"/>
      <c r="F845" s="119"/>
      <c r="G845" s="119"/>
      <c r="H845" s="119"/>
      <c r="I845" s="119"/>
      <c r="J845" s="119"/>
      <c r="K845" s="119"/>
      <c r="L845" s="119"/>
    </row>
    <row r="846" spans="2:12" ht="15.75" customHeight="1" x14ac:dyDescent="0.25">
      <c r="B846" s="119"/>
      <c r="C846" s="23"/>
      <c r="D846" s="119"/>
      <c r="E846" s="209"/>
      <c r="F846" s="119"/>
      <c r="G846" s="119"/>
      <c r="H846" s="119"/>
      <c r="I846" s="119"/>
      <c r="J846" s="119"/>
      <c r="K846" s="119"/>
      <c r="L846" s="119"/>
    </row>
    <row r="847" spans="2:12" ht="15.75" customHeight="1" x14ac:dyDescent="0.25">
      <c r="B847" s="119"/>
      <c r="C847" s="23"/>
      <c r="D847" s="119"/>
      <c r="E847" s="209"/>
      <c r="F847" s="119"/>
      <c r="G847" s="119"/>
      <c r="H847" s="119"/>
      <c r="I847" s="119"/>
      <c r="J847" s="119"/>
      <c r="K847" s="119"/>
      <c r="L847" s="119"/>
    </row>
    <row r="848" spans="2:12" ht="15.75" customHeight="1" x14ac:dyDescent="0.25">
      <c r="B848" s="119"/>
      <c r="C848" s="23"/>
      <c r="D848" s="119"/>
      <c r="E848" s="209"/>
      <c r="F848" s="119"/>
      <c r="G848" s="119"/>
      <c r="H848" s="119"/>
      <c r="I848" s="119"/>
      <c r="J848" s="119"/>
      <c r="K848" s="119"/>
      <c r="L848" s="119"/>
    </row>
    <row r="849" spans="2:12" ht="15.75" customHeight="1" x14ac:dyDescent="0.25">
      <c r="B849" s="119"/>
      <c r="C849" s="23"/>
      <c r="D849" s="119"/>
      <c r="E849" s="209"/>
      <c r="F849" s="119"/>
      <c r="G849" s="119"/>
      <c r="H849" s="119"/>
      <c r="I849" s="119"/>
      <c r="J849" s="119"/>
      <c r="K849" s="119"/>
      <c r="L849" s="119"/>
    </row>
    <row r="850" spans="2:12" ht="15.75" customHeight="1" x14ac:dyDescent="0.25">
      <c r="B850" s="119"/>
      <c r="C850" s="23"/>
      <c r="D850" s="119"/>
      <c r="E850" s="209"/>
      <c r="F850" s="119"/>
      <c r="G850" s="119"/>
      <c r="H850" s="119"/>
      <c r="I850" s="119"/>
      <c r="J850" s="119"/>
      <c r="K850" s="119"/>
      <c r="L850" s="119"/>
    </row>
    <row r="851" spans="2:12" ht="15.75" customHeight="1" x14ac:dyDescent="0.25">
      <c r="B851" s="119"/>
      <c r="C851" s="23"/>
      <c r="D851" s="119"/>
      <c r="E851" s="209"/>
      <c r="F851" s="119"/>
      <c r="G851" s="119"/>
      <c r="H851" s="119"/>
      <c r="I851" s="119"/>
      <c r="J851" s="119"/>
      <c r="K851" s="119"/>
      <c r="L851" s="119"/>
    </row>
    <row r="852" spans="2:12" ht="15.75" customHeight="1" x14ac:dyDescent="0.25">
      <c r="B852" s="119"/>
      <c r="C852" s="23"/>
      <c r="D852" s="119"/>
      <c r="E852" s="209"/>
      <c r="F852" s="119"/>
      <c r="G852" s="119"/>
      <c r="H852" s="119"/>
      <c r="I852" s="119"/>
      <c r="J852" s="119"/>
      <c r="K852" s="119"/>
      <c r="L852" s="119"/>
    </row>
    <row r="853" spans="2:12" ht="15.75" customHeight="1" x14ac:dyDescent="0.25">
      <c r="B853" s="119"/>
      <c r="C853" s="23"/>
      <c r="D853" s="119"/>
      <c r="E853" s="209"/>
      <c r="F853" s="119"/>
      <c r="G853" s="119"/>
      <c r="H853" s="119"/>
      <c r="I853" s="119"/>
      <c r="J853" s="119"/>
      <c r="K853" s="119"/>
      <c r="L853" s="119"/>
    </row>
    <row r="854" spans="2:12" ht="15.75" customHeight="1" x14ac:dyDescent="0.25">
      <c r="B854" s="119"/>
      <c r="C854" s="23"/>
      <c r="D854" s="119"/>
      <c r="E854" s="209"/>
      <c r="F854" s="119"/>
      <c r="G854" s="119"/>
      <c r="H854" s="119"/>
      <c r="I854" s="119"/>
      <c r="J854" s="119"/>
      <c r="K854" s="119"/>
      <c r="L854" s="119"/>
    </row>
    <row r="855" spans="2:12" ht="15.75" customHeight="1" x14ac:dyDescent="0.25">
      <c r="B855" s="119"/>
      <c r="C855" s="23"/>
      <c r="D855" s="119"/>
      <c r="E855" s="209"/>
      <c r="F855" s="119"/>
      <c r="G855" s="119"/>
      <c r="H855" s="119"/>
      <c r="I855" s="119"/>
      <c r="J855" s="119"/>
      <c r="K855" s="119"/>
      <c r="L855" s="119"/>
    </row>
    <row r="856" spans="2:12" ht="15.75" customHeight="1" x14ac:dyDescent="0.25">
      <c r="B856" s="119"/>
      <c r="C856" s="23"/>
      <c r="D856" s="119"/>
      <c r="E856" s="209"/>
      <c r="F856" s="119"/>
      <c r="G856" s="119"/>
      <c r="H856" s="119"/>
      <c r="I856" s="119"/>
      <c r="J856" s="119"/>
      <c r="K856" s="119"/>
      <c r="L856" s="119"/>
    </row>
    <row r="857" spans="2:12" ht="15.75" customHeight="1" x14ac:dyDescent="0.25">
      <c r="B857" s="119"/>
      <c r="C857" s="23"/>
      <c r="D857" s="119"/>
      <c r="E857" s="209"/>
      <c r="F857" s="119"/>
      <c r="G857" s="119"/>
      <c r="H857" s="119"/>
      <c r="I857" s="119"/>
      <c r="J857" s="119"/>
      <c r="K857" s="119"/>
      <c r="L857" s="119"/>
    </row>
    <row r="858" spans="2:12" ht="15.75" customHeight="1" x14ac:dyDescent="0.25">
      <c r="B858" s="119"/>
      <c r="C858" s="23"/>
      <c r="D858" s="119"/>
      <c r="E858" s="209"/>
      <c r="F858" s="119"/>
      <c r="G858" s="119"/>
      <c r="H858" s="119"/>
      <c r="I858" s="119"/>
      <c r="J858" s="119"/>
      <c r="K858" s="119"/>
      <c r="L858" s="119"/>
    </row>
    <row r="859" spans="2:12" ht="15.75" customHeight="1" x14ac:dyDescent="0.25">
      <c r="B859" s="119"/>
      <c r="C859" s="23"/>
      <c r="D859" s="119"/>
      <c r="E859" s="209"/>
      <c r="F859" s="119"/>
      <c r="G859" s="119"/>
      <c r="H859" s="119"/>
      <c r="I859" s="119"/>
      <c r="J859" s="119"/>
      <c r="K859" s="119"/>
      <c r="L859" s="119"/>
    </row>
    <row r="860" spans="2:12" ht="15.75" customHeight="1" x14ac:dyDescent="0.25">
      <c r="B860" s="119"/>
      <c r="C860" s="23"/>
      <c r="D860" s="119"/>
      <c r="E860" s="209"/>
      <c r="F860" s="119"/>
      <c r="G860" s="119"/>
      <c r="H860" s="119"/>
      <c r="I860" s="119"/>
      <c r="J860" s="119"/>
      <c r="K860" s="119"/>
      <c r="L860" s="119"/>
    </row>
    <row r="861" spans="2:12" ht="15.75" customHeight="1" x14ac:dyDescent="0.25">
      <c r="B861" s="119"/>
      <c r="C861" s="23"/>
      <c r="D861" s="119"/>
      <c r="E861" s="209"/>
      <c r="F861" s="119"/>
      <c r="G861" s="119"/>
      <c r="H861" s="119"/>
      <c r="I861" s="119"/>
      <c r="J861" s="119"/>
      <c r="K861" s="119"/>
      <c r="L861" s="119"/>
    </row>
    <row r="862" spans="2:12" ht="15.75" customHeight="1" x14ac:dyDescent="0.25">
      <c r="B862" s="119"/>
      <c r="C862" s="23"/>
      <c r="D862" s="119"/>
      <c r="E862" s="209"/>
      <c r="F862" s="119"/>
      <c r="G862" s="119"/>
      <c r="H862" s="119"/>
      <c r="I862" s="119"/>
      <c r="J862" s="119"/>
      <c r="K862" s="119"/>
      <c r="L862" s="119"/>
    </row>
    <row r="863" spans="2:12" ht="15.75" customHeight="1" x14ac:dyDescent="0.25">
      <c r="B863" s="119"/>
      <c r="C863" s="23"/>
      <c r="D863" s="119"/>
      <c r="E863" s="209"/>
      <c r="F863" s="119"/>
      <c r="G863" s="119"/>
      <c r="H863" s="119"/>
      <c r="I863" s="119"/>
      <c r="J863" s="119"/>
      <c r="K863" s="119"/>
      <c r="L863" s="119"/>
    </row>
    <row r="864" spans="2:12" ht="15.75" customHeight="1" x14ac:dyDescent="0.25">
      <c r="B864" s="119"/>
      <c r="C864" s="23"/>
      <c r="D864" s="119"/>
      <c r="E864" s="209"/>
      <c r="F864" s="119"/>
      <c r="G864" s="119"/>
      <c r="H864" s="119"/>
      <c r="I864" s="119"/>
      <c r="J864" s="119"/>
      <c r="K864" s="119"/>
      <c r="L864" s="119"/>
    </row>
    <row r="865" spans="2:12" ht="15.75" customHeight="1" x14ac:dyDescent="0.25">
      <c r="B865" s="119"/>
      <c r="C865" s="23"/>
      <c r="D865" s="119"/>
      <c r="E865" s="209"/>
      <c r="F865" s="119"/>
      <c r="G865" s="119"/>
      <c r="H865" s="119"/>
      <c r="I865" s="119"/>
      <c r="J865" s="119"/>
      <c r="K865" s="119"/>
      <c r="L865" s="119"/>
    </row>
    <row r="866" spans="2:12" ht="15.75" customHeight="1" x14ac:dyDescent="0.25">
      <c r="B866" s="119"/>
      <c r="C866" s="23"/>
      <c r="D866" s="119"/>
      <c r="E866" s="209"/>
      <c r="F866" s="119"/>
      <c r="G866" s="119"/>
      <c r="H866" s="119"/>
      <c r="I866" s="119"/>
      <c r="J866" s="119"/>
      <c r="K866" s="119"/>
      <c r="L866" s="119"/>
    </row>
    <row r="867" spans="2:12" ht="15.75" customHeight="1" x14ac:dyDescent="0.25">
      <c r="B867" s="119"/>
      <c r="C867" s="23"/>
      <c r="D867" s="119"/>
      <c r="E867" s="209"/>
      <c r="F867" s="119"/>
      <c r="G867" s="119"/>
      <c r="H867" s="119"/>
      <c r="I867" s="119"/>
      <c r="J867" s="119"/>
      <c r="K867" s="119"/>
      <c r="L867" s="119"/>
    </row>
    <row r="868" spans="2:12" ht="15.75" customHeight="1" x14ac:dyDescent="0.25">
      <c r="B868" s="119"/>
      <c r="C868" s="23"/>
      <c r="D868" s="119"/>
      <c r="E868" s="209"/>
      <c r="F868" s="119"/>
      <c r="G868" s="119"/>
      <c r="H868" s="119"/>
      <c r="I868" s="119"/>
      <c r="J868" s="119"/>
      <c r="K868" s="119"/>
      <c r="L868" s="119"/>
    </row>
    <row r="869" spans="2:12" ht="15.75" customHeight="1" x14ac:dyDescent="0.25">
      <c r="B869" s="119"/>
      <c r="C869" s="23"/>
      <c r="D869" s="119"/>
      <c r="E869" s="209"/>
      <c r="F869" s="119"/>
      <c r="G869" s="119"/>
      <c r="H869" s="119"/>
      <c r="I869" s="119"/>
      <c r="J869" s="119"/>
      <c r="K869" s="119"/>
      <c r="L869" s="119"/>
    </row>
    <row r="870" spans="2:12" ht="15.75" customHeight="1" x14ac:dyDescent="0.25">
      <c r="B870" s="119"/>
      <c r="C870" s="23"/>
      <c r="D870" s="119"/>
      <c r="E870" s="209"/>
      <c r="F870" s="119"/>
      <c r="G870" s="119"/>
      <c r="H870" s="119"/>
      <c r="I870" s="119"/>
      <c r="J870" s="119"/>
      <c r="K870" s="119"/>
      <c r="L870" s="119"/>
    </row>
    <row r="871" spans="2:12" ht="15.75" customHeight="1" x14ac:dyDescent="0.25">
      <c r="B871" s="119"/>
      <c r="C871" s="23"/>
      <c r="D871" s="119"/>
      <c r="E871" s="209"/>
      <c r="F871" s="119"/>
      <c r="G871" s="119"/>
      <c r="H871" s="119"/>
      <c r="I871" s="119"/>
      <c r="J871" s="119"/>
      <c r="K871" s="119"/>
      <c r="L871" s="119"/>
    </row>
    <row r="872" spans="2:12" ht="15.75" customHeight="1" x14ac:dyDescent="0.25">
      <c r="B872" s="119"/>
      <c r="C872" s="23"/>
      <c r="D872" s="119"/>
      <c r="E872" s="209"/>
      <c r="F872" s="119"/>
      <c r="G872" s="119"/>
      <c r="H872" s="119"/>
      <c r="I872" s="119"/>
      <c r="J872" s="119"/>
      <c r="K872" s="119"/>
      <c r="L872" s="119"/>
    </row>
    <row r="873" spans="2:12" ht="15.75" customHeight="1" x14ac:dyDescent="0.25">
      <c r="B873" s="119"/>
      <c r="C873" s="23"/>
      <c r="D873" s="119"/>
      <c r="E873" s="209"/>
      <c r="F873" s="119"/>
      <c r="G873" s="119"/>
      <c r="H873" s="119"/>
      <c r="I873" s="119"/>
      <c r="J873" s="119"/>
      <c r="K873" s="119"/>
      <c r="L873" s="119"/>
    </row>
    <row r="874" spans="2:12" ht="15.75" customHeight="1" x14ac:dyDescent="0.25">
      <c r="B874" s="119"/>
      <c r="C874" s="23"/>
      <c r="D874" s="119"/>
      <c r="E874" s="209"/>
      <c r="F874" s="119"/>
      <c r="G874" s="119"/>
      <c r="H874" s="119"/>
      <c r="I874" s="119"/>
      <c r="J874" s="119"/>
      <c r="K874" s="119"/>
      <c r="L874" s="119"/>
    </row>
    <row r="875" spans="2:12" ht="15.75" customHeight="1" x14ac:dyDescent="0.25">
      <c r="B875" s="119"/>
      <c r="C875" s="23"/>
      <c r="D875" s="119"/>
      <c r="E875" s="209"/>
      <c r="F875" s="119"/>
      <c r="G875" s="119"/>
      <c r="H875" s="119"/>
      <c r="I875" s="119"/>
      <c r="J875" s="119"/>
      <c r="K875" s="119"/>
      <c r="L875" s="119"/>
    </row>
    <row r="876" spans="2:12" ht="15.75" customHeight="1" x14ac:dyDescent="0.25">
      <c r="B876" s="119"/>
      <c r="C876" s="23"/>
      <c r="D876" s="119"/>
      <c r="E876" s="209"/>
      <c r="F876" s="119"/>
      <c r="G876" s="119"/>
      <c r="H876" s="119"/>
      <c r="I876" s="119"/>
      <c r="J876" s="119"/>
      <c r="K876" s="119"/>
      <c r="L876" s="119"/>
    </row>
    <row r="877" spans="2:12" ht="15.75" customHeight="1" x14ac:dyDescent="0.25">
      <c r="B877" s="119"/>
      <c r="C877" s="23"/>
      <c r="D877" s="119"/>
      <c r="E877" s="209"/>
      <c r="F877" s="119"/>
      <c r="G877" s="119"/>
      <c r="H877" s="119"/>
      <c r="I877" s="119"/>
      <c r="J877" s="119"/>
      <c r="K877" s="119"/>
      <c r="L877" s="119"/>
    </row>
    <row r="878" spans="2:12" ht="15.75" customHeight="1" x14ac:dyDescent="0.25">
      <c r="B878" s="119"/>
      <c r="C878" s="23"/>
      <c r="D878" s="119"/>
      <c r="E878" s="209"/>
      <c r="F878" s="119"/>
      <c r="G878" s="119"/>
      <c r="H878" s="119"/>
      <c r="I878" s="119"/>
      <c r="J878" s="119"/>
      <c r="K878" s="119"/>
      <c r="L878" s="119"/>
    </row>
    <row r="879" spans="2:12" ht="15.75" customHeight="1" x14ac:dyDescent="0.25">
      <c r="B879" s="119"/>
      <c r="C879" s="23"/>
      <c r="D879" s="119"/>
      <c r="E879" s="209"/>
      <c r="F879" s="119"/>
      <c r="G879" s="119"/>
      <c r="H879" s="119"/>
      <c r="I879" s="119"/>
      <c r="J879" s="119"/>
      <c r="K879" s="119"/>
      <c r="L879" s="119"/>
    </row>
    <row r="880" spans="2:12" ht="15.75" customHeight="1" x14ac:dyDescent="0.25">
      <c r="B880" s="119"/>
      <c r="C880" s="23"/>
      <c r="D880" s="119"/>
      <c r="E880" s="209"/>
      <c r="F880" s="119"/>
      <c r="G880" s="119"/>
      <c r="H880" s="119"/>
      <c r="I880" s="119"/>
      <c r="J880" s="119"/>
      <c r="K880" s="119"/>
      <c r="L880" s="119"/>
    </row>
    <row r="881" spans="2:12" ht="15.75" customHeight="1" x14ac:dyDescent="0.25">
      <c r="B881" s="119"/>
      <c r="C881" s="23"/>
      <c r="D881" s="119"/>
      <c r="E881" s="209"/>
      <c r="F881" s="119"/>
      <c r="G881" s="119"/>
      <c r="H881" s="119"/>
      <c r="I881" s="119"/>
      <c r="J881" s="119"/>
      <c r="K881" s="119"/>
      <c r="L881" s="119"/>
    </row>
    <row r="882" spans="2:12" ht="15.75" customHeight="1" x14ac:dyDescent="0.25">
      <c r="B882" s="119"/>
      <c r="C882" s="23"/>
      <c r="D882" s="119"/>
      <c r="E882" s="209"/>
      <c r="F882" s="119"/>
      <c r="G882" s="119"/>
      <c r="H882" s="119"/>
      <c r="I882" s="119"/>
      <c r="J882" s="119"/>
      <c r="K882" s="119"/>
      <c r="L882" s="119"/>
    </row>
    <row r="883" spans="2:12" ht="15.75" customHeight="1" x14ac:dyDescent="0.25">
      <c r="B883" s="119"/>
      <c r="C883" s="23"/>
      <c r="D883" s="119"/>
      <c r="E883" s="209"/>
      <c r="F883" s="119"/>
      <c r="G883" s="119"/>
      <c r="H883" s="119"/>
      <c r="I883" s="119"/>
      <c r="J883" s="119"/>
      <c r="K883" s="119"/>
      <c r="L883" s="119"/>
    </row>
    <row r="884" spans="2:12" ht="15.75" customHeight="1" x14ac:dyDescent="0.25">
      <c r="B884" s="119"/>
      <c r="C884" s="23"/>
      <c r="D884" s="119"/>
      <c r="E884" s="209"/>
      <c r="F884" s="119"/>
      <c r="G884" s="119"/>
      <c r="H884" s="119"/>
      <c r="I884" s="119"/>
      <c r="J884" s="119"/>
      <c r="K884" s="119"/>
      <c r="L884" s="119"/>
    </row>
    <row r="885" spans="2:12" ht="15.75" customHeight="1" x14ac:dyDescent="0.25">
      <c r="B885" s="119"/>
      <c r="C885" s="23"/>
      <c r="D885" s="119"/>
      <c r="E885" s="209"/>
      <c r="F885" s="119"/>
      <c r="G885" s="119"/>
      <c r="H885" s="119"/>
      <c r="I885" s="119"/>
      <c r="J885" s="119"/>
      <c r="K885" s="119"/>
      <c r="L885" s="119"/>
    </row>
    <row r="886" spans="2:12" ht="15.75" customHeight="1" x14ac:dyDescent="0.25">
      <c r="B886" s="119"/>
      <c r="C886" s="23"/>
      <c r="D886" s="119"/>
      <c r="E886" s="209"/>
      <c r="F886" s="119"/>
      <c r="G886" s="119"/>
      <c r="H886" s="119"/>
      <c r="I886" s="119"/>
      <c r="J886" s="119"/>
      <c r="K886" s="119"/>
      <c r="L886" s="119"/>
    </row>
    <row r="887" spans="2:12" ht="15.75" customHeight="1" x14ac:dyDescent="0.25">
      <c r="B887" s="119"/>
      <c r="C887" s="23"/>
      <c r="D887" s="119"/>
      <c r="E887" s="209"/>
      <c r="F887" s="119"/>
      <c r="G887" s="119"/>
      <c r="H887" s="119"/>
      <c r="I887" s="119"/>
      <c r="J887" s="119"/>
      <c r="K887" s="119"/>
      <c r="L887" s="119"/>
    </row>
    <row r="888" spans="2:12" ht="15.75" customHeight="1" x14ac:dyDescent="0.25">
      <c r="B888" s="119"/>
      <c r="C888" s="23"/>
      <c r="D888" s="119"/>
      <c r="E888" s="209"/>
      <c r="F888" s="119"/>
      <c r="G888" s="119"/>
      <c r="H888" s="119"/>
      <c r="I888" s="119"/>
      <c r="J888" s="119"/>
      <c r="K888" s="119"/>
      <c r="L888" s="119"/>
    </row>
    <row r="889" spans="2:12" ht="15.75" customHeight="1" x14ac:dyDescent="0.25">
      <c r="B889" s="119"/>
      <c r="C889" s="23"/>
      <c r="D889" s="119"/>
      <c r="E889" s="209"/>
      <c r="F889" s="119"/>
      <c r="G889" s="119"/>
      <c r="H889" s="119"/>
      <c r="I889" s="119"/>
      <c r="J889" s="119"/>
      <c r="K889" s="119"/>
      <c r="L889" s="119"/>
    </row>
    <row r="890" spans="2:12" ht="15.75" customHeight="1" x14ac:dyDescent="0.25">
      <c r="B890" s="119"/>
      <c r="C890" s="23"/>
      <c r="D890" s="119"/>
      <c r="E890" s="209"/>
      <c r="F890" s="119"/>
      <c r="G890" s="119"/>
      <c r="H890" s="119"/>
      <c r="I890" s="119"/>
      <c r="J890" s="119"/>
      <c r="K890" s="119"/>
      <c r="L890" s="119"/>
    </row>
    <row r="891" spans="2:12" ht="15.75" customHeight="1" x14ac:dyDescent="0.25">
      <c r="B891" s="119"/>
      <c r="C891" s="23"/>
      <c r="D891" s="119"/>
      <c r="E891" s="209"/>
      <c r="F891" s="119"/>
      <c r="G891" s="119"/>
      <c r="H891" s="119"/>
      <c r="I891" s="119"/>
      <c r="J891" s="119"/>
      <c r="K891" s="119"/>
      <c r="L891" s="119"/>
    </row>
    <row r="892" spans="2:12" ht="15.75" customHeight="1" x14ac:dyDescent="0.25">
      <c r="B892" s="119"/>
      <c r="C892" s="23"/>
      <c r="D892" s="119"/>
      <c r="E892" s="209"/>
      <c r="F892" s="119"/>
      <c r="G892" s="119"/>
      <c r="H892" s="119"/>
      <c r="I892" s="119"/>
      <c r="J892" s="119"/>
      <c r="K892" s="119"/>
      <c r="L892" s="119"/>
    </row>
    <row r="893" spans="2:12" ht="15.75" customHeight="1" x14ac:dyDescent="0.25">
      <c r="B893" s="119"/>
      <c r="C893" s="23"/>
      <c r="D893" s="119"/>
      <c r="E893" s="209"/>
      <c r="F893" s="119"/>
      <c r="G893" s="119"/>
      <c r="H893" s="119"/>
      <c r="I893" s="119"/>
      <c r="J893" s="119"/>
      <c r="K893" s="119"/>
      <c r="L893" s="119"/>
    </row>
    <row r="894" spans="2:12" ht="15.75" customHeight="1" x14ac:dyDescent="0.25">
      <c r="B894" s="119"/>
      <c r="C894" s="23"/>
      <c r="D894" s="119"/>
      <c r="E894" s="209"/>
      <c r="F894" s="119"/>
      <c r="G894" s="119"/>
      <c r="H894" s="119"/>
      <c r="I894" s="119"/>
      <c r="J894" s="119"/>
      <c r="K894" s="119"/>
      <c r="L894" s="119"/>
    </row>
    <row r="895" spans="2:12" ht="15.75" customHeight="1" x14ac:dyDescent="0.25">
      <c r="B895" s="119"/>
      <c r="C895" s="23"/>
      <c r="D895" s="119"/>
      <c r="E895" s="209"/>
      <c r="F895" s="119"/>
      <c r="G895" s="119"/>
      <c r="H895" s="119"/>
      <c r="I895" s="119"/>
      <c r="J895" s="119"/>
      <c r="K895" s="119"/>
      <c r="L895" s="119"/>
    </row>
    <row r="896" spans="2:12" ht="15.75" customHeight="1" x14ac:dyDescent="0.25">
      <c r="B896" s="119"/>
      <c r="C896" s="23"/>
      <c r="D896" s="119"/>
      <c r="E896" s="209"/>
      <c r="F896" s="119"/>
      <c r="G896" s="119"/>
      <c r="H896" s="119"/>
      <c r="I896" s="119"/>
      <c r="J896" s="119"/>
      <c r="K896" s="119"/>
      <c r="L896" s="119"/>
    </row>
    <row r="897" spans="2:12" ht="15.75" customHeight="1" x14ac:dyDescent="0.25">
      <c r="B897" s="119"/>
      <c r="C897" s="23"/>
      <c r="D897" s="119"/>
      <c r="E897" s="209"/>
      <c r="F897" s="119"/>
      <c r="G897" s="119"/>
      <c r="H897" s="119"/>
      <c r="I897" s="119"/>
      <c r="J897" s="119"/>
      <c r="K897" s="119"/>
      <c r="L897" s="119"/>
    </row>
    <row r="898" spans="2:12" ht="15.75" customHeight="1" x14ac:dyDescent="0.25">
      <c r="B898" s="119"/>
      <c r="C898" s="23"/>
      <c r="D898" s="119"/>
      <c r="E898" s="209"/>
      <c r="F898" s="119"/>
      <c r="G898" s="119"/>
      <c r="H898" s="119"/>
      <c r="I898" s="119"/>
      <c r="J898" s="119"/>
      <c r="K898" s="119"/>
      <c r="L898" s="119"/>
    </row>
    <row r="899" spans="2:12" ht="15.75" customHeight="1" x14ac:dyDescent="0.25">
      <c r="B899" s="119"/>
      <c r="C899" s="23"/>
      <c r="D899" s="119"/>
      <c r="E899" s="209"/>
      <c r="F899" s="119"/>
      <c r="G899" s="119"/>
      <c r="H899" s="119"/>
      <c r="I899" s="119"/>
      <c r="J899" s="119"/>
      <c r="K899" s="119"/>
      <c r="L899" s="119"/>
    </row>
    <row r="900" spans="2:12" ht="15.75" customHeight="1" x14ac:dyDescent="0.25">
      <c r="B900" s="119"/>
      <c r="C900" s="23"/>
      <c r="D900" s="119"/>
      <c r="E900" s="209"/>
      <c r="F900" s="119"/>
      <c r="G900" s="119"/>
      <c r="H900" s="119"/>
      <c r="I900" s="119"/>
      <c r="J900" s="119"/>
      <c r="K900" s="119"/>
      <c r="L900" s="119"/>
    </row>
    <row r="901" spans="2:12" ht="15.75" customHeight="1" x14ac:dyDescent="0.25">
      <c r="B901" s="119"/>
      <c r="C901" s="23"/>
      <c r="D901" s="119"/>
      <c r="E901" s="209"/>
      <c r="F901" s="119"/>
      <c r="G901" s="119"/>
      <c r="H901" s="119"/>
      <c r="I901" s="119"/>
      <c r="J901" s="119"/>
      <c r="K901" s="119"/>
      <c r="L901" s="119"/>
    </row>
    <row r="902" spans="2:12" ht="15.75" customHeight="1" x14ac:dyDescent="0.25">
      <c r="B902" s="119"/>
      <c r="C902" s="23"/>
      <c r="D902" s="119"/>
      <c r="E902" s="209"/>
      <c r="F902" s="119"/>
      <c r="G902" s="119"/>
      <c r="H902" s="119"/>
      <c r="I902" s="119"/>
      <c r="J902" s="119"/>
      <c r="K902" s="119"/>
      <c r="L902" s="119"/>
    </row>
    <row r="903" spans="2:12" ht="15.75" customHeight="1" x14ac:dyDescent="0.25">
      <c r="B903" s="119"/>
      <c r="C903" s="23"/>
      <c r="D903" s="119"/>
      <c r="E903" s="209"/>
      <c r="F903" s="119"/>
      <c r="G903" s="119"/>
      <c r="H903" s="119"/>
      <c r="I903" s="119"/>
      <c r="J903" s="119"/>
      <c r="K903" s="119"/>
      <c r="L903" s="119"/>
    </row>
    <row r="904" spans="2:12" ht="15.75" customHeight="1" x14ac:dyDescent="0.25">
      <c r="B904" s="119"/>
      <c r="C904" s="23"/>
      <c r="D904" s="119"/>
      <c r="E904" s="209"/>
      <c r="F904" s="119"/>
      <c r="G904" s="119"/>
      <c r="H904" s="119"/>
      <c r="I904" s="119"/>
      <c r="J904" s="119"/>
      <c r="K904" s="119"/>
      <c r="L904" s="119"/>
    </row>
    <row r="905" spans="2:12" ht="15.75" customHeight="1" x14ac:dyDescent="0.25">
      <c r="B905" s="119"/>
      <c r="C905" s="23"/>
      <c r="D905" s="119"/>
      <c r="E905" s="209"/>
      <c r="F905" s="119"/>
      <c r="G905" s="119"/>
      <c r="H905" s="119"/>
      <c r="I905" s="119"/>
      <c r="J905" s="119"/>
      <c r="K905" s="119"/>
      <c r="L905" s="119"/>
    </row>
    <row r="906" spans="2:12" ht="15.75" customHeight="1" x14ac:dyDescent="0.25">
      <c r="B906" s="119"/>
      <c r="C906" s="23"/>
      <c r="D906" s="119"/>
      <c r="E906" s="209"/>
      <c r="F906" s="119"/>
      <c r="G906" s="119"/>
      <c r="H906" s="119"/>
      <c r="I906" s="119"/>
      <c r="J906" s="119"/>
      <c r="K906" s="119"/>
      <c r="L906" s="119"/>
    </row>
    <row r="907" spans="2:12" ht="15.75" customHeight="1" x14ac:dyDescent="0.25">
      <c r="B907" s="119"/>
      <c r="C907" s="23"/>
      <c r="D907" s="119"/>
      <c r="E907" s="209"/>
      <c r="F907" s="119"/>
      <c r="G907" s="119"/>
      <c r="H907" s="119"/>
      <c r="I907" s="119"/>
      <c r="J907" s="119"/>
      <c r="K907" s="119"/>
      <c r="L907" s="119"/>
    </row>
    <row r="908" spans="2:12" ht="15.75" customHeight="1" x14ac:dyDescent="0.25">
      <c r="B908" s="119"/>
      <c r="C908" s="23"/>
      <c r="D908" s="119"/>
      <c r="E908" s="209"/>
      <c r="F908" s="119"/>
      <c r="G908" s="119"/>
      <c r="H908" s="119"/>
      <c r="I908" s="119"/>
      <c r="J908" s="119"/>
      <c r="K908" s="119"/>
      <c r="L908" s="119"/>
    </row>
    <row r="909" spans="2:12" ht="15.75" customHeight="1" x14ac:dyDescent="0.25">
      <c r="B909" s="119"/>
      <c r="C909" s="23"/>
      <c r="D909" s="119"/>
      <c r="E909" s="209"/>
      <c r="F909" s="119"/>
      <c r="G909" s="119"/>
      <c r="H909" s="119"/>
      <c r="I909" s="119"/>
      <c r="J909" s="119"/>
      <c r="K909" s="119"/>
      <c r="L909" s="119"/>
    </row>
    <row r="910" spans="2:12" ht="15.75" customHeight="1" x14ac:dyDescent="0.25">
      <c r="B910" s="119"/>
      <c r="C910" s="23"/>
      <c r="D910" s="119"/>
      <c r="E910" s="209"/>
      <c r="F910" s="119"/>
      <c r="G910" s="119"/>
      <c r="H910" s="119"/>
      <c r="I910" s="119"/>
      <c r="J910" s="119"/>
      <c r="K910" s="119"/>
      <c r="L910" s="119"/>
    </row>
    <row r="911" spans="2:12" ht="15.75" customHeight="1" x14ac:dyDescent="0.25">
      <c r="B911" s="119"/>
      <c r="C911" s="23"/>
      <c r="D911" s="119"/>
      <c r="E911" s="209"/>
      <c r="F911" s="119"/>
      <c r="G911" s="119"/>
      <c r="H911" s="119"/>
      <c r="I911" s="119"/>
      <c r="J911" s="119"/>
      <c r="K911" s="119"/>
      <c r="L911" s="119"/>
    </row>
    <row r="912" spans="2:12" ht="15.75" customHeight="1" x14ac:dyDescent="0.25">
      <c r="B912" s="119"/>
      <c r="C912" s="23"/>
      <c r="D912" s="119"/>
      <c r="E912" s="209"/>
      <c r="F912" s="119"/>
      <c r="G912" s="119"/>
      <c r="H912" s="119"/>
      <c r="I912" s="119"/>
      <c r="J912" s="119"/>
      <c r="K912" s="119"/>
      <c r="L912" s="119"/>
    </row>
    <row r="913" spans="2:12" ht="15.75" customHeight="1" x14ac:dyDescent="0.25">
      <c r="B913" s="119"/>
      <c r="C913" s="23"/>
      <c r="D913" s="119"/>
      <c r="E913" s="209"/>
      <c r="F913" s="119"/>
      <c r="G913" s="119"/>
      <c r="H913" s="119"/>
      <c r="I913" s="119"/>
      <c r="J913" s="119"/>
      <c r="K913" s="119"/>
      <c r="L913" s="119"/>
    </row>
    <row r="914" spans="2:12" ht="15.75" customHeight="1" x14ac:dyDescent="0.25">
      <c r="B914" s="119"/>
      <c r="C914" s="23"/>
      <c r="D914" s="119"/>
      <c r="E914" s="209"/>
      <c r="F914" s="119"/>
      <c r="G914" s="119"/>
      <c r="H914" s="119"/>
      <c r="I914" s="119"/>
      <c r="J914" s="119"/>
      <c r="K914" s="119"/>
      <c r="L914" s="119"/>
    </row>
    <row r="915" spans="2:12" ht="15.75" customHeight="1" x14ac:dyDescent="0.25">
      <c r="B915" s="119"/>
      <c r="C915" s="23"/>
      <c r="D915" s="119"/>
      <c r="E915" s="209"/>
      <c r="F915" s="119"/>
      <c r="G915" s="119"/>
      <c r="H915" s="119"/>
      <c r="I915" s="119"/>
      <c r="J915" s="119"/>
      <c r="K915" s="119"/>
      <c r="L915" s="119"/>
    </row>
    <row r="916" spans="2:12" ht="15.75" customHeight="1" x14ac:dyDescent="0.25">
      <c r="B916" s="119"/>
      <c r="C916" s="23"/>
      <c r="D916" s="119"/>
      <c r="E916" s="209"/>
      <c r="F916" s="119"/>
      <c r="G916" s="119"/>
      <c r="H916" s="119"/>
      <c r="I916" s="119"/>
      <c r="J916" s="119"/>
      <c r="K916" s="119"/>
      <c r="L916" s="119"/>
    </row>
    <row r="917" spans="2:12" ht="15.75" customHeight="1" x14ac:dyDescent="0.25">
      <c r="B917" s="119"/>
      <c r="C917" s="23"/>
      <c r="D917" s="119"/>
      <c r="E917" s="209"/>
      <c r="F917" s="119"/>
      <c r="G917" s="119"/>
      <c r="H917" s="119"/>
      <c r="I917" s="119"/>
      <c r="J917" s="119"/>
      <c r="K917" s="119"/>
      <c r="L917" s="119"/>
    </row>
    <row r="918" spans="2:12" ht="15.75" customHeight="1" x14ac:dyDescent="0.25">
      <c r="B918" s="119"/>
      <c r="C918" s="23"/>
      <c r="D918" s="119"/>
      <c r="E918" s="209"/>
      <c r="F918" s="119"/>
      <c r="G918" s="119"/>
      <c r="H918" s="119"/>
      <c r="I918" s="119"/>
      <c r="J918" s="119"/>
      <c r="K918" s="119"/>
      <c r="L918" s="119"/>
    </row>
    <row r="919" spans="2:12" ht="15.75" customHeight="1" x14ac:dyDescent="0.25">
      <c r="B919" s="119"/>
      <c r="C919" s="23"/>
      <c r="D919" s="119"/>
      <c r="E919" s="209"/>
      <c r="F919" s="119"/>
      <c r="G919" s="119"/>
      <c r="H919" s="119"/>
      <c r="I919" s="119"/>
      <c r="J919" s="119"/>
      <c r="K919" s="119"/>
      <c r="L919" s="119"/>
    </row>
    <row r="920" spans="2:12" ht="15.75" customHeight="1" x14ac:dyDescent="0.25">
      <c r="B920" s="119"/>
      <c r="C920" s="23"/>
      <c r="D920" s="119"/>
      <c r="E920" s="209"/>
      <c r="F920" s="119"/>
      <c r="G920" s="119"/>
      <c r="H920" s="119"/>
      <c r="I920" s="119"/>
      <c r="J920" s="119"/>
      <c r="K920" s="119"/>
      <c r="L920" s="119"/>
    </row>
    <row r="921" spans="2:12" ht="15.75" customHeight="1" x14ac:dyDescent="0.25">
      <c r="B921" s="119"/>
      <c r="C921" s="23"/>
      <c r="D921" s="119"/>
      <c r="E921" s="209"/>
      <c r="F921" s="119"/>
      <c r="G921" s="119"/>
      <c r="H921" s="119"/>
      <c r="I921" s="119"/>
      <c r="J921" s="119"/>
      <c r="K921" s="119"/>
      <c r="L921" s="119"/>
    </row>
    <row r="922" spans="2:12" ht="15.75" customHeight="1" x14ac:dyDescent="0.25">
      <c r="B922" s="119"/>
      <c r="C922" s="23"/>
      <c r="D922" s="119"/>
      <c r="E922" s="209"/>
      <c r="F922" s="119"/>
      <c r="G922" s="119"/>
      <c r="H922" s="119"/>
      <c r="I922" s="119"/>
      <c r="J922" s="119"/>
      <c r="K922" s="119"/>
      <c r="L922" s="119"/>
    </row>
    <row r="923" spans="2:12" ht="15.75" customHeight="1" x14ac:dyDescent="0.25">
      <c r="B923" s="119"/>
      <c r="C923" s="23"/>
      <c r="D923" s="119"/>
      <c r="E923" s="209"/>
      <c r="F923" s="119"/>
      <c r="G923" s="119"/>
      <c r="H923" s="119"/>
      <c r="I923" s="119"/>
      <c r="J923" s="119"/>
      <c r="K923" s="119"/>
      <c r="L923" s="119"/>
    </row>
    <row r="924" spans="2:12" ht="15.75" customHeight="1" x14ac:dyDescent="0.25">
      <c r="B924" s="119"/>
      <c r="C924" s="23"/>
      <c r="D924" s="119"/>
      <c r="E924" s="209"/>
      <c r="F924" s="119"/>
      <c r="G924" s="119"/>
      <c r="H924" s="119"/>
      <c r="I924" s="119"/>
      <c r="J924" s="119"/>
      <c r="K924" s="119"/>
      <c r="L924" s="119"/>
    </row>
    <row r="925" spans="2:12" ht="15.75" customHeight="1" x14ac:dyDescent="0.25">
      <c r="B925" s="119"/>
      <c r="C925" s="23"/>
      <c r="D925" s="119"/>
      <c r="E925" s="209"/>
      <c r="F925" s="119"/>
      <c r="G925" s="119"/>
      <c r="H925" s="119"/>
      <c r="I925" s="119"/>
      <c r="J925" s="119"/>
      <c r="K925" s="119"/>
      <c r="L925" s="119"/>
    </row>
    <row r="926" spans="2:12" ht="15.75" customHeight="1" x14ac:dyDescent="0.25">
      <c r="B926" s="119"/>
      <c r="C926" s="23"/>
      <c r="D926" s="119"/>
      <c r="E926" s="209"/>
      <c r="F926" s="119"/>
      <c r="G926" s="119"/>
      <c r="H926" s="119"/>
      <c r="I926" s="119"/>
      <c r="J926" s="119"/>
      <c r="K926" s="119"/>
      <c r="L926" s="119"/>
    </row>
    <row r="927" spans="2:12" ht="15.75" customHeight="1" x14ac:dyDescent="0.25">
      <c r="B927" s="119"/>
      <c r="C927" s="23"/>
      <c r="D927" s="119"/>
      <c r="E927" s="209"/>
      <c r="F927" s="119"/>
      <c r="G927" s="119"/>
      <c r="H927" s="119"/>
      <c r="I927" s="119"/>
      <c r="J927" s="119"/>
      <c r="K927" s="119"/>
      <c r="L927" s="119"/>
    </row>
    <row r="928" spans="2:12" ht="15.75" customHeight="1" x14ac:dyDescent="0.25">
      <c r="B928" s="119"/>
      <c r="C928" s="23"/>
      <c r="D928" s="119"/>
      <c r="E928" s="209"/>
      <c r="F928" s="119"/>
      <c r="G928" s="119"/>
      <c r="H928" s="119"/>
      <c r="I928" s="119"/>
      <c r="J928" s="119"/>
      <c r="K928" s="119"/>
      <c r="L928" s="119"/>
    </row>
    <row r="929" spans="2:12" ht="15.75" customHeight="1" x14ac:dyDescent="0.25">
      <c r="B929" s="119"/>
      <c r="C929" s="23"/>
      <c r="D929" s="119"/>
      <c r="E929" s="209"/>
      <c r="F929" s="119"/>
      <c r="G929" s="119"/>
      <c r="H929" s="119"/>
      <c r="I929" s="119"/>
      <c r="J929" s="119"/>
      <c r="K929" s="119"/>
      <c r="L929" s="119"/>
    </row>
    <row r="930" spans="2:12" ht="15.75" customHeight="1" x14ac:dyDescent="0.25">
      <c r="B930" s="119"/>
      <c r="C930" s="23"/>
      <c r="D930" s="119"/>
      <c r="E930" s="209"/>
      <c r="F930" s="119"/>
      <c r="G930" s="119"/>
      <c r="H930" s="119"/>
      <c r="I930" s="119"/>
      <c r="J930" s="119"/>
      <c r="K930" s="119"/>
      <c r="L930" s="119"/>
    </row>
    <row r="931" spans="2:12" ht="15.75" customHeight="1" x14ac:dyDescent="0.25">
      <c r="B931" s="119"/>
      <c r="C931" s="23"/>
      <c r="D931" s="119"/>
      <c r="E931" s="209"/>
      <c r="F931" s="119"/>
      <c r="G931" s="119"/>
      <c r="H931" s="119"/>
      <c r="I931" s="119"/>
      <c r="J931" s="119"/>
      <c r="K931" s="119"/>
      <c r="L931" s="119"/>
    </row>
    <row r="932" spans="2:12" ht="15.75" customHeight="1" x14ac:dyDescent="0.25">
      <c r="B932" s="119"/>
      <c r="C932" s="23"/>
      <c r="D932" s="119"/>
      <c r="E932" s="209"/>
      <c r="F932" s="119"/>
      <c r="G932" s="119"/>
      <c r="H932" s="119"/>
      <c r="I932" s="119"/>
      <c r="J932" s="119"/>
      <c r="K932" s="119"/>
      <c r="L932" s="119"/>
    </row>
    <row r="933" spans="2:12" ht="15.75" customHeight="1" x14ac:dyDescent="0.25">
      <c r="B933" s="119"/>
      <c r="C933" s="23"/>
      <c r="D933" s="119"/>
      <c r="E933" s="209"/>
      <c r="F933" s="119"/>
      <c r="G933" s="119"/>
      <c r="H933" s="119"/>
      <c r="I933" s="119"/>
      <c r="J933" s="119"/>
      <c r="K933" s="119"/>
      <c r="L933" s="119"/>
    </row>
    <row r="934" spans="2:12" ht="15.75" customHeight="1" x14ac:dyDescent="0.25">
      <c r="B934" s="119"/>
      <c r="C934" s="23"/>
      <c r="D934" s="119"/>
      <c r="E934" s="209"/>
      <c r="F934" s="119"/>
      <c r="G934" s="119"/>
      <c r="H934" s="119"/>
      <c r="I934" s="119"/>
      <c r="J934" s="119"/>
      <c r="K934" s="119"/>
      <c r="L934" s="119"/>
    </row>
    <row r="935" spans="2:12" ht="15.75" customHeight="1" x14ac:dyDescent="0.25">
      <c r="B935" s="119"/>
      <c r="C935" s="23"/>
      <c r="D935" s="119"/>
      <c r="E935" s="209"/>
      <c r="F935" s="119"/>
      <c r="G935" s="119"/>
      <c r="H935" s="119"/>
      <c r="I935" s="119"/>
      <c r="J935" s="119"/>
      <c r="K935" s="119"/>
      <c r="L935" s="119"/>
    </row>
    <row r="936" spans="2:12" ht="15.75" customHeight="1" x14ac:dyDescent="0.25">
      <c r="B936" s="119"/>
      <c r="C936" s="23"/>
      <c r="D936" s="119"/>
      <c r="E936" s="209"/>
      <c r="F936" s="119"/>
      <c r="G936" s="119"/>
      <c r="H936" s="119"/>
      <c r="I936" s="119"/>
      <c r="J936" s="119"/>
      <c r="K936" s="119"/>
      <c r="L936" s="119"/>
    </row>
    <row r="937" spans="2:12" ht="15.75" customHeight="1" x14ac:dyDescent="0.25">
      <c r="B937" s="119"/>
      <c r="C937" s="23"/>
      <c r="D937" s="119"/>
      <c r="E937" s="209"/>
      <c r="F937" s="119"/>
      <c r="G937" s="119"/>
      <c r="H937" s="119"/>
      <c r="I937" s="119"/>
      <c r="J937" s="119"/>
      <c r="K937" s="119"/>
      <c r="L937" s="119"/>
    </row>
    <row r="938" spans="2:12" ht="15.75" customHeight="1" x14ac:dyDescent="0.25">
      <c r="B938" s="119"/>
      <c r="C938" s="23"/>
      <c r="D938" s="119"/>
      <c r="E938" s="209"/>
      <c r="F938" s="119"/>
      <c r="G938" s="119"/>
      <c r="H938" s="119"/>
      <c r="I938" s="119"/>
      <c r="J938" s="119"/>
      <c r="K938" s="119"/>
      <c r="L938" s="119"/>
    </row>
    <row r="939" spans="2:12" ht="15.75" customHeight="1" x14ac:dyDescent="0.25">
      <c r="B939" s="119"/>
      <c r="C939" s="23"/>
      <c r="D939" s="119"/>
      <c r="E939" s="209"/>
      <c r="F939" s="119"/>
      <c r="G939" s="119"/>
      <c r="H939" s="119"/>
      <c r="I939" s="119"/>
      <c r="J939" s="119"/>
      <c r="K939" s="119"/>
      <c r="L939" s="119"/>
    </row>
    <row r="940" spans="2:12" ht="15.75" customHeight="1" x14ac:dyDescent="0.25">
      <c r="B940" s="119"/>
      <c r="C940" s="23"/>
      <c r="D940" s="119"/>
      <c r="E940" s="209"/>
      <c r="F940" s="119"/>
      <c r="G940" s="119"/>
      <c r="H940" s="119"/>
      <c r="I940" s="119"/>
      <c r="J940" s="119"/>
      <c r="K940" s="119"/>
      <c r="L940" s="119"/>
    </row>
    <row r="941" spans="2:12" ht="15.75" customHeight="1" x14ac:dyDescent="0.25">
      <c r="B941" s="119"/>
      <c r="C941" s="23"/>
      <c r="D941" s="119"/>
      <c r="E941" s="209"/>
      <c r="F941" s="119"/>
      <c r="G941" s="119"/>
      <c r="H941" s="119"/>
      <c r="I941" s="119"/>
      <c r="J941" s="119"/>
      <c r="K941" s="119"/>
      <c r="L941" s="119"/>
    </row>
    <row r="942" spans="2:12" ht="15.75" customHeight="1" x14ac:dyDescent="0.25">
      <c r="B942" s="119"/>
      <c r="C942" s="23"/>
      <c r="D942" s="119"/>
      <c r="E942" s="209"/>
      <c r="F942" s="119"/>
      <c r="G942" s="119"/>
      <c r="H942" s="119"/>
      <c r="I942" s="119"/>
      <c r="J942" s="119"/>
      <c r="K942" s="119"/>
      <c r="L942" s="119"/>
    </row>
    <row r="943" spans="2:12" ht="15.75" customHeight="1" x14ac:dyDescent="0.25">
      <c r="B943" s="119"/>
      <c r="C943" s="23"/>
      <c r="D943" s="119"/>
      <c r="E943" s="209"/>
      <c r="F943" s="119"/>
      <c r="G943" s="119"/>
      <c r="H943" s="119"/>
      <c r="I943" s="119"/>
      <c r="J943" s="119"/>
      <c r="K943" s="119"/>
      <c r="L943" s="119"/>
    </row>
    <row r="944" spans="2:12" ht="15.75" customHeight="1" x14ac:dyDescent="0.25">
      <c r="B944" s="119"/>
      <c r="C944" s="23"/>
      <c r="D944" s="119"/>
      <c r="E944" s="209"/>
      <c r="F944" s="119"/>
      <c r="G944" s="119"/>
      <c r="H944" s="119"/>
      <c r="I944" s="119"/>
      <c r="J944" s="119"/>
      <c r="K944" s="119"/>
      <c r="L944" s="119"/>
    </row>
    <row r="945" spans="2:12" ht="15.75" customHeight="1" x14ac:dyDescent="0.25">
      <c r="B945" s="119"/>
      <c r="C945" s="23"/>
      <c r="D945" s="119"/>
      <c r="E945" s="209"/>
      <c r="F945" s="119"/>
      <c r="G945" s="119"/>
      <c r="H945" s="119"/>
      <c r="I945" s="119"/>
      <c r="J945" s="119"/>
      <c r="K945" s="119"/>
      <c r="L945" s="119"/>
    </row>
    <row r="946" spans="2:12" ht="15.75" customHeight="1" x14ac:dyDescent="0.25">
      <c r="B946" s="119"/>
      <c r="C946" s="23"/>
      <c r="D946" s="119"/>
      <c r="E946" s="209"/>
      <c r="F946" s="119"/>
      <c r="G946" s="119"/>
      <c r="H946" s="119"/>
      <c r="I946" s="119"/>
      <c r="J946" s="119"/>
      <c r="K946" s="119"/>
      <c r="L946" s="119"/>
    </row>
    <row r="947" spans="2:12" ht="15.75" customHeight="1" x14ac:dyDescent="0.25">
      <c r="B947" s="119"/>
      <c r="C947" s="23"/>
      <c r="D947" s="119"/>
      <c r="E947" s="209"/>
      <c r="F947" s="119"/>
      <c r="G947" s="119"/>
      <c r="H947" s="119"/>
      <c r="I947" s="119"/>
      <c r="J947" s="119"/>
      <c r="K947" s="119"/>
      <c r="L947" s="119"/>
    </row>
    <row r="948" spans="2:12" ht="15.75" customHeight="1" x14ac:dyDescent="0.25">
      <c r="B948" s="119"/>
      <c r="C948" s="23"/>
      <c r="D948" s="119"/>
      <c r="E948" s="209"/>
      <c r="F948" s="119"/>
      <c r="G948" s="119"/>
      <c r="H948" s="119"/>
      <c r="I948" s="119"/>
      <c r="J948" s="119"/>
      <c r="K948" s="119"/>
      <c r="L948" s="119"/>
    </row>
    <row r="949" spans="2:12" ht="15.75" customHeight="1" x14ac:dyDescent="0.25">
      <c r="B949" s="119"/>
      <c r="C949" s="23"/>
      <c r="D949" s="119"/>
      <c r="E949" s="209"/>
      <c r="F949" s="119"/>
      <c r="G949" s="119"/>
      <c r="H949" s="119"/>
      <c r="I949" s="119"/>
      <c r="J949" s="119"/>
      <c r="K949" s="119"/>
      <c r="L949" s="119"/>
    </row>
    <row r="950" spans="2:12" ht="15.75" customHeight="1" x14ac:dyDescent="0.25">
      <c r="B950" s="119"/>
      <c r="C950" s="23"/>
      <c r="D950" s="119"/>
      <c r="E950" s="209"/>
      <c r="F950" s="119"/>
      <c r="G950" s="119"/>
      <c r="H950" s="119"/>
      <c r="I950" s="119"/>
      <c r="J950" s="119"/>
      <c r="K950" s="119"/>
      <c r="L950" s="119"/>
    </row>
    <row r="951" spans="2:12" ht="15.75" customHeight="1" x14ac:dyDescent="0.25">
      <c r="B951" s="119"/>
      <c r="C951" s="23"/>
      <c r="D951" s="119"/>
      <c r="E951" s="209"/>
      <c r="F951" s="119"/>
      <c r="G951" s="119"/>
      <c r="H951" s="119"/>
      <c r="I951" s="119"/>
      <c r="J951" s="119"/>
      <c r="K951" s="119"/>
      <c r="L951" s="119"/>
    </row>
    <row r="952" spans="2:12" ht="15.75" customHeight="1" x14ac:dyDescent="0.25">
      <c r="B952" s="119"/>
      <c r="C952" s="23"/>
      <c r="D952" s="119"/>
      <c r="E952" s="209"/>
      <c r="F952" s="119"/>
      <c r="G952" s="119"/>
      <c r="H952" s="119"/>
      <c r="I952" s="119"/>
      <c r="J952" s="119"/>
      <c r="K952" s="119"/>
      <c r="L952" s="119"/>
    </row>
    <row r="953" spans="2:12" ht="15.75" customHeight="1" x14ac:dyDescent="0.25">
      <c r="B953" s="119"/>
      <c r="C953" s="23"/>
      <c r="D953" s="119"/>
      <c r="E953" s="209"/>
      <c r="F953" s="119"/>
      <c r="G953" s="119"/>
      <c r="H953" s="119"/>
      <c r="I953" s="119"/>
      <c r="J953" s="119"/>
      <c r="K953" s="119"/>
      <c r="L953" s="119"/>
    </row>
    <row r="954" spans="2:12" ht="15.75" customHeight="1" x14ac:dyDescent="0.25">
      <c r="B954" s="119"/>
      <c r="C954" s="23"/>
      <c r="D954" s="119"/>
      <c r="E954" s="209"/>
      <c r="F954" s="119"/>
      <c r="G954" s="119"/>
      <c r="H954" s="119"/>
      <c r="I954" s="119"/>
      <c r="J954" s="119"/>
      <c r="K954" s="119"/>
      <c r="L954" s="119"/>
    </row>
    <row r="955" spans="2:12" ht="15.75" customHeight="1" x14ac:dyDescent="0.25">
      <c r="B955" s="119"/>
      <c r="C955" s="23"/>
      <c r="D955" s="119"/>
      <c r="E955" s="209"/>
      <c r="F955" s="119"/>
      <c r="G955" s="119"/>
      <c r="H955" s="119"/>
      <c r="I955" s="119"/>
      <c r="J955" s="119"/>
      <c r="K955" s="119"/>
      <c r="L955" s="119"/>
    </row>
    <row r="956" spans="2:12" ht="15.75" customHeight="1" x14ac:dyDescent="0.25">
      <c r="B956" s="119"/>
      <c r="C956" s="23"/>
      <c r="D956" s="119"/>
      <c r="E956" s="209"/>
      <c r="F956" s="119"/>
      <c r="G956" s="119"/>
      <c r="H956" s="119"/>
      <c r="I956" s="119"/>
      <c r="J956" s="119"/>
      <c r="K956" s="119"/>
      <c r="L956" s="119"/>
    </row>
    <row r="957" spans="2:12" ht="15.75" customHeight="1" x14ac:dyDescent="0.25">
      <c r="B957" s="119"/>
      <c r="C957" s="23"/>
      <c r="D957" s="119"/>
      <c r="E957" s="209"/>
      <c r="F957" s="119"/>
      <c r="G957" s="119"/>
      <c r="H957" s="119"/>
      <c r="I957" s="119"/>
      <c r="J957" s="119"/>
      <c r="K957" s="119"/>
      <c r="L957" s="119"/>
    </row>
    <row r="958" spans="2:12" ht="15.75" customHeight="1" x14ac:dyDescent="0.25">
      <c r="B958" s="119"/>
      <c r="C958" s="23"/>
      <c r="D958" s="119"/>
      <c r="E958" s="209"/>
      <c r="F958" s="119"/>
      <c r="G958" s="119"/>
      <c r="H958" s="119"/>
      <c r="I958" s="119"/>
      <c r="J958" s="119"/>
      <c r="K958" s="119"/>
      <c r="L958" s="119"/>
    </row>
    <row r="959" spans="2:12" ht="15.75" customHeight="1" x14ac:dyDescent="0.25">
      <c r="B959" s="119"/>
      <c r="C959" s="23"/>
      <c r="D959" s="119"/>
      <c r="E959" s="209"/>
      <c r="F959" s="119"/>
      <c r="G959" s="119"/>
      <c r="H959" s="119"/>
      <c r="I959" s="119"/>
      <c r="J959" s="119"/>
      <c r="K959" s="119"/>
      <c r="L959" s="119"/>
    </row>
    <row r="960" spans="2:12" ht="15.75" customHeight="1" x14ac:dyDescent="0.25">
      <c r="B960" s="119"/>
      <c r="C960" s="23"/>
      <c r="D960" s="119"/>
      <c r="E960" s="209"/>
      <c r="F960" s="119"/>
      <c r="G960" s="119"/>
      <c r="H960" s="119"/>
      <c r="I960" s="119"/>
      <c r="J960" s="119"/>
      <c r="K960" s="119"/>
      <c r="L960" s="119"/>
    </row>
    <row r="961" spans="2:12" ht="15.75" customHeight="1" x14ac:dyDescent="0.25">
      <c r="B961" s="119"/>
      <c r="C961" s="23"/>
      <c r="D961" s="119"/>
      <c r="E961" s="209"/>
      <c r="F961" s="119"/>
      <c r="G961" s="119"/>
      <c r="H961" s="119"/>
      <c r="I961" s="119"/>
      <c r="J961" s="119"/>
      <c r="K961" s="119"/>
      <c r="L961" s="119"/>
    </row>
    <row r="962" spans="2:12" ht="15.75" customHeight="1" x14ac:dyDescent="0.25">
      <c r="B962" s="119"/>
      <c r="C962" s="23"/>
      <c r="D962" s="119"/>
      <c r="E962" s="209"/>
      <c r="F962" s="119"/>
      <c r="G962" s="119"/>
      <c r="H962" s="119"/>
      <c r="I962" s="119"/>
      <c r="J962" s="119"/>
      <c r="K962" s="119"/>
      <c r="L962" s="119"/>
    </row>
    <row r="963" spans="2:12" ht="15.75" customHeight="1" x14ac:dyDescent="0.25">
      <c r="B963" s="119"/>
      <c r="C963" s="23"/>
      <c r="D963" s="119"/>
      <c r="E963" s="209"/>
      <c r="F963" s="119"/>
      <c r="G963" s="119"/>
      <c r="H963" s="119"/>
      <c r="I963" s="119"/>
      <c r="J963" s="119"/>
      <c r="K963" s="119"/>
      <c r="L963" s="119"/>
    </row>
    <row r="964" spans="2:12" ht="15.75" customHeight="1" x14ac:dyDescent="0.25">
      <c r="B964" s="119"/>
      <c r="C964" s="23"/>
      <c r="D964" s="119"/>
      <c r="E964" s="209"/>
      <c r="F964" s="119"/>
      <c r="G964" s="119"/>
      <c r="H964" s="119"/>
      <c r="I964" s="119"/>
      <c r="J964" s="119"/>
      <c r="K964" s="119"/>
      <c r="L964" s="119"/>
    </row>
    <row r="965" spans="2:12" ht="15.75" customHeight="1" x14ac:dyDescent="0.25">
      <c r="B965" s="119"/>
      <c r="C965" s="23"/>
      <c r="D965" s="119"/>
      <c r="E965" s="209"/>
      <c r="F965" s="119"/>
      <c r="G965" s="119"/>
      <c r="H965" s="119"/>
      <c r="I965" s="119"/>
      <c r="J965" s="119"/>
      <c r="K965" s="119"/>
      <c r="L965" s="119"/>
    </row>
    <row r="966" spans="2:12" ht="15.75" customHeight="1" x14ac:dyDescent="0.25">
      <c r="B966" s="119"/>
      <c r="C966" s="23"/>
      <c r="D966" s="119"/>
      <c r="E966" s="209"/>
      <c r="F966" s="119"/>
      <c r="G966" s="119"/>
      <c r="H966" s="119"/>
      <c r="I966" s="119"/>
      <c r="J966" s="119"/>
      <c r="K966" s="119"/>
      <c r="L966" s="119"/>
    </row>
    <row r="967" spans="2:12" ht="15.75" customHeight="1" x14ac:dyDescent="0.25">
      <c r="B967" s="119"/>
      <c r="C967" s="23"/>
      <c r="D967" s="119"/>
      <c r="E967" s="209"/>
      <c r="F967" s="119"/>
      <c r="G967" s="119"/>
      <c r="H967" s="119"/>
      <c r="I967" s="119"/>
      <c r="J967" s="119"/>
      <c r="K967" s="119"/>
      <c r="L967" s="119"/>
    </row>
    <row r="968" spans="2:12" ht="15.75" customHeight="1" x14ac:dyDescent="0.25">
      <c r="B968" s="119"/>
      <c r="C968" s="23"/>
      <c r="D968" s="119"/>
      <c r="E968" s="209"/>
      <c r="F968" s="119"/>
      <c r="G968" s="119"/>
      <c r="H968" s="119"/>
      <c r="I968" s="119"/>
      <c r="J968" s="119"/>
      <c r="K968" s="119"/>
      <c r="L968" s="119"/>
    </row>
    <row r="969" spans="2:12" ht="15.75" customHeight="1" x14ac:dyDescent="0.25">
      <c r="B969" s="119"/>
      <c r="C969" s="23"/>
      <c r="D969" s="119"/>
      <c r="E969" s="209"/>
      <c r="F969" s="119"/>
      <c r="G969" s="119"/>
      <c r="H969" s="119"/>
      <c r="I969" s="119"/>
      <c r="J969" s="119"/>
      <c r="K969" s="119"/>
      <c r="L969" s="119"/>
    </row>
    <row r="970" spans="2:12" ht="15.75" customHeight="1" x14ac:dyDescent="0.25">
      <c r="B970" s="119"/>
      <c r="C970" s="23"/>
      <c r="D970" s="119"/>
      <c r="E970" s="209"/>
      <c r="F970" s="119"/>
      <c r="G970" s="119"/>
      <c r="H970" s="119"/>
      <c r="I970" s="119"/>
      <c r="J970" s="119"/>
      <c r="K970" s="119"/>
      <c r="L970" s="119"/>
    </row>
    <row r="971" spans="2:12" ht="15.75" customHeight="1" x14ac:dyDescent="0.25">
      <c r="B971" s="119"/>
      <c r="C971" s="23"/>
      <c r="D971" s="119"/>
      <c r="E971" s="209"/>
      <c r="F971" s="119"/>
      <c r="G971" s="119"/>
      <c r="H971" s="119"/>
      <c r="I971" s="119"/>
      <c r="J971" s="119"/>
      <c r="K971" s="119"/>
      <c r="L971" s="119"/>
    </row>
    <row r="972" spans="2:12" ht="15.75" customHeight="1" x14ac:dyDescent="0.25">
      <c r="B972" s="119"/>
      <c r="C972" s="23"/>
      <c r="D972" s="119"/>
      <c r="E972" s="209"/>
      <c r="F972" s="119"/>
      <c r="G972" s="119"/>
      <c r="H972" s="119"/>
      <c r="I972" s="119"/>
      <c r="J972" s="119"/>
      <c r="K972" s="119"/>
      <c r="L972" s="119"/>
    </row>
    <row r="973" spans="2:12" ht="15.75" customHeight="1" x14ac:dyDescent="0.25">
      <c r="B973" s="119"/>
      <c r="C973" s="23"/>
      <c r="D973" s="119"/>
      <c r="E973" s="209"/>
      <c r="F973" s="119"/>
      <c r="G973" s="119"/>
      <c r="H973" s="119"/>
      <c r="I973" s="119"/>
      <c r="J973" s="119"/>
      <c r="K973" s="119"/>
      <c r="L973" s="119"/>
    </row>
    <row r="974" spans="2:12" ht="15.75" customHeight="1" x14ac:dyDescent="0.25">
      <c r="B974" s="119"/>
      <c r="C974" s="23"/>
      <c r="D974" s="119"/>
      <c r="E974" s="209"/>
      <c r="F974" s="119"/>
      <c r="G974" s="119"/>
      <c r="H974" s="119"/>
      <c r="I974" s="119"/>
      <c r="J974" s="119"/>
      <c r="K974" s="119"/>
      <c r="L974" s="119"/>
    </row>
    <row r="975" spans="2:12" ht="15.75" customHeight="1" x14ac:dyDescent="0.25">
      <c r="B975" s="119"/>
      <c r="C975" s="23"/>
      <c r="D975" s="119"/>
      <c r="E975" s="209"/>
      <c r="F975" s="119"/>
      <c r="G975" s="119"/>
      <c r="H975" s="119"/>
      <c r="I975" s="119"/>
      <c r="J975" s="119"/>
      <c r="K975" s="119"/>
      <c r="L975" s="119"/>
    </row>
    <row r="976" spans="2:12" ht="15.75" customHeight="1" x14ac:dyDescent="0.25">
      <c r="B976" s="119"/>
      <c r="C976" s="23"/>
      <c r="D976" s="119"/>
      <c r="E976" s="209"/>
      <c r="F976" s="119"/>
      <c r="G976" s="119"/>
      <c r="H976" s="119"/>
      <c r="I976" s="119"/>
      <c r="J976" s="119"/>
      <c r="K976" s="119"/>
      <c r="L976" s="119"/>
    </row>
    <row r="977" spans="2:12" ht="15.75" customHeight="1" x14ac:dyDescent="0.25">
      <c r="B977" s="119"/>
      <c r="C977" s="23"/>
      <c r="D977" s="119"/>
      <c r="E977" s="209"/>
      <c r="F977" s="119"/>
      <c r="G977" s="119"/>
      <c r="H977" s="119"/>
      <c r="I977" s="119"/>
      <c r="J977" s="119"/>
      <c r="K977" s="119"/>
      <c r="L977" s="119"/>
    </row>
    <row r="978" spans="2:12" ht="15.75" customHeight="1" x14ac:dyDescent="0.25">
      <c r="B978" s="119"/>
      <c r="C978" s="23"/>
      <c r="D978" s="119"/>
      <c r="E978" s="209"/>
      <c r="F978" s="119"/>
      <c r="G978" s="119"/>
      <c r="H978" s="119"/>
      <c r="I978" s="119"/>
      <c r="J978" s="119"/>
      <c r="K978" s="119"/>
      <c r="L978" s="119"/>
    </row>
    <row r="979" spans="2:12" ht="15.75" customHeight="1" x14ac:dyDescent="0.25">
      <c r="B979" s="119"/>
      <c r="C979" s="23"/>
      <c r="D979" s="119"/>
      <c r="E979" s="209"/>
      <c r="F979" s="119"/>
      <c r="G979" s="119"/>
      <c r="H979" s="119"/>
      <c r="I979" s="119"/>
      <c r="J979" s="119"/>
      <c r="K979" s="119"/>
      <c r="L979" s="119"/>
    </row>
    <row r="980" spans="2:12" ht="15.75" customHeight="1" x14ac:dyDescent="0.25">
      <c r="B980" s="119"/>
      <c r="C980" s="23"/>
      <c r="D980" s="119"/>
      <c r="E980" s="209"/>
      <c r="F980" s="119"/>
      <c r="G980" s="119"/>
      <c r="H980" s="119"/>
      <c r="I980" s="119"/>
      <c r="J980" s="119"/>
      <c r="K980" s="119"/>
      <c r="L980" s="119"/>
    </row>
    <row r="981" spans="2:12" ht="15.75" customHeight="1" x14ac:dyDescent="0.25">
      <c r="B981" s="119"/>
      <c r="C981" s="23"/>
      <c r="D981" s="119"/>
      <c r="E981" s="209"/>
      <c r="F981" s="119"/>
      <c r="G981" s="119"/>
      <c r="H981" s="119"/>
      <c r="I981" s="119"/>
      <c r="J981" s="119"/>
      <c r="K981" s="119"/>
      <c r="L981" s="119"/>
    </row>
    <row r="982" spans="2:12" ht="15.75" customHeight="1" x14ac:dyDescent="0.25">
      <c r="B982" s="119"/>
      <c r="C982" s="23"/>
      <c r="D982" s="119"/>
      <c r="E982" s="209"/>
      <c r="F982" s="119"/>
      <c r="G982" s="119"/>
      <c r="H982" s="119"/>
      <c r="I982" s="119"/>
      <c r="J982" s="119"/>
      <c r="K982" s="119"/>
      <c r="L982" s="119"/>
    </row>
    <row r="983" spans="2:12" ht="15.75" customHeight="1" x14ac:dyDescent="0.25">
      <c r="B983" s="119"/>
      <c r="C983" s="23"/>
      <c r="D983" s="119"/>
      <c r="E983" s="209"/>
      <c r="F983" s="119"/>
      <c r="G983" s="119"/>
      <c r="H983" s="119"/>
      <c r="I983" s="119"/>
      <c r="J983" s="119"/>
      <c r="K983" s="119"/>
      <c r="L983" s="119"/>
    </row>
    <row r="984" spans="2:12" ht="15.75" customHeight="1" x14ac:dyDescent="0.25">
      <c r="B984" s="119"/>
      <c r="C984" s="23"/>
      <c r="D984" s="119"/>
      <c r="E984" s="209"/>
      <c r="F984" s="119"/>
      <c r="G984" s="119"/>
      <c r="H984" s="119"/>
      <c r="I984" s="119"/>
      <c r="J984" s="119"/>
      <c r="K984" s="119"/>
      <c r="L984" s="119"/>
    </row>
    <row r="985" spans="2:12" ht="15.75" customHeight="1" x14ac:dyDescent="0.25">
      <c r="B985" s="119"/>
      <c r="C985" s="23"/>
      <c r="D985" s="119"/>
      <c r="E985" s="209"/>
      <c r="F985" s="119"/>
      <c r="G985" s="119"/>
      <c r="H985" s="119"/>
      <c r="I985" s="119"/>
      <c r="J985" s="119"/>
      <c r="K985" s="119"/>
      <c r="L985" s="119"/>
    </row>
    <row r="986" spans="2:12" ht="15.75" customHeight="1" x14ac:dyDescent="0.25">
      <c r="B986" s="119"/>
      <c r="C986" s="23"/>
      <c r="D986" s="119"/>
      <c r="E986" s="209"/>
      <c r="F986" s="119"/>
      <c r="G986" s="119"/>
      <c r="H986" s="119"/>
      <c r="I986" s="119"/>
      <c r="J986" s="119"/>
      <c r="K986" s="119"/>
      <c r="L986" s="119"/>
    </row>
    <row r="987" spans="2:12" ht="15.75" customHeight="1" x14ac:dyDescent="0.25">
      <c r="B987" s="119"/>
      <c r="C987" s="23"/>
      <c r="D987" s="119"/>
      <c r="E987" s="209"/>
      <c r="F987" s="119"/>
      <c r="G987" s="119"/>
      <c r="H987" s="119"/>
      <c r="I987" s="119"/>
      <c r="J987" s="119"/>
      <c r="K987" s="119"/>
      <c r="L987" s="119"/>
    </row>
    <row r="988" spans="2:12" ht="15.75" customHeight="1" x14ac:dyDescent="0.25">
      <c r="B988" s="119"/>
      <c r="C988" s="23"/>
      <c r="D988" s="119"/>
      <c r="E988" s="209"/>
      <c r="F988" s="119"/>
      <c r="G988" s="119"/>
      <c r="H988" s="119"/>
      <c r="I988" s="119"/>
      <c r="J988" s="119"/>
      <c r="K988" s="119"/>
      <c r="L988" s="119"/>
    </row>
    <row r="989" spans="2:12" ht="15.75" customHeight="1" x14ac:dyDescent="0.25">
      <c r="B989" s="119"/>
      <c r="C989" s="23"/>
      <c r="D989" s="119"/>
      <c r="E989" s="209"/>
      <c r="F989" s="119"/>
      <c r="G989" s="119"/>
      <c r="H989" s="119"/>
      <c r="I989" s="119"/>
      <c r="J989" s="119"/>
      <c r="K989" s="119"/>
      <c r="L989" s="119"/>
    </row>
    <row r="990" spans="2:12" ht="15.75" customHeight="1" x14ac:dyDescent="0.25">
      <c r="B990" s="119"/>
      <c r="C990" s="23"/>
      <c r="D990" s="119"/>
      <c r="E990" s="209"/>
      <c r="F990" s="119"/>
      <c r="G990" s="119"/>
      <c r="H990" s="119"/>
      <c r="I990" s="119"/>
      <c r="J990" s="119"/>
      <c r="K990" s="119"/>
      <c r="L990" s="119"/>
    </row>
    <row r="991" spans="2:12" ht="15.75" customHeight="1" x14ac:dyDescent="0.25">
      <c r="B991" s="119"/>
      <c r="C991" s="23"/>
      <c r="D991" s="119"/>
      <c r="E991" s="209"/>
      <c r="F991" s="119"/>
      <c r="G991" s="119"/>
      <c r="H991" s="119"/>
      <c r="I991" s="119"/>
      <c r="J991" s="119"/>
      <c r="K991" s="119"/>
      <c r="L991" s="119"/>
    </row>
    <row r="992" spans="2:12" ht="15.75" customHeight="1" x14ac:dyDescent="0.25">
      <c r="B992" s="119"/>
      <c r="C992" s="23"/>
      <c r="D992" s="119"/>
      <c r="E992" s="209"/>
      <c r="F992" s="119"/>
      <c r="G992" s="119"/>
      <c r="H992" s="119"/>
      <c r="I992" s="119"/>
      <c r="J992" s="119"/>
      <c r="K992" s="119"/>
      <c r="L992" s="119"/>
    </row>
    <row r="993" spans="2:12" ht="15.75" customHeight="1" x14ac:dyDescent="0.25">
      <c r="B993" s="119"/>
      <c r="C993" s="23"/>
      <c r="D993" s="119"/>
      <c r="E993" s="209"/>
      <c r="F993" s="119"/>
      <c r="G993" s="119"/>
      <c r="H993" s="119"/>
      <c r="I993" s="119"/>
      <c r="J993" s="119"/>
      <c r="K993" s="119"/>
      <c r="L993" s="119"/>
    </row>
    <row r="994" spans="2:12" ht="15.75" customHeight="1" x14ac:dyDescent="0.25">
      <c r="B994" s="119"/>
      <c r="C994" s="23"/>
      <c r="D994" s="119"/>
      <c r="E994" s="209"/>
      <c r="F994" s="119"/>
      <c r="G994" s="119"/>
      <c r="H994" s="119"/>
      <c r="I994" s="119"/>
      <c r="J994" s="119"/>
      <c r="K994" s="119"/>
      <c r="L994" s="119"/>
    </row>
    <row r="995" spans="2:12" ht="15.75" customHeight="1" x14ac:dyDescent="0.25">
      <c r="B995" s="119"/>
      <c r="C995" s="23"/>
      <c r="D995" s="119"/>
      <c r="E995" s="209"/>
      <c r="F995" s="119"/>
      <c r="G995" s="119"/>
      <c r="H995" s="119"/>
      <c r="I995" s="119"/>
      <c r="J995" s="119"/>
      <c r="K995" s="119"/>
      <c r="L995" s="119"/>
    </row>
    <row r="996" spans="2:12" ht="15.75" customHeight="1" x14ac:dyDescent="0.25">
      <c r="B996" s="119"/>
      <c r="C996" s="23"/>
      <c r="D996" s="119"/>
      <c r="E996" s="209"/>
      <c r="F996" s="119"/>
      <c r="G996" s="119"/>
      <c r="H996" s="119"/>
      <c r="I996" s="119"/>
      <c r="J996" s="119"/>
      <c r="K996" s="119"/>
      <c r="L996" s="119"/>
    </row>
    <row r="997" spans="2:12" ht="15.75" customHeight="1" x14ac:dyDescent="0.25">
      <c r="B997" s="119"/>
      <c r="C997" s="23"/>
      <c r="D997" s="119"/>
      <c r="E997" s="209"/>
      <c r="F997" s="119"/>
      <c r="G997" s="119"/>
      <c r="H997" s="119"/>
      <c r="I997" s="119"/>
      <c r="J997" s="119"/>
      <c r="K997" s="119"/>
      <c r="L997" s="119"/>
    </row>
    <row r="998" spans="2:12" ht="15.75" customHeight="1" x14ac:dyDescent="0.25">
      <c r="B998" s="119"/>
      <c r="C998" s="23"/>
      <c r="D998" s="119"/>
      <c r="E998" s="209"/>
      <c r="F998" s="119"/>
      <c r="G998" s="119"/>
      <c r="H998" s="119"/>
      <c r="I998" s="119"/>
      <c r="J998" s="119"/>
      <c r="K998" s="119"/>
      <c r="L998" s="119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Participants</vt:lpstr>
      <vt:lpstr>Team Results</vt:lpstr>
      <vt:lpstr>Results to read</vt:lpstr>
      <vt:lpstr>50-All</vt:lpstr>
      <vt:lpstr>100-All</vt:lpstr>
      <vt:lpstr>200-All</vt:lpstr>
      <vt:lpstr>400-All</vt:lpstr>
      <vt:lpstr>800-ALL</vt:lpstr>
      <vt:lpstr>1600-ALL</vt:lpstr>
      <vt:lpstr>4x100 - ALL</vt:lpstr>
      <vt:lpstr>Long Jump</vt:lpstr>
      <vt:lpstr>Individual Results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JACKJULIE WHITE</dc:creator>
  <cp:lastModifiedBy>Richard Unger</cp:lastModifiedBy>
  <dcterms:created xsi:type="dcterms:W3CDTF">2021-05-01T11:48:28Z</dcterms:created>
  <dcterms:modified xsi:type="dcterms:W3CDTF">2021-05-20T16:55:12Z</dcterms:modified>
</cp:coreProperties>
</file>