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726a722f8d2c68c3/Documents/mywebsites/doptrack/documents/"/>
    </mc:Choice>
  </mc:AlternateContent>
  <xr:revisionPtr revIDLastSave="0" documentId="8_{C09E0105-C523-4C9D-8B33-05F2DCAC74D0}" xr6:coauthVersionLast="47" xr6:coauthVersionMax="47" xr10:uidLastSave="{00000000-0000-0000-0000-000000000000}"/>
  <bookViews>
    <workbookView xWindow="390" yWindow="390" windowWidth="26325" windowHeight="14415" firstSheet="1" activeTab="10" xr2:uid="{00000000-000D-0000-FFFF-FFFF00000000}"/>
  </bookViews>
  <sheets>
    <sheet name="Participants" sheetId="1" r:id="rId1"/>
    <sheet name="100- All" sheetId="3" r:id="rId2"/>
    <sheet name="1600mm - ALL" sheetId="4" r:id="rId3"/>
    <sheet name="400 - All" sheetId="5" r:id="rId4"/>
    <sheet name="4x100 - ALL" sheetId="6" r:id="rId5"/>
    <sheet name="800 - ALL" sheetId="7" r:id="rId6"/>
    <sheet name="200 - All" sheetId="8" r:id="rId7"/>
    <sheet name="4x400 - ALL" sheetId="9" r:id="rId8"/>
    <sheet name="Turbo Jav" sheetId="11" r:id="rId9"/>
    <sheet name="LONG JUMP" sheetId="12" r:id="rId10"/>
    <sheet name="Results" sheetId="10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8" i="8" l="1"/>
  <c r="I118" i="8"/>
  <c r="H118" i="8"/>
  <c r="G118" i="8"/>
  <c r="F118" i="8"/>
  <c r="K134" i="8"/>
  <c r="K135" i="8" s="1"/>
  <c r="K3" i="8"/>
  <c r="K87" i="5"/>
  <c r="K88" i="5" s="1"/>
  <c r="K89" i="5" s="1"/>
  <c r="K90" i="5" s="1"/>
  <c r="K91" i="5" s="1"/>
  <c r="K92" i="5" s="1"/>
  <c r="K93" i="5" s="1"/>
  <c r="K94" i="5" s="1"/>
  <c r="K95" i="5" s="1"/>
  <c r="K96" i="5" s="1"/>
  <c r="K97" i="5" s="1"/>
  <c r="K98" i="5" s="1"/>
  <c r="K99" i="5" s="1"/>
  <c r="K100" i="5" s="1"/>
  <c r="K101" i="5" s="1"/>
  <c r="K102" i="5" s="1"/>
  <c r="K103" i="5" s="1"/>
  <c r="K104" i="5" s="1"/>
  <c r="K105" i="5" s="1"/>
  <c r="K106" i="5" s="1"/>
  <c r="K107" i="5" s="1"/>
  <c r="K60" i="5"/>
  <c r="K61" i="5" s="1"/>
  <c r="K62" i="5" s="1"/>
  <c r="K63" i="5" s="1"/>
  <c r="K64" i="5" s="1"/>
  <c r="K65" i="5" s="1"/>
  <c r="K66" i="5" s="1"/>
  <c r="K67" i="5" s="1"/>
  <c r="K68" i="5" s="1"/>
  <c r="K69" i="5" s="1"/>
  <c r="K70" i="5" s="1"/>
  <c r="K71" i="5" s="1"/>
  <c r="K72" i="5" s="1"/>
  <c r="K73" i="5" s="1"/>
  <c r="K74" i="5" s="1"/>
  <c r="K75" i="5" s="1"/>
  <c r="K76" i="5" s="1"/>
  <c r="K77" i="5" s="1"/>
  <c r="K78" i="5" s="1"/>
  <c r="K79" i="5" s="1"/>
  <c r="K80" i="5" s="1"/>
  <c r="K81" i="5" s="1"/>
  <c r="K82" i="5" s="1"/>
  <c r="K83" i="5" s="1"/>
  <c r="K84" i="5" s="1"/>
  <c r="K28" i="5"/>
  <c r="K29" i="5" s="1"/>
  <c r="K30" i="5" s="1"/>
  <c r="K31" i="5" s="1"/>
  <c r="K32" i="5" s="1"/>
  <c r="K33" i="5" s="1"/>
  <c r="K34" i="5" s="1"/>
  <c r="K35" i="5" s="1"/>
  <c r="K36" i="5" s="1"/>
  <c r="K37" i="5" s="1"/>
  <c r="K38" i="5" s="1"/>
  <c r="K39" i="5" s="1"/>
  <c r="K40" i="5" s="1"/>
  <c r="K41" i="5" s="1"/>
  <c r="K42" i="5" s="1"/>
  <c r="K43" i="5" s="1"/>
  <c r="K44" i="5" s="1"/>
  <c r="K45" i="5" s="1"/>
  <c r="K46" i="5" s="1"/>
  <c r="K47" i="5" s="1"/>
  <c r="K48" i="5" s="1"/>
  <c r="K49" i="5" s="1"/>
  <c r="K50" i="5" s="1"/>
  <c r="K51" i="5" s="1"/>
  <c r="K52" i="5" s="1"/>
  <c r="K53" i="5" s="1"/>
  <c r="K54" i="5" s="1"/>
  <c r="K55" i="5" s="1"/>
  <c r="K56" i="5" s="1"/>
  <c r="K57" i="5" s="1"/>
  <c r="K3" i="5"/>
  <c r="K4" i="5" s="1"/>
  <c r="K5" i="5" s="1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30" i="7"/>
  <c r="K31" i="7" s="1"/>
  <c r="K32" i="7" s="1"/>
  <c r="K33" i="7" s="1"/>
  <c r="K34" i="7" s="1"/>
  <c r="K35" i="7" s="1"/>
  <c r="K36" i="7" s="1"/>
  <c r="K37" i="7" s="1"/>
  <c r="K38" i="7" s="1"/>
  <c r="K39" i="7" s="1"/>
  <c r="K40" i="7" s="1"/>
  <c r="K41" i="7" s="1"/>
  <c r="K42" i="7" s="1"/>
  <c r="K16" i="7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J22" i="7"/>
  <c r="I22" i="7"/>
  <c r="H22" i="7"/>
  <c r="G22" i="7"/>
  <c r="F22" i="7"/>
  <c r="J21" i="7"/>
  <c r="I21" i="7"/>
  <c r="H21" i="7"/>
  <c r="G21" i="7"/>
  <c r="F21" i="7"/>
  <c r="J20" i="7"/>
  <c r="I20" i="7"/>
  <c r="H20" i="7"/>
  <c r="G20" i="7"/>
  <c r="F20" i="7"/>
  <c r="J19" i="7"/>
  <c r="I19" i="7"/>
  <c r="H19" i="7"/>
  <c r="G19" i="7"/>
  <c r="F19" i="7"/>
  <c r="J18" i="7"/>
  <c r="I18" i="7"/>
  <c r="H18" i="7"/>
  <c r="G18" i="7"/>
  <c r="F18" i="7"/>
  <c r="J17" i="7"/>
  <c r="I17" i="7"/>
  <c r="H17" i="7"/>
  <c r="G17" i="7"/>
  <c r="F17" i="7"/>
  <c r="J16" i="7"/>
  <c r="I16" i="7"/>
  <c r="H16" i="7"/>
  <c r="G16" i="7"/>
  <c r="F16" i="7"/>
  <c r="J15" i="7"/>
  <c r="I15" i="7"/>
  <c r="H15" i="7"/>
  <c r="G15" i="7"/>
  <c r="F15" i="7"/>
  <c r="J13" i="7"/>
  <c r="I13" i="7"/>
  <c r="H13" i="7"/>
  <c r="G13" i="7"/>
  <c r="F13" i="7"/>
  <c r="J12" i="7"/>
  <c r="I12" i="7"/>
  <c r="H12" i="7"/>
  <c r="G12" i="7"/>
  <c r="F12" i="7"/>
  <c r="J11" i="7"/>
  <c r="I11" i="7"/>
  <c r="H11" i="7"/>
  <c r="G11" i="7"/>
  <c r="F11" i="7"/>
  <c r="J10" i="7"/>
  <c r="I10" i="7"/>
  <c r="H10" i="7"/>
  <c r="G10" i="7"/>
  <c r="F10" i="7"/>
  <c r="J6" i="7"/>
  <c r="I6" i="7"/>
  <c r="H6" i="7"/>
  <c r="G6" i="7"/>
  <c r="F6" i="7"/>
  <c r="J5" i="7"/>
  <c r="I5" i="7"/>
  <c r="H5" i="7"/>
  <c r="G5" i="7"/>
  <c r="F5" i="7"/>
  <c r="J4" i="7"/>
  <c r="I4" i="7"/>
  <c r="H4" i="7"/>
  <c r="G4" i="7"/>
  <c r="F4" i="7"/>
  <c r="J9" i="7"/>
  <c r="I9" i="7"/>
  <c r="H9" i="7"/>
  <c r="G9" i="7"/>
  <c r="F9" i="7"/>
  <c r="J8" i="7"/>
  <c r="I8" i="7"/>
  <c r="H8" i="7"/>
  <c r="G8" i="7"/>
  <c r="F8" i="7"/>
  <c r="J3" i="7"/>
  <c r="I3" i="7"/>
  <c r="H3" i="7"/>
  <c r="G3" i="7"/>
  <c r="F3" i="7"/>
  <c r="J2" i="7"/>
  <c r="I2" i="7"/>
  <c r="H2" i="7"/>
  <c r="G2" i="7"/>
  <c r="F2" i="7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15" i="4"/>
  <c r="I15" i="4"/>
  <c r="H15" i="4"/>
  <c r="G15" i="4"/>
  <c r="F15" i="4"/>
  <c r="J14" i="4"/>
  <c r="I14" i="4"/>
  <c r="H14" i="4"/>
  <c r="G14" i="4"/>
  <c r="F14" i="4"/>
  <c r="J13" i="4"/>
  <c r="I13" i="4"/>
  <c r="H13" i="4"/>
  <c r="G13" i="4"/>
  <c r="F13" i="4"/>
  <c r="K12" i="4"/>
  <c r="K13" i="4" s="1"/>
  <c r="K14" i="4" s="1"/>
  <c r="K15" i="4" s="1"/>
  <c r="K16" i="4" s="1"/>
  <c r="K17" i="4" s="1"/>
  <c r="K18" i="4" s="1"/>
  <c r="K19" i="4" s="1"/>
  <c r="K20" i="4" s="1"/>
  <c r="K21" i="4" s="1"/>
  <c r="J12" i="4"/>
  <c r="I12" i="4"/>
  <c r="H12" i="4"/>
  <c r="G12" i="4"/>
  <c r="F12" i="4"/>
  <c r="J11" i="4"/>
  <c r="I11" i="4"/>
  <c r="H11" i="4"/>
  <c r="G11" i="4"/>
  <c r="F11" i="4"/>
  <c r="J9" i="4"/>
  <c r="I9" i="4"/>
  <c r="H9" i="4"/>
  <c r="G9" i="4"/>
  <c r="F9" i="4"/>
  <c r="J8" i="4"/>
  <c r="I8" i="4"/>
  <c r="H8" i="4"/>
  <c r="G8" i="4"/>
  <c r="F8" i="4"/>
  <c r="J7" i="4"/>
  <c r="I7" i="4"/>
  <c r="H7" i="4"/>
  <c r="G7" i="4"/>
  <c r="F7" i="4"/>
  <c r="J6" i="4"/>
  <c r="I6" i="4"/>
  <c r="H6" i="4"/>
  <c r="G6" i="4"/>
  <c r="F6" i="4"/>
  <c r="J5" i="4"/>
  <c r="I5" i="4"/>
  <c r="H5" i="4"/>
  <c r="G5" i="4"/>
  <c r="F5" i="4"/>
  <c r="J4" i="4"/>
  <c r="I4" i="4"/>
  <c r="H4" i="4"/>
  <c r="G4" i="4"/>
  <c r="F4" i="4"/>
  <c r="J3" i="4"/>
  <c r="I3" i="4"/>
  <c r="H3" i="4"/>
  <c r="G3" i="4"/>
  <c r="F3" i="4"/>
  <c r="J2" i="4"/>
  <c r="I2" i="4"/>
  <c r="H2" i="4"/>
  <c r="G2" i="4"/>
  <c r="R178" i="4" s="1"/>
  <c r="F2" i="4"/>
  <c r="L29" i="6"/>
  <c r="L30" i="6"/>
  <c r="L31" i="6" s="1"/>
  <c r="L32" i="6" s="1"/>
  <c r="L33" i="6" s="1"/>
  <c r="L34" i="6" s="1"/>
  <c r="L35" i="6" s="1"/>
  <c r="L36" i="6" s="1"/>
  <c r="L37" i="6" s="1"/>
  <c r="L38" i="6" s="1"/>
  <c r="L39" i="6" s="1"/>
  <c r="L40" i="6" s="1"/>
  <c r="L41" i="6" s="1"/>
  <c r="L42" i="6" s="1"/>
  <c r="L43" i="6" s="1"/>
  <c r="L44" i="6" s="1"/>
  <c r="L45" i="6" s="1"/>
  <c r="L46" i="6" s="1"/>
  <c r="L47" i="6" s="1"/>
  <c r="L48" i="6" s="1"/>
  <c r="L28" i="6"/>
  <c r="L4" i="6"/>
  <c r="L5" i="6" s="1"/>
  <c r="L6" i="6" s="1"/>
  <c r="L7" i="6" s="1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L20" i="6" s="1"/>
  <c r="L21" i="6" s="1"/>
  <c r="L22" i="6" s="1"/>
  <c r="L23" i="6" s="1"/>
  <c r="L24" i="6" s="1"/>
  <c r="L25" i="6" s="1"/>
  <c r="L12" i="11"/>
  <c r="L13" i="11" s="1"/>
  <c r="L14" i="11" s="1"/>
  <c r="L15" i="11" s="1"/>
  <c r="L16" i="11" s="1"/>
  <c r="L17" i="11" s="1"/>
  <c r="L18" i="11" s="1"/>
  <c r="L19" i="11" s="1"/>
  <c r="L20" i="11" s="1"/>
  <c r="L21" i="11" s="1"/>
  <c r="L22" i="11" s="1"/>
  <c r="L23" i="11" s="1"/>
  <c r="L24" i="11" s="1"/>
  <c r="L25" i="11" s="1"/>
  <c r="L26" i="11" s="1"/>
  <c r="L27" i="11" s="1"/>
  <c r="L28" i="11" s="1"/>
  <c r="L29" i="11" s="1"/>
  <c r="L30" i="11" s="1"/>
  <c r="L31" i="11" s="1"/>
  <c r="L32" i="11" s="1"/>
  <c r="L33" i="11" s="1"/>
  <c r="L34" i="11" s="1"/>
  <c r="L35" i="11" s="1"/>
  <c r="L36" i="11" s="1"/>
  <c r="L37" i="11" s="1"/>
  <c r="L38" i="11" s="1"/>
  <c r="L39" i="11" s="1"/>
  <c r="L40" i="11" s="1"/>
  <c r="L41" i="11" s="1"/>
  <c r="L42" i="11" s="1"/>
  <c r="L43" i="11" s="1"/>
  <c r="L44" i="11" s="1"/>
  <c r="L45" i="11" s="1"/>
  <c r="L46" i="11" s="1"/>
  <c r="L63" i="11"/>
  <c r="L64" i="11" s="1"/>
  <c r="L65" i="11" s="1"/>
  <c r="L66" i="11" s="1"/>
  <c r="L67" i="11" s="1"/>
  <c r="L68" i="11" s="1"/>
  <c r="L69" i="11" s="1"/>
  <c r="L70" i="11" s="1"/>
  <c r="L71" i="11" s="1"/>
  <c r="L72" i="11" s="1"/>
  <c r="L73" i="11" s="1"/>
  <c r="L74" i="11" s="1"/>
  <c r="L75" i="11" s="1"/>
  <c r="L76" i="11" s="1"/>
  <c r="L77" i="11" s="1"/>
  <c r="L78" i="11" s="1"/>
  <c r="L79" i="11" s="1"/>
  <c r="L80" i="11" s="1"/>
  <c r="L81" i="11" s="1"/>
  <c r="L82" i="11" s="1"/>
  <c r="L83" i="11" s="1"/>
  <c r="L84" i="11" s="1"/>
  <c r="L85" i="11" s="1"/>
  <c r="L86" i="11" s="1"/>
  <c r="L87" i="11" s="1"/>
  <c r="L88" i="11" s="1"/>
  <c r="L89" i="11" s="1"/>
  <c r="L90" i="11" s="1"/>
  <c r="L91" i="11" s="1"/>
  <c r="L92" i="11" s="1"/>
  <c r="L93" i="11" s="1"/>
  <c r="L94" i="11" s="1"/>
  <c r="L95" i="11" s="1"/>
  <c r="L96" i="11" s="1"/>
  <c r="L97" i="11" s="1"/>
  <c r="L98" i="11" s="1"/>
  <c r="L99" i="11" s="1"/>
  <c r="L100" i="11" s="1"/>
  <c r="L101" i="11" s="1"/>
  <c r="L102" i="11" s="1"/>
  <c r="L103" i="11" s="1"/>
  <c r="L49" i="11"/>
  <c r="L50" i="11" s="1"/>
  <c r="L51" i="11" s="1"/>
  <c r="L52" i="11" s="1"/>
  <c r="L53" i="11" s="1"/>
  <c r="L54" i="11" s="1"/>
  <c r="L55" i="11" s="1"/>
  <c r="L56" i="11" s="1"/>
  <c r="L57" i="11" s="1"/>
  <c r="L58" i="11" s="1"/>
  <c r="L59" i="11" s="1"/>
  <c r="L60" i="11" s="1"/>
  <c r="L166" i="12"/>
  <c r="L167" i="12"/>
  <c r="L168" i="12" s="1"/>
  <c r="L169" i="12" s="1"/>
  <c r="L170" i="12" s="1"/>
  <c r="L171" i="12" s="1"/>
  <c r="L172" i="12" s="1"/>
  <c r="L173" i="12" s="1"/>
  <c r="L174" i="12" s="1"/>
  <c r="L175" i="12" s="1"/>
  <c r="L176" i="12" s="1"/>
  <c r="L177" i="12" s="1"/>
  <c r="L178" i="12" s="1"/>
  <c r="L179" i="12" s="1"/>
  <c r="L180" i="12" s="1"/>
  <c r="L181" i="12" s="1"/>
  <c r="L182" i="12" s="1"/>
  <c r="L183" i="12" s="1"/>
  <c r="L184" i="12" s="1"/>
  <c r="L185" i="12" s="1"/>
  <c r="L186" i="12" s="1"/>
  <c r="L187" i="12" s="1"/>
  <c r="L188" i="12" s="1"/>
  <c r="L189" i="12" s="1"/>
  <c r="L190" i="12" s="1"/>
  <c r="L191" i="12" s="1"/>
  <c r="L192" i="12" s="1"/>
  <c r="L193" i="12" s="1"/>
  <c r="L194" i="12" s="1"/>
  <c r="L195" i="12" s="1"/>
  <c r="L196" i="12" s="1"/>
  <c r="L197" i="12" s="1"/>
  <c r="L198" i="12" s="1"/>
  <c r="L199" i="12" s="1"/>
  <c r="L200" i="12" s="1"/>
  <c r="L201" i="12" s="1"/>
  <c r="L202" i="12" s="1"/>
  <c r="L203" i="12" s="1"/>
  <c r="L204" i="12" s="1"/>
  <c r="L205" i="12" s="1"/>
  <c r="L206" i="12" s="1"/>
  <c r="L207" i="12" s="1"/>
  <c r="L208" i="12" s="1"/>
  <c r="L209" i="12" s="1"/>
  <c r="L165" i="12"/>
  <c r="L106" i="12"/>
  <c r="L107" i="12"/>
  <c r="L108" i="12" s="1"/>
  <c r="L109" i="12" s="1"/>
  <c r="L110" i="12" s="1"/>
  <c r="L111" i="12" s="1"/>
  <c r="L112" i="12" s="1"/>
  <c r="L113" i="12" s="1"/>
  <c r="L114" i="12" s="1"/>
  <c r="L115" i="12" s="1"/>
  <c r="L116" i="12" s="1"/>
  <c r="L117" i="12" s="1"/>
  <c r="L118" i="12" s="1"/>
  <c r="L119" i="12" s="1"/>
  <c r="L120" i="12" s="1"/>
  <c r="L121" i="12" s="1"/>
  <c r="L122" i="12" s="1"/>
  <c r="L123" i="12" s="1"/>
  <c r="L124" i="12" s="1"/>
  <c r="L125" i="12" s="1"/>
  <c r="L126" i="12" s="1"/>
  <c r="L127" i="12" s="1"/>
  <c r="L128" i="12" s="1"/>
  <c r="L129" i="12" s="1"/>
  <c r="L130" i="12" s="1"/>
  <c r="L131" i="12" s="1"/>
  <c r="L132" i="12" s="1"/>
  <c r="L133" i="12" s="1"/>
  <c r="L134" i="12" s="1"/>
  <c r="L135" i="12" s="1"/>
  <c r="L136" i="12" s="1"/>
  <c r="L137" i="12" s="1"/>
  <c r="L138" i="12" s="1"/>
  <c r="L139" i="12" s="1"/>
  <c r="L140" i="12" s="1"/>
  <c r="L141" i="12" s="1"/>
  <c r="L142" i="12" s="1"/>
  <c r="L143" i="12" s="1"/>
  <c r="L144" i="12" s="1"/>
  <c r="L145" i="12" s="1"/>
  <c r="L146" i="12" s="1"/>
  <c r="L147" i="12" s="1"/>
  <c r="L148" i="12" s="1"/>
  <c r="L149" i="12" s="1"/>
  <c r="L150" i="12" s="1"/>
  <c r="L151" i="12" s="1"/>
  <c r="L152" i="12" s="1"/>
  <c r="L153" i="12" s="1"/>
  <c r="L154" i="12" s="1"/>
  <c r="L155" i="12" s="1"/>
  <c r="L156" i="12" s="1"/>
  <c r="L157" i="12" s="1"/>
  <c r="L158" i="12" s="1"/>
  <c r="L159" i="12" s="1"/>
  <c r="L160" i="12" s="1"/>
  <c r="L161" i="12" s="1"/>
  <c r="L162" i="12" s="1"/>
  <c r="L52" i="12"/>
  <c r="L53" i="12" s="1"/>
  <c r="L54" i="12" s="1"/>
  <c r="L55" i="12" s="1"/>
  <c r="L56" i="12" s="1"/>
  <c r="L57" i="12" s="1"/>
  <c r="L58" i="12" s="1"/>
  <c r="L59" i="12" s="1"/>
  <c r="L60" i="12" s="1"/>
  <c r="L61" i="12" s="1"/>
  <c r="L62" i="12" s="1"/>
  <c r="L63" i="12" s="1"/>
  <c r="L64" i="12" s="1"/>
  <c r="L65" i="12" s="1"/>
  <c r="L66" i="12" s="1"/>
  <c r="L67" i="12" s="1"/>
  <c r="L68" i="12" s="1"/>
  <c r="L69" i="12" s="1"/>
  <c r="L70" i="12" s="1"/>
  <c r="L71" i="12" s="1"/>
  <c r="L72" i="12" s="1"/>
  <c r="L73" i="12" s="1"/>
  <c r="L74" i="12" s="1"/>
  <c r="L75" i="12" s="1"/>
  <c r="L76" i="12" s="1"/>
  <c r="L77" i="12" s="1"/>
  <c r="L78" i="12" s="1"/>
  <c r="L79" i="12" s="1"/>
  <c r="L80" i="12" s="1"/>
  <c r="L81" i="12" s="1"/>
  <c r="L82" i="12" s="1"/>
  <c r="L83" i="12" s="1"/>
  <c r="L84" i="12" s="1"/>
  <c r="L85" i="12" s="1"/>
  <c r="L86" i="12" s="1"/>
  <c r="L87" i="12" s="1"/>
  <c r="L88" i="12" s="1"/>
  <c r="L89" i="12" s="1"/>
  <c r="L90" i="12" s="1"/>
  <c r="L91" i="12" s="1"/>
  <c r="L92" i="12" s="1"/>
  <c r="L93" i="12" s="1"/>
  <c r="L94" i="12" s="1"/>
  <c r="L95" i="12" s="1"/>
  <c r="L96" i="12" s="1"/>
  <c r="L97" i="12" s="1"/>
  <c r="L98" i="12" s="1"/>
  <c r="L99" i="12" s="1"/>
  <c r="L100" i="12" s="1"/>
  <c r="L101" i="12" s="1"/>
  <c r="L102" i="12" s="1"/>
  <c r="L103" i="12" s="1"/>
  <c r="L4" i="12"/>
  <c r="L5" i="12" s="1"/>
  <c r="L6" i="12" s="1"/>
  <c r="L7" i="12" s="1"/>
  <c r="L8" i="12" s="1"/>
  <c r="L9" i="12" s="1"/>
  <c r="L10" i="12" s="1"/>
  <c r="L11" i="12" s="1"/>
  <c r="L12" i="12" s="1"/>
  <c r="L13" i="12" s="1"/>
  <c r="L14" i="12" s="1"/>
  <c r="L15" i="12" s="1"/>
  <c r="L16" i="12" s="1"/>
  <c r="L17" i="12" s="1"/>
  <c r="L18" i="12" s="1"/>
  <c r="L19" i="12" s="1"/>
  <c r="L20" i="12" s="1"/>
  <c r="L21" i="12" s="1"/>
  <c r="L22" i="12" s="1"/>
  <c r="L23" i="12" s="1"/>
  <c r="L24" i="12" s="1"/>
  <c r="L25" i="12" s="1"/>
  <c r="L26" i="12" s="1"/>
  <c r="L27" i="12" s="1"/>
  <c r="L28" i="12" s="1"/>
  <c r="L29" i="12" s="1"/>
  <c r="L30" i="12" s="1"/>
  <c r="L31" i="12" s="1"/>
  <c r="L32" i="12" s="1"/>
  <c r="L33" i="12" s="1"/>
  <c r="L34" i="12" s="1"/>
  <c r="L35" i="12" s="1"/>
  <c r="L36" i="12" s="1"/>
  <c r="L37" i="12" s="1"/>
  <c r="L38" i="12" s="1"/>
  <c r="L39" i="12" s="1"/>
  <c r="L40" i="12" s="1"/>
  <c r="L41" i="12" s="1"/>
  <c r="L42" i="12" s="1"/>
  <c r="L43" i="12" s="1"/>
  <c r="L44" i="12" s="1"/>
  <c r="L45" i="12" s="1"/>
  <c r="L46" i="12" s="1"/>
  <c r="L47" i="12" s="1"/>
  <c r="L48" i="12" s="1"/>
  <c r="K47" i="12"/>
  <c r="J47" i="12"/>
  <c r="I47" i="12"/>
  <c r="H47" i="12"/>
  <c r="G47" i="12"/>
  <c r="K49" i="12"/>
  <c r="J49" i="12"/>
  <c r="I49" i="12"/>
  <c r="H49" i="12"/>
  <c r="G49" i="12"/>
  <c r="K43" i="12"/>
  <c r="J43" i="12"/>
  <c r="I43" i="12"/>
  <c r="H43" i="12"/>
  <c r="G43" i="12"/>
  <c r="K42" i="12"/>
  <c r="J42" i="12"/>
  <c r="I42" i="12"/>
  <c r="H42" i="12"/>
  <c r="G42" i="12"/>
  <c r="K41" i="12"/>
  <c r="J41" i="12"/>
  <c r="I41" i="12"/>
  <c r="H41" i="12"/>
  <c r="G41" i="12"/>
  <c r="K40" i="12"/>
  <c r="J40" i="12"/>
  <c r="I40" i="12"/>
  <c r="H40" i="12"/>
  <c r="G40" i="12"/>
  <c r="K39" i="12"/>
  <c r="J39" i="12"/>
  <c r="I39" i="12"/>
  <c r="H39" i="12"/>
  <c r="G39" i="12"/>
  <c r="K102" i="12"/>
  <c r="J102" i="12"/>
  <c r="I102" i="12"/>
  <c r="H102" i="12"/>
  <c r="G102" i="12"/>
  <c r="K38" i="12"/>
  <c r="J38" i="12"/>
  <c r="I38" i="12"/>
  <c r="H38" i="12"/>
  <c r="G38" i="12"/>
  <c r="K37" i="12"/>
  <c r="J37" i="12"/>
  <c r="I37" i="12"/>
  <c r="H37" i="12"/>
  <c r="G37" i="12"/>
  <c r="K36" i="12"/>
  <c r="J36" i="12"/>
  <c r="I36" i="12"/>
  <c r="H36" i="12"/>
  <c r="G36" i="12"/>
  <c r="K103" i="12"/>
  <c r="J103" i="12"/>
  <c r="I103" i="12"/>
  <c r="H103" i="12"/>
  <c r="G103" i="12"/>
  <c r="K48" i="12"/>
  <c r="J48" i="12"/>
  <c r="I48" i="12"/>
  <c r="H48" i="12"/>
  <c r="G48" i="12"/>
  <c r="K46" i="12"/>
  <c r="J46" i="12"/>
  <c r="I46" i="12"/>
  <c r="H46" i="12"/>
  <c r="G46" i="12"/>
  <c r="K45" i="12"/>
  <c r="J45" i="12"/>
  <c r="I45" i="12"/>
  <c r="H45" i="12"/>
  <c r="G45" i="12"/>
  <c r="K44" i="12"/>
  <c r="J44" i="12"/>
  <c r="I44" i="12"/>
  <c r="H44" i="12"/>
  <c r="G44" i="12"/>
  <c r="K101" i="12"/>
  <c r="J101" i="12"/>
  <c r="I101" i="12"/>
  <c r="H101" i="12"/>
  <c r="G101" i="12"/>
  <c r="K100" i="12"/>
  <c r="J100" i="12"/>
  <c r="I100" i="12"/>
  <c r="H100" i="12"/>
  <c r="G100" i="12"/>
  <c r="K35" i="12"/>
  <c r="J35" i="12"/>
  <c r="I35" i="12"/>
  <c r="H35" i="12"/>
  <c r="G35" i="12"/>
  <c r="K34" i="12"/>
  <c r="J34" i="12"/>
  <c r="I34" i="12"/>
  <c r="H34" i="12"/>
  <c r="G34" i="12"/>
  <c r="K33" i="12"/>
  <c r="J33" i="12"/>
  <c r="I33" i="12"/>
  <c r="H33" i="12"/>
  <c r="G33" i="12"/>
  <c r="K32" i="12"/>
  <c r="J32" i="12"/>
  <c r="I32" i="12"/>
  <c r="H32" i="12"/>
  <c r="G32" i="12"/>
  <c r="K99" i="12"/>
  <c r="J99" i="12"/>
  <c r="I99" i="12"/>
  <c r="H99" i="12"/>
  <c r="G99" i="12"/>
  <c r="K30" i="12"/>
  <c r="J30" i="12"/>
  <c r="I30" i="12"/>
  <c r="H30" i="12"/>
  <c r="G30" i="12"/>
  <c r="K31" i="12"/>
  <c r="J31" i="12"/>
  <c r="I31" i="12"/>
  <c r="H31" i="12"/>
  <c r="G31" i="12"/>
  <c r="K98" i="12"/>
  <c r="J98" i="12"/>
  <c r="I98" i="12"/>
  <c r="H98" i="12"/>
  <c r="G98" i="12"/>
  <c r="K29" i="12"/>
  <c r="J29" i="12"/>
  <c r="I29" i="12"/>
  <c r="H29" i="12"/>
  <c r="G29" i="12"/>
  <c r="K97" i="12"/>
  <c r="J97" i="12"/>
  <c r="I97" i="12"/>
  <c r="H97" i="12"/>
  <c r="G97" i="12"/>
  <c r="K28" i="12"/>
  <c r="J28" i="12"/>
  <c r="I28" i="12"/>
  <c r="H28" i="12"/>
  <c r="G28" i="12"/>
  <c r="K96" i="12"/>
  <c r="J96" i="12"/>
  <c r="I96" i="12"/>
  <c r="H96" i="12"/>
  <c r="G96" i="12"/>
  <c r="K27" i="12"/>
  <c r="J27" i="12"/>
  <c r="I27" i="12"/>
  <c r="H27" i="12"/>
  <c r="G27" i="12"/>
  <c r="K26" i="12"/>
  <c r="J26" i="12"/>
  <c r="I26" i="12"/>
  <c r="H26" i="12"/>
  <c r="G26" i="12"/>
  <c r="K25" i="12"/>
  <c r="J25" i="12"/>
  <c r="I25" i="12"/>
  <c r="H25" i="12"/>
  <c r="G25" i="12"/>
  <c r="K23" i="12"/>
  <c r="J23" i="12"/>
  <c r="I23" i="12"/>
  <c r="H23" i="12"/>
  <c r="G23" i="12"/>
  <c r="K24" i="12"/>
  <c r="J24" i="12"/>
  <c r="I24" i="12"/>
  <c r="H24" i="12"/>
  <c r="G24" i="12"/>
  <c r="K22" i="12"/>
  <c r="J22" i="12"/>
  <c r="I22" i="12"/>
  <c r="H22" i="12"/>
  <c r="G22" i="12"/>
  <c r="K21" i="12"/>
  <c r="J21" i="12"/>
  <c r="I21" i="12"/>
  <c r="H21" i="12"/>
  <c r="G21" i="12"/>
  <c r="K20" i="12"/>
  <c r="J20" i="12"/>
  <c r="I20" i="12"/>
  <c r="H20" i="12"/>
  <c r="G20" i="12"/>
  <c r="K95" i="12"/>
  <c r="J95" i="12"/>
  <c r="I95" i="12"/>
  <c r="H95" i="12"/>
  <c r="G95" i="12"/>
  <c r="K94" i="12"/>
  <c r="J94" i="12"/>
  <c r="I94" i="12"/>
  <c r="H94" i="12"/>
  <c r="G94" i="12"/>
  <c r="K19" i="12"/>
  <c r="J19" i="12"/>
  <c r="I19" i="12"/>
  <c r="H19" i="12"/>
  <c r="G19" i="12"/>
  <c r="K93" i="12"/>
  <c r="J93" i="12"/>
  <c r="I93" i="12"/>
  <c r="H93" i="12"/>
  <c r="G93" i="12"/>
  <c r="K92" i="12"/>
  <c r="J92" i="12"/>
  <c r="I92" i="12"/>
  <c r="H92" i="12"/>
  <c r="G92" i="12"/>
  <c r="K91" i="12"/>
  <c r="J91" i="12"/>
  <c r="I91" i="12"/>
  <c r="H91" i="12"/>
  <c r="G91" i="12"/>
  <c r="K18" i="12"/>
  <c r="J18" i="12"/>
  <c r="I18" i="12"/>
  <c r="H18" i="12"/>
  <c r="G18" i="12"/>
  <c r="K90" i="12"/>
  <c r="J90" i="12"/>
  <c r="I90" i="12"/>
  <c r="H90" i="12"/>
  <c r="G90" i="12"/>
  <c r="K88" i="12"/>
  <c r="J88" i="12"/>
  <c r="I88" i="12"/>
  <c r="H88" i="12"/>
  <c r="G88" i="12"/>
  <c r="K89" i="12"/>
  <c r="J89" i="12"/>
  <c r="I89" i="12"/>
  <c r="H89" i="12"/>
  <c r="G89" i="12"/>
  <c r="K16" i="12"/>
  <c r="J16" i="12"/>
  <c r="I16" i="12"/>
  <c r="H16" i="12"/>
  <c r="G16" i="12"/>
  <c r="K15" i="12"/>
  <c r="J15" i="12"/>
  <c r="I15" i="12"/>
  <c r="H15" i="12"/>
  <c r="G15" i="12"/>
  <c r="K17" i="12"/>
  <c r="J17" i="12"/>
  <c r="I17" i="12"/>
  <c r="H17" i="12"/>
  <c r="G17" i="12"/>
  <c r="K14" i="12"/>
  <c r="J14" i="12"/>
  <c r="I14" i="12"/>
  <c r="H14" i="12"/>
  <c r="G14" i="12"/>
  <c r="K87" i="12"/>
  <c r="J87" i="12"/>
  <c r="I87" i="12"/>
  <c r="H87" i="12"/>
  <c r="G87" i="12"/>
  <c r="K86" i="12"/>
  <c r="J86" i="12"/>
  <c r="I86" i="12"/>
  <c r="H86" i="12"/>
  <c r="G86" i="12"/>
  <c r="K85" i="12"/>
  <c r="J85" i="12"/>
  <c r="I85" i="12"/>
  <c r="H85" i="12"/>
  <c r="G85" i="12"/>
  <c r="K84" i="12"/>
  <c r="J84" i="12"/>
  <c r="I84" i="12"/>
  <c r="H84" i="12"/>
  <c r="G84" i="12"/>
  <c r="K13" i="12"/>
  <c r="J13" i="12"/>
  <c r="I13" i="12"/>
  <c r="H13" i="12"/>
  <c r="G13" i="12"/>
  <c r="K83" i="12"/>
  <c r="J83" i="12"/>
  <c r="I83" i="12"/>
  <c r="H83" i="12"/>
  <c r="G83" i="12"/>
  <c r="K82" i="12"/>
  <c r="J82" i="12"/>
  <c r="I82" i="12"/>
  <c r="H82" i="12"/>
  <c r="G82" i="12"/>
  <c r="K12" i="12"/>
  <c r="J12" i="12"/>
  <c r="I12" i="12"/>
  <c r="H12" i="12"/>
  <c r="G12" i="12"/>
  <c r="K81" i="12"/>
  <c r="J81" i="12"/>
  <c r="I81" i="12"/>
  <c r="H81" i="12"/>
  <c r="G81" i="12"/>
  <c r="K80" i="12"/>
  <c r="J80" i="12"/>
  <c r="I80" i="12"/>
  <c r="H80" i="12"/>
  <c r="G80" i="12"/>
  <c r="K79" i="12"/>
  <c r="J79" i="12"/>
  <c r="I79" i="12"/>
  <c r="H79" i="12"/>
  <c r="G79" i="12"/>
  <c r="K11" i="12"/>
  <c r="J11" i="12"/>
  <c r="I11" i="12"/>
  <c r="H11" i="12"/>
  <c r="G11" i="12"/>
  <c r="K78" i="12"/>
  <c r="J78" i="12"/>
  <c r="I78" i="12"/>
  <c r="H78" i="12"/>
  <c r="G78" i="12"/>
  <c r="K77" i="12"/>
  <c r="J77" i="12"/>
  <c r="I77" i="12"/>
  <c r="H77" i="12"/>
  <c r="G77" i="12"/>
  <c r="K76" i="12"/>
  <c r="J76" i="12"/>
  <c r="I76" i="12"/>
  <c r="H76" i="12"/>
  <c r="G76" i="12"/>
  <c r="K75" i="12"/>
  <c r="J75" i="12"/>
  <c r="I75" i="12"/>
  <c r="H75" i="12"/>
  <c r="G75" i="12"/>
  <c r="K74" i="12"/>
  <c r="J74" i="12"/>
  <c r="I74" i="12"/>
  <c r="H74" i="12"/>
  <c r="G74" i="12"/>
  <c r="K10" i="12"/>
  <c r="J10" i="12"/>
  <c r="I10" i="12"/>
  <c r="H10" i="12"/>
  <c r="G10" i="12"/>
  <c r="K73" i="12"/>
  <c r="J73" i="12"/>
  <c r="I73" i="12"/>
  <c r="H73" i="12"/>
  <c r="G73" i="12"/>
  <c r="K72" i="12"/>
  <c r="J72" i="12"/>
  <c r="I72" i="12"/>
  <c r="H72" i="12"/>
  <c r="G72" i="12"/>
  <c r="K70" i="12"/>
  <c r="J70" i="12"/>
  <c r="I70" i="12"/>
  <c r="H70" i="12"/>
  <c r="G70" i="12"/>
  <c r="K71" i="12"/>
  <c r="J71" i="12"/>
  <c r="I71" i="12"/>
  <c r="H71" i="12"/>
  <c r="G71" i="12"/>
  <c r="K9" i="12"/>
  <c r="J9" i="12"/>
  <c r="I9" i="12"/>
  <c r="H9" i="12"/>
  <c r="G9" i="12"/>
  <c r="K69" i="12"/>
  <c r="J69" i="12"/>
  <c r="I69" i="12"/>
  <c r="H69" i="12"/>
  <c r="G69" i="12"/>
  <c r="K68" i="12"/>
  <c r="J68" i="12"/>
  <c r="I68" i="12"/>
  <c r="H68" i="12"/>
  <c r="G68" i="12"/>
  <c r="K67" i="12"/>
  <c r="J67" i="12"/>
  <c r="I67" i="12"/>
  <c r="H67" i="12"/>
  <c r="G67" i="12"/>
  <c r="K66" i="12"/>
  <c r="J66" i="12"/>
  <c r="I66" i="12"/>
  <c r="H66" i="12"/>
  <c r="G66" i="12"/>
  <c r="K8" i="12"/>
  <c r="J8" i="12"/>
  <c r="I8" i="12"/>
  <c r="H8" i="12"/>
  <c r="G8" i="12"/>
  <c r="K7" i="12"/>
  <c r="J7" i="12"/>
  <c r="I7" i="12"/>
  <c r="H7" i="12"/>
  <c r="G7" i="12"/>
  <c r="K6" i="12"/>
  <c r="J6" i="12"/>
  <c r="I6" i="12"/>
  <c r="H6" i="12"/>
  <c r="G6" i="12"/>
  <c r="K65" i="12"/>
  <c r="J65" i="12"/>
  <c r="I65" i="12"/>
  <c r="H65" i="12"/>
  <c r="G65" i="12"/>
  <c r="K64" i="12"/>
  <c r="J64" i="12"/>
  <c r="I64" i="12"/>
  <c r="H64" i="12"/>
  <c r="G64" i="12"/>
  <c r="K63" i="12"/>
  <c r="J63" i="12"/>
  <c r="I63" i="12"/>
  <c r="H63" i="12"/>
  <c r="G63" i="12"/>
  <c r="K62" i="12"/>
  <c r="J62" i="12"/>
  <c r="I62" i="12"/>
  <c r="H62" i="12"/>
  <c r="G62" i="12"/>
  <c r="K61" i="12"/>
  <c r="J61" i="12"/>
  <c r="I61" i="12"/>
  <c r="H61" i="12"/>
  <c r="G61" i="12"/>
  <c r="K60" i="12"/>
  <c r="J60" i="12"/>
  <c r="I60" i="12"/>
  <c r="H60" i="12"/>
  <c r="G60" i="12"/>
  <c r="K59" i="12"/>
  <c r="J59" i="12"/>
  <c r="I59" i="12"/>
  <c r="H59" i="12"/>
  <c r="G59" i="12"/>
  <c r="K58" i="12"/>
  <c r="J58" i="12"/>
  <c r="I58" i="12"/>
  <c r="H58" i="12"/>
  <c r="G58" i="12"/>
  <c r="K57" i="12"/>
  <c r="J57" i="12"/>
  <c r="I57" i="12"/>
  <c r="H57" i="12"/>
  <c r="G57" i="12"/>
  <c r="K56" i="12"/>
  <c r="J56" i="12"/>
  <c r="I56" i="12"/>
  <c r="H56" i="12"/>
  <c r="G56" i="12"/>
  <c r="K55" i="12"/>
  <c r="J55" i="12"/>
  <c r="I55" i="12"/>
  <c r="H55" i="12"/>
  <c r="G55" i="12"/>
  <c r="K54" i="12"/>
  <c r="J54" i="12"/>
  <c r="I54" i="12"/>
  <c r="H54" i="12"/>
  <c r="G54" i="12"/>
  <c r="K5" i="12"/>
  <c r="J5" i="12"/>
  <c r="I5" i="12"/>
  <c r="H5" i="12"/>
  <c r="G5" i="12"/>
  <c r="K53" i="12"/>
  <c r="J53" i="12"/>
  <c r="I53" i="12"/>
  <c r="H53" i="12"/>
  <c r="G53" i="12"/>
  <c r="K52" i="12"/>
  <c r="J52" i="12"/>
  <c r="I52" i="12"/>
  <c r="H52" i="12"/>
  <c r="G52" i="12"/>
  <c r="K51" i="12"/>
  <c r="J51" i="12"/>
  <c r="I51" i="12"/>
  <c r="H51" i="12"/>
  <c r="G51" i="12"/>
  <c r="K4" i="12"/>
  <c r="J4" i="12"/>
  <c r="I4" i="12"/>
  <c r="H4" i="12"/>
  <c r="G4" i="12"/>
  <c r="K3" i="12"/>
  <c r="J3" i="12"/>
  <c r="I3" i="12"/>
  <c r="H3" i="12"/>
  <c r="G3" i="12"/>
  <c r="K162" i="12"/>
  <c r="J162" i="12"/>
  <c r="I162" i="12"/>
  <c r="H162" i="12"/>
  <c r="G162" i="12"/>
  <c r="K209" i="12"/>
  <c r="J209" i="12"/>
  <c r="I209" i="12"/>
  <c r="H209" i="12"/>
  <c r="G209" i="12"/>
  <c r="K161" i="12"/>
  <c r="J161" i="12"/>
  <c r="I161" i="12"/>
  <c r="H161" i="12"/>
  <c r="G161" i="12"/>
  <c r="K160" i="12"/>
  <c r="J160" i="12"/>
  <c r="I160" i="12"/>
  <c r="H160" i="12"/>
  <c r="G160" i="12"/>
  <c r="K159" i="12"/>
  <c r="J159" i="12"/>
  <c r="I159" i="12"/>
  <c r="H159" i="12"/>
  <c r="G159" i="12"/>
  <c r="K158" i="12"/>
  <c r="J158" i="12"/>
  <c r="I158" i="12"/>
  <c r="H158" i="12"/>
  <c r="G158" i="12"/>
  <c r="K208" i="12"/>
  <c r="J208" i="12"/>
  <c r="I208" i="12"/>
  <c r="H208" i="12"/>
  <c r="G208" i="12"/>
  <c r="K157" i="12"/>
  <c r="J157" i="12"/>
  <c r="I157" i="12"/>
  <c r="H157" i="12"/>
  <c r="G157" i="12"/>
  <c r="K156" i="12"/>
  <c r="J156" i="12"/>
  <c r="I156" i="12"/>
  <c r="H156" i="12"/>
  <c r="G156" i="12"/>
  <c r="K155" i="12"/>
  <c r="J155" i="12"/>
  <c r="I155" i="12"/>
  <c r="H155" i="12"/>
  <c r="G155" i="12"/>
  <c r="K154" i="12"/>
  <c r="J154" i="12"/>
  <c r="I154" i="12"/>
  <c r="H154" i="12"/>
  <c r="G154" i="12"/>
  <c r="K153" i="12"/>
  <c r="J153" i="12"/>
  <c r="I153" i="12"/>
  <c r="H153" i="12"/>
  <c r="G153" i="12"/>
  <c r="K152" i="12"/>
  <c r="J152" i="12"/>
  <c r="I152" i="12"/>
  <c r="H152" i="12"/>
  <c r="G152" i="12"/>
  <c r="K151" i="12"/>
  <c r="J151" i="12"/>
  <c r="I151" i="12"/>
  <c r="H151" i="12"/>
  <c r="G151" i="12"/>
  <c r="K150" i="12"/>
  <c r="J150" i="12"/>
  <c r="I150" i="12"/>
  <c r="H150" i="12"/>
  <c r="G150" i="12"/>
  <c r="K149" i="12"/>
  <c r="J149" i="12"/>
  <c r="I149" i="12"/>
  <c r="H149" i="12"/>
  <c r="G149" i="12"/>
  <c r="K148" i="12"/>
  <c r="J148" i="12"/>
  <c r="I148" i="12"/>
  <c r="H148" i="12"/>
  <c r="G148" i="12"/>
  <c r="K147" i="12"/>
  <c r="J147" i="12"/>
  <c r="I147" i="12"/>
  <c r="H147" i="12"/>
  <c r="G147" i="12"/>
  <c r="K146" i="12"/>
  <c r="J146" i="12"/>
  <c r="I146" i="12"/>
  <c r="H146" i="12"/>
  <c r="G146" i="12"/>
  <c r="K145" i="12"/>
  <c r="J145" i="12"/>
  <c r="I145" i="12"/>
  <c r="H145" i="12"/>
  <c r="G145" i="12"/>
  <c r="K207" i="12"/>
  <c r="J207" i="12"/>
  <c r="I207" i="12"/>
  <c r="H207" i="12"/>
  <c r="G207" i="12"/>
  <c r="K144" i="12"/>
  <c r="J144" i="12"/>
  <c r="I144" i="12"/>
  <c r="H144" i="12"/>
  <c r="G144" i="12"/>
  <c r="K206" i="12"/>
  <c r="J206" i="12"/>
  <c r="I206" i="12"/>
  <c r="H206" i="12"/>
  <c r="G206" i="12"/>
  <c r="K143" i="12"/>
  <c r="J143" i="12"/>
  <c r="I143" i="12"/>
  <c r="H143" i="12"/>
  <c r="G143" i="12"/>
  <c r="K141" i="12"/>
  <c r="J141" i="12"/>
  <c r="I141" i="12"/>
  <c r="H141" i="12"/>
  <c r="G141" i="12"/>
  <c r="K142" i="12"/>
  <c r="J142" i="12"/>
  <c r="I142" i="12"/>
  <c r="H142" i="12"/>
  <c r="G142" i="12"/>
  <c r="K205" i="12"/>
  <c r="J205" i="12"/>
  <c r="I205" i="12"/>
  <c r="H205" i="12"/>
  <c r="G205" i="12"/>
  <c r="K140" i="12"/>
  <c r="J140" i="12"/>
  <c r="I140" i="12"/>
  <c r="H140" i="12"/>
  <c r="G140" i="12"/>
  <c r="K139" i="12"/>
  <c r="J139" i="12"/>
  <c r="I139" i="12"/>
  <c r="H139" i="12"/>
  <c r="G139" i="12"/>
  <c r="K138" i="12"/>
  <c r="J138" i="12"/>
  <c r="I138" i="12"/>
  <c r="H138" i="12"/>
  <c r="G138" i="12"/>
  <c r="K137" i="12"/>
  <c r="J137" i="12"/>
  <c r="I137" i="12"/>
  <c r="H137" i="12"/>
  <c r="G137" i="12"/>
  <c r="K204" i="12"/>
  <c r="J204" i="12"/>
  <c r="I204" i="12"/>
  <c r="H204" i="12"/>
  <c r="G204" i="12"/>
  <c r="K136" i="12"/>
  <c r="J136" i="12"/>
  <c r="I136" i="12"/>
  <c r="H136" i="12"/>
  <c r="G136" i="12"/>
  <c r="K135" i="12"/>
  <c r="J135" i="12"/>
  <c r="I135" i="12"/>
  <c r="H135" i="12"/>
  <c r="G135" i="12"/>
  <c r="K134" i="12"/>
  <c r="J134" i="12"/>
  <c r="I134" i="12"/>
  <c r="H134" i="12"/>
  <c r="G134" i="12"/>
  <c r="K203" i="12"/>
  <c r="J203" i="12"/>
  <c r="I203" i="12"/>
  <c r="H203" i="12"/>
  <c r="G203" i="12"/>
  <c r="K133" i="12"/>
  <c r="J133" i="12"/>
  <c r="I133" i="12"/>
  <c r="H133" i="12"/>
  <c r="G133" i="12"/>
  <c r="K202" i="12"/>
  <c r="J202" i="12"/>
  <c r="I202" i="12"/>
  <c r="H202" i="12"/>
  <c r="G202" i="12"/>
  <c r="K201" i="12"/>
  <c r="J201" i="12"/>
  <c r="I201" i="12"/>
  <c r="H201" i="12"/>
  <c r="G201" i="12"/>
  <c r="K129" i="12"/>
  <c r="J129" i="12"/>
  <c r="I129" i="12"/>
  <c r="H129" i="12"/>
  <c r="G129" i="12"/>
  <c r="K130" i="12"/>
  <c r="J130" i="12"/>
  <c r="I130" i="12"/>
  <c r="H130" i="12"/>
  <c r="G130" i="12"/>
  <c r="K132" i="12"/>
  <c r="J132" i="12"/>
  <c r="I132" i="12"/>
  <c r="H132" i="12"/>
  <c r="G132" i="12"/>
  <c r="K200" i="12"/>
  <c r="J200" i="12"/>
  <c r="I200" i="12"/>
  <c r="H200" i="12"/>
  <c r="G200" i="12"/>
  <c r="K128" i="12"/>
  <c r="J128" i="12"/>
  <c r="I128" i="12"/>
  <c r="H128" i="12"/>
  <c r="G128" i="12"/>
  <c r="K131" i="12"/>
  <c r="J131" i="12"/>
  <c r="I131" i="12"/>
  <c r="H131" i="12"/>
  <c r="G131" i="12"/>
  <c r="K127" i="12"/>
  <c r="J127" i="12"/>
  <c r="I127" i="12"/>
  <c r="H127" i="12"/>
  <c r="G127" i="12"/>
  <c r="K199" i="12"/>
  <c r="J199" i="12"/>
  <c r="I199" i="12"/>
  <c r="H199" i="12"/>
  <c r="G199" i="12"/>
  <c r="K198" i="12"/>
  <c r="J198" i="12"/>
  <c r="I198" i="12"/>
  <c r="H198" i="12"/>
  <c r="G198" i="12"/>
  <c r="K126" i="12"/>
  <c r="J126" i="12"/>
  <c r="I126" i="12"/>
  <c r="H126" i="12"/>
  <c r="G126" i="12"/>
  <c r="K197" i="12"/>
  <c r="J197" i="12"/>
  <c r="I197" i="12"/>
  <c r="H197" i="12"/>
  <c r="G197" i="12"/>
  <c r="K124" i="12"/>
  <c r="J124" i="12"/>
  <c r="I124" i="12"/>
  <c r="H124" i="12"/>
  <c r="G124" i="12"/>
  <c r="K123" i="12"/>
  <c r="J123" i="12"/>
  <c r="I123" i="12"/>
  <c r="H123" i="12"/>
  <c r="G123" i="12"/>
  <c r="K125" i="12"/>
  <c r="J125" i="12"/>
  <c r="I125" i="12"/>
  <c r="H125" i="12"/>
  <c r="G125" i="12"/>
  <c r="K196" i="12"/>
  <c r="J196" i="12"/>
  <c r="I196" i="12"/>
  <c r="H196" i="12"/>
  <c r="G196" i="12"/>
  <c r="K195" i="12"/>
  <c r="J195" i="12"/>
  <c r="I195" i="12"/>
  <c r="H195" i="12"/>
  <c r="G195" i="12"/>
  <c r="K122" i="12"/>
  <c r="J122" i="12"/>
  <c r="I122" i="12"/>
  <c r="H122" i="12"/>
  <c r="G122" i="12"/>
  <c r="K120" i="12"/>
  <c r="J120" i="12"/>
  <c r="I120" i="12"/>
  <c r="H120" i="12"/>
  <c r="G120" i="12"/>
  <c r="K194" i="12"/>
  <c r="J194" i="12"/>
  <c r="I194" i="12"/>
  <c r="H194" i="12"/>
  <c r="G194" i="12"/>
  <c r="K193" i="12"/>
  <c r="J193" i="12"/>
  <c r="I193" i="12"/>
  <c r="H193" i="12"/>
  <c r="G193" i="12"/>
  <c r="K121" i="12"/>
  <c r="J121" i="12"/>
  <c r="I121" i="12"/>
  <c r="H121" i="12"/>
  <c r="G121" i="12"/>
  <c r="K192" i="12"/>
  <c r="J192" i="12"/>
  <c r="I192" i="12"/>
  <c r="H192" i="12"/>
  <c r="G192" i="12"/>
  <c r="K191" i="12"/>
  <c r="J191" i="12"/>
  <c r="I191" i="12"/>
  <c r="H191" i="12"/>
  <c r="G191" i="12"/>
  <c r="K119" i="12"/>
  <c r="J119" i="12"/>
  <c r="I119" i="12"/>
  <c r="H119" i="12"/>
  <c r="G119" i="12"/>
  <c r="K190" i="12"/>
  <c r="J190" i="12"/>
  <c r="I190" i="12"/>
  <c r="H190" i="12"/>
  <c r="G190" i="12"/>
  <c r="K118" i="12"/>
  <c r="J118" i="12"/>
  <c r="I118" i="12"/>
  <c r="H118" i="12"/>
  <c r="G118" i="12"/>
  <c r="K117" i="12"/>
  <c r="J117" i="12"/>
  <c r="I117" i="12"/>
  <c r="H117" i="12"/>
  <c r="G117" i="12"/>
  <c r="K116" i="12"/>
  <c r="J116" i="12"/>
  <c r="I116" i="12"/>
  <c r="H116" i="12"/>
  <c r="G116" i="12"/>
  <c r="K115" i="12"/>
  <c r="J115" i="12"/>
  <c r="I115" i="12"/>
  <c r="H115" i="12"/>
  <c r="G115" i="12"/>
  <c r="K114" i="12"/>
  <c r="J114" i="12"/>
  <c r="I114" i="12"/>
  <c r="H114" i="12"/>
  <c r="G114" i="12"/>
  <c r="K113" i="12"/>
  <c r="J113" i="12"/>
  <c r="I113" i="12"/>
  <c r="H113" i="12"/>
  <c r="G113" i="12"/>
  <c r="K189" i="12"/>
  <c r="J189" i="12"/>
  <c r="I189" i="12"/>
  <c r="H189" i="12"/>
  <c r="G189" i="12"/>
  <c r="K188" i="12"/>
  <c r="J188" i="12"/>
  <c r="I188" i="12"/>
  <c r="H188" i="12"/>
  <c r="G188" i="12"/>
  <c r="K112" i="12"/>
  <c r="J112" i="12"/>
  <c r="I112" i="12"/>
  <c r="H112" i="12"/>
  <c r="G112" i="12"/>
  <c r="K187" i="12"/>
  <c r="J187" i="12"/>
  <c r="I187" i="12"/>
  <c r="H187" i="12"/>
  <c r="G187" i="12"/>
  <c r="K111" i="12"/>
  <c r="J111" i="12"/>
  <c r="I111" i="12"/>
  <c r="H111" i="12"/>
  <c r="G111" i="12"/>
  <c r="K110" i="12"/>
  <c r="J110" i="12"/>
  <c r="I110" i="12"/>
  <c r="H110" i="12"/>
  <c r="G110" i="12"/>
  <c r="K186" i="12"/>
  <c r="J186" i="12"/>
  <c r="I186" i="12"/>
  <c r="H186" i="12"/>
  <c r="G186" i="12"/>
  <c r="K185" i="12"/>
  <c r="J185" i="12"/>
  <c r="I185" i="12"/>
  <c r="H185" i="12"/>
  <c r="G185" i="12"/>
  <c r="K184" i="12"/>
  <c r="J184" i="12"/>
  <c r="I184" i="12"/>
  <c r="H184" i="12"/>
  <c r="G184" i="12"/>
  <c r="K108" i="12"/>
  <c r="J108" i="12"/>
  <c r="I108" i="12"/>
  <c r="H108" i="12"/>
  <c r="G108" i="12"/>
  <c r="K109" i="12"/>
  <c r="J109" i="12"/>
  <c r="I109" i="12"/>
  <c r="H109" i="12"/>
  <c r="G109" i="12"/>
  <c r="K183" i="12"/>
  <c r="J183" i="12"/>
  <c r="I183" i="12"/>
  <c r="H183" i="12"/>
  <c r="G183" i="12"/>
  <c r="K107" i="12"/>
  <c r="J107" i="12"/>
  <c r="I107" i="12"/>
  <c r="H107" i="12"/>
  <c r="G107" i="12"/>
  <c r="K182" i="12"/>
  <c r="J182" i="12"/>
  <c r="I182" i="12"/>
  <c r="H182" i="12"/>
  <c r="G182" i="12"/>
  <c r="K181" i="12"/>
  <c r="J181" i="12"/>
  <c r="I181" i="12"/>
  <c r="H181" i="12"/>
  <c r="G181" i="12"/>
  <c r="K180" i="12"/>
  <c r="J180" i="12"/>
  <c r="I180" i="12"/>
  <c r="H180" i="12"/>
  <c r="G180" i="12"/>
  <c r="K179" i="12"/>
  <c r="J179" i="12"/>
  <c r="I179" i="12"/>
  <c r="H179" i="12"/>
  <c r="G179" i="12"/>
  <c r="K178" i="12"/>
  <c r="J178" i="12"/>
  <c r="I178" i="12"/>
  <c r="H178" i="12"/>
  <c r="G178" i="12"/>
  <c r="K177" i="12"/>
  <c r="J177" i="12"/>
  <c r="I177" i="12"/>
  <c r="H177" i="12"/>
  <c r="G177" i="12"/>
  <c r="K176" i="12"/>
  <c r="J176" i="12"/>
  <c r="I176" i="12"/>
  <c r="H176" i="12"/>
  <c r="G176" i="12"/>
  <c r="K175" i="12"/>
  <c r="J175" i="12"/>
  <c r="I175" i="12"/>
  <c r="H175" i="12"/>
  <c r="G175" i="12"/>
  <c r="K174" i="12"/>
  <c r="J174" i="12"/>
  <c r="I174" i="12"/>
  <c r="H174" i="12"/>
  <c r="G174" i="12"/>
  <c r="K173" i="12"/>
  <c r="J173" i="12"/>
  <c r="I173" i="12"/>
  <c r="H173" i="12"/>
  <c r="G173" i="12"/>
  <c r="K172" i="12"/>
  <c r="J172" i="12"/>
  <c r="I172" i="12"/>
  <c r="H172" i="12"/>
  <c r="G172" i="12"/>
  <c r="K106" i="12"/>
  <c r="J106" i="12"/>
  <c r="I106" i="12"/>
  <c r="H106" i="12"/>
  <c r="G106" i="12"/>
  <c r="K171" i="12"/>
  <c r="J171" i="12"/>
  <c r="I171" i="12"/>
  <c r="H171" i="12"/>
  <c r="G171" i="12"/>
  <c r="K170" i="12"/>
  <c r="J170" i="12"/>
  <c r="I170" i="12"/>
  <c r="H170" i="12"/>
  <c r="G170" i="12"/>
  <c r="K169" i="12"/>
  <c r="J169" i="12"/>
  <c r="I169" i="12"/>
  <c r="H169" i="12"/>
  <c r="G169" i="12"/>
  <c r="K168" i="12"/>
  <c r="J168" i="12"/>
  <c r="I168" i="12"/>
  <c r="H168" i="12"/>
  <c r="G168" i="12"/>
  <c r="K167" i="12"/>
  <c r="J167" i="12"/>
  <c r="I167" i="12"/>
  <c r="H167" i="12"/>
  <c r="G167" i="12"/>
  <c r="K105" i="12"/>
  <c r="J105" i="12"/>
  <c r="I105" i="12"/>
  <c r="H105" i="12"/>
  <c r="G105" i="12"/>
  <c r="K166" i="12"/>
  <c r="J166" i="12"/>
  <c r="I166" i="12"/>
  <c r="H166" i="12"/>
  <c r="G166" i="12"/>
  <c r="K165" i="12"/>
  <c r="J165" i="12"/>
  <c r="I165" i="12"/>
  <c r="H165" i="12"/>
  <c r="G165" i="12"/>
  <c r="K164" i="12"/>
  <c r="J164" i="12"/>
  <c r="I164" i="12"/>
  <c r="H164" i="12"/>
  <c r="G164" i="12"/>
  <c r="W193" i="11"/>
  <c r="V193" i="11"/>
  <c r="U193" i="11"/>
  <c r="T193" i="11"/>
  <c r="S193" i="11"/>
  <c r="R193" i="11"/>
  <c r="Q193" i="11"/>
  <c r="P193" i="11"/>
  <c r="O193" i="11"/>
  <c r="N193" i="11"/>
  <c r="M193" i="11"/>
  <c r="L193" i="11"/>
  <c r="K193" i="11"/>
  <c r="J193" i="11"/>
  <c r="I193" i="11"/>
  <c r="H193" i="11"/>
  <c r="G193" i="11"/>
  <c r="F193" i="11"/>
  <c r="E193" i="11"/>
  <c r="D193" i="11"/>
  <c r="C193" i="11"/>
  <c r="B193" i="11"/>
  <c r="W191" i="11"/>
  <c r="W195" i="11" s="1"/>
  <c r="V191" i="11"/>
  <c r="V195" i="11" s="1"/>
  <c r="U191" i="11"/>
  <c r="U195" i="11" s="1"/>
  <c r="T191" i="11"/>
  <c r="T195" i="11" s="1"/>
  <c r="S191" i="11"/>
  <c r="S195" i="11" s="1"/>
  <c r="R191" i="11"/>
  <c r="R195" i="11" s="1"/>
  <c r="Q191" i="11"/>
  <c r="Q195" i="11" s="1"/>
  <c r="P191" i="11"/>
  <c r="P195" i="11" s="1"/>
  <c r="O191" i="11"/>
  <c r="O195" i="11" s="1"/>
  <c r="N191" i="11"/>
  <c r="N195" i="11" s="1"/>
  <c r="M191" i="11"/>
  <c r="M195" i="11" s="1"/>
  <c r="L191" i="11"/>
  <c r="L195" i="11" s="1"/>
  <c r="K191" i="11"/>
  <c r="K195" i="11" s="1"/>
  <c r="J191" i="11"/>
  <c r="J195" i="11" s="1"/>
  <c r="I191" i="11"/>
  <c r="I195" i="11" s="1"/>
  <c r="H191" i="11"/>
  <c r="H195" i="11" s="1"/>
  <c r="G191" i="11"/>
  <c r="G195" i="11" s="1"/>
  <c r="F191" i="11"/>
  <c r="F195" i="11" s="1"/>
  <c r="E191" i="11"/>
  <c r="E195" i="11" s="1"/>
  <c r="D191" i="11"/>
  <c r="D195" i="11" s="1"/>
  <c r="C191" i="11"/>
  <c r="C195" i="11" s="1"/>
  <c r="B191" i="11"/>
  <c r="B195" i="11" s="1"/>
  <c r="K46" i="11"/>
  <c r="J46" i="11"/>
  <c r="I46" i="11"/>
  <c r="H46" i="11"/>
  <c r="G46" i="11"/>
  <c r="K45" i="11"/>
  <c r="J45" i="11"/>
  <c r="I45" i="11"/>
  <c r="H45" i="11"/>
  <c r="G45" i="11"/>
  <c r="K9" i="11"/>
  <c r="J9" i="11"/>
  <c r="I9" i="11"/>
  <c r="H9" i="11"/>
  <c r="G9" i="11"/>
  <c r="K44" i="11"/>
  <c r="J44" i="11"/>
  <c r="I44" i="11"/>
  <c r="H44" i="11"/>
  <c r="G44" i="11"/>
  <c r="K43" i="11"/>
  <c r="J43" i="11"/>
  <c r="I43" i="11"/>
  <c r="H43" i="11"/>
  <c r="G43" i="11"/>
  <c r="K42" i="11"/>
  <c r="J42" i="11"/>
  <c r="I42" i="11"/>
  <c r="H42" i="11"/>
  <c r="G42" i="11"/>
  <c r="K8" i="11"/>
  <c r="J8" i="11"/>
  <c r="I8" i="11"/>
  <c r="H8" i="11"/>
  <c r="G8" i="11"/>
  <c r="K41" i="11"/>
  <c r="J41" i="11"/>
  <c r="I41" i="11"/>
  <c r="H41" i="11"/>
  <c r="G41" i="11"/>
  <c r="K40" i="11"/>
  <c r="J40" i="11"/>
  <c r="I40" i="11"/>
  <c r="H40" i="11"/>
  <c r="G40" i="11"/>
  <c r="K39" i="11"/>
  <c r="J39" i="11"/>
  <c r="I39" i="11"/>
  <c r="H39" i="11"/>
  <c r="G39" i="11"/>
  <c r="K38" i="11"/>
  <c r="J38" i="11"/>
  <c r="I38" i="11"/>
  <c r="H38" i="11"/>
  <c r="G38" i="11"/>
  <c r="K7" i="11"/>
  <c r="J7" i="11"/>
  <c r="I7" i="11"/>
  <c r="H7" i="11"/>
  <c r="G7" i="11"/>
  <c r="K37" i="11"/>
  <c r="J37" i="11"/>
  <c r="I37" i="11"/>
  <c r="H37" i="11"/>
  <c r="G37" i="11"/>
  <c r="K36" i="11"/>
  <c r="J36" i="11"/>
  <c r="I36" i="11"/>
  <c r="H36" i="11"/>
  <c r="G36" i="11"/>
  <c r="K35" i="11"/>
  <c r="J35" i="11"/>
  <c r="I35" i="11"/>
  <c r="H35" i="11"/>
  <c r="G35" i="11"/>
  <c r="K34" i="11"/>
  <c r="J34" i="11"/>
  <c r="I34" i="11"/>
  <c r="H34" i="11"/>
  <c r="G34" i="11"/>
  <c r="K33" i="11"/>
  <c r="J33" i="11"/>
  <c r="I33" i="11"/>
  <c r="H33" i="11"/>
  <c r="G33" i="11"/>
  <c r="K32" i="11"/>
  <c r="J32" i="11"/>
  <c r="I32" i="11"/>
  <c r="H32" i="11"/>
  <c r="G32" i="11"/>
  <c r="K31" i="11"/>
  <c r="J31" i="11"/>
  <c r="I31" i="11"/>
  <c r="H31" i="11"/>
  <c r="G31" i="11"/>
  <c r="K6" i="11"/>
  <c r="J6" i="11"/>
  <c r="I6" i="11"/>
  <c r="H6" i="11"/>
  <c r="G6" i="11"/>
  <c r="K5" i="11"/>
  <c r="J5" i="11"/>
  <c r="I5" i="11"/>
  <c r="H5" i="11"/>
  <c r="G5" i="11"/>
  <c r="K30" i="11"/>
  <c r="J30" i="11"/>
  <c r="I30" i="11"/>
  <c r="H30" i="11"/>
  <c r="G30" i="11"/>
  <c r="K4" i="11"/>
  <c r="J4" i="11"/>
  <c r="I4" i="11"/>
  <c r="H4" i="11"/>
  <c r="G4" i="11"/>
  <c r="K29" i="11"/>
  <c r="J29" i="11"/>
  <c r="I29" i="11"/>
  <c r="H29" i="11"/>
  <c r="G29" i="11"/>
  <c r="K28" i="11"/>
  <c r="J28" i="11"/>
  <c r="I28" i="11"/>
  <c r="H28" i="11"/>
  <c r="G28" i="11"/>
  <c r="K27" i="11"/>
  <c r="J27" i="11"/>
  <c r="I27" i="11"/>
  <c r="H27" i="11"/>
  <c r="G27" i="11"/>
  <c r="K26" i="11"/>
  <c r="J26" i="11"/>
  <c r="I26" i="11"/>
  <c r="H26" i="11"/>
  <c r="G26" i="11"/>
  <c r="K25" i="11"/>
  <c r="J25" i="11"/>
  <c r="I25" i="11"/>
  <c r="H25" i="11"/>
  <c r="G25" i="11"/>
  <c r="K24" i="11"/>
  <c r="J24" i="11"/>
  <c r="I24" i="11"/>
  <c r="H24" i="11"/>
  <c r="G24" i="11"/>
  <c r="K23" i="11"/>
  <c r="J23" i="11"/>
  <c r="I23" i="11"/>
  <c r="H23" i="11"/>
  <c r="G23" i="11"/>
  <c r="K22" i="11"/>
  <c r="J22" i="11"/>
  <c r="I22" i="11"/>
  <c r="H22" i="11"/>
  <c r="G22" i="11"/>
  <c r="K21" i="11"/>
  <c r="J21" i="11"/>
  <c r="I21" i="11"/>
  <c r="H21" i="11"/>
  <c r="G21" i="11"/>
  <c r="K3" i="11"/>
  <c r="J3" i="11"/>
  <c r="I3" i="11"/>
  <c r="H3" i="11"/>
  <c r="G3" i="11"/>
  <c r="K20" i="11"/>
  <c r="J20" i="11"/>
  <c r="I20" i="11"/>
  <c r="H20" i="11"/>
  <c r="G20" i="11"/>
  <c r="K19" i="11"/>
  <c r="J19" i="11"/>
  <c r="I19" i="11"/>
  <c r="H19" i="11"/>
  <c r="G19" i="11"/>
  <c r="K18" i="11"/>
  <c r="J18" i="11"/>
  <c r="I18" i="11"/>
  <c r="H18" i="11"/>
  <c r="G18" i="11"/>
  <c r="K17" i="11"/>
  <c r="J17" i="11"/>
  <c r="I17" i="11"/>
  <c r="H17" i="11"/>
  <c r="G17" i="11"/>
  <c r="K16" i="11"/>
  <c r="J16" i="11"/>
  <c r="I16" i="11"/>
  <c r="H16" i="11"/>
  <c r="G16" i="11"/>
  <c r="K15" i="11"/>
  <c r="J15" i="11"/>
  <c r="I15" i="11"/>
  <c r="H15" i="11"/>
  <c r="G15" i="11"/>
  <c r="K14" i="11"/>
  <c r="J14" i="11"/>
  <c r="I14" i="11"/>
  <c r="H14" i="11"/>
  <c r="G14" i="11"/>
  <c r="K13" i="11"/>
  <c r="J13" i="11"/>
  <c r="I13" i="11"/>
  <c r="H13" i="11"/>
  <c r="G13" i="11"/>
  <c r="K12" i="11"/>
  <c r="J12" i="11"/>
  <c r="I12" i="11"/>
  <c r="H12" i="11"/>
  <c r="G12" i="11"/>
  <c r="K11" i="11"/>
  <c r="J11" i="11"/>
  <c r="I11" i="11"/>
  <c r="H11" i="11"/>
  <c r="G11" i="11"/>
  <c r="K60" i="11"/>
  <c r="J60" i="11"/>
  <c r="I60" i="11"/>
  <c r="H60" i="11"/>
  <c r="G60" i="11"/>
  <c r="K59" i="11"/>
  <c r="J59" i="11"/>
  <c r="I59" i="11"/>
  <c r="H59" i="11"/>
  <c r="G59" i="11"/>
  <c r="K58" i="11"/>
  <c r="J58" i="11"/>
  <c r="I58" i="11"/>
  <c r="H58" i="11"/>
  <c r="G58" i="11"/>
  <c r="K57" i="11"/>
  <c r="J57" i="11"/>
  <c r="I57" i="11"/>
  <c r="H57" i="11"/>
  <c r="G57" i="11"/>
  <c r="K56" i="11"/>
  <c r="J56" i="11"/>
  <c r="I56" i="11"/>
  <c r="H56" i="11"/>
  <c r="G56" i="11"/>
  <c r="K103" i="11"/>
  <c r="J103" i="11"/>
  <c r="I103" i="11"/>
  <c r="H103" i="11"/>
  <c r="G103" i="11"/>
  <c r="K55" i="11"/>
  <c r="J55" i="11"/>
  <c r="I55" i="11"/>
  <c r="H55" i="11"/>
  <c r="G55" i="11"/>
  <c r="K102" i="11"/>
  <c r="J102" i="11"/>
  <c r="I102" i="11"/>
  <c r="H102" i="11"/>
  <c r="G102" i="11"/>
  <c r="K101" i="11"/>
  <c r="J101" i="11"/>
  <c r="I101" i="11"/>
  <c r="H101" i="11"/>
  <c r="G101" i="11"/>
  <c r="K100" i="11"/>
  <c r="J100" i="11"/>
  <c r="I100" i="11"/>
  <c r="H100" i="11"/>
  <c r="G100" i="11"/>
  <c r="K99" i="11"/>
  <c r="J99" i="11"/>
  <c r="I99" i="11"/>
  <c r="H99" i="11"/>
  <c r="G99" i="11"/>
  <c r="K98" i="11"/>
  <c r="J98" i="11"/>
  <c r="I98" i="11"/>
  <c r="H98" i="11"/>
  <c r="G98" i="11"/>
  <c r="K54" i="11"/>
  <c r="J54" i="11"/>
  <c r="I54" i="11"/>
  <c r="H54" i="11"/>
  <c r="G54" i="11"/>
  <c r="K97" i="11"/>
  <c r="J97" i="11"/>
  <c r="I97" i="11"/>
  <c r="H97" i="11"/>
  <c r="G97" i="11"/>
  <c r="K96" i="11"/>
  <c r="J96" i="11"/>
  <c r="I96" i="11"/>
  <c r="H96" i="11"/>
  <c r="G96" i="11"/>
  <c r="K95" i="11"/>
  <c r="J95" i="11"/>
  <c r="I95" i="11"/>
  <c r="H95" i="11"/>
  <c r="G95" i="11"/>
  <c r="K94" i="11"/>
  <c r="J94" i="11"/>
  <c r="I94" i="11"/>
  <c r="H94" i="11"/>
  <c r="G94" i="11"/>
  <c r="K53" i="11"/>
  <c r="J53" i="11"/>
  <c r="I53" i="11"/>
  <c r="H53" i="11"/>
  <c r="G53" i="11"/>
  <c r="K93" i="11"/>
  <c r="J93" i="11"/>
  <c r="I93" i="11"/>
  <c r="H93" i="11"/>
  <c r="G93" i="11"/>
  <c r="K92" i="11"/>
  <c r="J92" i="11"/>
  <c r="I92" i="11"/>
  <c r="H92" i="11"/>
  <c r="G92" i="11"/>
  <c r="K91" i="11"/>
  <c r="J91" i="11"/>
  <c r="I91" i="11"/>
  <c r="H91" i="11"/>
  <c r="G91" i="11"/>
  <c r="K90" i="11"/>
  <c r="J90" i="11"/>
  <c r="I90" i="11"/>
  <c r="H90" i="11"/>
  <c r="G90" i="11"/>
  <c r="K89" i="11"/>
  <c r="J89" i="11"/>
  <c r="I89" i="11"/>
  <c r="H89" i="11"/>
  <c r="G89" i="11"/>
  <c r="K52" i="11"/>
  <c r="J52" i="11"/>
  <c r="I52" i="11"/>
  <c r="H52" i="11"/>
  <c r="G52" i="11"/>
  <c r="K88" i="11"/>
  <c r="J88" i="11"/>
  <c r="I88" i="11"/>
  <c r="H88" i="11"/>
  <c r="G88" i="11"/>
  <c r="K87" i="11"/>
  <c r="J87" i="11"/>
  <c r="I87" i="11"/>
  <c r="H87" i="11"/>
  <c r="G87" i="11"/>
  <c r="K86" i="11"/>
  <c r="J86" i="11"/>
  <c r="I86" i="11"/>
  <c r="H86" i="11"/>
  <c r="G86" i="11"/>
  <c r="K85" i="11"/>
  <c r="J85" i="11"/>
  <c r="I85" i="11"/>
  <c r="H85" i="11"/>
  <c r="G85" i="11"/>
  <c r="K84" i="11"/>
  <c r="J84" i="11"/>
  <c r="I84" i="11"/>
  <c r="H84" i="11"/>
  <c r="G84" i="11"/>
  <c r="K83" i="11"/>
  <c r="J83" i="11"/>
  <c r="I83" i="11"/>
  <c r="H83" i="11"/>
  <c r="G83" i="11"/>
  <c r="K82" i="11"/>
  <c r="J82" i="11"/>
  <c r="I82" i="11"/>
  <c r="H82" i="11"/>
  <c r="G82" i="11"/>
  <c r="K81" i="11"/>
  <c r="J81" i="11"/>
  <c r="I81" i="11"/>
  <c r="H81" i="11"/>
  <c r="G81" i="11"/>
  <c r="K80" i="11"/>
  <c r="J80" i="11"/>
  <c r="I80" i="11"/>
  <c r="H80" i="11"/>
  <c r="G80" i="11"/>
  <c r="K51" i="11"/>
  <c r="J51" i="11"/>
  <c r="I51" i="11"/>
  <c r="H51" i="11"/>
  <c r="G51" i="11"/>
  <c r="K50" i="11"/>
  <c r="J50" i="11"/>
  <c r="I50" i="11"/>
  <c r="H50" i="11"/>
  <c r="G50" i="11"/>
  <c r="K79" i="11"/>
  <c r="J79" i="11"/>
  <c r="I79" i="11"/>
  <c r="H79" i="11"/>
  <c r="G79" i="11"/>
  <c r="K78" i="11"/>
  <c r="J78" i="11"/>
  <c r="I78" i="11"/>
  <c r="H78" i="11"/>
  <c r="G78" i="11"/>
  <c r="K77" i="11"/>
  <c r="J77" i="11"/>
  <c r="I77" i="11"/>
  <c r="H77" i="11"/>
  <c r="G77" i="11"/>
  <c r="K76" i="11"/>
  <c r="J76" i="11"/>
  <c r="I76" i="11"/>
  <c r="H76" i="11"/>
  <c r="G76" i="11"/>
  <c r="K75" i="11"/>
  <c r="J75" i="11"/>
  <c r="I75" i="11"/>
  <c r="H75" i="11"/>
  <c r="G75" i="11"/>
  <c r="K49" i="11"/>
  <c r="J49" i="11"/>
  <c r="I49" i="11"/>
  <c r="H49" i="11"/>
  <c r="G49" i="11"/>
  <c r="K74" i="11"/>
  <c r="J74" i="11"/>
  <c r="I74" i="11"/>
  <c r="H74" i="11"/>
  <c r="G74" i="11"/>
  <c r="K48" i="11"/>
  <c r="J48" i="11"/>
  <c r="I48" i="11"/>
  <c r="H48" i="11"/>
  <c r="G48" i="11"/>
  <c r="K73" i="11"/>
  <c r="J73" i="11"/>
  <c r="I73" i="11"/>
  <c r="H73" i="11"/>
  <c r="G73" i="11"/>
  <c r="K72" i="11"/>
  <c r="J72" i="11"/>
  <c r="I72" i="11"/>
  <c r="H72" i="11"/>
  <c r="G72" i="11"/>
  <c r="K71" i="11"/>
  <c r="J71" i="11"/>
  <c r="I71" i="11"/>
  <c r="H71" i="11"/>
  <c r="G71" i="11"/>
  <c r="K70" i="11"/>
  <c r="J70" i="11"/>
  <c r="I70" i="11"/>
  <c r="H70" i="11"/>
  <c r="G70" i="11"/>
  <c r="K69" i="11"/>
  <c r="J69" i="11"/>
  <c r="I69" i="11"/>
  <c r="H69" i="11"/>
  <c r="G69" i="11"/>
  <c r="K68" i="11"/>
  <c r="J68" i="11"/>
  <c r="I68" i="11"/>
  <c r="H68" i="11"/>
  <c r="G68" i="11"/>
  <c r="K67" i="11"/>
  <c r="J67" i="11"/>
  <c r="I67" i="11"/>
  <c r="H67" i="11"/>
  <c r="G67" i="11"/>
  <c r="K66" i="11"/>
  <c r="J66" i="11"/>
  <c r="I66" i="11"/>
  <c r="H66" i="11"/>
  <c r="G66" i="11"/>
  <c r="K65" i="11"/>
  <c r="J65" i="11"/>
  <c r="I65" i="11"/>
  <c r="H65" i="11"/>
  <c r="G65" i="11"/>
  <c r="K64" i="11"/>
  <c r="J64" i="11"/>
  <c r="I64" i="11"/>
  <c r="H64" i="11"/>
  <c r="G64" i="11"/>
  <c r="K63" i="11"/>
  <c r="J63" i="11"/>
  <c r="I63" i="11"/>
  <c r="H63" i="11"/>
  <c r="G63" i="11"/>
  <c r="K62" i="11"/>
  <c r="J62" i="11"/>
  <c r="I62" i="11"/>
  <c r="H62" i="11"/>
  <c r="G62" i="11"/>
  <c r="W12" i="9"/>
  <c r="U12" i="9"/>
  <c r="S12" i="9"/>
  <c r="Q12" i="9"/>
  <c r="J12" i="9"/>
  <c r="N12" i="9" s="1"/>
  <c r="I12" i="9"/>
  <c r="H12" i="9"/>
  <c r="G12" i="9"/>
  <c r="F12" i="9"/>
  <c r="W11" i="9"/>
  <c r="U11" i="9"/>
  <c r="S11" i="9"/>
  <c r="Q11" i="9"/>
  <c r="J8" i="9"/>
  <c r="N8" i="9" s="1"/>
  <c r="I8" i="9"/>
  <c r="H8" i="9"/>
  <c r="G8" i="9"/>
  <c r="F8" i="9"/>
  <c r="W10" i="9"/>
  <c r="U10" i="9"/>
  <c r="S10" i="9"/>
  <c r="Q10" i="9"/>
  <c r="J7" i="9"/>
  <c r="N7" i="9" s="1"/>
  <c r="I7" i="9"/>
  <c r="H7" i="9"/>
  <c r="G7" i="9"/>
  <c r="F7" i="9"/>
  <c r="W8" i="9"/>
  <c r="U8" i="9"/>
  <c r="S8" i="9"/>
  <c r="Q8" i="9"/>
  <c r="I6" i="9"/>
  <c r="H6" i="9"/>
  <c r="G6" i="9"/>
  <c r="F6" i="9"/>
  <c r="W7" i="9"/>
  <c r="U7" i="9"/>
  <c r="S7" i="9"/>
  <c r="Q7" i="9"/>
  <c r="J5" i="9"/>
  <c r="N5" i="9" s="1"/>
  <c r="I5" i="9"/>
  <c r="H5" i="9"/>
  <c r="G5" i="9"/>
  <c r="F5" i="9"/>
  <c r="W6" i="9"/>
  <c r="U6" i="9"/>
  <c r="S6" i="9"/>
  <c r="Q6" i="9"/>
  <c r="J11" i="9"/>
  <c r="N11" i="9" s="1"/>
  <c r="I11" i="9"/>
  <c r="H11" i="9"/>
  <c r="G11" i="9"/>
  <c r="F11" i="9"/>
  <c r="W5" i="9"/>
  <c r="U5" i="9"/>
  <c r="S5" i="9"/>
  <c r="Q5" i="9"/>
  <c r="J4" i="9"/>
  <c r="N4" i="9" s="1"/>
  <c r="I4" i="9"/>
  <c r="H4" i="9"/>
  <c r="G4" i="9"/>
  <c r="F4" i="9"/>
  <c r="W4" i="9"/>
  <c r="U4" i="9"/>
  <c r="S4" i="9"/>
  <c r="Q4" i="9"/>
  <c r="J10" i="9"/>
  <c r="N10" i="9" s="1"/>
  <c r="I10" i="9"/>
  <c r="H10" i="9"/>
  <c r="G10" i="9"/>
  <c r="F10" i="9"/>
  <c r="W3" i="9"/>
  <c r="U3" i="9"/>
  <c r="S3" i="9"/>
  <c r="Q3" i="9"/>
  <c r="J3" i="9"/>
  <c r="I3" i="9"/>
  <c r="H3" i="9"/>
  <c r="G3" i="9"/>
  <c r="F3" i="9"/>
  <c r="J157" i="8"/>
  <c r="I157" i="8"/>
  <c r="H157" i="8"/>
  <c r="G157" i="8"/>
  <c r="F157" i="8"/>
  <c r="J141" i="8"/>
  <c r="I141" i="8"/>
  <c r="H141" i="8"/>
  <c r="G141" i="8"/>
  <c r="F141" i="8"/>
  <c r="J161" i="8"/>
  <c r="I161" i="8"/>
  <c r="H161" i="8"/>
  <c r="G161" i="8"/>
  <c r="F161" i="8"/>
  <c r="J133" i="8"/>
  <c r="I133" i="8"/>
  <c r="H133" i="8"/>
  <c r="G133" i="8"/>
  <c r="F133" i="8"/>
  <c r="J172" i="8"/>
  <c r="I172" i="8"/>
  <c r="H172" i="8"/>
  <c r="G172" i="8"/>
  <c r="F172" i="8"/>
  <c r="J155" i="8"/>
  <c r="I155" i="8"/>
  <c r="H155" i="8"/>
  <c r="G155" i="8"/>
  <c r="F155" i="8"/>
  <c r="J148" i="8"/>
  <c r="I148" i="8"/>
  <c r="H148" i="8"/>
  <c r="G148" i="8"/>
  <c r="F148" i="8"/>
  <c r="J142" i="8"/>
  <c r="I142" i="8"/>
  <c r="H142" i="8"/>
  <c r="G142" i="8"/>
  <c r="F142" i="8"/>
  <c r="J164" i="8"/>
  <c r="I164" i="8"/>
  <c r="H164" i="8"/>
  <c r="G164" i="8"/>
  <c r="F164" i="8"/>
  <c r="J158" i="8"/>
  <c r="I158" i="8"/>
  <c r="H158" i="8"/>
  <c r="G158" i="8"/>
  <c r="F158" i="8"/>
  <c r="J152" i="8"/>
  <c r="I152" i="8"/>
  <c r="H152" i="8"/>
  <c r="G152" i="8"/>
  <c r="F152" i="8"/>
  <c r="J159" i="8"/>
  <c r="I159" i="8"/>
  <c r="H159" i="8"/>
  <c r="G159" i="8"/>
  <c r="F159" i="8"/>
  <c r="J151" i="8"/>
  <c r="I151" i="8"/>
  <c r="H151" i="8"/>
  <c r="G151" i="8"/>
  <c r="F151" i="8"/>
  <c r="J136" i="8"/>
  <c r="I136" i="8"/>
  <c r="H136" i="8"/>
  <c r="G136" i="8"/>
  <c r="F136" i="8"/>
  <c r="J156" i="8"/>
  <c r="I156" i="8"/>
  <c r="H156" i="8"/>
  <c r="G156" i="8"/>
  <c r="F156" i="8"/>
  <c r="J166" i="8"/>
  <c r="I166" i="8"/>
  <c r="H166" i="8"/>
  <c r="G166" i="8"/>
  <c r="F166" i="8"/>
  <c r="J171" i="8"/>
  <c r="I171" i="8"/>
  <c r="H171" i="8"/>
  <c r="G171" i="8"/>
  <c r="F171" i="8"/>
  <c r="J170" i="8"/>
  <c r="I170" i="8"/>
  <c r="H170" i="8"/>
  <c r="G170" i="8"/>
  <c r="F170" i="8"/>
  <c r="J140" i="8"/>
  <c r="I140" i="8"/>
  <c r="H140" i="8"/>
  <c r="G140" i="8"/>
  <c r="F140" i="8"/>
  <c r="J154" i="8"/>
  <c r="I154" i="8"/>
  <c r="H154" i="8"/>
  <c r="G154" i="8"/>
  <c r="F154" i="8"/>
  <c r="J144" i="8"/>
  <c r="I144" i="8"/>
  <c r="H144" i="8"/>
  <c r="G144" i="8"/>
  <c r="F144" i="8"/>
  <c r="J145" i="8"/>
  <c r="I145" i="8"/>
  <c r="H145" i="8"/>
  <c r="G145" i="8"/>
  <c r="F145" i="8"/>
  <c r="J168" i="8"/>
  <c r="I168" i="8"/>
  <c r="H168" i="8"/>
  <c r="G168" i="8"/>
  <c r="F168" i="8"/>
  <c r="J163" i="8"/>
  <c r="I163" i="8"/>
  <c r="H163" i="8"/>
  <c r="G163" i="8"/>
  <c r="F163" i="8"/>
  <c r="J150" i="8"/>
  <c r="I150" i="8"/>
  <c r="H150" i="8"/>
  <c r="G150" i="8"/>
  <c r="F150" i="8"/>
  <c r="J165" i="8"/>
  <c r="I165" i="8"/>
  <c r="H165" i="8"/>
  <c r="G165" i="8"/>
  <c r="F165" i="8"/>
  <c r="J134" i="8"/>
  <c r="I134" i="8"/>
  <c r="H134" i="8"/>
  <c r="G134" i="8"/>
  <c r="F134" i="8"/>
  <c r="J153" i="8"/>
  <c r="I153" i="8"/>
  <c r="H153" i="8"/>
  <c r="G153" i="8"/>
  <c r="F153" i="8"/>
  <c r="J137" i="8"/>
  <c r="I137" i="8"/>
  <c r="H137" i="8"/>
  <c r="G137" i="8"/>
  <c r="F137" i="8"/>
  <c r="J139" i="8"/>
  <c r="I139" i="8"/>
  <c r="H139" i="8"/>
  <c r="G139" i="8"/>
  <c r="F139" i="8"/>
  <c r="J106" i="8"/>
  <c r="I106" i="8"/>
  <c r="H106" i="8"/>
  <c r="G106" i="8"/>
  <c r="F106" i="8"/>
  <c r="J173" i="8"/>
  <c r="I173" i="8"/>
  <c r="H173" i="8"/>
  <c r="G173" i="8"/>
  <c r="F173" i="8"/>
  <c r="J113" i="8"/>
  <c r="I113" i="8"/>
  <c r="H113" i="8"/>
  <c r="G113" i="8"/>
  <c r="F113" i="8"/>
  <c r="J149" i="8"/>
  <c r="I149" i="8"/>
  <c r="H149" i="8"/>
  <c r="G149" i="8"/>
  <c r="F149" i="8"/>
  <c r="J143" i="8"/>
  <c r="I143" i="8"/>
  <c r="H143" i="8"/>
  <c r="G143" i="8"/>
  <c r="F143" i="8"/>
  <c r="J138" i="8"/>
  <c r="I138" i="8"/>
  <c r="H138" i="8"/>
  <c r="G138" i="8"/>
  <c r="F138" i="8"/>
  <c r="J169" i="8"/>
  <c r="I169" i="8"/>
  <c r="H169" i="8"/>
  <c r="G169" i="8"/>
  <c r="F169" i="8"/>
  <c r="J135" i="8"/>
  <c r="I135" i="8"/>
  <c r="H135" i="8"/>
  <c r="G135" i="8"/>
  <c r="F135" i="8"/>
  <c r="J116" i="8"/>
  <c r="I116" i="8"/>
  <c r="H116" i="8"/>
  <c r="G116" i="8"/>
  <c r="F116" i="8"/>
  <c r="J160" i="8"/>
  <c r="I160" i="8"/>
  <c r="H160" i="8"/>
  <c r="G160" i="8"/>
  <c r="F160" i="8"/>
  <c r="J105" i="8"/>
  <c r="I105" i="8"/>
  <c r="H105" i="8"/>
  <c r="G105" i="8"/>
  <c r="F105" i="8"/>
  <c r="J147" i="8"/>
  <c r="I147" i="8"/>
  <c r="H147" i="8"/>
  <c r="G147" i="8"/>
  <c r="F147" i="8"/>
  <c r="J167" i="8"/>
  <c r="I167" i="8"/>
  <c r="H167" i="8"/>
  <c r="G167" i="8"/>
  <c r="F167" i="8"/>
  <c r="J146" i="8"/>
  <c r="I146" i="8"/>
  <c r="H146" i="8"/>
  <c r="G146" i="8"/>
  <c r="F146" i="8"/>
  <c r="J162" i="8"/>
  <c r="I162" i="8"/>
  <c r="H162" i="8"/>
  <c r="G162" i="8"/>
  <c r="F162" i="8"/>
  <c r="J112" i="8"/>
  <c r="I112" i="8"/>
  <c r="H112" i="8"/>
  <c r="G112" i="8"/>
  <c r="F112" i="8"/>
  <c r="J108" i="8"/>
  <c r="I108" i="8"/>
  <c r="H108" i="8"/>
  <c r="G108" i="8"/>
  <c r="F108" i="8"/>
  <c r="J107" i="8"/>
  <c r="I107" i="8"/>
  <c r="H107" i="8"/>
  <c r="G107" i="8"/>
  <c r="F107" i="8"/>
  <c r="J91" i="8"/>
  <c r="I91" i="8"/>
  <c r="H91" i="8"/>
  <c r="G91" i="8"/>
  <c r="F91" i="8"/>
  <c r="J90" i="8"/>
  <c r="I90" i="8"/>
  <c r="H90" i="8"/>
  <c r="G90" i="8"/>
  <c r="F90" i="8"/>
  <c r="J94" i="8"/>
  <c r="I94" i="8"/>
  <c r="H94" i="8"/>
  <c r="G94" i="8"/>
  <c r="F94" i="8"/>
  <c r="J101" i="8"/>
  <c r="I101" i="8"/>
  <c r="H101" i="8"/>
  <c r="G101" i="8"/>
  <c r="F101" i="8"/>
  <c r="J124" i="8"/>
  <c r="I124" i="8"/>
  <c r="H124" i="8"/>
  <c r="G124" i="8"/>
  <c r="F124" i="8"/>
  <c r="J122" i="8"/>
  <c r="I122" i="8"/>
  <c r="H122" i="8"/>
  <c r="G122" i="8"/>
  <c r="F122" i="8"/>
  <c r="J89" i="8"/>
  <c r="I89" i="8"/>
  <c r="H89" i="8"/>
  <c r="G89" i="8"/>
  <c r="F89" i="8"/>
  <c r="J100" i="8"/>
  <c r="I100" i="8"/>
  <c r="H100" i="8"/>
  <c r="G100" i="8"/>
  <c r="F100" i="8"/>
  <c r="J97" i="8"/>
  <c r="I97" i="8"/>
  <c r="H97" i="8"/>
  <c r="G97" i="8"/>
  <c r="F97" i="8"/>
  <c r="J87" i="8"/>
  <c r="I87" i="8"/>
  <c r="H87" i="8"/>
  <c r="G87" i="8"/>
  <c r="F87" i="8"/>
  <c r="J92" i="8"/>
  <c r="I92" i="8"/>
  <c r="H92" i="8"/>
  <c r="G92" i="8"/>
  <c r="F92" i="8"/>
  <c r="J93" i="8"/>
  <c r="I93" i="8"/>
  <c r="H93" i="8"/>
  <c r="G93" i="8"/>
  <c r="F93" i="8"/>
  <c r="J98" i="8"/>
  <c r="I98" i="8"/>
  <c r="H98" i="8"/>
  <c r="G98" i="8"/>
  <c r="F98" i="8"/>
  <c r="J115" i="8"/>
  <c r="I115" i="8"/>
  <c r="H115" i="8"/>
  <c r="G115" i="8"/>
  <c r="F115" i="8"/>
  <c r="J99" i="8"/>
  <c r="I99" i="8"/>
  <c r="H99" i="8"/>
  <c r="G99" i="8"/>
  <c r="F99" i="8"/>
  <c r="J119" i="8"/>
  <c r="I119" i="8"/>
  <c r="H119" i="8"/>
  <c r="G119" i="8"/>
  <c r="F119" i="8"/>
  <c r="J88" i="8"/>
  <c r="I88" i="8"/>
  <c r="H88" i="8"/>
  <c r="G88" i="8"/>
  <c r="F88" i="8"/>
  <c r="J103" i="8"/>
  <c r="I103" i="8"/>
  <c r="H103" i="8"/>
  <c r="G103" i="8"/>
  <c r="F103" i="8"/>
  <c r="J109" i="8"/>
  <c r="I109" i="8"/>
  <c r="H109" i="8"/>
  <c r="G109" i="8"/>
  <c r="F109" i="8"/>
  <c r="J102" i="8"/>
  <c r="I102" i="8"/>
  <c r="H102" i="8"/>
  <c r="G102" i="8"/>
  <c r="F102" i="8"/>
  <c r="J110" i="8"/>
  <c r="I110" i="8"/>
  <c r="H110" i="8"/>
  <c r="G110" i="8"/>
  <c r="F110" i="8"/>
  <c r="J104" i="8"/>
  <c r="I104" i="8"/>
  <c r="H104" i="8"/>
  <c r="G104" i="8"/>
  <c r="F104" i="8"/>
  <c r="J114" i="8"/>
  <c r="I114" i="8"/>
  <c r="H114" i="8"/>
  <c r="G114" i="8"/>
  <c r="F114" i="8"/>
  <c r="J96" i="8"/>
  <c r="I96" i="8"/>
  <c r="H96" i="8"/>
  <c r="G96" i="8"/>
  <c r="F96" i="8"/>
  <c r="J129" i="8"/>
  <c r="I129" i="8"/>
  <c r="H129" i="8"/>
  <c r="G129" i="8"/>
  <c r="F129" i="8"/>
  <c r="J123" i="8"/>
  <c r="I123" i="8"/>
  <c r="H123" i="8"/>
  <c r="G123" i="8"/>
  <c r="F123" i="8"/>
  <c r="J121" i="8"/>
  <c r="I121" i="8"/>
  <c r="H121" i="8"/>
  <c r="G121" i="8"/>
  <c r="F121" i="8"/>
  <c r="J126" i="8"/>
  <c r="I126" i="8"/>
  <c r="H126" i="8"/>
  <c r="G126" i="8"/>
  <c r="F126" i="8"/>
  <c r="J128" i="8"/>
  <c r="I128" i="8"/>
  <c r="H128" i="8"/>
  <c r="G128" i="8"/>
  <c r="F128" i="8"/>
  <c r="J117" i="8"/>
  <c r="I117" i="8"/>
  <c r="H117" i="8"/>
  <c r="G117" i="8"/>
  <c r="F117" i="8"/>
  <c r="J127" i="8"/>
  <c r="I127" i="8"/>
  <c r="H127" i="8"/>
  <c r="G127" i="8"/>
  <c r="F127" i="8"/>
  <c r="J95" i="8"/>
  <c r="I95" i="8"/>
  <c r="H95" i="8"/>
  <c r="G95" i="8"/>
  <c r="F95" i="8"/>
  <c r="J111" i="8"/>
  <c r="I111" i="8"/>
  <c r="H111" i="8"/>
  <c r="G111" i="8"/>
  <c r="F111" i="8"/>
  <c r="J125" i="8"/>
  <c r="I125" i="8"/>
  <c r="H125" i="8"/>
  <c r="G125" i="8"/>
  <c r="F125" i="8"/>
  <c r="J131" i="8"/>
  <c r="I131" i="8"/>
  <c r="H131" i="8"/>
  <c r="G131" i="8"/>
  <c r="F131" i="8"/>
  <c r="J130" i="8"/>
  <c r="I130" i="8"/>
  <c r="H130" i="8"/>
  <c r="G130" i="8"/>
  <c r="F130" i="8"/>
  <c r="J120" i="8"/>
  <c r="I120" i="8"/>
  <c r="H120" i="8"/>
  <c r="G120" i="8"/>
  <c r="F120" i="8"/>
  <c r="J84" i="8"/>
  <c r="I84" i="8"/>
  <c r="H84" i="8"/>
  <c r="G84" i="8"/>
  <c r="F84" i="8"/>
  <c r="J76" i="8"/>
  <c r="I76" i="8"/>
  <c r="H76" i="8"/>
  <c r="G76" i="8"/>
  <c r="F76" i="8"/>
  <c r="J67" i="8"/>
  <c r="I67" i="8"/>
  <c r="H67" i="8"/>
  <c r="G67" i="8"/>
  <c r="F67" i="8"/>
  <c r="J43" i="8"/>
  <c r="I43" i="8"/>
  <c r="H43" i="8"/>
  <c r="G43" i="8"/>
  <c r="F43" i="8"/>
  <c r="J71" i="8"/>
  <c r="I71" i="8"/>
  <c r="H71" i="8"/>
  <c r="G71" i="8"/>
  <c r="F71" i="8"/>
  <c r="J72" i="8"/>
  <c r="I72" i="8"/>
  <c r="H72" i="8"/>
  <c r="G72" i="8"/>
  <c r="F72" i="8"/>
  <c r="J58" i="8"/>
  <c r="I58" i="8"/>
  <c r="H58" i="8"/>
  <c r="G58" i="8"/>
  <c r="F58" i="8"/>
  <c r="J46" i="8"/>
  <c r="I46" i="8"/>
  <c r="H46" i="8"/>
  <c r="G46" i="8"/>
  <c r="F46" i="8"/>
  <c r="J69" i="8"/>
  <c r="I69" i="8"/>
  <c r="H69" i="8"/>
  <c r="G69" i="8"/>
  <c r="F69" i="8"/>
  <c r="J68" i="8"/>
  <c r="I68" i="8"/>
  <c r="H68" i="8"/>
  <c r="G68" i="8"/>
  <c r="F68" i="8"/>
  <c r="J53" i="8"/>
  <c r="I53" i="8"/>
  <c r="H53" i="8"/>
  <c r="G53" i="8"/>
  <c r="F53" i="8"/>
  <c r="J44" i="8"/>
  <c r="I44" i="8"/>
  <c r="H44" i="8"/>
  <c r="G44" i="8"/>
  <c r="F44" i="8"/>
  <c r="J56" i="8"/>
  <c r="I56" i="8"/>
  <c r="H56" i="8"/>
  <c r="G56" i="8"/>
  <c r="F56" i="8"/>
  <c r="J63" i="8"/>
  <c r="I63" i="8"/>
  <c r="H63" i="8"/>
  <c r="G63" i="8"/>
  <c r="F63" i="8"/>
  <c r="J52" i="8"/>
  <c r="I52" i="8"/>
  <c r="H52" i="8"/>
  <c r="G52" i="8"/>
  <c r="F52" i="8"/>
  <c r="J50" i="8"/>
  <c r="I50" i="8"/>
  <c r="H50" i="8"/>
  <c r="G50" i="8"/>
  <c r="F50" i="8"/>
  <c r="J47" i="8"/>
  <c r="I47" i="8"/>
  <c r="H47" i="8"/>
  <c r="G47" i="8"/>
  <c r="F47" i="8"/>
  <c r="J48" i="8"/>
  <c r="I48" i="8"/>
  <c r="H48" i="8"/>
  <c r="G48" i="8"/>
  <c r="F48" i="8"/>
  <c r="J42" i="8"/>
  <c r="I42" i="8"/>
  <c r="H42" i="8"/>
  <c r="G42" i="8"/>
  <c r="F42" i="8"/>
  <c r="J65" i="8"/>
  <c r="I65" i="8"/>
  <c r="H65" i="8"/>
  <c r="G65" i="8"/>
  <c r="F65" i="8"/>
  <c r="J73" i="8"/>
  <c r="I73" i="8"/>
  <c r="H73" i="8"/>
  <c r="G73" i="8"/>
  <c r="F73" i="8"/>
  <c r="J77" i="8"/>
  <c r="I77" i="8"/>
  <c r="H77" i="8"/>
  <c r="G77" i="8"/>
  <c r="F77" i="8"/>
  <c r="J54" i="8"/>
  <c r="I54" i="8"/>
  <c r="H54" i="8"/>
  <c r="G54" i="8"/>
  <c r="F54" i="8"/>
  <c r="J64" i="8"/>
  <c r="I64" i="8"/>
  <c r="H64" i="8"/>
  <c r="G64" i="8"/>
  <c r="F64" i="8"/>
  <c r="J81" i="8"/>
  <c r="I81" i="8"/>
  <c r="H81" i="8"/>
  <c r="G81" i="8"/>
  <c r="F81" i="8"/>
  <c r="J61" i="8"/>
  <c r="I61" i="8"/>
  <c r="H61" i="8"/>
  <c r="G61" i="8"/>
  <c r="F61" i="8"/>
  <c r="J49" i="8"/>
  <c r="I49" i="8"/>
  <c r="H49" i="8"/>
  <c r="G49" i="8"/>
  <c r="F49" i="8"/>
  <c r="J79" i="8"/>
  <c r="I79" i="8"/>
  <c r="H79" i="8"/>
  <c r="G79" i="8"/>
  <c r="F79" i="8"/>
  <c r="J83" i="8"/>
  <c r="I83" i="8"/>
  <c r="H83" i="8"/>
  <c r="G83" i="8"/>
  <c r="F83" i="8"/>
  <c r="J59" i="8"/>
  <c r="I59" i="8"/>
  <c r="H59" i="8"/>
  <c r="G59" i="8"/>
  <c r="F59" i="8"/>
  <c r="J85" i="8"/>
  <c r="I85" i="8"/>
  <c r="H85" i="8"/>
  <c r="G85" i="8"/>
  <c r="F85" i="8"/>
  <c r="J82" i="8"/>
  <c r="I82" i="8"/>
  <c r="H82" i="8"/>
  <c r="G82" i="8"/>
  <c r="F82" i="8"/>
  <c r="J80" i="8"/>
  <c r="I80" i="8"/>
  <c r="H80" i="8"/>
  <c r="G80" i="8"/>
  <c r="F80" i="8"/>
  <c r="J55" i="8"/>
  <c r="I55" i="8"/>
  <c r="H55" i="8"/>
  <c r="G55" i="8"/>
  <c r="F55" i="8"/>
  <c r="J66" i="8"/>
  <c r="I66" i="8"/>
  <c r="H66" i="8"/>
  <c r="G66" i="8"/>
  <c r="F66" i="8"/>
  <c r="J70" i="8"/>
  <c r="I70" i="8"/>
  <c r="H70" i="8"/>
  <c r="G70" i="8"/>
  <c r="F70" i="8"/>
  <c r="J74" i="8"/>
  <c r="I74" i="8"/>
  <c r="H74" i="8"/>
  <c r="G74" i="8"/>
  <c r="F74" i="8"/>
  <c r="J62" i="8"/>
  <c r="I62" i="8"/>
  <c r="H62" i="8"/>
  <c r="G62" i="8"/>
  <c r="F62" i="8"/>
  <c r="J78" i="8"/>
  <c r="I78" i="8"/>
  <c r="H78" i="8"/>
  <c r="G78" i="8"/>
  <c r="F78" i="8"/>
  <c r="J4" i="8"/>
  <c r="I4" i="8"/>
  <c r="H4" i="8"/>
  <c r="G4" i="8"/>
  <c r="F4" i="8"/>
  <c r="J36" i="8"/>
  <c r="I36" i="8"/>
  <c r="H36" i="8"/>
  <c r="G36" i="8"/>
  <c r="F36" i="8"/>
  <c r="J38" i="8"/>
  <c r="I38" i="8"/>
  <c r="H38" i="8"/>
  <c r="G38" i="8"/>
  <c r="F38" i="8"/>
  <c r="J75" i="8"/>
  <c r="I75" i="8"/>
  <c r="H75" i="8"/>
  <c r="G75" i="8"/>
  <c r="F75" i="8"/>
  <c r="J57" i="8"/>
  <c r="I57" i="8"/>
  <c r="H57" i="8"/>
  <c r="G57" i="8"/>
  <c r="F57" i="8"/>
  <c r="J35" i="8"/>
  <c r="I35" i="8"/>
  <c r="H35" i="8"/>
  <c r="G35" i="8"/>
  <c r="F35" i="8"/>
  <c r="J16" i="8"/>
  <c r="I16" i="8"/>
  <c r="H16" i="8"/>
  <c r="G16" i="8"/>
  <c r="F16" i="8"/>
  <c r="J7" i="8"/>
  <c r="I7" i="8"/>
  <c r="H7" i="8"/>
  <c r="G7" i="8"/>
  <c r="F7" i="8"/>
  <c r="J29" i="8"/>
  <c r="I29" i="8"/>
  <c r="H29" i="8"/>
  <c r="G29" i="8"/>
  <c r="F29" i="8"/>
  <c r="J60" i="8"/>
  <c r="I60" i="8"/>
  <c r="H60" i="8"/>
  <c r="G60" i="8"/>
  <c r="F60" i="8"/>
  <c r="J5" i="8"/>
  <c r="I5" i="8"/>
  <c r="H5" i="8"/>
  <c r="G5" i="8"/>
  <c r="F5" i="8"/>
  <c r="J18" i="8"/>
  <c r="I18" i="8"/>
  <c r="H18" i="8"/>
  <c r="G18" i="8"/>
  <c r="F18" i="8"/>
  <c r="J17" i="8"/>
  <c r="I17" i="8"/>
  <c r="H17" i="8"/>
  <c r="G17" i="8"/>
  <c r="F17" i="8"/>
  <c r="J2" i="8"/>
  <c r="I2" i="8"/>
  <c r="H2" i="8"/>
  <c r="G2" i="8"/>
  <c r="F2" i="8"/>
  <c r="J3" i="8"/>
  <c r="I3" i="8"/>
  <c r="H3" i="8"/>
  <c r="G3" i="8"/>
  <c r="F3" i="8"/>
  <c r="J45" i="8"/>
  <c r="I45" i="8"/>
  <c r="H45" i="8"/>
  <c r="G45" i="8"/>
  <c r="F45" i="8"/>
  <c r="J9" i="8"/>
  <c r="I9" i="8"/>
  <c r="H9" i="8"/>
  <c r="G9" i="8"/>
  <c r="F9" i="8"/>
  <c r="J19" i="8"/>
  <c r="I19" i="8"/>
  <c r="H19" i="8"/>
  <c r="G19" i="8"/>
  <c r="F19" i="8"/>
  <c r="J25" i="8"/>
  <c r="I25" i="8"/>
  <c r="H25" i="8"/>
  <c r="G25" i="8"/>
  <c r="F25" i="8"/>
  <c r="J31" i="8"/>
  <c r="I31" i="8"/>
  <c r="H31" i="8"/>
  <c r="G31" i="8"/>
  <c r="F31" i="8"/>
  <c r="J32" i="8"/>
  <c r="I32" i="8"/>
  <c r="H32" i="8"/>
  <c r="G32" i="8"/>
  <c r="F32" i="8"/>
  <c r="J12" i="8"/>
  <c r="I12" i="8"/>
  <c r="H12" i="8"/>
  <c r="G12" i="8"/>
  <c r="F12" i="8"/>
  <c r="J26" i="8"/>
  <c r="I26" i="8"/>
  <c r="H26" i="8"/>
  <c r="G26" i="8"/>
  <c r="F26" i="8"/>
  <c r="J33" i="8"/>
  <c r="I33" i="8"/>
  <c r="H33" i="8"/>
  <c r="G33" i="8"/>
  <c r="F33" i="8"/>
  <c r="J6" i="8"/>
  <c r="I6" i="8"/>
  <c r="H6" i="8"/>
  <c r="G6" i="8"/>
  <c r="F6" i="8"/>
  <c r="J8" i="8"/>
  <c r="I8" i="8"/>
  <c r="H8" i="8"/>
  <c r="G8" i="8"/>
  <c r="F8" i="8"/>
  <c r="J51" i="8"/>
  <c r="I51" i="8"/>
  <c r="H51" i="8"/>
  <c r="G51" i="8"/>
  <c r="F51" i="8"/>
  <c r="J23" i="8"/>
  <c r="I23" i="8"/>
  <c r="H23" i="8"/>
  <c r="G23" i="8"/>
  <c r="F23" i="8"/>
  <c r="J15" i="8"/>
  <c r="I15" i="8"/>
  <c r="H15" i="8"/>
  <c r="G15" i="8"/>
  <c r="F15" i="8"/>
  <c r="J34" i="8"/>
  <c r="I34" i="8"/>
  <c r="H34" i="8"/>
  <c r="G34" i="8"/>
  <c r="F34" i="8"/>
  <c r="J39" i="8"/>
  <c r="I39" i="8"/>
  <c r="H39" i="8"/>
  <c r="G39" i="8"/>
  <c r="F39" i="8"/>
  <c r="J11" i="8"/>
  <c r="I11" i="8"/>
  <c r="H11" i="8"/>
  <c r="G11" i="8"/>
  <c r="F11" i="8"/>
  <c r="J30" i="8"/>
  <c r="I30" i="8"/>
  <c r="H30" i="8"/>
  <c r="G30" i="8"/>
  <c r="F30" i="8"/>
  <c r="J21" i="8"/>
  <c r="I21" i="8"/>
  <c r="H21" i="8"/>
  <c r="G21" i="8"/>
  <c r="F21" i="8"/>
  <c r="J13" i="8"/>
  <c r="I13" i="8"/>
  <c r="H13" i="8"/>
  <c r="G13" i="8"/>
  <c r="F13" i="8"/>
  <c r="J37" i="8"/>
  <c r="I37" i="8"/>
  <c r="H37" i="8"/>
  <c r="G37" i="8"/>
  <c r="F37" i="8"/>
  <c r="J10" i="8"/>
  <c r="I10" i="8"/>
  <c r="H10" i="8"/>
  <c r="G10" i="8"/>
  <c r="F10" i="8"/>
  <c r="J40" i="8"/>
  <c r="I40" i="8"/>
  <c r="H40" i="8"/>
  <c r="G40" i="8"/>
  <c r="F40" i="8"/>
  <c r="J22" i="8"/>
  <c r="I22" i="8"/>
  <c r="H22" i="8"/>
  <c r="G22" i="8"/>
  <c r="F22" i="8"/>
  <c r="J20" i="8"/>
  <c r="I20" i="8"/>
  <c r="H20" i="8"/>
  <c r="G20" i="8"/>
  <c r="F20" i="8"/>
  <c r="J28" i="8"/>
  <c r="I28" i="8"/>
  <c r="H28" i="8"/>
  <c r="G28" i="8"/>
  <c r="F28" i="8"/>
  <c r="J14" i="8"/>
  <c r="I14" i="8"/>
  <c r="H14" i="8"/>
  <c r="G14" i="8"/>
  <c r="F14" i="8"/>
  <c r="J27" i="8"/>
  <c r="I27" i="8"/>
  <c r="H27" i="8"/>
  <c r="G27" i="8"/>
  <c r="F27" i="8"/>
  <c r="J24" i="8"/>
  <c r="I24" i="8"/>
  <c r="H24" i="8"/>
  <c r="G24" i="8"/>
  <c r="F24" i="8"/>
  <c r="W139" i="7"/>
  <c r="V139" i="7"/>
  <c r="U139" i="7"/>
  <c r="T139" i="7"/>
  <c r="S139" i="7"/>
  <c r="R139" i="7"/>
  <c r="Q139" i="7"/>
  <c r="P139" i="7"/>
  <c r="O139" i="7"/>
  <c r="N139" i="7"/>
  <c r="M139" i="7"/>
  <c r="L139" i="7"/>
  <c r="K139" i="7"/>
  <c r="J139" i="7"/>
  <c r="I139" i="7"/>
  <c r="H139" i="7"/>
  <c r="G139" i="7"/>
  <c r="F139" i="7"/>
  <c r="E139" i="7"/>
  <c r="D139" i="7"/>
  <c r="C139" i="7"/>
  <c r="B139" i="7"/>
  <c r="W137" i="7"/>
  <c r="W141" i="7" s="1"/>
  <c r="V137" i="7"/>
  <c r="V141" i="7" s="1"/>
  <c r="U137" i="7"/>
  <c r="U141" i="7" s="1"/>
  <c r="T137" i="7"/>
  <c r="T141" i="7" s="1"/>
  <c r="S137" i="7"/>
  <c r="S141" i="7" s="1"/>
  <c r="R137" i="7"/>
  <c r="R141" i="7" s="1"/>
  <c r="Q137" i="7"/>
  <c r="Q141" i="7" s="1"/>
  <c r="P137" i="7"/>
  <c r="P141" i="7" s="1"/>
  <c r="O137" i="7"/>
  <c r="O141" i="7" s="1"/>
  <c r="N137" i="7"/>
  <c r="N141" i="7" s="1"/>
  <c r="M137" i="7"/>
  <c r="M141" i="7" s="1"/>
  <c r="L137" i="7"/>
  <c r="L141" i="7" s="1"/>
  <c r="K137" i="7"/>
  <c r="K141" i="7" s="1"/>
  <c r="J137" i="7"/>
  <c r="J141" i="7" s="1"/>
  <c r="I137" i="7"/>
  <c r="I141" i="7" s="1"/>
  <c r="H137" i="7"/>
  <c r="H141" i="7" s="1"/>
  <c r="G137" i="7"/>
  <c r="G141" i="7" s="1"/>
  <c r="F137" i="7"/>
  <c r="F141" i="7" s="1"/>
  <c r="E137" i="7"/>
  <c r="E141" i="7" s="1"/>
  <c r="D137" i="7"/>
  <c r="D141" i="7" s="1"/>
  <c r="C137" i="7"/>
  <c r="C141" i="7" s="1"/>
  <c r="B137" i="7"/>
  <c r="B141" i="7" s="1"/>
  <c r="J43" i="7"/>
  <c r="I43" i="7"/>
  <c r="H43" i="7"/>
  <c r="G43" i="7"/>
  <c r="F43" i="7"/>
  <c r="J42" i="7"/>
  <c r="I42" i="7"/>
  <c r="H42" i="7"/>
  <c r="G42" i="7"/>
  <c r="F42" i="7"/>
  <c r="J41" i="7"/>
  <c r="I41" i="7"/>
  <c r="H41" i="7"/>
  <c r="G41" i="7"/>
  <c r="F41" i="7"/>
  <c r="J40" i="7"/>
  <c r="I40" i="7"/>
  <c r="H40" i="7"/>
  <c r="G40" i="7"/>
  <c r="F40" i="7"/>
  <c r="J39" i="7"/>
  <c r="I39" i="7"/>
  <c r="H39" i="7"/>
  <c r="G39" i="7"/>
  <c r="F39" i="7"/>
  <c r="J38" i="7"/>
  <c r="I38" i="7"/>
  <c r="H38" i="7"/>
  <c r="G38" i="7"/>
  <c r="F38" i="7"/>
  <c r="J37" i="7"/>
  <c r="I37" i="7"/>
  <c r="H37" i="7"/>
  <c r="G37" i="7"/>
  <c r="F37" i="7"/>
  <c r="J36" i="7"/>
  <c r="I36" i="7"/>
  <c r="H36" i="7"/>
  <c r="G36" i="7"/>
  <c r="F36" i="7"/>
  <c r="J35" i="7"/>
  <c r="I35" i="7"/>
  <c r="H35" i="7"/>
  <c r="G35" i="7"/>
  <c r="F35" i="7"/>
  <c r="J34" i="7"/>
  <c r="I34" i="7"/>
  <c r="H34" i="7"/>
  <c r="G34" i="7"/>
  <c r="F34" i="7"/>
  <c r="J33" i="7"/>
  <c r="I33" i="7"/>
  <c r="H33" i="7"/>
  <c r="G33" i="7"/>
  <c r="F33" i="7"/>
  <c r="J32" i="7"/>
  <c r="I32" i="7"/>
  <c r="H32" i="7"/>
  <c r="G32" i="7"/>
  <c r="F32" i="7"/>
  <c r="J31" i="7"/>
  <c r="I31" i="7"/>
  <c r="H31" i="7"/>
  <c r="G31" i="7"/>
  <c r="F31" i="7"/>
  <c r="J30" i="7"/>
  <c r="I30" i="7"/>
  <c r="H30" i="7"/>
  <c r="G30" i="7"/>
  <c r="F30" i="7"/>
  <c r="J29" i="7"/>
  <c r="I29" i="7"/>
  <c r="H29" i="7"/>
  <c r="G29" i="7"/>
  <c r="F29" i="7"/>
  <c r="J27" i="7"/>
  <c r="I27" i="7"/>
  <c r="H27" i="7"/>
  <c r="G27" i="7"/>
  <c r="F27" i="7"/>
  <c r="J26" i="7"/>
  <c r="I26" i="7"/>
  <c r="H26" i="7"/>
  <c r="G26" i="7"/>
  <c r="F26" i="7"/>
  <c r="J25" i="7"/>
  <c r="I25" i="7"/>
  <c r="H25" i="7"/>
  <c r="G25" i="7"/>
  <c r="F25" i="7"/>
  <c r="J24" i="7"/>
  <c r="I24" i="7"/>
  <c r="H24" i="7"/>
  <c r="G24" i="7"/>
  <c r="F24" i="7"/>
  <c r="J23" i="7"/>
  <c r="I23" i="7"/>
  <c r="H23" i="7"/>
  <c r="G23" i="7"/>
  <c r="F23" i="7"/>
  <c r="W4" i="6"/>
  <c r="U4" i="6"/>
  <c r="S4" i="6"/>
  <c r="Q4" i="6"/>
  <c r="J4" i="6"/>
  <c r="N4" i="6" s="1"/>
  <c r="I4" i="6"/>
  <c r="H4" i="6"/>
  <c r="G4" i="6"/>
  <c r="F4" i="6"/>
  <c r="W10" i="6"/>
  <c r="U10" i="6"/>
  <c r="S10" i="6"/>
  <c r="Q10" i="6"/>
  <c r="J10" i="6"/>
  <c r="N10" i="6" s="1"/>
  <c r="I10" i="6"/>
  <c r="H10" i="6"/>
  <c r="G10" i="6"/>
  <c r="F10" i="6"/>
  <c r="W19" i="6"/>
  <c r="U19" i="6"/>
  <c r="S19" i="6"/>
  <c r="Q19" i="6"/>
  <c r="J19" i="6"/>
  <c r="N19" i="6" s="1"/>
  <c r="I19" i="6"/>
  <c r="H19" i="6"/>
  <c r="G19" i="6"/>
  <c r="F19" i="6"/>
  <c r="W6" i="6"/>
  <c r="U6" i="6"/>
  <c r="S6" i="6"/>
  <c r="Q6" i="6"/>
  <c r="J6" i="6"/>
  <c r="N6" i="6" s="1"/>
  <c r="I6" i="6"/>
  <c r="H6" i="6"/>
  <c r="G6" i="6"/>
  <c r="F6" i="6"/>
  <c r="W18" i="6"/>
  <c r="U18" i="6"/>
  <c r="S18" i="6"/>
  <c r="Q18" i="6"/>
  <c r="J18" i="6"/>
  <c r="N18" i="6" s="1"/>
  <c r="I18" i="6"/>
  <c r="H18" i="6"/>
  <c r="G18" i="6"/>
  <c r="F18" i="6"/>
  <c r="W20" i="6"/>
  <c r="U20" i="6"/>
  <c r="S20" i="6"/>
  <c r="Q20" i="6"/>
  <c r="J20" i="6"/>
  <c r="N20" i="6" s="1"/>
  <c r="I20" i="6"/>
  <c r="H20" i="6"/>
  <c r="G20" i="6"/>
  <c r="F20" i="6"/>
  <c r="W5" i="6"/>
  <c r="U5" i="6"/>
  <c r="S5" i="6"/>
  <c r="Q5" i="6"/>
  <c r="J5" i="6"/>
  <c r="N5" i="6" s="1"/>
  <c r="I5" i="6"/>
  <c r="H5" i="6"/>
  <c r="G5" i="6"/>
  <c r="F5" i="6"/>
  <c r="W9" i="6"/>
  <c r="U9" i="6"/>
  <c r="S9" i="6"/>
  <c r="Q9" i="6"/>
  <c r="J9" i="6"/>
  <c r="N9" i="6" s="1"/>
  <c r="I9" i="6"/>
  <c r="H9" i="6"/>
  <c r="G9" i="6"/>
  <c r="F9" i="6"/>
  <c r="W12" i="6"/>
  <c r="U12" i="6"/>
  <c r="S12" i="6"/>
  <c r="Q12" i="6"/>
  <c r="J12" i="6"/>
  <c r="N12" i="6" s="1"/>
  <c r="I12" i="6"/>
  <c r="H12" i="6"/>
  <c r="G12" i="6"/>
  <c r="F12" i="6"/>
  <c r="W14" i="6"/>
  <c r="U14" i="6"/>
  <c r="S14" i="6"/>
  <c r="Q14" i="6"/>
  <c r="J14" i="6"/>
  <c r="N14" i="6" s="1"/>
  <c r="I14" i="6"/>
  <c r="H14" i="6"/>
  <c r="G14" i="6"/>
  <c r="F14" i="6"/>
  <c r="W3" i="6"/>
  <c r="U3" i="6"/>
  <c r="S3" i="6"/>
  <c r="Q3" i="6"/>
  <c r="J3" i="6"/>
  <c r="N3" i="6" s="1"/>
  <c r="I3" i="6"/>
  <c r="H3" i="6"/>
  <c r="G3" i="6"/>
  <c r="F3" i="6"/>
  <c r="W16" i="6"/>
  <c r="U16" i="6"/>
  <c r="S16" i="6"/>
  <c r="Q16" i="6"/>
  <c r="J16" i="6"/>
  <c r="N16" i="6" s="1"/>
  <c r="I16" i="6"/>
  <c r="H16" i="6"/>
  <c r="G16" i="6"/>
  <c r="F16" i="6"/>
  <c r="W7" i="6"/>
  <c r="U7" i="6"/>
  <c r="S7" i="6"/>
  <c r="Q7" i="6"/>
  <c r="J7" i="6"/>
  <c r="N7" i="6" s="1"/>
  <c r="I7" i="6"/>
  <c r="H7" i="6"/>
  <c r="G7" i="6"/>
  <c r="F7" i="6"/>
  <c r="W15" i="6"/>
  <c r="U15" i="6"/>
  <c r="S15" i="6"/>
  <c r="Q15" i="6"/>
  <c r="J15" i="6"/>
  <c r="N15" i="6" s="1"/>
  <c r="I15" i="6"/>
  <c r="H15" i="6"/>
  <c r="G15" i="6"/>
  <c r="F15" i="6"/>
  <c r="W11" i="6"/>
  <c r="U11" i="6"/>
  <c r="S11" i="6"/>
  <c r="Q11" i="6"/>
  <c r="J11" i="6"/>
  <c r="N11" i="6" s="1"/>
  <c r="I11" i="6"/>
  <c r="H11" i="6"/>
  <c r="G11" i="6"/>
  <c r="F11" i="6"/>
  <c r="W25" i="6"/>
  <c r="U25" i="6"/>
  <c r="S25" i="6"/>
  <c r="Q25" i="6"/>
  <c r="J25" i="6"/>
  <c r="N25" i="6" s="1"/>
  <c r="I25" i="6"/>
  <c r="H25" i="6"/>
  <c r="G25" i="6"/>
  <c r="F25" i="6"/>
  <c r="W8" i="6"/>
  <c r="U8" i="6"/>
  <c r="S8" i="6"/>
  <c r="Q8" i="6"/>
  <c r="N8" i="6"/>
  <c r="I8" i="6"/>
  <c r="H8" i="6"/>
  <c r="G8" i="6"/>
  <c r="F8" i="6"/>
  <c r="W17" i="6"/>
  <c r="U17" i="6"/>
  <c r="S17" i="6"/>
  <c r="Q17" i="6"/>
  <c r="N17" i="6"/>
  <c r="I17" i="6"/>
  <c r="H17" i="6"/>
  <c r="G17" i="6"/>
  <c r="F17" i="6"/>
  <c r="W21" i="6"/>
  <c r="U21" i="6"/>
  <c r="S21" i="6"/>
  <c r="Q21" i="6"/>
  <c r="J21" i="6"/>
  <c r="N21" i="6" s="1"/>
  <c r="I21" i="6"/>
  <c r="H21" i="6"/>
  <c r="G21" i="6"/>
  <c r="F21" i="6"/>
  <c r="W23" i="6"/>
  <c r="U23" i="6"/>
  <c r="S23" i="6"/>
  <c r="Q23" i="6"/>
  <c r="J23" i="6"/>
  <c r="N23" i="6" s="1"/>
  <c r="I23" i="6"/>
  <c r="H23" i="6"/>
  <c r="G23" i="6"/>
  <c r="F23" i="6"/>
  <c r="W22" i="6"/>
  <c r="U22" i="6"/>
  <c r="S22" i="6"/>
  <c r="Q22" i="6"/>
  <c r="J22" i="6"/>
  <c r="N22" i="6" s="1"/>
  <c r="I22" i="6"/>
  <c r="H22" i="6"/>
  <c r="G22" i="6"/>
  <c r="F22" i="6"/>
  <c r="W24" i="6"/>
  <c r="U24" i="6"/>
  <c r="S24" i="6"/>
  <c r="Q24" i="6"/>
  <c r="J24" i="6"/>
  <c r="N24" i="6" s="1"/>
  <c r="I24" i="6"/>
  <c r="H24" i="6"/>
  <c r="G24" i="6"/>
  <c r="F24" i="6"/>
  <c r="W13" i="6"/>
  <c r="U13" i="6"/>
  <c r="S13" i="6"/>
  <c r="Q13" i="6"/>
  <c r="J13" i="6"/>
  <c r="N13" i="6" s="1"/>
  <c r="I13" i="6"/>
  <c r="H13" i="6"/>
  <c r="G13" i="6"/>
  <c r="F13" i="6"/>
  <c r="W38" i="6"/>
  <c r="U38" i="6"/>
  <c r="S38" i="6"/>
  <c r="Q38" i="6"/>
  <c r="J38" i="6"/>
  <c r="N38" i="6" s="1"/>
  <c r="I38" i="6"/>
  <c r="H38" i="6"/>
  <c r="G38" i="6"/>
  <c r="F38" i="6"/>
  <c r="W37" i="6"/>
  <c r="U37" i="6"/>
  <c r="S37" i="6"/>
  <c r="Q37" i="6"/>
  <c r="J37" i="6"/>
  <c r="N37" i="6" s="1"/>
  <c r="I37" i="6"/>
  <c r="H37" i="6"/>
  <c r="G37" i="6"/>
  <c r="F37" i="6"/>
  <c r="W40" i="6"/>
  <c r="U40" i="6"/>
  <c r="S40" i="6"/>
  <c r="Q40" i="6"/>
  <c r="J40" i="6"/>
  <c r="N40" i="6" s="1"/>
  <c r="I40" i="6"/>
  <c r="H40" i="6"/>
  <c r="G40" i="6"/>
  <c r="F40" i="6"/>
  <c r="W35" i="6"/>
  <c r="U35" i="6"/>
  <c r="S35" i="6"/>
  <c r="Q35" i="6"/>
  <c r="J35" i="6"/>
  <c r="N35" i="6" s="1"/>
  <c r="I35" i="6"/>
  <c r="H35" i="6"/>
  <c r="G35" i="6"/>
  <c r="F35" i="6"/>
  <c r="W47" i="6"/>
  <c r="U47" i="6"/>
  <c r="S47" i="6"/>
  <c r="Q47" i="6"/>
  <c r="J47" i="6"/>
  <c r="N47" i="6" s="1"/>
  <c r="I47" i="6"/>
  <c r="H47" i="6"/>
  <c r="G47" i="6"/>
  <c r="F47" i="6"/>
  <c r="W48" i="6"/>
  <c r="U48" i="6"/>
  <c r="S48" i="6"/>
  <c r="Q48" i="6"/>
  <c r="J48" i="6"/>
  <c r="N48" i="6" s="1"/>
  <c r="I48" i="6"/>
  <c r="H48" i="6"/>
  <c r="G48" i="6"/>
  <c r="F48" i="6"/>
  <c r="W31" i="6"/>
  <c r="U31" i="6"/>
  <c r="S31" i="6"/>
  <c r="Q31" i="6"/>
  <c r="J31" i="6"/>
  <c r="N31" i="6" s="1"/>
  <c r="I31" i="6"/>
  <c r="H31" i="6"/>
  <c r="G31" i="6"/>
  <c r="F31" i="6"/>
  <c r="W34" i="6"/>
  <c r="U34" i="6"/>
  <c r="S34" i="6"/>
  <c r="Q34" i="6"/>
  <c r="J34" i="6"/>
  <c r="N34" i="6" s="1"/>
  <c r="I34" i="6"/>
  <c r="H34" i="6"/>
  <c r="G34" i="6"/>
  <c r="F34" i="6"/>
  <c r="W28" i="6"/>
  <c r="U28" i="6"/>
  <c r="S28" i="6"/>
  <c r="Q28" i="6"/>
  <c r="J28" i="6"/>
  <c r="N28" i="6" s="1"/>
  <c r="I28" i="6"/>
  <c r="H28" i="6"/>
  <c r="G28" i="6"/>
  <c r="F28" i="6"/>
  <c r="W27" i="6"/>
  <c r="U27" i="6"/>
  <c r="S27" i="6"/>
  <c r="Q27" i="6"/>
  <c r="J27" i="6"/>
  <c r="N27" i="6" s="1"/>
  <c r="I27" i="6"/>
  <c r="H27" i="6"/>
  <c r="G27" i="6"/>
  <c r="F27" i="6"/>
  <c r="W36" i="6"/>
  <c r="U36" i="6"/>
  <c r="S36" i="6"/>
  <c r="Q36" i="6"/>
  <c r="J36" i="6"/>
  <c r="N36" i="6" s="1"/>
  <c r="I36" i="6"/>
  <c r="H36" i="6"/>
  <c r="G36" i="6"/>
  <c r="F36" i="6"/>
  <c r="W32" i="6"/>
  <c r="U32" i="6"/>
  <c r="S32" i="6"/>
  <c r="Q32" i="6"/>
  <c r="J32" i="6"/>
  <c r="N32" i="6" s="1"/>
  <c r="I32" i="6"/>
  <c r="H32" i="6"/>
  <c r="G32" i="6"/>
  <c r="F32" i="6"/>
  <c r="W29" i="6"/>
  <c r="U29" i="6"/>
  <c r="S29" i="6"/>
  <c r="Q29" i="6"/>
  <c r="J29" i="6"/>
  <c r="N29" i="6" s="1"/>
  <c r="I29" i="6"/>
  <c r="H29" i="6"/>
  <c r="G29" i="6"/>
  <c r="F29" i="6"/>
  <c r="W33" i="6"/>
  <c r="U33" i="6"/>
  <c r="S33" i="6"/>
  <c r="Q33" i="6"/>
  <c r="J33" i="6"/>
  <c r="N33" i="6" s="1"/>
  <c r="I33" i="6"/>
  <c r="H33" i="6"/>
  <c r="G33" i="6"/>
  <c r="F33" i="6"/>
  <c r="W39" i="6"/>
  <c r="U39" i="6"/>
  <c r="S39" i="6"/>
  <c r="Q39" i="6"/>
  <c r="J39" i="6"/>
  <c r="N39" i="6" s="1"/>
  <c r="I39" i="6"/>
  <c r="H39" i="6"/>
  <c r="G39" i="6"/>
  <c r="F39" i="6"/>
  <c r="W41" i="6"/>
  <c r="U41" i="6"/>
  <c r="S41" i="6"/>
  <c r="Q41" i="6"/>
  <c r="J41" i="6"/>
  <c r="N41" i="6" s="1"/>
  <c r="I41" i="6"/>
  <c r="H41" i="6"/>
  <c r="G41" i="6"/>
  <c r="F41" i="6"/>
  <c r="W42" i="6"/>
  <c r="U42" i="6"/>
  <c r="S42" i="6"/>
  <c r="Q42" i="6"/>
  <c r="J42" i="6"/>
  <c r="N42" i="6" s="1"/>
  <c r="I42" i="6"/>
  <c r="H42" i="6"/>
  <c r="G42" i="6"/>
  <c r="F42" i="6"/>
  <c r="W45" i="6"/>
  <c r="U45" i="6"/>
  <c r="S45" i="6"/>
  <c r="Q45" i="6"/>
  <c r="J45" i="6"/>
  <c r="N45" i="6" s="1"/>
  <c r="I45" i="6"/>
  <c r="H45" i="6"/>
  <c r="G45" i="6"/>
  <c r="F45" i="6"/>
  <c r="W43" i="6"/>
  <c r="U43" i="6"/>
  <c r="S43" i="6"/>
  <c r="Q43" i="6"/>
  <c r="J43" i="6"/>
  <c r="N43" i="6" s="1"/>
  <c r="I43" i="6"/>
  <c r="H43" i="6"/>
  <c r="G43" i="6"/>
  <c r="F43" i="6"/>
  <c r="W30" i="6"/>
  <c r="U30" i="6"/>
  <c r="S30" i="6"/>
  <c r="Q30" i="6"/>
  <c r="J30" i="6"/>
  <c r="N30" i="6" s="1"/>
  <c r="I30" i="6"/>
  <c r="H30" i="6"/>
  <c r="G30" i="6"/>
  <c r="F30" i="6"/>
  <c r="W46" i="6"/>
  <c r="U46" i="6"/>
  <c r="S46" i="6"/>
  <c r="Q46" i="6"/>
  <c r="J46" i="6"/>
  <c r="N46" i="6" s="1"/>
  <c r="I46" i="6"/>
  <c r="H46" i="6"/>
  <c r="G46" i="6"/>
  <c r="F46" i="6"/>
  <c r="W44" i="6"/>
  <c r="U44" i="6"/>
  <c r="S44" i="6"/>
  <c r="Q44" i="6"/>
  <c r="J44" i="6"/>
  <c r="I44" i="6"/>
  <c r="H44" i="6"/>
  <c r="G44" i="6"/>
  <c r="F44" i="6"/>
  <c r="J107" i="5"/>
  <c r="I107" i="5"/>
  <c r="H107" i="5"/>
  <c r="G107" i="5"/>
  <c r="F107" i="5"/>
  <c r="J105" i="5"/>
  <c r="I105" i="5"/>
  <c r="H105" i="5"/>
  <c r="G105" i="5"/>
  <c r="F105" i="5"/>
  <c r="J103" i="5"/>
  <c r="I103" i="5"/>
  <c r="H103" i="5"/>
  <c r="G103" i="5"/>
  <c r="F103" i="5"/>
  <c r="J100" i="5"/>
  <c r="I100" i="5"/>
  <c r="H100" i="5"/>
  <c r="G100" i="5"/>
  <c r="F100" i="5"/>
  <c r="J97" i="5"/>
  <c r="I97" i="5"/>
  <c r="H97" i="5"/>
  <c r="G97" i="5"/>
  <c r="F97" i="5"/>
  <c r="J94" i="5"/>
  <c r="I94" i="5"/>
  <c r="H94" i="5"/>
  <c r="G94" i="5"/>
  <c r="F94" i="5"/>
  <c r="J93" i="5"/>
  <c r="I93" i="5"/>
  <c r="H93" i="5"/>
  <c r="G93" i="5"/>
  <c r="F93" i="5"/>
  <c r="J92" i="5"/>
  <c r="I92" i="5"/>
  <c r="H92" i="5"/>
  <c r="G92" i="5"/>
  <c r="F92" i="5"/>
  <c r="J91" i="5"/>
  <c r="I91" i="5"/>
  <c r="H91" i="5"/>
  <c r="G91" i="5"/>
  <c r="F91" i="5"/>
  <c r="J90" i="5"/>
  <c r="I90" i="5"/>
  <c r="H90" i="5"/>
  <c r="G90" i="5"/>
  <c r="F90" i="5"/>
  <c r="J89" i="5"/>
  <c r="I89" i="5"/>
  <c r="H89" i="5"/>
  <c r="G89" i="5"/>
  <c r="F89" i="5"/>
  <c r="J87" i="5"/>
  <c r="I87" i="5"/>
  <c r="H87" i="5"/>
  <c r="G87" i="5"/>
  <c r="F87" i="5"/>
  <c r="J106" i="5"/>
  <c r="I106" i="5"/>
  <c r="H106" i="5"/>
  <c r="G106" i="5"/>
  <c r="F106" i="5"/>
  <c r="J104" i="5"/>
  <c r="I104" i="5"/>
  <c r="H104" i="5"/>
  <c r="G104" i="5"/>
  <c r="F104" i="5"/>
  <c r="J102" i="5"/>
  <c r="I102" i="5"/>
  <c r="H102" i="5"/>
  <c r="G102" i="5"/>
  <c r="F102" i="5"/>
  <c r="J101" i="5"/>
  <c r="I101" i="5"/>
  <c r="H101" i="5"/>
  <c r="G101" i="5"/>
  <c r="F101" i="5"/>
  <c r="J99" i="5"/>
  <c r="I99" i="5"/>
  <c r="H99" i="5"/>
  <c r="G99" i="5"/>
  <c r="F99" i="5"/>
  <c r="J98" i="5"/>
  <c r="I98" i="5"/>
  <c r="H98" i="5"/>
  <c r="G98" i="5"/>
  <c r="F98" i="5"/>
  <c r="J96" i="5"/>
  <c r="I96" i="5"/>
  <c r="H96" i="5"/>
  <c r="G96" i="5"/>
  <c r="F96" i="5"/>
  <c r="J95" i="5"/>
  <c r="I95" i="5"/>
  <c r="H95" i="5"/>
  <c r="G95" i="5"/>
  <c r="F95" i="5"/>
  <c r="J88" i="5"/>
  <c r="I88" i="5"/>
  <c r="H88" i="5"/>
  <c r="G88" i="5"/>
  <c r="F88" i="5"/>
  <c r="J86" i="5"/>
  <c r="I86" i="5"/>
  <c r="H86" i="5"/>
  <c r="G86" i="5"/>
  <c r="F86" i="5"/>
  <c r="J81" i="5"/>
  <c r="I81" i="5"/>
  <c r="H81" i="5"/>
  <c r="G81" i="5"/>
  <c r="F81" i="5"/>
  <c r="J79" i="5"/>
  <c r="I79" i="5"/>
  <c r="H79" i="5"/>
  <c r="G79" i="5"/>
  <c r="F79" i="5"/>
  <c r="J77" i="5"/>
  <c r="I77" i="5"/>
  <c r="H77" i="5"/>
  <c r="G77" i="5"/>
  <c r="F77" i="5"/>
  <c r="J72" i="5"/>
  <c r="I72" i="5"/>
  <c r="H72" i="5"/>
  <c r="G72" i="5"/>
  <c r="F72" i="5"/>
  <c r="J71" i="5"/>
  <c r="I71" i="5"/>
  <c r="H71" i="5"/>
  <c r="G71" i="5"/>
  <c r="F71" i="5"/>
  <c r="J70" i="5"/>
  <c r="I70" i="5"/>
  <c r="H70" i="5"/>
  <c r="G70" i="5"/>
  <c r="F70" i="5"/>
  <c r="J67" i="5"/>
  <c r="I67" i="5"/>
  <c r="H67" i="5"/>
  <c r="G67" i="5"/>
  <c r="F67" i="5"/>
  <c r="J65" i="5"/>
  <c r="I65" i="5"/>
  <c r="H65" i="5"/>
  <c r="G65" i="5"/>
  <c r="F65" i="5"/>
  <c r="J64" i="5"/>
  <c r="I64" i="5"/>
  <c r="H64" i="5"/>
  <c r="G64" i="5"/>
  <c r="F64" i="5"/>
  <c r="J63" i="5"/>
  <c r="I63" i="5"/>
  <c r="H63" i="5"/>
  <c r="G63" i="5"/>
  <c r="F63" i="5"/>
  <c r="J60" i="5"/>
  <c r="I60" i="5"/>
  <c r="H60" i="5"/>
  <c r="G60" i="5"/>
  <c r="F60" i="5"/>
  <c r="J59" i="5"/>
  <c r="I59" i="5"/>
  <c r="H59" i="5"/>
  <c r="G59" i="5"/>
  <c r="F59" i="5"/>
  <c r="J84" i="5"/>
  <c r="I84" i="5"/>
  <c r="H84" i="5"/>
  <c r="G84" i="5"/>
  <c r="F84" i="5"/>
  <c r="J83" i="5"/>
  <c r="I83" i="5"/>
  <c r="H83" i="5"/>
  <c r="G83" i="5"/>
  <c r="F83" i="5"/>
  <c r="J82" i="5"/>
  <c r="I82" i="5"/>
  <c r="H82" i="5"/>
  <c r="G82" i="5"/>
  <c r="F82" i="5"/>
  <c r="J80" i="5"/>
  <c r="I80" i="5"/>
  <c r="H80" i="5"/>
  <c r="G80" i="5"/>
  <c r="F80" i="5"/>
  <c r="J78" i="5"/>
  <c r="I78" i="5"/>
  <c r="H78" i="5"/>
  <c r="G78" i="5"/>
  <c r="F78" i="5"/>
  <c r="J76" i="5"/>
  <c r="I76" i="5"/>
  <c r="H76" i="5"/>
  <c r="G76" i="5"/>
  <c r="F76" i="5"/>
  <c r="J75" i="5"/>
  <c r="I75" i="5"/>
  <c r="H75" i="5"/>
  <c r="G75" i="5"/>
  <c r="F75" i="5"/>
  <c r="J74" i="5"/>
  <c r="I74" i="5"/>
  <c r="H74" i="5"/>
  <c r="G74" i="5"/>
  <c r="F74" i="5"/>
  <c r="J73" i="5"/>
  <c r="I73" i="5"/>
  <c r="H73" i="5"/>
  <c r="G73" i="5"/>
  <c r="F73" i="5"/>
  <c r="J69" i="5"/>
  <c r="I69" i="5"/>
  <c r="H69" i="5"/>
  <c r="G69" i="5"/>
  <c r="F69" i="5"/>
  <c r="J68" i="5"/>
  <c r="I68" i="5"/>
  <c r="H68" i="5"/>
  <c r="G68" i="5"/>
  <c r="F68" i="5"/>
  <c r="J53" i="5"/>
  <c r="I53" i="5"/>
  <c r="H53" i="5"/>
  <c r="G53" i="5"/>
  <c r="F53" i="5"/>
  <c r="J52" i="5"/>
  <c r="I52" i="5"/>
  <c r="H52" i="5"/>
  <c r="G52" i="5"/>
  <c r="F52" i="5"/>
  <c r="J51" i="5"/>
  <c r="I51" i="5"/>
  <c r="H51" i="5"/>
  <c r="G51" i="5"/>
  <c r="F51" i="5"/>
  <c r="J48" i="5"/>
  <c r="I48" i="5"/>
  <c r="H48" i="5"/>
  <c r="G48" i="5"/>
  <c r="F48" i="5"/>
  <c r="J47" i="5"/>
  <c r="I47" i="5"/>
  <c r="H47" i="5"/>
  <c r="G47" i="5"/>
  <c r="F47" i="5"/>
  <c r="J42" i="5"/>
  <c r="I42" i="5"/>
  <c r="H42" i="5"/>
  <c r="G42" i="5"/>
  <c r="F42" i="5"/>
  <c r="J39" i="5"/>
  <c r="I39" i="5"/>
  <c r="H39" i="5"/>
  <c r="G39" i="5"/>
  <c r="F39" i="5"/>
  <c r="J35" i="5"/>
  <c r="I35" i="5"/>
  <c r="H35" i="5"/>
  <c r="G35" i="5"/>
  <c r="F35" i="5"/>
  <c r="J34" i="5"/>
  <c r="I34" i="5"/>
  <c r="H34" i="5"/>
  <c r="G34" i="5"/>
  <c r="F34" i="5"/>
  <c r="J66" i="5"/>
  <c r="I66" i="5"/>
  <c r="H66" i="5"/>
  <c r="G66" i="5"/>
  <c r="F66" i="5"/>
  <c r="J50" i="5"/>
  <c r="I50" i="5"/>
  <c r="H50" i="5"/>
  <c r="G50" i="5"/>
  <c r="F50" i="5"/>
  <c r="J45" i="5"/>
  <c r="I45" i="5"/>
  <c r="H45" i="5"/>
  <c r="G45" i="5"/>
  <c r="F45" i="5"/>
  <c r="J37" i="5"/>
  <c r="I37" i="5"/>
  <c r="H37" i="5"/>
  <c r="G37" i="5"/>
  <c r="F37" i="5"/>
  <c r="J36" i="5"/>
  <c r="I36" i="5"/>
  <c r="H36" i="5"/>
  <c r="G36" i="5"/>
  <c r="F36" i="5"/>
  <c r="J32" i="5"/>
  <c r="I32" i="5"/>
  <c r="H32" i="5"/>
  <c r="G32" i="5"/>
  <c r="F32" i="5"/>
  <c r="J30" i="5"/>
  <c r="I30" i="5"/>
  <c r="H30" i="5"/>
  <c r="G30" i="5"/>
  <c r="F30" i="5"/>
  <c r="J29" i="5"/>
  <c r="I29" i="5"/>
  <c r="H29" i="5"/>
  <c r="G29" i="5"/>
  <c r="F29" i="5"/>
  <c r="J28" i="5"/>
  <c r="I28" i="5"/>
  <c r="H28" i="5"/>
  <c r="G28" i="5"/>
  <c r="F28" i="5"/>
  <c r="J62" i="5"/>
  <c r="I62" i="5"/>
  <c r="H62" i="5"/>
  <c r="G62" i="5"/>
  <c r="F62" i="5"/>
  <c r="J57" i="5"/>
  <c r="I57" i="5"/>
  <c r="H57" i="5"/>
  <c r="G57" i="5"/>
  <c r="F57" i="5"/>
  <c r="J56" i="5"/>
  <c r="I56" i="5"/>
  <c r="H56" i="5"/>
  <c r="G56" i="5"/>
  <c r="F56" i="5"/>
  <c r="J55" i="5"/>
  <c r="I55" i="5"/>
  <c r="H55" i="5"/>
  <c r="G55" i="5"/>
  <c r="F55" i="5"/>
  <c r="J54" i="5"/>
  <c r="I54" i="5"/>
  <c r="H54" i="5"/>
  <c r="G54" i="5"/>
  <c r="F54" i="5"/>
  <c r="J49" i="5"/>
  <c r="I49" i="5"/>
  <c r="H49" i="5"/>
  <c r="G49" i="5"/>
  <c r="F49" i="5"/>
  <c r="J46" i="5"/>
  <c r="I46" i="5"/>
  <c r="H46" i="5"/>
  <c r="G46" i="5"/>
  <c r="F46" i="5"/>
  <c r="J44" i="5"/>
  <c r="I44" i="5"/>
  <c r="H44" i="5"/>
  <c r="G44" i="5"/>
  <c r="F44" i="5"/>
  <c r="J43" i="5"/>
  <c r="I43" i="5"/>
  <c r="H43" i="5"/>
  <c r="G43" i="5"/>
  <c r="F43" i="5"/>
  <c r="J41" i="5"/>
  <c r="I41" i="5"/>
  <c r="H41" i="5"/>
  <c r="G41" i="5"/>
  <c r="F41" i="5"/>
  <c r="J40" i="5"/>
  <c r="I40" i="5"/>
  <c r="H40" i="5"/>
  <c r="G40" i="5"/>
  <c r="F40" i="5"/>
  <c r="J38" i="5"/>
  <c r="I38" i="5"/>
  <c r="H38" i="5"/>
  <c r="G38" i="5"/>
  <c r="F38" i="5"/>
  <c r="J33" i="5"/>
  <c r="I33" i="5"/>
  <c r="H33" i="5"/>
  <c r="G33" i="5"/>
  <c r="F33" i="5"/>
  <c r="J31" i="5"/>
  <c r="I31" i="5"/>
  <c r="H31" i="5"/>
  <c r="G31" i="5"/>
  <c r="F31" i="5"/>
  <c r="J27" i="5"/>
  <c r="I27" i="5"/>
  <c r="H27" i="5"/>
  <c r="G27" i="5"/>
  <c r="F27" i="5"/>
  <c r="J61" i="5"/>
  <c r="I61" i="5"/>
  <c r="H61" i="5"/>
  <c r="G61" i="5"/>
  <c r="F61" i="5"/>
  <c r="J25" i="5"/>
  <c r="I25" i="5"/>
  <c r="H25" i="5"/>
  <c r="G25" i="5"/>
  <c r="F25" i="5"/>
  <c r="J24" i="5"/>
  <c r="I24" i="5"/>
  <c r="H24" i="5"/>
  <c r="G24" i="5"/>
  <c r="F24" i="5"/>
  <c r="J22" i="5"/>
  <c r="I22" i="5"/>
  <c r="H22" i="5"/>
  <c r="G22" i="5"/>
  <c r="F22" i="5"/>
  <c r="J12" i="5"/>
  <c r="I12" i="5"/>
  <c r="H12" i="5"/>
  <c r="G12" i="5"/>
  <c r="F12" i="5"/>
  <c r="J9" i="5"/>
  <c r="I9" i="5"/>
  <c r="H9" i="5"/>
  <c r="G9" i="5"/>
  <c r="F9" i="5"/>
  <c r="J8" i="5"/>
  <c r="I8" i="5"/>
  <c r="H8" i="5"/>
  <c r="G8" i="5"/>
  <c r="F8" i="5"/>
  <c r="J7" i="5"/>
  <c r="I7" i="5"/>
  <c r="H7" i="5"/>
  <c r="G7" i="5"/>
  <c r="F7" i="5"/>
  <c r="J6" i="5"/>
  <c r="I6" i="5"/>
  <c r="H6" i="5"/>
  <c r="G6" i="5"/>
  <c r="F6" i="5"/>
  <c r="J5" i="5"/>
  <c r="I5" i="5"/>
  <c r="H5" i="5"/>
  <c r="G5" i="5"/>
  <c r="F5" i="5"/>
  <c r="J4" i="5"/>
  <c r="I4" i="5"/>
  <c r="H4" i="5"/>
  <c r="G4" i="5"/>
  <c r="F4" i="5"/>
  <c r="J3" i="5"/>
  <c r="I3" i="5"/>
  <c r="H3" i="5"/>
  <c r="G3" i="5"/>
  <c r="F3" i="5"/>
  <c r="J2" i="5"/>
  <c r="I2" i="5"/>
  <c r="H2" i="5"/>
  <c r="G2" i="5"/>
  <c r="F2" i="5"/>
  <c r="J23" i="5"/>
  <c r="I23" i="5"/>
  <c r="H23" i="5"/>
  <c r="G23" i="5"/>
  <c r="F23" i="5"/>
  <c r="J21" i="5"/>
  <c r="I21" i="5"/>
  <c r="H21" i="5"/>
  <c r="G21" i="5"/>
  <c r="F21" i="5"/>
  <c r="J20" i="5"/>
  <c r="I20" i="5"/>
  <c r="H20" i="5"/>
  <c r="G20" i="5"/>
  <c r="F20" i="5"/>
  <c r="J19" i="5"/>
  <c r="I19" i="5"/>
  <c r="H19" i="5"/>
  <c r="G19" i="5"/>
  <c r="F19" i="5"/>
  <c r="J18" i="5"/>
  <c r="I18" i="5"/>
  <c r="H18" i="5"/>
  <c r="G18" i="5"/>
  <c r="F18" i="5"/>
  <c r="J17" i="5"/>
  <c r="I17" i="5"/>
  <c r="H17" i="5"/>
  <c r="G17" i="5"/>
  <c r="F17" i="5"/>
  <c r="J16" i="5"/>
  <c r="I16" i="5"/>
  <c r="H16" i="5"/>
  <c r="G16" i="5"/>
  <c r="F16" i="5"/>
  <c r="J15" i="5"/>
  <c r="I15" i="5"/>
  <c r="H15" i="5"/>
  <c r="G15" i="5"/>
  <c r="F15" i="5"/>
  <c r="J14" i="5"/>
  <c r="I14" i="5"/>
  <c r="H14" i="5"/>
  <c r="G14" i="5"/>
  <c r="F14" i="5"/>
  <c r="J13" i="5"/>
  <c r="I13" i="5"/>
  <c r="H13" i="5"/>
  <c r="G13" i="5"/>
  <c r="F13" i="5"/>
  <c r="J11" i="5"/>
  <c r="I11" i="5"/>
  <c r="H11" i="5"/>
  <c r="G11" i="5"/>
  <c r="F11" i="5"/>
  <c r="J10" i="5"/>
  <c r="I10" i="5"/>
  <c r="H10" i="5"/>
  <c r="G10" i="5"/>
  <c r="F10" i="5"/>
  <c r="W179" i="4"/>
  <c r="V179" i="4"/>
  <c r="U179" i="4"/>
  <c r="T179" i="4"/>
  <c r="S179" i="4"/>
  <c r="R179" i="4"/>
  <c r="Q179" i="4"/>
  <c r="P179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B179" i="4"/>
  <c r="W177" i="4"/>
  <c r="W181" i="4" s="1"/>
  <c r="V177" i="4"/>
  <c r="V181" i="4" s="1"/>
  <c r="U177" i="4"/>
  <c r="U181" i="4" s="1"/>
  <c r="T177" i="4"/>
  <c r="T181" i="4" s="1"/>
  <c r="S177" i="4"/>
  <c r="S181" i="4" s="1"/>
  <c r="R177" i="4"/>
  <c r="R181" i="4" s="1"/>
  <c r="Q177" i="4"/>
  <c r="Q181" i="4" s="1"/>
  <c r="P177" i="4"/>
  <c r="P181" i="4" s="1"/>
  <c r="O177" i="4"/>
  <c r="O181" i="4" s="1"/>
  <c r="N177" i="4"/>
  <c r="N181" i="4" s="1"/>
  <c r="M177" i="4"/>
  <c r="M181" i="4" s="1"/>
  <c r="L177" i="4"/>
  <c r="L181" i="4" s="1"/>
  <c r="K177" i="4"/>
  <c r="K181" i="4" s="1"/>
  <c r="J177" i="4"/>
  <c r="J181" i="4" s="1"/>
  <c r="I177" i="4"/>
  <c r="I181" i="4" s="1"/>
  <c r="H177" i="4"/>
  <c r="H181" i="4" s="1"/>
  <c r="G177" i="4"/>
  <c r="G181" i="4" s="1"/>
  <c r="F177" i="4"/>
  <c r="F181" i="4" s="1"/>
  <c r="E177" i="4"/>
  <c r="E181" i="4" s="1"/>
  <c r="D177" i="4"/>
  <c r="D181" i="4" s="1"/>
  <c r="C177" i="4"/>
  <c r="C181" i="4" s="1"/>
  <c r="B177" i="4"/>
  <c r="B181" i="4" s="1"/>
  <c r="J197" i="3"/>
  <c r="I197" i="3"/>
  <c r="H197" i="3"/>
  <c r="G197" i="3"/>
  <c r="F197" i="3"/>
  <c r="J232" i="3"/>
  <c r="I232" i="3"/>
  <c r="H232" i="3"/>
  <c r="G232" i="3"/>
  <c r="F232" i="3"/>
  <c r="J212" i="3"/>
  <c r="I212" i="3"/>
  <c r="H212" i="3"/>
  <c r="G212" i="3"/>
  <c r="F212" i="3"/>
  <c r="J184" i="3"/>
  <c r="I184" i="3"/>
  <c r="H184" i="3"/>
  <c r="G184" i="3"/>
  <c r="F184" i="3"/>
  <c r="J207" i="3"/>
  <c r="I207" i="3"/>
  <c r="H207" i="3"/>
  <c r="G207" i="3"/>
  <c r="F207" i="3"/>
  <c r="J222" i="3"/>
  <c r="I222" i="3"/>
  <c r="H222" i="3"/>
  <c r="G222" i="3"/>
  <c r="F222" i="3"/>
  <c r="J179" i="3"/>
  <c r="I179" i="3"/>
  <c r="H179" i="3"/>
  <c r="G179" i="3"/>
  <c r="F179" i="3"/>
  <c r="J229" i="3"/>
  <c r="I229" i="3"/>
  <c r="H229" i="3"/>
  <c r="G229" i="3"/>
  <c r="F229" i="3"/>
  <c r="J195" i="3"/>
  <c r="I195" i="3"/>
  <c r="H195" i="3"/>
  <c r="G195" i="3"/>
  <c r="F195" i="3"/>
  <c r="J208" i="3"/>
  <c r="I208" i="3"/>
  <c r="H208" i="3"/>
  <c r="G208" i="3"/>
  <c r="F208" i="3"/>
  <c r="J196" i="3"/>
  <c r="I196" i="3"/>
  <c r="H196" i="3"/>
  <c r="G196" i="3"/>
  <c r="F196" i="3"/>
  <c r="J221" i="3"/>
  <c r="I221" i="3"/>
  <c r="H221" i="3"/>
  <c r="G221" i="3"/>
  <c r="F221" i="3"/>
  <c r="J182" i="3"/>
  <c r="I182" i="3"/>
  <c r="H182" i="3"/>
  <c r="G182" i="3"/>
  <c r="F182" i="3"/>
  <c r="J205" i="3"/>
  <c r="I205" i="3"/>
  <c r="H205" i="3"/>
  <c r="G205" i="3"/>
  <c r="F205" i="3"/>
  <c r="J202" i="3"/>
  <c r="I202" i="3"/>
  <c r="H202" i="3"/>
  <c r="G202" i="3"/>
  <c r="F202" i="3"/>
  <c r="J189" i="3"/>
  <c r="I189" i="3"/>
  <c r="H189" i="3"/>
  <c r="G189" i="3"/>
  <c r="F189" i="3"/>
  <c r="J181" i="3"/>
  <c r="I181" i="3"/>
  <c r="H181" i="3"/>
  <c r="G181" i="3"/>
  <c r="F181" i="3"/>
  <c r="J204" i="3"/>
  <c r="I204" i="3"/>
  <c r="H204" i="3"/>
  <c r="G204" i="3"/>
  <c r="F204" i="3"/>
  <c r="J186" i="3"/>
  <c r="I186" i="3"/>
  <c r="H186" i="3"/>
  <c r="G186" i="3"/>
  <c r="F186" i="3"/>
  <c r="J183" i="3"/>
  <c r="I183" i="3"/>
  <c r="H183" i="3"/>
  <c r="G183" i="3"/>
  <c r="F183" i="3"/>
  <c r="J188" i="3"/>
  <c r="I188" i="3"/>
  <c r="H188" i="3"/>
  <c r="G188" i="3"/>
  <c r="F188" i="3"/>
  <c r="J231" i="3"/>
  <c r="I231" i="3"/>
  <c r="H231" i="3"/>
  <c r="G231" i="3"/>
  <c r="F231" i="3"/>
  <c r="J203" i="3"/>
  <c r="I203" i="3"/>
  <c r="H203" i="3"/>
  <c r="G203" i="3"/>
  <c r="F203" i="3"/>
  <c r="J198" i="3"/>
  <c r="I198" i="3"/>
  <c r="H198" i="3"/>
  <c r="G198" i="3"/>
  <c r="F198" i="3"/>
  <c r="J194" i="3"/>
  <c r="I194" i="3"/>
  <c r="H194" i="3"/>
  <c r="G194" i="3"/>
  <c r="F194" i="3"/>
  <c r="J209" i="3"/>
  <c r="I209" i="3"/>
  <c r="H209" i="3"/>
  <c r="G209" i="3"/>
  <c r="F209" i="3"/>
  <c r="J210" i="3"/>
  <c r="I210" i="3"/>
  <c r="H210" i="3"/>
  <c r="G210" i="3"/>
  <c r="F210" i="3"/>
  <c r="J223" i="3"/>
  <c r="I223" i="3"/>
  <c r="H223" i="3"/>
  <c r="G223" i="3"/>
  <c r="F223" i="3"/>
  <c r="J191" i="3"/>
  <c r="I191" i="3"/>
  <c r="H191" i="3"/>
  <c r="G191" i="3"/>
  <c r="F191" i="3"/>
  <c r="J180" i="3"/>
  <c r="I180" i="3"/>
  <c r="H180" i="3"/>
  <c r="G180" i="3"/>
  <c r="F180" i="3"/>
  <c r="J217" i="3"/>
  <c r="I217" i="3"/>
  <c r="H217" i="3"/>
  <c r="G217" i="3"/>
  <c r="F217" i="3"/>
  <c r="J216" i="3"/>
  <c r="I216" i="3"/>
  <c r="H216" i="3"/>
  <c r="G216" i="3"/>
  <c r="F216" i="3"/>
  <c r="J211" i="3"/>
  <c r="I211" i="3"/>
  <c r="H211" i="3"/>
  <c r="G211" i="3"/>
  <c r="F211" i="3"/>
  <c r="J190" i="3"/>
  <c r="I190" i="3"/>
  <c r="H190" i="3"/>
  <c r="G190" i="3"/>
  <c r="F190" i="3"/>
  <c r="J214" i="3"/>
  <c r="I214" i="3"/>
  <c r="H214" i="3"/>
  <c r="G214" i="3"/>
  <c r="F214" i="3"/>
  <c r="J193" i="3"/>
  <c r="I193" i="3"/>
  <c r="H193" i="3"/>
  <c r="G193" i="3"/>
  <c r="F193" i="3"/>
  <c r="J213" i="3"/>
  <c r="I213" i="3"/>
  <c r="H213" i="3"/>
  <c r="G213" i="3"/>
  <c r="F213" i="3"/>
  <c r="J230" i="3"/>
  <c r="I230" i="3"/>
  <c r="H230" i="3"/>
  <c r="G230" i="3"/>
  <c r="F230" i="3"/>
  <c r="J226" i="3"/>
  <c r="I226" i="3"/>
  <c r="H226" i="3"/>
  <c r="G226" i="3"/>
  <c r="F226" i="3"/>
  <c r="J219" i="3"/>
  <c r="I219" i="3"/>
  <c r="H219" i="3"/>
  <c r="G219" i="3"/>
  <c r="F219" i="3"/>
  <c r="J200" i="3"/>
  <c r="I200" i="3"/>
  <c r="H200" i="3"/>
  <c r="G200" i="3"/>
  <c r="F200" i="3"/>
  <c r="J218" i="3"/>
  <c r="I218" i="3"/>
  <c r="H218" i="3"/>
  <c r="G218" i="3"/>
  <c r="F218" i="3"/>
  <c r="J220" i="3"/>
  <c r="I220" i="3"/>
  <c r="H220" i="3"/>
  <c r="G220" i="3"/>
  <c r="F220" i="3"/>
  <c r="J215" i="3"/>
  <c r="I215" i="3"/>
  <c r="H215" i="3"/>
  <c r="G215" i="3"/>
  <c r="F215" i="3"/>
  <c r="J224" i="3"/>
  <c r="I224" i="3"/>
  <c r="H224" i="3"/>
  <c r="G224" i="3"/>
  <c r="F224" i="3"/>
  <c r="J235" i="3"/>
  <c r="I235" i="3"/>
  <c r="H235" i="3"/>
  <c r="G235" i="3"/>
  <c r="F235" i="3"/>
  <c r="J185" i="3"/>
  <c r="I185" i="3"/>
  <c r="H185" i="3"/>
  <c r="G185" i="3"/>
  <c r="F185" i="3"/>
  <c r="J234" i="3"/>
  <c r="I234" i="3"/>
  <c r="H234" i="3"/>
  <c r="G234" i="3"/>
  <c r="F234" i="3"/>
  <c r="J233" i="3"/>
  <c r="I233" i="3"/>
  <c r="H233" i="3"/>
  <c r="G233" i="3"/>
  <c r="F233" i="3"/>
  <c r="J187" i="3"/>
  <c r="I187" i="3"/>
  <c r="H187" i="3"/>
  <c r="G187" i="3"/>
  <c r="F187" i="3"/>
  <c r="J170" i="3"/>
  <c r="I170" i="3"/>
  <c r="H170" i="3"/>
  <c r="G170" i="3"/>
  <c r="F170" i="3"/>
  <c r="J201" i="3"/>
  <c r="I201" i="3"/>
  <c r="H201" i="3"/>
  <c r="G201" i="3"/>
  <c r="F201" i="3"/>
  <c r="J192" i="3"/>
  <c r="I192" i="3"/>
  <c r="H192" i="3"/>
  <c r="G192" i="3"/>
  <c r="F192" i="3"/>
  <c r="J199" i="3"/>
  <c r="I199" i="3"/>
  <c r="H199" i="3"/>
  <c r="G199" i="3"/>
  <c r="F199" i="3"/>
  <c r="J206" i="3"/>
  <c r="I206" i="3"/>
  <c r="H206" i="3"/>
  <c r="G206" i="3"/>
  <c r="F206" i="3"/>
  <c r="J166" i="3"/>
  <c r="I166" i="3"/>
  <c r="H166" i="3"/>
  <c r="G166" i="3"/>
  <c r="F166" i="3"/>
  <c r="J225" i="3"/>
  <c r="I225" i="3"/>
  <c r="H225" i="3"/>
  <c r="G225" i="3"/>
  <c r="F225" i="3"/>
  <c r="J153" i="3"/>
  <c r="I153" i="3"/>
  <c r="H153" i="3"/>
  <c r="G153" i="3"/>
  <c r="F153" i="3"/>
  <c r="J148" i="3"/>
  <c r="I148" i="3"/>
  <c r="H148" i="3"/>
  <c r="G148" i="3"/>
  <c r="F148" i="3"/>
  <c r="J150" i="3"/>
  <c r="I150" i="3"/>
  <c r="H150" i="3"/>
  <c r="G150" i="3"/>
  <c r="F150" i="3"/>
  <c r="J228" i="3"/>
  <c r="I228" i="3"/>
  <c r="H228" i="3"/>
  <c r="G228" i="3"/>
  <c r="F228" i="3"/>
  <c r="J227" i="3"/>
  <c r="I227" i="3"/>
  <c r="H227" i="3"/>
  <c r="G227" i="3"/>
  <c r="F227" i="3"/>
  <c r="J141" i="3"/>
  <c r="I141" i="3"/>
  <c r="H141" i="3"/>
  <c r="G141" i="3"/>
  <c r="F141" i="3"/>
  <c r="J128" i="3"/>
  <c r="I128" i="3"/>
  <c r="H128" i="3"/>
  <c r="G128" i="3"/>
  <c r="F128" i="3"/>
  <c r="J164" i="3"/>
  <c r="I164" i="3"/>
  <c r="H164" i="3"/>
  <c r="G164" i="3"/>
  <c r="F164" i="3"/>
  <c r="J158" i="3"/>
  <c r="I158" i="3"/>
  <c r="H158" i="3"/>
  <c r="G158" i="3"/>
  <c r="F158" i="3"/>
  <c r="J139" i="3"/>
  <c r="I139" i="3"/>
  <c r="H139" i="3"/>
  <c r="G139" i="3"/>
  <c r="F139" i="3"/>
  <c r="J146" i="3"/>
  <c r="I146" i="3"/>
  <c r="H146" i="3"/>
  <c r="G146" i="3"/>
  <c r="F146" i="3"/>
  <c r="J138" i="3"/>
  <c r="I138" i="3"/>
  <c r="H138" i="3"/>
  <c r="G138" i="3"/>
  <c r="F138" i="3"/>
  <c r="J123" i="3"/>
  <c r="I123" i="3"/>
  <c r="H123" i="3"/>
  <c r="G123" i="3"/>
  <c r="F123" i="3"/>
  <c r="J124" i="3"/>
  <c r="I124" i="3"/>
  <c r="H124" i="3"/>
  <c r="G124" i="3"/>
  <c r="F124" i="3"/>
  <c r="J122" i="3"/>
  <c r="I122" i="3"/>
  <c r="H122" i="3"/>
  <c r="G122" i="3"/>
  <c r="F122" i="3"/>
  <c r="J125" i="3"/>
  <c r="I125" i="3"/>
  <c r="H125" i="3"/>
  <c r="G125" i="3"/>
  <c r="F125" i="3"/>
  <c r="J133" i="3"/>
  <c r="I133" i="3"/>
  <c r="H133" i="3"/>
  <c r="G133" i="3"/>
  <c r="F133" i="3"/>
  <c r="J140" i="3"/>
  <c r="I140" i="3"/>
  <c r="H140" i="3"/>
  <c r="G140" i="3"/>
  <c r="F140" i="3"/>
  <c r="J136" i="3"/>
  <c r="I136" i="3"/>
  <c r="H136" i="3"/>
  <c r="G136" i="3"/>
  <c r="F136" i="3"/>
  <c r="J154" i="3"/>
  <c r="I154" i="3"/>
  <c r="H154" i="3"/>
  <c r="G154" i="3"/>
  <c r="F154" i="3"/>
  <c r="J145" i="3"/>
  <c r="I145" i="3"/>
  <c r="H145" i="3"/>
  <c r="G145" i="3"/>
  <c r="F145" i="3"/>
  <c r="J130" i="3"/>
  <c r="I130" i="3"/>
  <c r="H130" i="3"/>
  <c r="G130" i="3"/>
  <c r="F130" i="3"/>
  <c r="J162" i="3"/>
  <c r="I162" i="3"/>
  <c r="H162" i="3"/>
  <c r="G162" i="3"/>
  <c r="F162" i="3"/>
  <c r="J176" i="3"/>
  <c r="I176" i="3"/>
  <c r="H176" i="3"/>
  <c r="G176" i="3"/>
  <c r="F176" i="3"/>
  <c r="J152" i="3"/>
  <c r="I152" i="3"/>
  <c r="H152" i="3"/>
  <c r="G152" i="3"/>
  <c r="F152" i="3"/>
  <c r="J134" i="3"/>
  <c r="I134" i="3"/>
  <c r="H134" i="3"/>
  <c r="G134" i="3"/>
  <c r="F134" i="3"/>
  <c r="J135" i="3"/>
  <c r="I135" i="3"/>
  <c r="H135" i="3"/>
  <c r="G135" i="3"/>
  <c r="F135" i="3"/>
  <c r="J132" i="3"/>
  <c r="I132" i="3"/>
  <c r="H132" i="3"/>
  <c r="G132" i="3"/>
  <c r="F132" i="3"/>
  <c r="J177" i="3"/>
  <c r="I177" i="3"/>
  <c r="H177" i="3"/>
  <c r="G177" i="3"/>
  <c r="F177" i="3"/>
  <c r="J174" i="3"/>
  <c r="I174" i="3"/>
  <c r="H174" i="3"/>
  <c r="G174" i="3"/>
  <c r="F174" i="3"/>
  <c r="J163" i="3"/>
  <c r="I163" i="3"/>
  <c r="H163" i="3"/>
  <c r="G163" i="3"/>
  <c r="F163" i="3"/>
  <c r="J168" i="3"/>
  <c r="I168" i="3"/>
  <c r="H168" i="3"/>
  <c r="G168" i="3"/>
  <c r="F168" i="3"/>
  <c r="J155" i="3"/>
  <c r="I155" i="3"/>
  <c r="H155" i="3"/>
  <c r="G155" i="3"/>
  <c r="F155" i="3"/>
  <c r="J159" i="3"/>
  <c r="I159" i="3"/>
  <c r="H159" i="3"/>
  <c r="G159" i="3"/>
  <c r="F159" i="3"/>
  <c r="J144" i="3"/>
  <c r="I144" i="3"/>
  <c r="H144" i="3"/>
  <c r="G144" i="3"/>
  <c r="F144" i="3"/>
  <c r="J143" i="3"/>
  <c r="I143" i="3"/>
  <c r="H143" i="3"/>
  <c r="G143" i="3"/>
  <c r="F143" i="3"/>
  <c r="J127" i="3"/>
  <c r="I127" i="3"/>
  <c r="H127" i="3"/>
  <c r="G127" i="3"/>
  <c r="F127" i="3"/>
  <c r="J142" i="3"/>
  <c r="I142" i="3"/>
  <c r="H142" i="3"/>
  <c r="G142" i="3"/>
  <c r="F142" i="3"/>
  <c r="J160" i="3"/>
  <c r="I160" i="3"/>
  <c r="H160" i="3"/>
  <c r="G160" i="3"/>
  <c r="F160" i="3"/>
  <c r="J137" i="3"/>
  <c r="I137" i="3"/>
  <c r="H137" i="3"/>
  <c r="G137" i="3"/>
  <c r="F137" i="3"/>
  <c r="J157" i="3"/>
  <c r="I157" i="3"/>
  <c r="H157" i="3"/>
  <c r="G157" i="3"/>
  <c r="F157" i="3"/>
  <c r="J156" i="3"/>
  <c r="I156" i="3"/>
  <c r="H156" i="3"/>
  <c r="G156" i="3"/>
  <c r="F156" i="3"/>
  <c r="J171" i="3"/>
  <c r="I171" i="3"/>
  <c r="H171" i="3"/>
  <c r="G171" i="3"/>
  <c r="F171" i="3"/>
  <c r="J161" i="3"/>
  <c r="I161" i="3"/>
  <c r="H161" i="3"/>
  <c r="G161" i="3"/>
  <c r="F161" i="3"/>
  <c r="J167" i="3"/>
  <c r="I167" i="3"/>
  <c r="H167" i="3"/>
  <c r="G167" i="3"/>
  <c r="F167" i="3"/>
  <c r="J169" i="3"/>
  <c r="I169" i="3"/>
  <c r="H169" i="3"/>
  <c r="G169" i="3"/>
  <c r="F169" i="3"/>
  <c r="J131" i="3"/>
  <c r="I131" i="3"/>
  <c r="H131" i="3"/>
  <c r="G131" i="3"/>
  <c r="F131" i="3"/>
  <c r="J165" i="3"/>
  <c r="I165" i="3"/>
  <c r="H165" i="3"/>
  <c r="G165" i="3"/>
  <c r="F165" i="3"/>
  <c r="J149" i="3"/>
  <c r="I149" i="3"/>
  <c r="H149" i="3"/>
  <c r="G149" i="3"/>
  <c r="F149" i="3"/>
  <c r="J147" i="3"/>
  <c r="I147" i="3"/>
  <c r="H147" i="3"/>
  <c r="G147" i="3"/>
  <c r="F147" i="3"/>
  <c r="J126" i="3"/>
  <c r="I126" i="3"/>
  <c r="H126" i="3"/>
  <c r="G126" i="3"/>
  <c r="F126" i="3"/>
  <c r="J129" i="3"/>
  <c r="I129" i="3"/>
  <c r="H129" i="3"/>
  <c r="G129" i="3"/>
  <c r="F129" i="3"/>
  <c r="J173" i="3"/>
  <c r="I173" i="3"/>
  <c r="H173" i="3"/>
  <c r="G173" i="3"/>
  <c r="F173" i="3"/>
  <c r="J172" i="3"/>
  <c r="I172" i="3"/>
  <c r="H172" i="3"/>
  <c r="G172" i="3"/>
  <c r="F172" i="3"/>
  <c r="J151" i="3"/>
  <c r="I151" i="3"/>
  <c r="H151" i="3"/>
  <c r="G151" i="3"/>
  <c r="F151" i="3"/>
  <c r="J175" i="3"/>
  <c r="I175" i="3"/>
  <c r="H175" i="3"/>
  <c r="G175" i="3"/>
  <c r="F175" i="3"/>
  <c r="J70" i="3"/>
  <c r="I70" i="3"/>
  <c r="H70" i="3"/>
  <c r="G70" i="3"/>
  <c r="F70" i="3"/>
  <c r="J68" i="3"/>
  <c r="I68" i="3"/>
  <c r="H68" i="3"/>
  <c r="G68" i="3"/>
  <c r="F68" i="3"/>
  <c r="J92" i="3"/>
  <c r="I92" i="3"/>
  <c r="H92" i="3"/>
  <c r="G92" i="3"/>
  <c r="F92" i="3"/>
  <c r="J80" i="3"/>
  <c r="I80" i="3"/>
  <c r="H80" i="3"/>
  <c r="G80" i="3"/>
  <c r="F80" i="3"/>
  <c r="J107" i="3"/>
  <c r="I107" i="3"/>
  <c r="H107" i="3"/>
  <c r="G107" i="3"/>
  <c r="F107" i="3"/>
  <c r="J84" i="3"/>
  <c r="I84" i="3"/>
  <c r="H84" i="3"/>
  <c r="G84" i="3"/>
  <c r="F84" i="3"/>
  <c r="J113" i="3"/>
  <c r="I113" i="3"/>
  <c r="H113" i="3"/>
  <c r="G113" i="3"/>
  <c r="F113" i="3"/>
  <c r="J88" i="3"/>
  <c r="I88" i="3"/>
  <c r="H88" i="3"/>
  <c r="G88" i="3"/>
  <c r="F88" i="3"/>
  <c r="J112" i="3"/>
  <c r="I112" i="3"/>
  <c r="H112" i="3"/>
  <c r="G112" i="3"/>
  <c r="F112" i="3"/>
  <c r="J103" i="3"/>
  <c r="I103" i="3"/>
  <c r="H103" i="3"/>
  <c r="G103" i="3"/>
  <c r="F103" i="3"/>
  <c r="J71" i="3"/>
  <c r="I71" i="3"/>
  <c r="H71" i="3"/>
  <c r="G71" i="3"/>
  <c r="F71" i="3"/>
  <c r="J61" i="3"/>
  <c r="I61" i="3"/>
  <c r="H61" i="3"/>
  <c r="G61" i="3"/>
  <c r="F61" i="3"/>
  <c r="J104" i="3"/>
  <c r="I104" i="3"/>
  <c r="H104" i="3"/>
  <c r="G104" i="3"/>
  <c r="F104" i="3"/>
  <c r="J67" i="3"/>
  <c r="I67" i="3"/>
  <c r="H67" i="3"/>
  <c r="G67" i="3"/>
  <c r="F67" i="3"/>
  <c r="J98" i="3"/>
  <c r="I98" i="3"/>
  <c r="H98" i="3"/>
  <c r="G98" i="3"/>
  <c r="F98" i="3"/>
  <c r="J91" i="3"/>
  <c r="I91" i="3"/>
  <c r="H91" i="3"/>
  <c r="G91" i="3"/>
  <c r="F91" i="3"/>
  <c r="J87" i="3"/>
  <c r="I87" i="3"/>
  <c r="H87" i="3"/>
  <c r="G87" i="3"/>
  <c r="F87" i="3"/>
  <c r="J79" i="3"/>
  <c r="I79" i="3"/>
  <c r="H79" i="3"/>
  <c r="G79" i="3"/>
  <c r="F79" i="3"/>
  <c r="J64" i="3"/>
  <c r="I64" i="3"/>
  <c r="H64" i="3"/>
  <c r="G64" i="3"/>
  <c r="F64" i="3"/>
  <c r="J78" i="3"/>
  <c r="I78" i="3"/>
  <c r="H78" i="3"/>
  <c r="G78" i="3"/>
  <c r="F78" i="3"/>
  <c r="J86" i="3"/>
  <c r="I86" i="3"/>
  <c r="H86" i="3"/>
  <c r="G86" i="3"/>
  <c r="F86" i="3"/>
  <c r="J74" i="3"/>
  <c r="I74" i="3"/>
  <c r="H74" i="3"/>
  <c r="G74" i="3"/>
  <c r="F74" i="3"/>
  <c r="J94" i="3"/>
  <c r="I94" i="3"/>
  <c r="H94" i="3"/>
  <c r="G94" i="3"/>
  <c r="F94" i="3"/>
  <c r="J102" i="3"/>
  <c r="I102" i="3"/>
  <c r="H102" i="3"/>
  <c r="G102" i="3"/>
  <c r="F102" i="3"/>
  <c r="J57" i="3"/>
  <c r="I57" i="3"/>
  <c r="H57" i="3"/>
  <c r="G57" i="3"/>
  <c r="F57" i="3"/>
  <c r="J58" i="3"/>
  <c r="I58" i="3"/>
  <c r="H58" i="3"/>
  <c r="G58" i="3"/>
  <c r="F58" i="3"/>
  <c r="J62" i="3"/>
  <c r="I62" i="3"/>
  <c r="H62" i="3"/>
  <c r="G62" i="3"/>
  <c r="F62" i="3"/>
  <c r="J95" i="3"/>
  <c r="I95" i="3"/>
  <c r="H95" i="3"/>
  <c r="G95" i="3"/>
  <c r="F95" i="3"/>
  <c r="J76" i="3"/>
  <c r="I76" i="3"/>
  <c r="H76" i="3"/>
  <c r="G76" i="3"/>
  <c r="F76" i="3"/>
  <c r="J100" i="3"/>
  <c r="I100" i="3"/>
  <c r="H100" i="3"/>
  <c r="G100" i="3"/>
  <c r="F100" i="3"/>
  <c r="J69" i="3"/>
  <c r="I69" i="3"/>
  <c r="H69" i="3"/>
  <c r="G69" i="3"/>
  <c r="F69" i="3"/>
  <c r="J109" i="3"/>
  <c r="I109" i="3"/>
  <c r="H109" i="3"/>
  <c r="G109" i="3"/>
  <c r="F109" i="3"/>
  <c r="J81" i="3"/>
  <c r="I81" i="3"/>
  <c r="H81" i="3"/>
  <c r="G81" i="3"/>
  <c r="F81" i="3"/>
  <c r="J77" i="3"/>
  <c r="I77" i="3"/>
  <c r="H77" i="3"/>
  <c r="G77" i="3"/>
  <c r="F77" i="3"/>
  <c r="J115" i="3"/>
  <c r="I115" i="3"/>
  <c r="H115" i="3"/>
  <c r="G115" i="3"/>
  <c r="F115" i="3"/>
  <c r="J83" i="3"/>
  <c r="I83" i="3"/>
  <c r="H83" i="3"/>
  <c r="G83" i="3"/>
  <c r="F83" i="3"/>
  <c r="J110" i="3"/>
  <c r="I110" i="3"/>
  <c r="H110" i="3"/>
  <c r="G110" i="3"/>
  <c r="F110" i="3"/>
  <c r="J99" i="3"/>
  <c r="I99" i="3"/>
  <c r="H99" i="3"/>
  <c r="G99" i="3"/>
  <c r="F99" i="3"/>
  <c r="J75" i="3"/>
  <c r="I75" i="3"/>
  <c r="H75" i="3"/>
  <c r="G75" i="3"/>
  <c r="F75" i="3"/>
  <c r="J90" i="3"/>
  <c r="I90" i="3"/>
  <c r="H90" i="3"/>
  <c r="G90" i="3"/>
  <c r="F90" i="3"/>
  <c r="J63" i="3"/>
  <c r="I63" i="3"/>
  <c r="H63" i="3"/>
  <c r="G63" i="3"/>
  <c r="F63" i="3"/>
  <c r="J89" i="3"/>
  <c r="I89" i="3"/>
  <c r="H89" i="3"/>
  <c r="G89" i="3"/>
  <c r="F89" i="3"/>
  <c r="J106" i="3"/>
  <c r="I106" i="3"/>
  <c r="H106" i="3"/>
  <c r="G106" i="3"/>
  <c r="F106" i="3"/>
  <c r="J97" i="3"/>
  <c r="I97" i="3"/>
  <c r="H97" i="3"/>
  <c r="G97" i="3"/>
  <c r="F97" i="3"/>
  <c r="J119" i="3"/>
  <c r="I119" i="3"/>
  <c r="H119" i="3"/>
  <c r="G119" i="3"/>
  <c r="F119" i="3"/>
  <c r="J101" i="3"/>
  <c r="I101" i="3"/>
  <c r="H101" i="3"/>
  <c r="G101" i="3"/>
  <c r="F101" i="3"/>
  <c r="J66" i="3"/>
  <c r="I66" i="3"/>
  <c r="H66" i="3"/>
  <c r="G66" i="3"/>
  <c r="F66" i="3"/>
  <c r="J116" i="3"/>
  <c r="I116" i="3"/>
  <c r="H116" i="3"/>
  <c r="G116" i="3"/>
  <c r="F116" i="3"/>
  <c r="J114" i="3"/>
  <c r="I114" i="3"/>
  <c r="H114" i="3"/>
  <c r="G114" i="3"/>
  <c r="F114" i="3"/>
  <c r="J82" i="3"/>
  <c r="I82" i="3"/>
  <c r="H82" i="3"/>
  <c r="G82" i="3"/>
  <c r="F82" i="3"/>
  <c r="J59" i="3"/>
  <c r="I59" i="3"/>
  <c r="H59" i="3"/>
  <c r="G59" i="3"/>
  <c r="F59" i="3"/>
  <c r="J105" i="3"/>
  <c r="I105" i="3"/>
  <c r="H105" i="3"/>
  <c r="G105" i="3"/>
  <c r="F105" i="3"/>
  <c r="J65" i="3"/>
  <c r="I65" i="3"/>
  <c r="H65" i="3"/>
  <c r="G65" i="3"/>
  <c r="F65" i="3"/>
  <c r="J73" i="3"/>
  <c r="I73" i="3"/>
  <c r="H73" i="3"/>
  <c r="G73" i="3"/>
  <c r="F73" i="3"/>
  <c r="J72" i="3"/>
  <c r="I72" i="3"/>
  <c r="H72" i="3"/>
  <c r="G72" i="3"/>
  <c r="F72" i="3"/>
  <c r="J108" i="3"/>
  <c r="I108" i="3"/>
  <c r="H108" i="3"/>
  <c r="G108" i="3"/>
  <c r="F108" i="3"/>
  <c r="J60" i="3"/>
  <c r="I60" i="3"/>
  <c r="H60" i="3"/>
  <c r="G60" i="3"/>
  <c r="F60" i="3"/>
  <c r="J3" i="3"/>
  <c r="I3" i="3"/>
  <c r="H3" i="3"/>
  <c r="G3" i="3"/>
  <c r="F3" i="3"/>
  <c r="J96" i="3"/>
  <c r="I96" i="3"/>
  <c r="H96" i="3"/>
  <c r="G96" i="3"/>
  <c r="F96" i="3"/>
  <c r="J13" i="3"/>
  <c r="I13" i="3"/>
  <c r="H13" i="3"/>
  <c r="G13" i="3"/>
  <c r="F13" i="3"/>
  <c r="J85" i="3"/>
  <c r="I85" i="3"/>
  <c r="H85" i="3"/>
  <c r="G85" i="3"/>
  <c r="F85" i="3"/>
  <c r="J93" i="3"/>
  <c r="I93" i="3"/>
  <c r="H93" i="3"/>
  <c r="G93" i="3"/>
  <c r="F93" i="3"/>
  <c r="J56" i="3"/>
  <c r="I56" i="3"/>
  <c r="H56" i="3"/>
  <c r="G56" i="3"/>
  <c r="F56" i="3"/>
  <c r="J117" i="3"/>
  <c r="I117" i="3"/>
  <c r="H117" i="3"/>
  <c r="G117" i="3"/>
  <c r="F117" i="3"/>
  <c r="J46" i="3"/>
  <c r="I46" i="3"/>
  <c r="H46" i="3"/>
  <c r="G46" i="3"/>
  <c r="F46" i="3"/>
  <c r="J118" i="3"/>
  <c r="I118" i="3"/>
  <c r="H118" i="3"/>
  <c r="G118" i="3"/>
  <c r="F118" i="3"/>
  <c r="J111" i="3"/>
  <c r="I111" i="3"/>
  <c r="H111" i="3"/>
  <c r="G111" i="3"/>
  <c r="F111" i="3"/>
  <c r="J22" i="3"/>
  <c r="I22" i="3"/>
  <c r="H22" i="3"/>
  <c r="G22" i="3"/>
  <c r="F22" i="3"/>
  <c r="J25" i="3"/>
  <c r="I25" i="3"/>
  <c r="H25" i="3"/>
  <c r="G25" i="3"/>
  <c r="F25" i="3"/>
  <c r="J26" i="3"/>
  <c r="I26" i="3"/>
  <c r="H26" i="3"/>
  <c r="G26" i="3"/>
  <c r="F26" i="3"/>
  <c r="J18" i="3"/>
  <c r="I18" i="3"/>
  <c r="H18" i="3"/>
  <c r="G18" i="3"/>
  <c r="F18" i="3"/>
  <c r="J45" i="3"/>
  <c r="I45" i="3"/>
  <c r="H45" i="3"/>
  <c r="G45" i="3"/>
  <c r="F45" i="3"/>
  <c r="J4" i="3"/>
  <c r="I4" i="3"/>
  <c r="H4" i="3"/>
  <c r="G4" i="3"/>
  <c r="F4" i="3"/>
  <c r="J8" i="3"/>
  <c r="I8" i="3"/>
  <c r="H8" i="3"/>
  <c r="G8" i="3"/>
  <c r="F8" i="3"/>
  <c r="J19" i="3"/>
  <c r="I19" i="3"/>
  <c r="H19" i="3"/>
  <c r="G19" i="3"/>
  <c r="F19" i="3"/>
  <c r="J2" i="3"/>
  <c r="I2" i="3"/>
  <c r="H2" i="3"/>
  <c r="G2" i="3"/>
  <c r="F2" i="3"/>
  <c r="J21" i="3"/>
  <c r="I21" i="3"/>
  <c r="H21" i="3"/>
  <c r="G21" i="3"/>
  <c r="F21" i="3"/>
  <c r="J6" i="3"/>
  <c r="I6" i="3"/>
  <c r="H6" i="3"/>
  <c r="G6" i="3"/>
  <c r="F6" i="3"/>
  <c r="J14" i="3"/>
  <c r="I14" i="3"/>
  <c r="H14" i="3"/>
  <c r="G14" i="3"/>
  <c r="F14" i="3"/>
  <c r="J11" i="3"/>
  <c r="I11" i="3"/>
  <c r="H11" i="3"/>
  <c r="G11" i="3"/>
  <c r="F11" i="3"/>
  <c r="J52" i="3"/>
  <c r="I52" i="3"/>
  <c r="H52" i="3"/>
  <c r="G52" i="3"/>
  <c r="F52" i="3"/>
  <c r="J12" i="3"/>
  <c r="I12" i="3"/>
  <c r="H12" i="3"/>
  <c r="G12" i="3"/>
  <c r="F12" i="3"/>
  <c r="J7" i="3"/>
  <c r="I7" i="3"/>
  <c r="H7" i="3"/>
  <c r="G7" i="3"/>
  <c r="F7" i="3"/>
  <c r="J34" i="3"/>
  <c r="I34" i="3"/>
  <c r="H34" i="3"/>
  <c r="G34" i="3"/>
  <c r="F34" i="3"/>
  <c r="J5" i="3"/>
  <c r="I5" i="3"/>
  <c r="H5" i="3"/>
  <c r="G5" i="3"/>
  <c r="F5" i="3"/>
  <c r="J20" i="3"/>
  <c r="I20" i="3"/>
  <c r="H20" i="3"/>
  <c r="G20" i="3"/>
  <c r="F20" i="3"/>
  <c r="J47" i="3"/>
  <c r="I47" i="3"/>
  <c r="H47" i="3"/>
  <c r="G47" i="3"/>
  <c r="F47" i="3"/>
  <c r="J42" i="3"/>
  <c r="I42" i="3"/>
  <c r="H42" i="3"/>
  <c r="G42" i="3"/>
  <c r="F42" i="3"/>
  <c r="J15" i="3"/>
  <c r="I15" i="3"/>
  <c r="H15" i="3"/>
  <c r="G15" i="3"/>
  <c r="F15" i="3"/>
  <c r="J9" i="3"/>
  <c r="I9" i="3"/>
  <c r="H9" i="3"/>
  <c r="G9" i="3"/>
  <c r="F9" i="3"/>
  <c r="J27" i="3"/>
  <c r="I27" i="3"/>
  <c r="H27" i="3"/>
  <c r="G27" i="3"/>
  <c r="F27" i="3"/>
  <c r="J36" i="3"/>
  <c r="I36" i="3"/>
  <c r="H36" i="3"/>
  <c r="G36" i="3"/>
  <c r="F36" i="3"/>
  <c r="J24" i="3"/>
  <c r="I24" i="3"/>
  <c r="H24" i="3"/>
  <c r="G24" i="3"/>
  <c r="F24" i="3"/>
  <c r="J39" i="3"/>
  <c r="I39" i="3"/>
  <c r="H39" i="3"/>
  <c r="G39" i="3"/>
  <c r="F39" i="3"/>
  <c r="J48" i="3"/>
  <c r="I48" i="3"/>
  <c r="H48" i="3"/>
  <c r="G48" i="3"/>
  <c r="F48" i="3"/>
  <c r="J16" i="3"/>
  <c r="I16" i="3"/>
  <c r="H16" i="3"/>
  <c r="G16" i="3"/>
  <c r="F16" i="3"/>
  <c r="J10" i="3"/>
  <c r="I10" i="3"/>
  <c r="H10" i="3"/>
  <c r="G10" i="3"/>
  <c r="F10" i="3"/>
  <c r="J28" i="3"/>
  <c r="I28" i="3"/>
  <c r="H28" i="3"/>
  <c r="G28" i="3"/>
  <c r="F28" i="3"/>
  <c r="J29" i="3"/>
  <c r="I29" i="3"/>
  <c r="H29" i="3"/>
  <c r="G29" i="3"/>
  <c r="F29" i="3"/>
  <c r="J50" i="3"/>
  <c r="I50" i="3"/>
  <c r="H50" i="3"/>
  <c r="G50" i="3"/>
  <c r="F50" i="3"/>
  <c r="J23" i="3"/>
  <c r="I23" i="3"/>
  <c r="H23" i="3"/>
  <c r="G23" i="3"/>
  <c r="F23" i="3"/>
  <c r="J17" i="3"/>
  <c r="I17" i="3"/>
  <c r="H17" i="3"/>
  <c r="G17" i="3"/>
  <c r="F17" i="3"/>
  <c r="J31" i="3"/>
  <c r="I31" i="3"/>
  <c r="H31" i="3"/>
  <c r="G31" i="3"/>
  <c r="F31" i="3"/>
  <c r="J43" i="3"/>
  <c r="I43" i="3"/>
  <c r="H43" i="3"/>
  <c r="G43" i="3"/>
  <c r="F43" i="3"/>
  <c r="J51" i="3"/>
  <c r="I51" i="3"/>
  <c r="H51" i="3"/>
  <c r="G51" i="3"/>
  <c r="F51" i="3"/>
  <c r="J37" i="3"/>
  <c r="I37" i="3"/>
  <c r="H37" i="3"/>
  <c r="G37" i="3"/>
  <c r="F37" i="3"/>
  <c r="J30" i="3"/>
  <c r="I30" i="3"/>
  <c r="H30" i="3"/>
  <c r="G30" i="3"/>
  <c r="F30" i="3"/>
  <c r="J33" i="3"/>
  <c r="I33" i="3"/>
  <c r="H33" i="3"/>
  <c r="G33" i="3"/>
  <c r="F33" i="3"/>
  <c r="J32" i="3"/>
  <c r="I32" i="3"/>
  <c r="H32" i="3"/>
  <c r="G32" i="3"/>
  <c r="F32" i="3"/>
  <c r="J49" i="3"/>
  <c r="I49" i="3"/>
  <c r="H49" i="3"/>
  <c r="G49" i="3"/>
  <c r="F49" i="3"/>
  <c r="J41" i="3"/>
  <c r="I41" i="3"/>
  <c r="H41" i="3"/>
  <c r="G41" i="3"/>
  <c r="F41" i="3"/>
  <c r="J35" i="3"/>
  <c r="I35" i="3"/>
  <c r="H35" i="3"/>
  <c r="G35" i="3"/>
  <c r="F35" i="3"/>
  <c r="J54" i="3"/>
  <c r="I54" i="3"/>
  <c r="H54" i="3"/>
  <c r="G54" i="3"/>
  <c r="F54" i="3"/>
  <c r="J53" i="3"/>
  <c r="I53" i="3"/>
  <c r="H53" i="3"/>
  <c r="G53" i="3"/>
  <c r="F53" i="3"/>
  <c r="J44" i="3"/>
  <c r="I44" i="3"/>
  <c r="H44" i="3"/>
  <c r="G44" i="3"/>
  <c r="F44" i="3"/>
  <c r="J40" i="3"/>
  <c r="I40" i="3"/>
  <c r="H40" i="3"/>
  <c r="G40" i="3"/>
  <c r="F40" i="3"/>
  <c r="J38" i="3"/>
  <c r="I38" i="3"/>
  <c r="H38" i="3"/>
  <c r="G38" i="3"/>
  <c r="F38" i="3"/>
  <c r="U140" i="7" l="1"/>
  <c r="G140" i="7"/>
  <c r="E140" i="7"/>
  <c r="J140" i="7"/>
  <c r="E180" i="4"/>
  <c r="U242" i="3"/>
  <c r="U2" i="10" s="1"/>
  <c r="B242" i="3"/>
  <c r="B2" i="10" s="1"/>
  <c r="Q242" i="3"/>
  <c r="Q2" i="10" s="1"/>
  <c r="R242" i="3"/>
  <c r="R2" i="10" s="1"/>
  <c r="J242" i="3"/>
  <c r="J2" i="10" s="1"/>
  <c r="B241" i="3"/>
  <c r="K136" i="8"/>
  <c r="K137" i="8" s="1"/>
  <c r="L178" i="8"/>
  <c r="L15" i="10" s="1"/>
  <c r="C177" i="8"/>
  <c r="C3" i="10" s="1"/>
  <c r="S177" i="8"/>
  <c r="S3" i="10" s="1"/>
  <c r="B178" i="8"/>
  <c r="B15" i="10" s="1"/>
  <c r="D178" i="8"/>
  <c r="D15" i="10" s="1"/>
  <c r="I242" i="3"/>
  <c r="I2" i="10" s="1"/>
  <c r="K242" i="3"/>
  <c r="K2" i="10" s="1"/>
  <c r="M242" i="3"/>
  <c r="M2" i="10" s="1"/>
  <c r="F242" i="3"/>
  <c r="F2" i="10" s="1"/>
  <c r="N242" i="3"/>
  <c r="N2" i="10" s="1"/>
  <c r="G242" i="3"/>
  <c r="G2" i="10" s="1"/>
  <c r="O242" i="3"/>
  <c r="O2" i="10" s="1"/>
  <c r="W242" i="3"/>
  <c r="W2" i="10" s="1"/>
  <c r="C242" i="3"/>
  <c r="C2" i="10" s="1"/>
  <c r="S242" i="3"/>
  <c r="S2" i="10" s="1"/>
  <c r="D242" i="3"/>
  <c r="D2" i="10" s="1"/>
  <c r="L242" i="3"/>
  <c r="L2" i="10" s="1"/>
  <c r="T242" i="3"/>
  <c r="T2" i="10" s="1"/>
  <c r="E242" i="3"/>
  <c r="E2" i="10" s="1"/>
  <c r="V242" i="3"/>
  <c r="V2" i="10" s="1"/>
  <c r="H242" i="3"/>
  <c r="H2" i="10" s="1"/>
  <c r="P242" i="3"/>
  <c r="P2" i="10" s="1"/>
  <c r="F241" i="3"/>
  <c r="F14" i="10" s="1"/>
  <c r="U241" i="3"/>
  <c r="U14" i="10" s="1"/>
  <c r="R241" i="3"/>
  <c r="R14" i="10" s="1"/>
  <c r="R113" i="5"/>
  <c r="R16" i="10" s="1"/>
  <c r="W140" i="7"/>
  <c r="O140" i="7"/>
  <c r="B140" i="7"/>
  <c r="C138" i="7"/>
  <c r="I178" i="4"/>
  <c r="S26" i="4"/>
  <c r="S18" i="10" s="1"/>
  <c r="V178" i="4"/>
  <c r="Q178" i="4"/>
  <c r="O180" i="4"/>
  <c r="W178" i="4"/>
  <c r="M140" i="7"/>
  <c r="T140" i="7"/>
  <c r="R140" i="7"/>
  <c r="H47" i="7"/>
  <c r="H17" i="10" s="1"/>
  <c r="P55" i="6"/>
  <c r="P7" i="10" s="1"/>
  <c r="D56" i="6"/>
  <c r="D19" i="10" s="1"/>
  <c r="K19" i="9"/>
  <c r="K8" i="10" s="1"/>
  <c r="C19" i="9"/>
  <c r="C8" i="10" s="1"/>
  <c r="S19" i="9"/>
  <c r="S8" i="10" s="1"/>
  <c r="J192" i="11"/>
  <c r="V107" i="11"/>
  <c r="V9" i="10" s="1"/>
  <c r="V194" i="11"/>
  <c r="F194" i="11"/>
  <c r="W108" i="11"/>
  <c r="W21" i="10" s="1"/>
  <c r="P194" i="11"/>
  <c r="B192" i="11"/>
  <c r="O108" i="11"/>
  <c r="O21" i="10" s="1"/>
  <c r="N194" i="11"/>
  <c r="B214" i="12"/>
  <c r="E214" i="12"/>
  <c r="E10" i="10" s="1"/>
  <c r="O215" i="12"/>
  <c r="O22" i="10" s="1"/>
  <c r="O214" i="12"/>
  <c r="O10" i="10" s="1"/>
  <c r="N214" i="12"/>
  <c r="N10" i="10" s="1"/>
  <c r="N215" i="12"/>
  <c r="N22" i="10" s="1"/>
  <c r="F215" i="12"/>
  <c r="F22" i="10" s="1"/>
  <c r="F214" i="12"/>
  <c r="F10" i="10" s="1"/>
  <c r="V215" i="12"/>
  <c r="V22" i="10" s="1"/>
  <c r="C241" i="3"/>
  <c r="C14" i="10" s="1"/>
  <c r="K241" i="3"/>
  <c r="K14" i="10" s="1"/>
  <c r="S241" i="3"/>
  <c r="S14" i="10" s="1"/>
  <c r="C25" i="4"/>
  <c r="C6" i="10" s="1"/>
  <c r="K25" i="4"/>
  <c r="K6" i="10" s="1"/>
  <c r="S25" i="4"/>
  <c r="S6" i="10" s="1"/>
  <c r="D26" i="4"/>
  <c r="D18" i="10" s="1"/>
  <c r="L26" i="4"/>
  <c r="L18" i="10" s="1"/>
  <c r="T26" i="4"/>
  <c r="T18" i="10" s="1"/>
  <c r="G178" i="4"/>
  <c r="O178" i="4"/>
  <c r="C180" i="4"/>
  <c r="K180" i="4"/>
  <c r="U180" i="4"/>
  <c r="I112" i="5"/>
  <c r="I4" i="10" s="1"/>
  <c r="G113" i="5"/>
  <c r="G16" i="10" s="1"/>
  <c r="O56" i="6"/>
  <c r="O19" i="10" s="1"/>
  <c r="U47" i="7"/>
  <c r="U17" i="10" s="1"/>
  <c r="G46" i="7"/>
  <c r="G5" i="10" s="1"/>
  <c r="P47" i="7"/>
  <c r="P17" i="10" s="1"/>
  <c r="D241" i="3"/>
  <c r="D14" i="10" s="1"/>
  <c r="L241" i="3"/>
  <c r="L14" i="10" s="1"/>
  <c r="T241" i="3"/>
  <c r="T14" i="10" s="1"/>
  <c r="D25" i="4"/>
  <c r="D6" i="10" s="1"/>
  <c r="L25" i="4"/>
  <c r="L6" i="10" s="1"/>
  <c r="T25" i="4"/>
  <c r="T6" i="10" s="1"/>
  <c r="E26" i="4"/>
  <c r="E18" i="10" s="1"/>
  <c r="M26" i="4"/>
  <c r="M18" i="10" s="1"/>
  <c r="U26" i="4"/>
  <c r="U18" i="10" s="1"/>
  <c r="H178" i="4"/>
  <c r="P178" i="4"/>
  <c r="D180" i="4"/>
  <c r="L180" i="4"/>
  <c r="W180" i="4"/>
  <c r="L112" i="5"/>
  <c r="L4" i="10" s="1"/>
  <c r="J113" i="5"/>
  <c r="J16" i="10" s="1"/>
  <c r="S55" i="6"/>
  <c r="S7" i="10" s="1"/>
  <c r="Q56" i="6"/>
  <c r="Q19" i="10" s="1"/>
  <c r="M46" i="7"/>
  <c r="M5" i="10" s="1"/>
  <c r="V47" i="7"/>
  <c r="V17" i="10" s="1"/>
  <c r="J178" i="8"/>
  <c r="J15" i="10" s="1"/>
  <c r="M25" i="4"/>
  <c r="M6" i="10" s="1"/>
  <c r="V138" i="7"/>
  <c r="N138" i="7"/>
  <c r="F138" i="7"/>
  <c r="I138" i="7"/>
  <c r="V241" i="3"/>
  <c r="V14" i="10" s="1"/>
  <c r="N25" i="4"/>
  <c r="N6" i="10" s="1"/>
  <c r="F180" i="4"/>
  <c r="Q112" i="5"/>
  <c r="Q4" i="10" s="1"/>
  <c r="K138" i="7"/>
  <c r="R178" i="8"/>
  <c r="R15" i="10" s="1"/>
  <c r="M241" i="3"/>
  <c r="M14" i="10" s="1"/>
  <c r="E25" i="4"/>
  <c r="E6" i="10" s="1"/>
  <c r="V26" i="4"/>
  <c r="V18" i="10" s="1"/>
  <c r="M180" i="4"/>
  <c r="N112" i="5"/>
  <c r="N4" i="10" s="1"/>
  <c r="V55" i="6"/>
  <c r="V7" i="10" s="1"/>
  <c r="N241" i="3"/>
  <c r="N14" i="10" s="1"/>
  <c r="O26" i="4"/>
  <c r="O18" i="10" s="1"/>
  <c r="J178" i="4"/>
  <c r="G241" i="3"/>
  <c r="G14" i="10" s="1"/>
  <c r="O241" i="3"/>
  <c r="O14" i="10" s="1"/>
  <c r="W241" i="3"/>
  <c r="W14" i="10" s="1"/>
  <c r="G25" i="4"/>
  <c r="G6" i="10" s="1"/>
  <c r="O25" i="4"/>
  <c r="O6" i="10" s="1"/>
  <c r="W25" i="4"/>
  <c r="W6" i="10" s="1"/>
  <c r="H26" i="4"/>
  <c r="H18" i="10" s="1"/>
  <c r="P26" i="4"/>
  <c r="P18" i="10" s="1"/>
  <c r="C178" i="4"/>
  <c r="K178" i="4"/>
  <c r="S178" i="4"/>
  <c r="G180" i="4"/>
  <c r="T112" i="5"/>
  <c r="T4" i="10" s="1"/>
  <c r="F55" i="6"/>
  <c r="F7" i="10" s="1"/>
  <c r="W46" i="7"/>
  <c r="W5" i="10" s="1"/>
  <c r="Q138" i="7"/>
  <c r="K177" i="8"/>
  <c r="K3" i="10" s="1"/>
  <c r="T178" i="8"/>
  <c r="T15" i="10" s="1"/>
  <c r="E241" i="3"/>
  <c r="E14" i="10" s="1"/>
  <c r="F26" i="4"/>
  <c r="F18" i="10" s="1"/>
  <c r="T113" i="5"/>
  <c r="T16" i="10" s="1"/>
  <c r="L113" i="5"/>
  <c r="L16" i="10" s="1"/>
  <c r="D113" i="5"/>
  <c r="D16" i="10" s="1"/>
  <c r="S112" i="5"/>
  <c r="S4" i="10" s="1"/>
  <c r="K112" i="5"/>
  <c r="K4" i="10" s="1"/>
  <c r="C112" i="5"/>
  <c r="C4" i="10" s="1"/>
  <c r="S113" i="5"/>
  <c r="S16" i="10" s="1"/>
  <c r="K113" i="5"/>
  <c r="K16" i="10" s="1"/>
  <c r="C113" i="5"/>
  <c r="C16" i="10" s="1"/>
  <c r="R112" i="5"/>
  <c r="R4" i="10" s="1"/>
  <c r="J112" i="5"/>
  <c r="J4" i="10" s="1"/>
  <c r="B112" i="5"/>
  <c r="Q113" i="5"/>
  <c r="Q16" i="10" s="1"/>
  <c r="I113" i="5"/>
  <c r="I16" i="10" s="1"/>
  <c r="P112" i="5"/>
  <c r="P4" i="10" s="1"/>
  <c r="H112" i="5"/>
  <c r="H4" i="10" s="1"/>
  <c r="P113" i="5"/>
  <c r="P16" i="10" s="1"/>
  <c r="H113" i="5"/>
  <c r="H16" i="10" s="1"/>
  <c r="W112" i="5"/>
  <c r="W4" i="10" s="1"/>
  <c r="O112" i="5"/>
  <c r="O4" i="10" s="1"/>
  <c r="G112" i="5"/>
  <c r="G4" i="10" s="1"/>
  <c r="V113" i="5"/>
  <c r="V16" i="10" s="1"/>
  <c r="N113" i="5"/>
  <c r="N16" i="10" s="1"/>
  <c r="F113" i="5"/>
  <c r="F16" i="10" s="1"/>
  <c r="U112" i="5"/>
  <c r="U4" i="10" s="1"/>
  <c r="M112" i="5"/>
  <c r="M4" i="10" s="1"/>
  <c r="E112" i="5"/>
  <c r="E4" i="10" s="1"/>
  <c r="T56" i="6"/>
  <c r="T19" i="10" s="1"/>
  <c r="G26" i="4"/>
  <c r="G18" i="10" s="1"/>
  <c r="B178" i="4"/>
  <c r="N180" i="4"/>
  <c r="V56" i="6"/>
  <c r="V19" i="10" s="1"/>
  <c r="N56" i="6"/>
  <c r="N19" i="10" s="1"/>
  <c r="F56" i="6"/>
  <c r="F19" i="10" s="1"/>
  <c r="U55" i="6"/>
  <c r="U7" i="10" s="1"/>
  <c r="M55" i="6"/>
  <c r="M7" i="10" s="1"/>
  <c r="E55" i="6"/>
  <c r="E7" i="10" s="1"/>
  <c r="U56" i="6"/>
  <c r="U19" i="10" s="1"/>
  <c r="M56" i="6"/>
  <c r="M19" i="10" s="1"/>
  <c r="E56" i="6"/>
  <c r="E19" i="10" s="1"/>
  <c r="T55" i="6"/>
  <c r="T7" i="10" s="1"/>
  <c r="L55" i="6"/>
  <c r="L7" i="10" s="1"/>
  <c r="D55" i="6"/>
  <c r="D7" i="10" s="1"/>
  <c r="S56" i="6"/>
  <c r="S19" i="10" s="1"/>
  <c r="K56" i="6"/>
  <c r="K19" i="10" s="1"/>
  <c r="C56" i="6"/>
  <c r="C19" i="10" s="1"/>
  <c r="R55" i="6"/>
  <c r="R7" i="10" s="1"/>
  <c r="J55" i="6"/>
  <c r="J7" i="10" s="1"/>
  <c r="B55" i="6"/>
  <c r="B7" i="10" s="1"/>
  <c r="R56" i="6"/>
  <c r="R19" i="10" s="1"/>
  <c r="J56" i="6"/>
  <c r="J19" i="10" s="1"/>
  <c r="B56" i="6"/>
  <c r="Q55" i="6"/>
  <c r="Q7" i="10" s="1"/>
  <c r="I55" i="6"/>
  <c r="I7" i="10" s="1"/>
  <c r="P56" i="6"/>
  <c r="P19" i="10" s="1"/>
  <c r="H56" i="6"/>
  <c r="H19" i="10" s="1"/>
  <c r="W55" i="6"/>
  <c r="W7" i="10" s="1"/>
  <c r="O55" i="6"/>
  <c r="O7" i="10" s="1"/>
  <c r="G55" i="6"/>
  <c r="G7" i="10" s="1"/>
  <c r="N44" i="6"/>
  <c r="U46" i="7"/>
  <c r="U5" i="10" s="1"/>
  <c r="H241" i="3"/>
  <c r="H14" i="10" s="1"/>
  <c r="P241" i="3"/>
  <c r="P14" i="10" s="1"/>
  <c r="V180" i="4"/>
  <c r="T180" i="4"/>
  <c r="S180" i="4"/>
  <c r="H25" i="4"/>
  <c r="H6" i="10" s="1"/>
  <c r="P25" i="4"/>
  <c r="P6" i="10" s="1"/>
  <c r="I26" i="4"/>
  <c r="I18" i="10" s="1"/>
  <c r="Q26" i="4"/>
  <c r="Q18" i="10" s="1"/>
  <c r="D178" i="4"/>
  <c r="L178" i="4"/>
  <c r="T178" i="4"/>
  <c r="H180" i="4"/>
  <c r="P180" i="4"/>
  <c r="V112" i="5"/>
  <c r="V4" i="10" s="1"/>
  <c r="U113" i="5"/>
  <c r="U16" i="10" s="1"/>
  <c r="H55" i="6"/>
  <c r="H7" i="10" s="1"/>
  <c r="G56" i="6"/>
  <c r="G19" i="10" s="1"/>
  <c r="P138" i="7"/>
  <c r="F47" i="7"/>
  <c r="F17" i="10" s="1"/>
  <c r="S138" i="7"/>
  <c r="Q177" i="8"/>
  <c r="Q3" i="10" s="1"/>
  <c r="N26" i="4"/>
  <c r="N18" i="10" s="1"/>
  <c r="M113" i="5"/>
  <c r="M16" i="10" s="1"/>
  <c r="O46" i="7"/>
  <c r="O5" i="10" s="1"/>
  <c r="V25" i="4"/>
  <c r="V6" i="10" s="1"/>
  <c r="O113" i="5"/>
  <c r="O16" i="10" s="1"/>
  <c r="C55" i="6"/>
  <c r="C7" i="10" s="1"/>
  <c r="I177" i="8"/>
  <c r="I3" i="10" s="1"/>
  <c r="I241" i="3"/>
  <c r="I14" i="10" s="1"/>
  <c r="Q241" i="3"/>
  <c r="Q14" i="10" s="1"/>
  <c r="I25" i="4"/>
  <c r="I6" i="10" s="1"/>
  <c r="Q25" i="4"/>
  <c r="Q6" i="10" s="1"/>
  <c r="B26" i="4"/>
  <c r="J26" i="4"/>
  <c r="J18" i="10" s="1"/>
  <c r="R26" i="4"/>
  <c r="R18" i="10" s="1"/>
  <c r="E178" i="4"/>
  <c r="M178" i="4"/>
  <c r="U178" i="4"/>
  <c r="I180" i="4"/>
  <c r="Q180" i="4"/>
  <c r="D112" i="5"/>
  <c r="D4" i="10" s="1"/>
  <c r="B113" i="5"/>
  <c r="W113" i="5"/>
  <c r="W16" i="10" s="1"/>
  <c r="K55" i="6"/>
  <c r="K7" i="10" s="1"/>
  <c r="I56" i="6"/>
  <c r="I19" i="10" s="1"/>
  <c r="Q178" i="8"/>
  <c r="Q15" i="10" s="1"/>
  <c r="U25" i="4"/>
  <c r="U6" i="10" s="1"/>
  <c r="S47" i="7"/>
  <c r="S17" i="10" s="1"/>
  <c r="K47" i="7"/>
  <c r="K17" i="10" s="1"/>
  <c r="C47" i="7"/>
  <c r="C17" i="10" s="1"/>
  <c r="R46" i="7"/>
  <c r="R5" i="10" s="1"/>
  <c r="J46" i="7"/>
  <c r="J5" i="10" s="1"/>
  <c r="B46" i="7"/>
  <c r="F25" i="4"/>
  <c r="F6" i="10" s="1"/>
  <c r="W26" i="4"/>
  <c r="W18" i="10" s="1"/>
  <c r="W56" i="6"/>
  <c r="W19" i="10" s="1"/>
  <c r="J241" i="3"/>
  <c r="J14" i="10" s="1"/>
  <c r="B25" i="4"/>
  <c r="J25" i="4"/>
  <c r="J6" i="10" s="1"/>
  <c r="R25" i="4"/>
  <c r="R6" i="10" s="1"/>
  <c r="C26" i="4"/>
  <c r="C18" i="10" s="1"/>
  <c r="K26" i="4"/>
  <c r="K18" i="10" s="1"/>
  <c r="F178" i="4"/>
  <c r="N178" i="4"/>
  <c r="B180" i="4"/>
  <c r="J180" i="4"/>
  <c r="R180" i="4"/>
  <c r="F112" i="5"/>
  <c r="F4" i="10" s="1"/>
  <c r="E113" i="5"/>
  <c r="E16" i="10" s="1"/>
  <c r="N55" i="6"/>
  <c r="N7" i="10" s="1"/>
  <c r="L56" i="6"/>
  <c r="L19" i="10" s="1"/>
  <c r="E46" i="7"/>
  <c r="E5" i="10" s="1"/>
  <c r="N47" i="7"/>
  <c r="N17" i="10" s="1"/>
  <c r="F46" i="7"/>
  <c r="F5" i="10" s="1"/>
  <c r="N46" i="7"/>
  <c r="N5" i="10" s="1"/>
  <c r="V46" i="7"/>
  <c r="V5" i="10" s="1"/>
  <c r="G47" i="7"/>
  <c r="G17" i="10" s="1"/>
  <c r="O47" i="7"/>
  <c r="O17" i="10" s="1"/>
  <c r="W47" i="7"/>
  <c r="W17" i="10" s="1"/>
  <c r="B138" i="7"/>
  <c r="J138" i="7"/>
  <c r="R138" i="7"/>
  <c r="F140" i="7"/>
  <c r="N140" i="7"/>
  <c r="V140" i="7"/>
  <c r="B177" i="8"/>
  <c r="J177" i="8"/>
  <c r="J3" i="10" s="1"/>
  <c r="R177" i="8"/>
  <c r="R3" i="10" s="1"/>
  <c r="C178" i="8"/>
  <c r="C15" i="10" s="1"/>
  <c r="K178" i="8"/>
  <c r="K15" i="10" s="1"/>
  <c r="S178" i="8"/>
  <c r="S15" i="10" s="1"/>
  <c r="R192" i="11"/>
  <c r="P215" i="12"/>
  <c r="P22" i="10" s="1"/>
  <c r="H46" i="7"/>
  <c r="H5" i="10" s="1"/>
  <c r="P46" i="7"/>
  <c r="P5" i="10" s="1"/>
  <c r="I47" i="7"/>
  <c r="I17" i="10" s="1"/>
  <c r="Q47" i="7"/>
  <c r="Q17" i="10" s="1"/>
  <c r="D138" i="7"/>
  <c r="L138" i="7"/>
  <c r="T138" i="7"/>
  <c r="H140" i="7"/>
  <c r="P140" i="7"/>
  <c r="D177" i="8"/>
  <c r="D3" i="10" s="1"/>
  <c r="L177" i="8"/>
  <c r="L3" i="10" s="1"/>
  <c r="T177" i="8"/>
  <c r="T3" i="10" s="1"/>
  <c r="E178" i="8"/>
  <c r="E15" i="10" s="1"/>
  <c r="M178" i="8"/>
  <c r="M15" i="10" s="1"/>
  <c r="U178" i="8"/>
  <c r="U15" i="10" s="1"/>
  <c r="V20" i="9"/>
  <c r="V20" i="10" s="1"/>
  <c r="N20" i="9"/>
  <c r="N20" i="10" s="1"/>
  <c r="F20" i="9"/>
  <c r="F20" i="10" s="1"/>
  <c r="U19" i="9"/>
  <c r="U8" i="10" s="1"/>
  <c r="M19" i="9"/>
  <c r="M8" i="10" s="1"/>
  <c r="E19" i="9"/>
  <c r="E8" i="10" s="1"/>
  <c r="U20" i="9"/>
  <c r="U20" i="10" s="1"/>
  <c r="M20" i="9"/>
  <c r="M20" i="10" s="1"/>
  <c r="E20" i="9"/>
  <c r="E20" i="10" s="1"/>
  <c r="T19" i="9"/>
  <c r="T8" i="10" s="1"/>
  <c r="L19" i="9"/>
  <c r="L8" i="10" s="1"/>
  <c r="D19" i="9"/>
  <c r="D8" i="10" s="1"/>
  <c r="S20" i="9"/>
  <c r="S20" i="10" s="1"/>
  <c r="K20" i="9"/>
  <c r="K20" i="10" s="1"/>
  <c r="C20" i="9"/>
  <c r="C20" i="10" s="1"/>
  <c r="R19" i="9"/>
  <c r="R8" i="10" s="1"/>
  <c r="J19" i="9"/>
  <c r="J8" i="10" s="1"/>
  <c r="B19" i="9"/>
  <c r="B8" i="10" s="1"/>
  <c r="R20" i="9"/>
  <c r="R20" i="10" s="1"/>
  <c r="J20" i="9"/>
  <c r="J20" i="10" s="1"/>
  <c r="B20" i="9"/>
  <c r="B20" i="10" s="1"/>
  <c r="Q19" i="9"/>
  <c r="Q8" i="10" s="1"/>
  <c r="I19" i="9"/>
  <c r="I8" i="10" s="1"/>
  <c r="Q20" i="9"/>
  <c r="Q20" i="10" s="1"/>
  <c r="I20" i="9"/>
  <c r="I20" i="10" s="1"/>
  <c r="P19" i="9"/>
  <c r="P8" i="10" s="1"/>
  <c r="H19" i="9"/>
  <c r="H8" i="10" s="1"/>
  <c r="P20" i="9"/>
  <c r="P20" i="10" s="1"/>
  <c r="H20" i="9"/>
  <c r="H20" i="10" s="1"/>
  <c r="W19" i="9"/>
  <c r="W8" i="10" s="1"/>
  <c r="O19" i="9"/>
  <c r="O8" i="10" s="1"/>
  <c r="G19" i="9"/>
  <c r="G8" i="10" s="1"/>
  <c r="W20" i="9"/>
  <c r="W20" i="10" s="1"/>
  <c r="O20" i="9"/>
  <c r="O20" i="10" s="1"/>
  <c r="G20" i="9"/>
  <c r="G20" i="10" s="1"/>
  <c r="V19" i="9"/>
  <c r="V8" i="10" s="1"/>
  <c r="N19" i="9"/>
  <c r="N8" i="10" s="1"/>
  <c r="F19" i="9"/>
  <c r="F8" i="10" s="1"/>
  <c r="D20" i="9"/>
  <c r="D20" i="10" s="1"/>
  <c r="T192" i="11"/>
  <c r="F107" i="11"/>
  <c r="F9" i="10" s="1"/>
  <c r="M214" i="12"/>
  <c r="M10" i="10" s="1"/>
  <c r="I46" i="7"/>
  <c r="I5" i="10" s="1"/>
  <c r="Q46" i="7"/>
  <c r="Q5" i="10" s="1"/>
  <c r="B47" i="7"/>
  <c r="J47" i="7"/>
  <c r="J17" i="10" s="1"/>
  <c r="R47" i="7"/>
  <c r="R17" i="10" s="1"/>
  <c r="E138" i="7"/>
  <c r="M138" i="7"/>
  <c r="U138" i="7"/>
  <c r="I140" i="7"/>
  <c r="Q140" i="7"/>
  <c r="E177" i="8"/>
  <c r="E3" i="10" s="1"/>
  <c r="M177" i="8"/>
  <c r="M3" i="10" s="1"/>
  <c r="U177" i="8"/>
  <c r="U3" i="10" s="1"/>
  <c r="F178" i="8"/>
  <c r="F15" i="10" s="1"/>
  <c r="N178" i="8"/>
  <c r="N15" i="10" s="1"/>
  <c r="V178" i="8"/>
  <c r="V15" i="10" s="1"/>
  <c r="N3" i="9"/>
  <c r="L20" i="9"/>
  <c r="L20" i="10" s="1"/>
  <c r="N107" i="11"/>
  <c r="N9" i="10" s="1"/>
  <c r="U214" i="12"/>
  <c r="U10" i="10" s="1"/>
  <c r="F177" i="8"/>
  <c r="F3" i="10" s="1"/>
  <c r="N177" i="8"/>
  <c r="N3" i="10" s="1"/>
  <c r="V177" i="8"/>
  <c r="V3" i="10" s="1"/>
  <c r="G178" i="8"/>
  <c r="G15" i="10" s="1"/>
  <c r="O178" i="8"/>
  <c r="O15" i="10" s="1"/>
  <c r="W178" i="8"/>
  <c r="W15" i="10" s="1"/>
  <c r="T20" i="9"/>
  <c r="T20" i="10" s="1"/>
  <c r="C46" i="7"/>
  <c r="C5" i="10" s="1"/>
  <c r="K46" i="7"/>
  <c r="K5" i="10" s="1"/>
  <c r="S46" i="7"/>
  <c r="S5" i="10" s="1"/>
  <c r="D47" i="7"/>
  <c r="D17" i="10" s="1"/>
  <c r="L47" i="7"/>
  <c r="L17" i="10" s="1"/>
  <c r="T47" i="7"/>
  <c r="T17" i="10" s="1"/>
  <c r="G138" i="7"/>
  <c r="O138" i="7"/>
  <c r="W138" i="7"/>
  <c r="C140" i="7"/>
  <c r="K140" i="7"/>
  <c r="S140" i="7"/>
  <c r="G177" i="8"/>
  <c r="G3" i="10" s="1"/>
  <c r="O177" i="8"/>
  <c r="O3" i="10" s="1"/>
  <c r="W177" i="8"/>
  <c r="W3" i="10" s="1"/>
  <c r="H178" i="8"/>
  <c r="H15" i="10" s="1"/>
  <c r="P178" i="8"/>
  <c r="P15" i="10" s="1"/>
  <c r="Q108" i="11"/>
  <c r="Q21" i="10" s="1"/>
  <c r="G108" i="11"/>
  <c r="G21" i="10" s="1"/>
  <c r="D46" i="7"/>
  <c r="D5" i="10" s="1"/>
  <c r="L46" i="7"/>
  <c r="L5" i="10" s="1"/>
  <c r="T46" i="7"/>
  <c r="T5" i="10" s="1"/>
  <c r="E47" i="7"/>
  <c r="E17" i="10" s="1"/>
  <c r="M47" i="7"/>
  <c r="M17" i="10" s="1"/>
  <c r="H138" i="7"/>
  <c r="D140" i="7"/>
  <c r="L140" i="7"/>
  <c r="H177" i="8"/>
  <c r="H3" i="10" s="1"/>
  <c r="P177" i="8"/>
  <c r="P3" i="10" s="1"/>
  <c r="I178" i="8"/>
  <c r="I15" i="10" s="1"/>
  <c r="I107" i="11"/>
  <c r="I9" i="10" s="1"/>
  <c r="Q107" i="11"/>
  <c r="Q9" i="10" s="1"/>
  <c r="B108" i="11"/>
  <c r="J108" i="11"/>
  <c r="J21" i="10" s="1"/>
  <c r="R108" i="11"/>
  <c r="R21" i="10" s="1"/>
  <c r="E192" i="11"/>
  <c r="M192" i="11"/>
  <c r="U192" i="11"/>
  <c r="I194" i="11"/>
  <c r="Q194" i="11"/>
  <c r="H214" i="12"/>
  <c r="H10" i="10" s="1"/>
  <c r="P214" i="12"/>
  <c r="P10" i="10" s="1"/>
  <c r="I215" i="12"/>
  <c r="I22" i="10" s="1"/>
  <c r="Q215" i="12"/>
  <c r="Q22" i="10" s="1"/>
  <c r="B107" i="11"/>
  <c r="J107" i="11"/>
  <c r="J9" i="10" s="1"/>
  <c r="R107" i="11"/>
  <c r="R9" i="10" s="1"/>
  <c r="C108" i="11"/>
  <c r="C21" i="10" s="1"/>
  <c r="K108" i="11"/>
  <c r="K21" i="10" s="1"/>
  <c r="S108" i="11"/>
  <c r="S21" i="10" s="1"/>
  <c r="F192" i="11"/>
  <c r="N192" i="11"/>
  <c r="V192" i="11"/>
  <c r="B194" i="11"/>
  <c r="J194" i="11"/>
  <c r="R194" i="11"/>
  <c r="I214" i="12"/>
  <c r="I10" i="10" s="1"/>
  <c r="Q214" i="12"/>
  <c r="Q10" i="10" s="1"/>
  <c r="B215" i="12"/>
  <c r="J215" i="12"/>
  <c r="J22" i="10" s="1"/>
  <c r="R215" i="12"/>
  <c r="R22" i="10" s="1"/>
  <c r="C107" i="11"/>
  <c r="C9" i="10" s="1"/>
  <c r="K107" i="11"/>
  <c r="K9" i="10" s="1"/>
  <c r="S107" i="11"/>
  <c r="S9" i="10" s="1"/>
  <c r="D108" i="11"/>
  <c r="D21" i="10" s="1"/>
  <c r="L108" i="11"/>
  <c r="L21" i="10" s="1"/>
  <c r="T108" i="11"/>
  <c r="T21" i="10" s="1"/>
  <c r="G192" i="11"/>
  <c r="O192" i="11"/>
  <c r="W192" i="11"/>
  <c r="C194" i="11"/>
  <c r="K194" i="11"/>
  <c r="S194" i="11"/>
  <c r="J214" i="12"/>
  <c r="J10" i="10" s="1"/>
  <c r="R214" i="12"/>
  <c r="R10" i="10" s="1"/>
  <c r="C215" i="12"/>
  <c r="C22" i="10" s="1"/>
  <c r="K215" i="12"/>
  <c r="K22" i="10" s="1"/>
  <c r="S215" i="12"/>
  <c r="S22" i="10" s="1"/>
  <c r="D107" i="11"/>
  <c r="D9" i="10" s="1"/>
  <c r="L107" i="11"/>
  <c r="L9" i="10" s="1"/>
  <c r="T107" i="11"/>
  <c r="T9" i="10" s="1"/>
  <c r="E108" i="11"/>
  <c r="E21" i="10" s="1"/>
  <c r="M108" i="11"/>
  <c r="M21" i="10" s="1"/>
  <c r="U108" i="11"/>
  <c r="U21" i="10" s="1"/>
  <c r="H192" i="11"/>
  <c r="P192" i="11"/>
  <c r="D194" i="11"/>
  <c r="L194" i="11"/>
  <c r="T194" i="11"/>
  <c r="C214" i="12"/>
  <c r="C10" i="10" s="1"/>
  <c r="K214" i="12"/>
  <c r="K10" i="10" s="1"/>
  <c r="S214" i="12"/>
  <c r="S10" i="10" s="1"/>
  <c r="D215" i="12"/>
  <c r="D22" i="10" s="1"/>
  <c r="L215" i="12"/>
  <c r="L22" i="10" s="1"/>
  <c r="T215" i="12"/>
  <c r="T22" i="10" s="1"/>
  <c r="E107" i="11"/>
  <c r="E9" i="10" s="1"/>
  <c r="M107" i="11"/>
  <c r="M9" i="10" s="1"/>
  <c r="U107" i="11"/>
  <c r="U9" i="10" s="1"/>
  <c r="F108" i="11"/>
  <c r="F21" i="10" s="1"/>
  <c r="N108" i="11"/>
  <c r="N21" i="10" s="1"/>
  <c r="V108" i="11"/>
  <c r="V21" i="10" s="1"/>
  <c r="I192" i="11"/>
  <c r="Q192" i="11"/>
  <c r="E194" i="11"/>
  <c r="M194" i="11"/>
  <c r="U194" i="11"/>
  <c r="D214" i="12"/>
  <c r="D10" i="10" s="1"/>
  <c r="L214" i="12"/>
  <c r="L10" i="10" s="1"/>
  <c r="T214" i="12"/>
  <c r="T10" i="10" s="1"/>
  <c r="E215" i="12"/>
  <c r="E22" i="10" s="1"/>
  <c r="M215" i="12"/>
  <c r="M22" i="10" s="1"/>
  <c r="U215" i="12"/>
  <c r="U22" i="10" s="1"/>
  <c r="G107" i="11"/>
  <c r="G9" i="10" s="1"/>
  <c r="O107" i="11"/>
  <c r="O9" i="10" s="1"/>
  <c r="W107" i="11"/>
  <c r="W9" i="10" s="1"/>
  <c r="H108" i="11"/>
  <c r="H21" i="10" s="1"/>
  <c r="P108" i="11"/>
  <c r="P21" i="10" s="1"/>
  <c r="C192" i="11"/>
  <c r="K192" i="11"/>
  <c r="S192" i="11"/>
  <c r="G194" i="11"/>
  <c r="O194" i="11"/>
  <c r="W194" i="11"/>
  <c r="V214" i="12"/>
  <c r="V10" i="10" s="1"/>
  <c r="G215" i="12"/>
  <c r="G22" i="10" s="1"/>
  <c r="W215" i="12"/>
  <c r="W22" i="10" s="1"/>
  <c r="H107" i="11"/>
  <c r="H9" i="10" s="1"/>
  <c r="P107" i="11"/>
  <c r="P9" i="10" s="1"/>
  <c r="I108" i="11"/>
  <c r="I21" i="10" s="1"/>
  <c r="D192" i="11"/>
  <c r="L192" i="11"/>
  <c r="H194" i="11"/>
  <c r="G214" i="12"/>
  <c r="G10" i="10" s="1"/>
  <c r="W214" i="12"/>
  <c r="W10" i="10" s="1"/>
  <c r="H215" i="12"/>
  <c r="H22" i="10" s="1"/>
  <c r="W11" i="10" l="1"/>
  <c r="G11" i="10"/>
  <c r="E11" i="10"/>
  <c r="X20" i="10"/>
  <c r="T11" i="10"/>
  <c r="R11" i="10"/>
  <c r="J11" i="10"/>
  <c r="D11" i="10"/>
  <c r="L11" i="10"/>
  <c r="F11" i="10"/>
  <c r="K138" i="8"/>
  <c r="V11" i="10"/>
  <c r="K11" i="10"/>
  <c r="O11" i="10"/>
  <c r="H11" i="10"/>
  <c r="N11" i="10"/>
  <c r="I11" i="10"/>
  <c r="S11" i="10"/>
  <c r="C11" i="10"/>
  <c r="P11" i="10"/>
  <c r="Q11" i="10"/>
  <c r="U11" i="10"/>
  <c r="M11" i="10"/>
  <c r="X8" i="10"/>
  <c r="F23" i="10"/>
  <c r="R23" i="10"/>
  <c r="U23" i="10"/>
  <c r="N23" i="10"/>
  <c r="S23" i="10"/>
  <c r="P23" i="10"/>
  <c r="C23" i="10"/>
  <c r="H23" i="10"/>
  <c r="E23" i="10"/>
  <c r="W23" i="10"/>
  <c r="B6" i="10"/>
  <c r="X6" i="10" s="1"/>
  <c r="X25" i="4"/>
  <c r="X20" i="9"/>
  <c r="X7" i="10"/>
  <c r="X55" i="6"/>
  <c r="K23" i="10"/>
  <c r="X215" i="12"/>
  <c r="B22" i="10"/>
  <c r="X22" i="10" s="1"/>
  <c r="X19" i="9"/>
  <c r="B3" i="10"/>
  <c r="X177" i="8"/>
  <c r="O23" i="10"/>
  <c r="V23" i="10"/>
  <c r="T23" i="10"/>
  <c r="B17" i="10"/>
  <c r="X17" i="10" s="1"/>
  <c r="X47" i="7"/>
  <c r="B10" i="10"/>
  <c r="X10" i="10" s="1"/>
  <c r="X214" i="12"/>
  <c r="Q23" i="10"/>
  <c r="G23" i="10"/>
  <c r="L23" i="10"/>
  <c r="B16" i="10"/>
  <c r="X16" i="10" s="1"/>
  <c r="X113" i="5"/>
  <c r="B14" i="10"/>
  <c r="X241" i="3"/>
  <c r="B18" i="10"/>
  <c r="X18" i="10" s="1"/>
  <c r="X26" i="4"/>
  <c r="B5" i="10"/>
  <c r="X5" i="10" s="1"/>
  <c r="X46" i="7"/>
  <c r="B19" i="10"/>
  <c r="X19" i="10" s="1"/>
  <c r="X56" i="6"/>
  <c r="B4" i="10"/>
  <c r="X4" i="10" s="1"/>
  <c r="X112" i="5"/>
  <c r="M23" i="10"/>
  <c r="D23" i="10"/>
  <c r="X178" i="8"/>
  <c r="J23" i="10"/>
  <c r="X107" i="11"/>
  <c r="B9" i="10"/>
  <c r="X9" i="10" s="1"/>
  <c r="X108" i="11"/>
  <c r="B21" i="10"/>
  <c r="X21" i="10" s="1"/>
  <c r="I23" i="10"/>
  <c r="X15" i="10"/>
  <c r="X3" i="10" l="1"/>
  <c r="B11" i="10"/>
  <c r="X11" i="10" s="1"/>
  <c r="X14" i="10"/>
  <c r="X23" i="10" s="1"/>
  <c r="B23" i="10"/>
  <c r="L105" i="12"/>
  <c r="K3" i="3"/>
  <c r="K4" i="3"/>
  <c r="K5" i="3" s="1"/>
  <c r="K6" i="3" s="1"/>
  <c r="K7" i="3" s="1"/>
  <c r="K8" i="3" s="1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K49" i="3" s="1"/>
  <c r="K50" i="3" s="1"/>
  <c r="K51" i="3" s="1"/>
  <c r="K52" i="3" s="1"/>
  <c r="K53" i="3" s="1"/>
  <c r="K54" i="3" s="1"/>
  <c r="K57" i="3" s="1"/>
  <c r="K58" i="3" s="1"/>
  <c r="K59" i="3" s="1"/>
  <c r="K60" i="3" s="1"/>
  <c r="K61" i="3" s="1"/>
  <c r="K62" i="3" s="1"/>
  <c r="K63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6" i="3" s="1"/>
  <c r="K77" i="3" s="1"/>
  <c r="K78" i="3" s="1"/>
  <c r="K79" i="3" s="1"/>
  <c r="K80" i="3" s="1"/>
  <c r="K81" i="3" s="1"/>
  <c r="K82" i="3" s="1"/>
  <c r="K83" i="3" s="1"/>
  <c r="K84" i="3" s="1"/>
  <c r="K85" i="3" s="1"/>
  <c r="K86" i="3" s="1"/>
  <c r="K87" i="3" s="1"/>
  <c r="K88" i="3" s="1"/>
  <c r="K89" i="3" s="1"/>
  <c r="K90" i="3" s="1"/>
  <c r="K91" i="3" s="1"/>
  <c r="K92" i="3" s="1"/>
  <c r="K93" i="3" s="1"/>
  <c r="K94" i="3" s="1"/>
  <c r="K95" i="3" s="1"/>
  <c r="K96" i="3" s="1"/>
  <c r="K97" i="3" s="1"/>
  <c r="K98" i="3" s="1"/>
  <c r="K99" i="3" s="1"/>
  <c r="K100" i="3" s="1"/>
  <c r="K101" i="3" s="1"/>
  <c r="K102" i="3" s="1"/>
  <c r="K103" i="3" s="1"/>
  <c r="K104" i="3" s="1"/>
  <c r="K105" i="3" s="1"/>
  <c r="K106" i="3" s="1"/>
  <c r="K107" i="3" s="1"/>
  <c r="K108" i="3" s="1"/>
  <c r="K109" i="3" s="1"/>
  <c r="K110" i="3" s="1"/>
  <c r="K111" i="3" s="1"/>
  <c r="K112" i="3" s="1"/>
  <c r="K113" i="3" s="1"/>
  <c r="K114" i="3" s="1"/>
  <c r="K115" i="3" s="1"/>
  <c r="K116" i="3" s="1"/>
  <c r="K117" i="3" s="1"/>
  <c r="K118" i="3" s="1"/>
  <c r="K119" i="3" s="1"/>
  <c r="X2" i="10"/>
  <c r="K4" i="8"/>
  <c r="K5" i="8" s="1"/>
  <c r="K6" i="8" s="1"/>
  <c r="K7" i="8" s="1"/>
  <c r="K8" i="8" s="1"/>
  <c r="K9" i="8" s="1"/>
  <c r="K10" i="8" s="1"/>
  <c r="K11" i="8" s="1"/>
  <c r="K12" i="8" s="1"/>
  <c r="K13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K26" i="8" s="1"/>
  <c r="K27" i="8" s="1"/>
  <c r="K28" i="8" s="1"/>
  <c r="K29" i="8" s="1"/>
  <c r="K30" i="8" s="1"/>
  <c r="K31" i="8" s="1"/>
  <c r="K32" i="8" s="1"/>
  <c r="K33" i="8" s="1"/>
  <c r="K34" i="8" s="1"/>
  <c r="K35" i="8" s="1"/>
  <c r="K36" i="8" s="1"/>
  <c r="K37" i="8" s="1"/>
  <c r="K38" i="8" s="1"/>
  <c r="K39" i="8" s="1"/>
  <c r="K40" i="8" s="1"/>
  <c r="K43" i="8"/>
  <c r="K45" i="8" s="1"/>
  <c r="K46" i="8" s="1"/>
  <c r="K47" i="8" s="1"/>
  <c r="K48" i="8" s="1"/>
  <c r="K49" i="8" s="1"/>
  <c r="K50" i="8" s="1"/>
  <c r="K51" i="8" s="1"/>
  <c r="K52" i="8" s="1"/>
  <c r="K53" i="8" s="1"/>
  <c r="K54" i="8" s="1"/>
  <c r="K55" i="8" s="1"/>
  <c r="K56" i="8" s="1"/>
  <c r="K57" i="8" s="1"/>
  <c r="K58" i="8" s="1"/>
  <c r="K59" i="8" s="1"/>
  <c r="K60" i="8" s="1"/>
  <c r="K61" i="8" s="1"/>
  <c r="K62" i="8" s="1"/>
  <c r="K63" i="8" s="1"/>
  <c r="K64" i="8" s="1"/>
  <c r="K65" i="8" s="1"/>
  <c r="K66" i="8" s="1"/>
  <c r="K67" i="8" s="1"/>
  <c r="K68" i="8" s="1"/>
  <c r="K69" i="8" s="1"/>
  <c r="K70" i="8" s="1"/>
  <c r="K71" i="8" s="1"/>
  <c r="K72" i="8" s="1"/>
  <c r="K73" i="8" s="1"/>
  <c r="K74" i="8" s="1"/>
  <c r="K75" i="8" s="1"/>
  <c r="K76" i="8" s="1"/>
  <c r="K77" i="8" s="1"/>
  <c r="K78" i="8" s="1"/>
  <c r="K79" i="8" s="1"/>
  <c r="K80" i="8" s="1"/>
  <c r="K81" i="8" s="1"/>
  <c r="K82" i="8" s="1"/>
  <c r="K83" i="8" s="1"/>
  <c r="K84" i="8" s="1"/>
  <c r="K85" i="8" s="1"/>
  <c r="K87" i="8" s="1"/>
  <c r="K44" i="8" l="1"/>
  <c r="K139" i="8"/>
  <c r="K140" i="8" s="1"/>
  <c r="K141" i="8" s="1"/>
  <c r="K142" i="8" s="1"/>
  <c r="K88" i="8"/>
  <c r="K89" i="8" s="1"/>
  <c r="K90" i="8" s="1"/>
  <c r="K91" i="8" s="1"/>
  <c r="K92" i="8" s="1"/>
  <c r="K93" i="8" s="1"/>
  <c r="K94" i="8" s="1"/>
  <c r="K95" i="8" s="1"/>
  <c r="K96" i="8" s="1"/>
  <c r="K97" i="8" s="1"/>
  <c r="K98" i="8" s="1"/>
  <c r="K99" i="8" s="1"/>
  <c r="K100" i="8" s="1"/>
  <c r="K101" i="8" s="1"/>
  <c r="K102" i="8" s="1"/>
  <c r="K103" i="8" s="1"/>
  <c r="K104" i="8" s="1"/>
  <c r="K105" i="8" s="1"/>
  <c r="K106" i="8" s="1"/>
  <c r="K107" i="8" s="1"/>
  <c r="K108" i="8" s="1"/>
  <c r="K109" i="8" s="1"/>
  <c r="K110" i="8" s="1"/>
  <c r="K111" i="8" s="1"/>
  <c r="K112" i="8" s="1"/>
  <c r="K113" i="8" s="1"/>
  <c r="K114" i="8" s="1"/>
  <c r="K115" i="8" s="1"/>
  <c r="K116" i="8" s="1"/>
  <c r="K117" i="8" s="1"/>
  <c r="K118" i="8" l="1"/>
  <c r="K119" i="8" s="1"/>
  <c r="K120" i="8" s="1"/>
  <c r="K121" i="8" s="1"/>
  <c r="K122" i="8" s="1"/>
  <c r="K123" i="8" s="1"/>
  <c r="K124" i="8" s="1"/>
  <c r="K125" i="8" s="1"/>
  <c r="K126" i="8" s="1"/>
  <c r="K127" i="8" s="1"/>
  <c r="K128" i="8" s="1"/>
  <c r="K129" i="8" s="1"/>
  <c r="K130" i="8" s="1"/>
  <c r="K131" i="8" s="1"/>
  <c r="K143" i="8"/>
  <c r="K144" i="8" s="1"/>
  <c r="K145" i="8" l="1"/>
  <c r="K146" i="8" s="1"/>
  <c r="K147" i="8" l="1"/>
  <c r="K148" i="8" s="1"/>
  <c r="K149" i="8" s="1"/>
  <c r="K150" i="8" l="1"/>
  <c r="K151" i="8" s="1"/>
  <c r="K152" i="8" s="1"/>
  <c r="K153" i="8" l="1"/>
  <c r="K154" i="8" s="1"/>
  <c r="K155" i="8" s="1"/>
  <c r="K156" i="8" s="1"/>
  <c r="K157" i="8" l="1"/>
  <c r="K158" i="8" s="1"/>
  <c r="K159" i="8" s="1"/>
  <c r="K160" i="8" l="1"/>
  <c r="K161" i="8" s="1"/>
  <c r="K162" i="8" l="1"/>
  <c r="K163" i="8" s="1"/>
  <c r="K164" i="8" l="1"/>
  <c r="K165" i="8" l="1"/>
  <c r="K166" i="8" l="1"/>
  <c r="K167" i="8" l="1"/>
  <c r="K168" i="8" s="1"/>
  <c r="K169" i="8" s="1"/>
  <c r="K170" i="8" s="1"/>
  <c r="K171" i="8" s="1"/>
  <c r="K172" i="8" s="1"/>
  <c r="K173" i="8" s="1"/>
  <c r="K180" i="3" l="1"/>
  <c r="K181" i="3"/>
  <c r="K182" i="3"/>
  <c r="K183" i="3" s="1"/>
  <c r="K184" i="3" s="1"/>
  <c r="K122" i="3"/>
  <c r="K123" i="3"/>
  <c r="K124" i="3"/>
  <c r="K125" i="3"/>
  <c r="K126" i="3" s="1"/>
  <c r="K127" i="3" s="1"/>
  <c r="K128" i="3"/>
  <c r="K129" i="3" s="1"/>
  <c r="K130" i="3" s="1"/>
  <c r="K131" i="3" s="1"/>
  <c r="K132" i="3"/>
  <c r="K133" i="3"/>
  <c r="K134" i="3"/>
  <c r="K135" i="3"/>
  <c r="K136" i="3"/>
  <c r="K137" i="3" s="1"/>
  <c r="K138" i="3"/>
  <c r="K139" i="3"/>
  <c r="K140" i="3"/>
  <c r="K141" i="3"/>
  <c r="K142" i="3" s="1"/>
  <c r="K143" i="3" s="1"/>
  <c r="K144" i="3" s="1"/>
  <c r="K145" i="3"/>
  <c r="K146" i="3"/>
  <c r="K147" i="3" s="1"/>
  <c r="K148" i="3"/>
  <c r="K149" i="3" s="1"/>
  <c r="K150" i="3"/>
  <c r="K151" i="3" s="1"/>
  <c r="K152" i="3"/>
  <c r="K153" i="3"/>
  <c r="K154" i="3"/>
  <c r="K155" i="3" s="1"/>
  <c r="K156" i="3"/>
  <c r="K157" i="3"/>
  <c r="K158" i="3"/>
  <c r="K159" i="3" s="1"/>
  <c r="K160" i="3" s="1"/>
  <c r="K161" i="3" s="1"/>
  <c r="K162" i="3" s="1"/>
  <c r="K163" i="3" s="1"/>
  <c r="K164" i="3"/>
  <c r="K165" i="3" s="1"/>
  <c r="K166" i="3" s="1"/>
  <c r="K167" i="3" s="1"/>
  <c r="K168" i="3" s="1"/>
  <c r="K169" i="3" s="1"/>
  <c r="K170" i="3"/>
  <c r="K171" i="3" s="1"/>
  <c r="K172" i="3" s="1"/>
  <c r="K173" i="3" s="1"/>
  <c r="K174" i="3" s="1"/>
  <c r="K175" i="3" s="1"/>
  <c r="K176" i="3" s="1"/>
  <c r="K177" i="3" s="1"/>
  <c r="K185" i="3"/>
  <c r="K186" i="3" s="1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 s="1"/>
  <c r="K200" i="3" s="1"/>
  <c r="K201" i="3" s="1"/>
  <c r="K202" i="3"/>
  <c r="K203" i="3"/>
  <c r="K204" i="3"/>
  <c r="K205" i="3"/>
  <c r="K206" i="3" s="1"/>
  <c r="K207" i="3"/>
  <c r="K208" i="3" s="1"/>
  <c r="K209" i="3"/>
  <c r="K210" i="3"/>
  <c r="K211" i="3"/>
  <c r="K212" i="3"/>
  <c r="K213" i="3" s="1"/>
  <c r="K214" i="3" s="1"/>
  <c r="K215" i="3" s="1"/>
  <c r="K216" i="3"/>
  <c r="K217" i="3"/>
  <c r="K218" i="3" s="1"/>
  <c r="K219" i="3" s="1"/>
  <c r="K220" i="3" s="1"/>
  <c r="K221" i="3"/>
  <c r="K222" i="3"/>
  <c r="K223" i="3"/>
  <c r="K224" i="3" s="1"/>
  <c r="K225" i="3" s="1"/>
  <c r="K226" i="3" s="1"/>
  <c r="K227" i="3" s="1"/>
  <c r="K228" i="3" s="1"/>
  <c r="K229" i="3"/>
  <c r="K230" i="3" s="1"/>
  <c r="K231" i="3"/>
  <c r="K232" i="3"/>
  <c r="K233" i="3" s="1"/>
  <c r="K234" i="3" s="1"/>
  <c r="K235" i="3" s="1"/>
</calcChain>
</file>

<file path=xl/sharedStrings.xml><?xml version="1.0" encoding="utf-8"?>
<sst xmlns="http://schemas.openxmlformats.org/spreadsheetml/2006/main" count="3258" uniqueCount="746">
  <si>
    <t>Number</t>
  </si>
  <si>
    <t>Runner Name</t>
  </si>
  <si>
    <t>Grade</t>
  </si>
  <si>
    <t>Team</t>
  </si>
  <si>
    <t>Gender</t>
  </si>
  <si>
    <t>Level</t>
  </si>
  <si>
    <t>SCORING LEVEL</t>
  </si>
  <si>
    <t>Aquinas Academy</t>
  </si>
  <si>
    <t>AAC</t>
  </si>
  <si>
    <t>Madison Patcher</t>
  </si>
  <si>
    <t>AMA</t>
  </si>
  <si>
    <t>Female</t>
  </si>
  <si>
    <t>Dev</t>
  </si>
  <si>
    <t>DEV Girls</t>
  </si>
  <si>
    <t>Archangel Gabriel</t>
  </si>
  <si>
    <t>AGS</t>
  </si>
  <si>
    <t>Lucia Brown</t>
  </si>
  <si>
    <t>Ave Maria Academy</t>
  </si>
  <si>
    <t>Lucy Gasperini</t>
  </si>
  <si>
    <t>Butler Catholic School</t>
  </si>
  <si>
    <t>BCS</t>
  </si>
  <si>
    <t>Kaiya Blatt</t>
  </si>
  <si>
    <t>Blessed Francis Seelos Academy</t>
  </si>
  <si>
    <t>BFS</t>
  </si>
  <si>
    <t>Ava Daley</t>
  </si>
  <si>
    <t>Blessed Trinity Academy</t>
  </si>
  <si>
    <t>BTA</t>
  </si>
  <si>
    <t>Charlotte Evans</t>
  </si>
  <si>
    <t>Christ the Divine Teacher Academy</t>
  </si>
  <si>
    <t>CDT</t>
  </si>
  <si>
    <t>Greta Nienstedt</t>
  </si>
  <si>
    <t>Divine Mercy Academy</t>
  </si>
  <si>
    <t>DMA</t>
  </si>
  <si>
    <t>Violette Berquist</t>
  </si>
  <si>
    <t>Guardian Angel Academy</t>
  </si>
  <si>
    <t>GAA</t>
  </si>
  <si>
    <t>Harper Chaussard</t>
  </si>
  <si>
    <t>St. Gregory</t>
  </si>
  <si>
    <t>GRE</t>
  </si>
  <si>
    <t>Alice Werner</t>
  </si>
  <si>
    <t>Holy Family School</t>
  </si>
  <si>
    <t>HFS</t>
  </si>
  <si>
    <t>Luca Fuerst</t>
  </si>
  <si>
    <t>Male</t>
  </si>
  <si>
    <t>DEV Boys</t>
  </si>
  <si>
    <t>St. James</t>
  </si>
  <si>
    <t>SJS</t>
  </si>
  <si>
    <t>Liam Graves</t>
  </si>
  <si>
    <t>JFK Catholic</t>
  </si>
  <si>
    <t>JFK</t>
  </si>
  <si>
    <t>Ryan Mooney</t>
  </si>
  <si>
    <t>St. Kilian Parish School</t>
  </si>
  <si>
    <t>KIL</t>
  </si>
  <si>
    <t>Avi Saini</t>
  </si>
  <si>
    <t>Holy Cross Academy</t>
  </si>
  <si>
    <t>HCA</t>
  </si>
  <si>
    <t>Jack Schran</t>
  </si>
  <si>
    <t>Mother of Mercy</t>
  </si>
  <si>
    <t>MMA</t>
  </si>
  <si>
    <t>Kristian Kletter</t>
  </si>
  <si>
    <t>Mother of Sorrows School</t>
  </si>
  <si>
    <t>MOSS</t>
  </si>
  <si>
    <t>Joseph DeFilippo</t>
  </si>
  <si>
    <t>Mary Queen of Apostles</t>
  </si>
  <si>
    <t>MQA</t>
  </si>
  <si>
    <t>Moses Skowron</t>
  </si>
  <si>
    <t>Northside Catholic Assumption</t>
  </si>
  <si>
    <t>NCA</t>
  </si>
  <si>
    <t>Alex Kalchthaler</t>
  </si>
  <si>
    <t>Our Lady of Fatima</t>
  </si>
  <si>
    <t>OLF</t>
  </si>
  <si>
    <t>Benjamin Rattigan</t>
  </si>
  <si>
    <t>South Hills Catholic Academy</t>
  </si>
  <si>
    <t>SHCA</t>
  </si>
  <si>
    <t>Remy Dowdy</t>
  </si>
  <si>
    <t>Saints Peter and Paul</t>
  </si>
  <si>
    <t>SSPP</t>
  </si>
  <si>
    <t>Lennon Smith</t>
  </si>
  <si>
    <t>St. Louise de Marillac</t>
  </si>
  <si>
    <t>STL</t>
  </si>
  <si>
    <t>Victoria Blatt</t>
  </si>
  <si>
    <t>St. Therese of Lisieux</t>
  </si>
  <si>
    <t>STT</t>
  </si>
  <si>
    <t>Ava Villella</t>
  </si>
  <si>
    <t>Catherine Ripley</t>
  </si>
  <si>
    <t>Theodore Catanese</t>
  </si>
  <si>
    <t>Andrew Yester</t>
  </si>
  <si>
    <t>Julius Bennett</t>
  </si>
  <si>
    <t>Jace Mooney</t>
  </si>
  <si>
    <t>Leo Walz</t>
  </si>
  <si>
    <t>Clara Gasperini</t>
  </si>
  <si>
    <t>Caroline Conroy</t>
  </si>
  <si>
    <t>Arora Saini</t>
  </si>
  <si>
    <t>Vera Skowron</t>
  </si>
  <si>
    <t>Caroline Buck</t>
  </si>
  <si>
    <t>Isaac DeFilippo</t>
  </si>
  <si>
    <t>Bracken Graves</t>
  </si>
  <si>
    <t>Maxim Kletter</t>
  </si>
  <si>
    <t>Gavin Phillips</t>
  </si>
  <si>
    <t>Ryker Honick</t>
  </si>
  <si>
    <t>Alexander Cross</t>
  </si>
  <si>
    <t>Annie Nienstedt</t>
  </si>
  <si>
    <t>Charlotte Massaro</t>
  </si>
  <si>
    <t>Lila Howell</t>
  </si>
  <si>
    <t>Solana Brown</t>
  </si>
  <si>
    <t>Elise Fuerst</t>
  </si>
  <si>
    <t>Annalisa DiPaolo</t>
  </si>
  <si>
    <t>Isabella Gaudelli</t>
  </si>
  <si>
    <t>Emma Smith</t>
  </si>
  <si>
    <t>Aidan Reilly</t>
  </si>
  <si>
    <t>Chris Killang</t>
  </si>
  <si>
    <t>Dylan Smith</t>
  </si>
  <si>
    <t>Matthew Smith</t>
  </si>
  <si>
    <t>Jackson Yester</t>
  </si>
  <si>
    <t>Alex Rattigan</t>
  </si>
  <si>
    <t>JJ Pyle</t>
  </si>
  <si>
    <t>Brayden Chaussard</t>
  </si>
  <si>
    <t>Nico Dambrogio</t>
  </si>
  <si>
    <t>Lucas Villella</t>
  </si>
  <si>
    <t>Tommy Boff</t>
  </si>
  <si>
    <t>Coletta Kozora</t>
  </si>
  <si>
    <t>Elise Harper</t>
  </si>
  <si>
    <t>Suki Sullivan</t>
  </si>
  <si>
    <t>Madison Tolomoe</t>
  </si>
  <si>
    <t>Maycie Bane</t>
  </si>
  <si>
    <t>Vienna Caliguire</t>
  </si>
  <si>
    <t>Hayden Hosack</t>
  </si>
  <si>
    <t>Ava Thompson</t>
  </si>
  <si>
    <t>Hannah Cloonan</t>
  </si>
  <si>
    <t>Chloe Light</t>
  </si>
  <si>
    <t>Ava Smith</t>
  </si>
  <si>
    <t>Olivia Wasielewski</t>
  </si>
  <si>
    <t>Jason Shelpman</t>
  </si>
  <si>
    <t>Jackson Harper</t>
  </si>
  <si>
    <t>Leo Laneve</t>
  </si>
  <si>
    <t>Theodore Stehman</t>
  </si>
  <si>
    <t>Kash Missouri</t>
  </si>
  <si>
    <t>Ethan Harper</t>
  </si>
  <si>
    <t>Brandon Ashley</t>
  </si>
  <si>
    <t>Frank Gondak</t>
  </si>
  <si>
    <t>Michael Grabowski</t>
  </si>
  <si>
    <t>Brayden Harper</t>
  </si>
  <si>
    <t>Edward Jaworski</t>
  </si>
  <si>
    <t>Cash Kozora</t>
  </si>
  <si>
    <t>Ewan Sullivan</t>
  </si>
  <si>
    <t>Lilly Derkach</t>
  </si>
  <si>
    <t>Gabby Glesk</t>
  </si>
  <si>
    <t>Kyland Jones</t>
  </si>
  <si>
    <t>Ethan Swigart</t>
  </si>
  <si>
    <t>Allison Thomas</t>
  </si>
  <si>
    <t>Royce Nedley</t>
  </si>
  <si>
    <t>Sasha Flaherty</t>
  </si>
  <si>
    <t>Serena Sullivan</t>
  </si>
  <si>
    <t>Everly Bojorquez</t>
  </si>
  <si>
    <t>Rafael Amato</t>
  </si>
  <si>
    <t>Lailyn Kreinbrook</t>
  </si>
  <si>
    <t>Finley Gibbons</t>
  </si>
  <si>
    <t>Luca Greco</t>
  </si>
  <si>
    <t>Giovanni Green</t>
  </si>
  <si>
    <t>Dominic Tessari</t>
  </si>
  <si>
    <t>Joseph Klaes</t>
  </si>
  <si>
    <t>Bennett Porter</t>
  </si>
  <si>
    <t>Eva Trozzi</t>
  </si>
  <si>
    <t>Peyton Bauer</t>
  </si>
  <si>
    <t>Torriano Jones</t>
  </si>
  <si>
    <t>Evi Thompson</t>
  </si>
  <si>
    <t>Nicholas Yohe</t>
  </si>
  <si>
    <t>Summer Mota</t>
  </si>
  <si>
    <t>Fallon Porter</t>
  </si>
  <si>
    <t>Bruno Sakaluk</t>
  </si>
  <si>
    <t>Adrionna Foster</t>
  </si>
  <si>
    <t>Kenlee Shaffer</t>
  </si>
  <si>
    <t>Rylee Sagwitz</t>
  </si>
  <si>
    <t>Zachary Thomas</t>
  </si>
  <si>
    <t>Colton Lustic</t>
  </si>
  <si>
    <t>Wayne Bauer</t>
  </si>
  <si>
    <t>Micah Thompson</t>
  </si>
  <si>
    <t>Lewis Gibbons</t>
  </si>
  <si>
    <t>Elizabeth Klaes</t>
  </si>
  <si>
    <t>Kendall Swigart</t>
  </si>
  <si>
    <t>Theodore Hess</t>
  </si>
  <si>
    <t>Lucas Kacsur</t>
  </si>
  <si>
    <t>David Laepple</t>
  </si>
  <si>
    <t>Nathan Wertelet</t>
  </si>
  <si>
    <t>Declan Kacsur</t>
  </si>
  <si>
    <t>Kellan McGinley</t>
  </si>
  <si>
    <t>Leonard Thomas</t>
  </si>
  <si>
    <t>Alexander Werner</t>
  </si>
  <si>
    <t>Joseph Yurchak</t>
  </si>
  <si>
    <t>Joseph Zipko</t>
  </si>
  <si>
    <t>Alina Groom</t>
  </si>
  <si>
    <t>Mila Kolocouris</t>
  </si>
  <si>
    <t>Violet McGovern</t>
  </si>
  <si>
    <t>Rose Staudenmeier</t>
  </si>
  <si>
    <t>Eleanor Stuckeman</t>
  </si>
  <si>
    <t>Sadie Tamburino</t>
  </si>
  <si>
    <t>Skylar Tegano</t>
  </si>
  <si>
    <t>Lily Urick</t>
  </si>
  <si>
    <t>Katya Lozano</t>
  </si>
  <si>
    <t>Olivia Ameredes</t>
  </si>
  <si>
    <t>Anna Debbis</t>
  </si>
  <si>
    <t>Emily Rohrdanz</t>
  </si>
  <si>
    <t>Caroline Hess</t>
  </si>
  <si>
    <t>Cleo Hughey</t>
  </si>
  <si>
    <t>Liliana West</t>
  </si>
  <si>
    <t>Audrey Brunsing</t>
  </si>
  <si>
    <t>DEV GIRLS</t>
  </si>
  <si>
    <t>Talyah Cira</t>
  </si>
  <si>
    <t>Madelyn Feigel</t>
  </si>
  <si>
    <t>Kendall Green</t>
  </si>
  <si>
    <t>Eva Izaj</t>
  </si>
  <si>
    <t>Dylan Kane</t>
  </si>
  <si>
    <t>Caroline Leckey</t>
  </si>
  <si>
    <t>Kelsey Cole</t>
  </si>
  <si>
    <t>Claire Feczko</t>
  </si>
  <si>
    <t>Scarlet Gallagher</t>
  </si>
  <si>
    <t>Katharine Haldeman</t>
  </si>
  <si>
    <t>Nora Hiserodt</t>
  </si>
  <si>
    <t>Monica Isacco</t>
  </si>
  <si>
    <t>Anna Faye McCabe</t>
  </si>
  <si>
    <t>Maggie Miller</t>
  </si>
  <si>
    <t>jadyn risdon</t>
  </si>
  <si>
    <t>Lily Bishop</t>
  </si>
  <si>
    <t>Mila Cira</t>
  </si>
  <si>
    <t>Liliana Coles</t>
  </si>
  <si>
    <t>Mirabella Davison</t>
  </si>
  <si>
    <t>Paulina Hornug</t>
  </si>
  <si>
    <t>Autumn Jaras</t>
  </si>
  <si>
    <t>Charlie Kane</t>
  </si>
  <si>
    <t>Hadley Moritz</t>
  </si>
  <si>
    <t>Sadie Ninehouser</t>
  </si>
  <si>
    <t>Hannah Snee</t>
  </si>
  <si>
    <t>Zachary Buchanan</t>
  </si>
  <si>
    <t>DEV BOYS</t>
  </si>
  <si>
    <t>Aiden Gurney</t>
  </si>
  <si>
    <t>Maxwell Heisler</t>
  </si>
  <si>
    <t>Vincent Mannerino</t>
  </si>
  <si>
    <t>Conor Mihlfried</t>
  </si>
  <si>
    <t>Dane Stemmler</t>
  </si>
  <si>
    <t>Luke Dieckmann</t>
  </si>
  <si>
    <t>Otto Feeney</t>
  </si>
  <si>
    <t>Luke Green</t>
  </si>
  <si>
    <t>Matthias Jurkovec</t>
  </si>
  <si>
    <t>Reid Patterson</t>
  </si>
  <si>
    <t>Caleb Radzvin</t>
  </si>
  <si>
    <t>Declan Ries</t>
  </si>
  <si>
    <t>Bennett Solarczyk</t>
  </si>
  <si>
    <t>Isaac White</t>
  </si>
  <si>
    <t>Benjamin Buchanan</t>
  </si>
  <si>
    <t>Drew Frederick</t>
  </si>
  <si>
    <t>Logan Greenfeld</t>
  </si>
  <si>
    <t>Hadley Fisher</t>
  </si>
  <si>
    <t>AAG</t>
  </si>
  <si>
    <t>Dev Girls</t>
  </si>
  <si>
    <t>Noah Frick</t>
  </si>
  <si>
    <t>Dev Boys</t>
  </si>
  <si>
    <t>Roman Genard</t>
  </si>
  <si>
    <t>Scarlett Steele</t>
  </si>
  <si>
    <t>Evelyn Chen</t>
  </si>
  <si>
    <t>William Phillips</t>
  </si>
  <si>
    <t>Emma Queale</t>
  </si>
  <si>
    <t>Devin Rumbaugh</t>
  </si>
  <si>
    <t>John Santavy</t>
  </si>
  <si>
    <t>Jacob Steele</t>
  </si>
  <si>
    <t>Madelyn Garsteck</t>
  </si>
  <si>
    <t>Lucia Phillips</t>
  </si>
  <si>
    <t>Anthony Shuster</t>
  </si>
  <si>
    <t>Jaxon Farino</t>
  </si>
  <si>
    <t>Nathan Frick</t>
  </si>
  <si>
    <t>Mara Katarski</t>
  </si>
  <si>
    <t>Amanda Wang</t>
  </si>
  <si>
    <t>Leo Bossert</t>
  </si>
  <si>
    <t>Olivia Chen</t>
  </si>
  <si>
    <t>Mia Frescura</t>
  </si>
  <si>
    <t>Josephine Phillips</t>
  </si>
  <si>
    <t>Bailey Podolinski</t>
  </si>
  <si>
    <t>Margaret Willcox</t>
  </si>
  <si>
    <t>Aiden Wren</t>
  </si>
  <si>
    <t>Eva Caravello</t>
  </si>
  <si>
    <t>Evelyn Pricer</t>
  </si>
  <si>
    <t>Donatella Iorio</t>
  </si>
  <si>
    <t>Summer McCarter</t>
  </si>
  <si>
    <t>Lillian Tomko</t>
  </si>
  <si>
    <t>Giuseppina Iorio</t>
  </si>
  <si>
    <t>Leher Misra</t>
  </si>
  <si>
    <t>Conor Arabia</t>
  </si>
  <si>
    <t>Joel Kirstein</t>
  </si>
  <si>
    <t>Michael Stupakis</t>
  </si>
  <si>
    <t>Logan Tatarintsev</t>
  </si>
  <si>
    <t>Joe Caravello</t>
  </si>
  <si>
    <t>Sebastian Miller</t>
  </si>
  <si>
    <t>Andy Muir</t>
  </si>
  <si>
    <t>Thomas Petraglia</t>
  </si>
  <si>
    <t>Jackson Spieler</t>
  </si>
  <si>
    <t>Sameer Brown</t>
  </si>
  <si>
    <t>Archie Donald</t>
  </si>
  <si>
    <t>Elon Alleyne</t>
  </si>
  <si>
    <t>Blake Arabia</t>
  </si>
  <si>
    <t>Kody Berenger</t>
  </si>
  <si>
    <t>DEV</t>
  </si>
  <si>
    <t>Dylan Jones</t>
  </si>
  <si>
    <t>James Jackson</t>
  </si>
  <si>
    <t>Brooks Luczak</t>
  </si>
  <si>
    <t>Jackson Fenyus</t>
  </si>
  <si>
    <t>Joseph Fazio</t>
  </si>
  <si>
    <t>Jaxon Fettis</t>
  </si>
  <si>
    <t>Ryder Craig</t>
  </si>
  <si>
    <t>Noah Fenyus</t>
  </si>
  <si>
    <t>Paddy Skelly</t>
  </si>
  <si>
    <t>Sean Groth</t>
  </si>
  <si>
    <t>Beckham Jackson</t>
  </si>
  <si>
    <t>Cameron McDonald</t>
  </si>
  <si>
    <t>Mary Jane Varasse</t>
  </si>
  <si>
    <t>Reena Masters</t>
  </si>
  <si>
    <t>John Paul Mazurek</t>
  </si>
  <si>
    <t>Sadie Jones</t>
  </si>
  <si>
    <t>Mary Carroll</t>
  </si>
  <si>
    <t>Estelle Turner</t>
  </si>
  <si>
    <t>Max Smith</t>
  </si>
  <si>
    <t>David Belczyk</t>
  </si>
  <si>
    <t>Tripp Grubbs</t>
  </si>
  <si>
    <t>Juliana Belczyk</t>
  </si>
  <si>
    <t>Giuliana Bucci</t>
  </si>
  <si>
    <t>Josie Janas</t>
  </si>
  <si>
    <t>Ana Kovacevic</t>
  </si>
  <si>
    <t>Giada Morrida</t>
  </si>
  <si>
    <t>Alexis Smith</t>
  </si>
  <si>
    <t>Grace Turner</t>
  </si>
  <si>
    <t>Henley Engel</t>
  </si>
  <si>
    <t>Daniel Gauntner</t>
  </si>
  <si>
    <t>Madelyn Baker</t>
  </si>
  <si>
    <t>Penelope Baker</t>
  </si>
  <si>
    <t>Mimi Chips</t>
  </si>
  <si>
    <t>Ainsley Coberly</t>
  </si>
  <si>
    <t>Isabel Costigan</t>
  </si>
  <si>
    <t>Penelope Fejes</t>
  </si>
  <si>
    <t>Lucia Kilkeary</t>
  </si>
  <si>
    <t>Alexandra Kush</t>
  </si>
  <si>
    <t>Maizie Lapic</t>
  </si>
  <si>
    <t>Serafina Masuga</t>
  </si>
  <si>
    <t>Lyla McElravy</t>
  </si>
  <si>
    <t>Anna Narwold</t>
  </si>
  <si>
    <t>Sadie Rushlander</t>
  </si>
  <si>
    <t>Kiera Snyder</t>
  </si>
  <si>
    <t>Avery Van Balen</t>
  </si>
  <si>
    <t>Tanner Arnold</t>
  </si>
  <si>
    <t>Deklan Balogi</t>
  </si>
  <si>
    <t>Henry Bernacki</t>
  </si>
  <si>
    <t>Brayden Bucchi</t>
  </si>
  <si>
    <t>Brooks Burger</t>
  </si>
  <si>
    <t>Thatcher Degnan</t>
  </si>
  <si>
    <t>Sam DiChiazza</t>
  </si>
  <si>
    <t>Brody DiLoreto</t>
  </si>
  <si>
    <t>Maxwell Goossen</t>
  </si>
  <si>
    <t>Gavin Guyton</t>
  </si>
  <si>
    <t>Sawyer Lacina</t>
  </si>
  <si>
    <t>Kevin McDonough</t>
  </si>
  <si>
    <t>Brendan Menz</t>
  </si>
  <si>
    <t>Anthony Sisto</t>
  </si>
  <si>
    <t>Henry Stall</t>
  </si>
  <si>
    <t>Vonn Steineman</t>
  </si>
  <si>
    <t>Connor Stokes</t>
  </si>
  <si>
    <t>Andrew Thomas</t>
  </si>
  <si>
    <t>Declan Flaherty</t>
  </si>
  <si>
    <t>Miriam Bandish</t>
  </si>
  <si>
    <t>Gianna Cuda</t>
  </si>
  <si>
    <t>Ava Pawlowski</t>
  </si>
  <si>
    <t>Lucy Taramelli</t>
  </si>
  <si>
    <t>Isabella Willis</t>
  </si>
  <si>
    <t>Alexis Cocchi</t>
  </si>
  <si>
    <t>Josephine Klavora</t>
  </si>
  <si>
    <t>Fletcher Dagit</t>
  </si>
  <si>
    <t>Theodore Schutte</t>
  </si>
  <si>
    <t>Rosa Estes</t>
  </si>
  <si>
    <t>Simon Bandish</t>
  </si>
  <si>
    <t>Dominic O'Grady</t>
  </si>
  <si>
    <t>Jackson Woodward</t>
  </si>
  <si>
    <t>Azaria Carlton</t>
  </si>
  <si>
    <t>Theodore Hudak</t>
  </si>
  <si>
    <t>Angelina DelTondo</t>
  </si>
  <si>
    <t>Peter Fadden</t>
  </si>
  <si>
    <t>Charles Fadden</t>
  </si>
  <si>
    <t>Rosalie Fadden</t>
  </si>
  <si>
    <t>Dawson Tunnat</t>
  </si>
  <si>
    <t>Blair Cockfield</t>
  </si>
  <si>
    <t>Dev girls</t>
  </si>
  <si>
    <t>Oscar Glatz</t>
  </si>
  <si>
    <t>Giovanna Fox</t>
  </si>
  <si>
    <t>Hayley Poynar</t>
  </si>
  <si>
    <t>Ariella Valvo</t>
  </si>
  <si>
    <t>Charlotte Kovell</t>
  </si>
  <si>
    <t>Bryce Bell</t>
  </si>
  <si>
    <t>Michael Ambrose</t>
  </si>
  <si>
    <t>Audrey Ambrose</t>
  </si>
  <si>
    <t>Hayden Ambrose</t>
  </si>
  <si>
    <t>Scarlett Ferrie</t>
  </si>
  <si>
    <t>Quinn Alexander</t>
  </si>
  <si>
    <t>Rocco Kaminsky</t>
  </si>
  <si>
    <t>Amelia Henry</t>
  </si>
  <si>
    <t>Neil Bromley</t>
  </si>
  <si>
    <t>Aubriella Craft</t>
  </si>
  <si>
    <t>Patrick Egan</t>
  </si>
  <si>
    <t>Parker Gilbert</t>
  </si>
  <si>
    <t>Marla Moyer-Cowden</t>
  </si>
  <si>
    <t>Kennedy Needham</t>
  </si>
  <si>
    <t>Dante Soriano-Clark</t>
  </si>
  <si>
    <t>Kieran Soriano-Clark</t>
  </si>
  <si>
    <t>Lauren Summers</t>
  </si>
  <si>
    <t>Nathan Summers</t>
  </si>
  <si>
    <t>Connor Cummings</t>
  </si>
  <si>
    <t>Enzo Flitcraft</t>
  </si>
  <si>
    <t>Susie Gordon</t>
  </si>
  <si>
    <t>Santino Grossi</t>
  </si>
  <si>
    <t>Clark Bromley</t>
  </si>
  <si>
    <t>Aylee Natali</t>
  </si>
  <si>
    <t>Elsie Bamberg</t>
  </si>
  <si>
    <t>Elizabeth Mazza-Ludwick</t>
  </si>
  <si>
    <t>Harper Muscia</t>
  </si>
  <si>
    <t>Anastasia Rossey</t>
  </si>
  <si>
    <t>Ava Scalamogna</t>
  </si>
  <si>
    <t>Lilliana Tavella</t>
  </si>
  <si>
    <t>Liam Lewis</t>
  </si>
  <si>
    <t>Jacob Redd</t>
  </si>
  <si>
    <t>Gavin Sickenberger</t>
  </si>
  <si>
    <t>Andrew Yeasted</t>
  </si>
  <si>
    <t>James Bamberg</t>
  </si>
  <si>
    <t>George Koch</t>
  </si>
  <si>
    <t>Bruno Macerelli</t>
  </si>
  <si>
    <t>Christopher Natali</t>
  </si>
  <si>
    <t>Lillian Dieffenbach</t>
  </si>
  <si>
    <t>Andrew Buck</t>
  </si>
  <si>
    <t>Dexter Nee</t>
  </si>
  <si>
    <t>William Redd</t>
  </si>
  <si>
    <t>Karrik Gibson</t>
  </si>
  <si>
    <t>Joey Edwards</t>
  </si>
  <si>
    <t>Olivia Yeager</t>
  </si>
  <si>
    <t>Adriana Shasteen</t>
  </si>
  <si>
    <t>Shaylee Best</t>
  </si>
  <si>
    <t>Matthew Dudley</t>
  </si>
  <si>
    <t>100M</t>
  </si>
  <si>
    <t>Heat</t>
  </si>
  <si>
    <t>Time</t>
  </si>
  <si>
    <t>Lane</t>
  </si>
  <si>
    <t>Runner</t>
  </si>
  <si>
    <t>Sex</t>
  </si>
  <si>
    <t>Place</t>
  </si>
  <si>
    <t>Points</t>
  </si>
  <si>
    <t>Total</t>
  </si>
  <si>
    <t>1600mm</t>
  </si>
  <si>
    <t>HTS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</si>
  <si>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</si>
  <si>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</si>
  <si>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</si>
  <si>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</si>
  <si>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</si>
  <si>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</si>
  <si>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</si>
  <si>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</si>
  <si>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</si>
  <si>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JAM</t>
  </si>
  <si>
    <t>SMS</t>
  </si>
  <si>
    <t>PHL</t>
  </si>
  <si>
    <t>SRT</t>
  </si>
  <si>
    <t>SYL</t>
  </si>
  <si>
    <t>TER</t>
  </si>
  <si>
    <t>JV Girls</t>
  </si>
  <si>
    <t>Varsity Girls</t>
  </si>
  <si>
    <t>JV Boys</t>
  </si>
  <si>
    <t>Varsity Boys</t>
  </si>
  <si>
    <t>400mm</t>
  </si>
  <si>
    <t>4x100 RELAY</t>
  </si>
  <si>
    <t>Name</t>
  </si>
  <si>
    <t>Level II</t>
  </si>
  <si>
    <t>Run #1</t>
  </si>
  <si>
    <t>Run #2</t>
  </si>
  <si>
    <t>Run #3</t>
  </si>
  <si>
    <t>Run #4</t>
  </si>
  <si>
    <t>4x100</t>
  </si>
  <si>
    <t>Dev boys</t>
  </si>
  <si>
    <t>800mm</t>
  </si>
  <si>
    <t>200mm</t>
  </si>
  <si>
    <t>DEV 100 G</t>
  </si>
  <si>
    <t>Every total should be 39 (unless less than 8 runners)</t>
  </si>
  <si>
    <t>DEV 200 G</t>
  </si>
  <si>
    <t>DEV 400 G</t>
  </si>
  <si>
    <t>DEV 800 G</t>
  </si>
  <si>
    <t>DEV 1600 G</t>
  </si>
  <si>
    <t>DEV 4x100 G</t>
  </si>
  <si>
    <t>DEV Javelin G</t>
  </si>
  <si>
    <t>DEV Long Jump G</t>
  </si>
  <si>
    <t>TOTAL DEV GIRLS</t>
  </si>
  <si>
    <t>DEV 100 B</t>
  </si>
  <si>
    <t>DEV 200 B</t>
  </si>
  <si>
    <t>DEV 400 B</t>
  </si>
  <si>
    <t>DEV 800 B</t>
  </si>
  <si>
    <t>DEV 1600 B</t>
  </si>
  <si>
    <t>DEV 4x100 B</t>
  </si>
  <si>
    <t>DEV Javelin B</t>
  </si>
  <si>
    <t>DEV Long Jump B</t>
  </si>
  <si>
    <t>TOTAL DEV BOYS</t>
  </si>
  <si>
    <t>Turbo Jav   Ex.</t>
  </si>
  <si>
    <t>50-6</t>
  </si>
  <si>
    <t>75-3</t>
  </si>
  <si>
    <t>65-11</t>
  </si>
  <si>
    <t>Example</t>
  </si>
  <si>
    <t>Best Throw</t>
  </si>
  <si>
    <t>Javelin</t>
  </si>
  <si>
    <t>Throw #1</t>
  </si>
  <si>
    <t>Throw #2</t>
  </si>
  <si>
    <t>Throw #3</t>
  </si>
  <si>
    <t>Thrower#</t>
  </si>
  <si>
    <t>Feet</t>
  </si>
  <si>
    <t>Inches</t>
  </si>
  <si>
    <t>10-1</t>
  </si>
  <si>
    <t>10-1.5</t>
  </si>
  <si>
    <t>10-1.25</t>
  </si>
  <si>
    <t>Best Jump</t>
  </si>
  <si>
    <t>LONG JUMP BOYS</t>
  </si>
  <si>
    <t>Jump #1</t>
  </si>
  <si>
    <t>Jump #2</t>
  </si>
  <si>
    <t>Jump #3</t>
  </si>
  <si>
    <t>Jumper #</t>
  </si>
  <si>
    <t>4x400R</t>
  </si>
  <si>
    <t>5.40.00</t>
  </si>
  <si>
    <t>6.01.00</t>
  </si>
  <si>
    <t>6.12.00</t>
  </si>
  <si>
    <t>6.13.50</t>
  </si>
  <si>
    <t>6.14.00</t>
  </si>
  <si>
    <t>6.22.00</t>
  </si>
  <si>
    <t>6.25.00</t>
  </si>
  <si>
    <t>6.37.00</t>
  </si>
  <si>
    <t>6.47.00</t>
  </si>
  <si>
    <t>DEV 4x400 G</t>
  </si>
  <si>
    <t>DEV 4x400 B</t>
  </si>
  <si>
    <t>1.13.12</t>
  </si>
  <si>
    <t>1.20.93</t>
  </si>
  <si>
    <t>1.22.65</t>
  </si>
  <si>
    <t>1.30.21</t>
  </si>
  <si>
    <t>1.32.06</t>
  </si>
  <si>
    <t>1.33.28</t>
  </si>
  <si>
    <t>1.35.02</t>
  </si>
  <si>
    <t>1.35.81</t>
  </si>
  <si>
    <t>1.11.27</t>
  </si>
  <si>
    <t>1.12.02</t>
  </si>
  <si>
    <t>1.13.03</t>
  </si>
  <si>
    <t>1.12.84</t>
  </si>
  <si>
    <t>1.15.43</t>
  </si>
  <si>
    <t>1.16.37</t>
  </si>
  <si>
    <t>1.16.90</t>
  </si>
  <si>
    <t>1.17.22</t>
  </si>
  <si>
    <t>1.18.14</t>
  </si>
  <si>
    <t>1.17.52</t>
  </si>
  <si>
    <t>1.19.65</t>
  </si>
  <si>
    <t>1.19.93</t>
  </si>
  <si>
    <t>1.21.40</t>
  </si>
  <si>
    <t>1.36.46</t>
  </si>
  <si>
    <t>1.37.00</t>
  </si>
  <si>
    <t>1.17.21</t>
  </si>
  <si>
    <t>1.23.21</t>
  </si>
  <si>
    <t>1.25.31</t>
  </si>
  <si>
    <t>1.28.52</t>
  </si>
  <si>
    <t>1.28.65</t>
  </si>
  <si>
    <t>1.33.00</t>
  </si>
  <si>
    <t>1.47.96</t>
  </si>
  <si>
    <t>1.08.06</t>
  </si>
  <si>
    <t>1.13.96</t>
  </si>
  <si>
    <t>1.16.15</t>
  </si>
  <si>
    <t>1.16.74</t>
  </si>
  <si>
    <t>1.17.09</t>
  </si>
  <si>
    <t>1.20.78</t>
  </si>
  <si>
    <t>1.21.18</t>
  </si>
  <si>
    <t>1.31.18</t>
  </si>
  <si>
    <t>1.22.84</t>
  </si>
  <si>
    <t>1.33.84</t>
  </si>
  <si>
    <t>1.11.35</t>
  </si>
  <si>
    <t>1.13.75</t>
  </si>
  <si>
    <t>1.16.59</t>
  </si>
  <si>
    <t>1.23.53</t>
  </si>
  <si>
    <t>1.23.81</t>
  </si>
  <si>
    <t>1.23.84</t>
  </si>
  <si>
    <t>x</t>
  </si>
  <si>
    <t>6.28.99</t>
  </si>
  <si>
    <t>6.34.93</t>
  </si>
  <si>
    <t>6.47.17</t>
  </si>
  <si>
    <t>6.49.77</t>
  </si>
  <si>
    <t>6.50.68</t>
  </si>
  <si>
    <t>6.53.46</t>
  </si>
  <si>
    <t>7.01.37</t>
  </si>
  <si>
    <t>7.01.87</t>
  </si>
  <si>
    <t>7.18.93</t>
  </si>
  <si>
    <t>7.19.34</t>
  </si>
  <si>
    <t>7.23.36</t>
  </si>
  <si>
    <t>7.27.28</t>
  </si>
  <si>
    <t>7.31.56</t>
  </si>
  <si>
    <t>7.48.18</t>
  </si>
  <si>
    <t>8.09.91</t>
  </si>
  <si>
    <t>8.19.02</t>
  </si>
  <si>
    <t>8.22.87</t>
  </si>
  <si>
    <t>8.34.27</t>
  </si>
  <si>
    <t>8.45.24</t>
  </si>
  <si>
    <t>3.27.50</t>
  </si>
  <si>
    <t>3.47.50</t>
  </si>
  <si>
    <t>3.28.69</t>
  </si>
  <si>
    <t>3.35.62</t>
  </si>
  <si>
    <t>3.38.43</t>
  </si>
  <si>
    <t>3.38.90</t>
  </si>
  <si>
    <t>3.39.62</t>
  </si>
  <si>
    <t>3.39.96</t>
  </si>
  <si>
    <t>3.45.50</t>
  </si>
  <si>
    <t>3.57.00</t>
  </si>
  <si>
    <t>4.21.75</t>
  </si>
  <si>
    <t>3.08.78</t>
  </si>
  <si>
    <t>3.15.65</t>
  </si>
  <si>
    <t>3.20.90</t>
  </si>
  <si>
    <t>3.21.65</t>
  </si>
  <si>
    <t>3.25.17</t>
  </si>
  <si>
    <t>3.26.93</t>
  </si>
  <si>
    <t>3.39.94</t>
  </si>
  <si>
    <t>3.42.46</t>
  </si>
  <si>
    <t>3.43.52</t>
  </si>
  <si>
    <t>3.45.18</t>
  </si>
  <si>
    <t>3.46.50</t>
  </si>
  <si>
    <t>4.09.20</t>
  </si>
  <si>
    <t>5.09.81</t>
  </si>
  <si>
    <t>3.10.84</t>
  </si>
  <si>
    <t>3.23.96</t>
  </si>
  <si>
    <t>3.24.30</t>
  </si>
  <si>
    <t>3.25.11</t>
  </si>
  <si>
    <t>3.25.46</t>
  </si>
  <si>
    <t>3.26.46</t>
  </si>
  <si>
    <t>3.28.80</t>
  </si>
  <si>
    <t>3.29.43</t>
  </si>
  <si>
    <t>3.30.71</t>
  </si>
  <si>
    <t>3.36.84</t>
  </si>
  <si>
    <t>3.38.34</t>
  </si>
  <si>
    <t>3.39.45</t>
  </si>
  <si>
    <t>3.58.84</t>
  </si>
  <si>
    <t>4.12.30</t>
  </si>
  <si>
    <t>1.41.22</t>
  </si>
  <si>
    <t>1.44.38</t>
  </si>
  <si>
    <t>1.47.47</t>
  </si>
  <si>
    <t>1.51.06</t>
  </si>
  <si>
    <t>1.55.12</t>
  </si>
  <si>
    <t>1.57.35</t>
  </si>
  <si>
    <t>2.00.46</t>
  </si>
  <si>
    <t>2.01.19</t>
  </si>
  <si>
    <t>2.01.85</t>
  </si>
  <si>
    <t>2.04.44</t>
  </si>
  <si>
    <t>2.05.56</t>
  </si>
  <si>
    <t>2.10.47</t>
  </si>
  <si>
    <t>1.26.65</t>
  </si>
  <si>
    <t>1.28.40</t>
  </si>
  <si>
    <t>1.30.65</t>
  </si>
  <si>
    <t>1.31.09</t>
  </si>
  <si>
    <t>1.32.28</t>
  </si>
  <si>
    <t>1.34.43</t>
  </si>
  <si>
    <t>1.35.56</t>
  </si>
  <si>
    <t>1.36.56</t>
  </si>
  <si>
    <t>1.44.43</t>
  </si>
  <si>
    <t>2.06.11</t>
  </si>
  <si>
    <t>2.10.65</t>
  </si>
  <si>
    <t>2.14.64</t>
  </si>
  <si>
    <t>1.22.00</t>
  </si>
  <si>
    <t>1.26.24</t>
  </si>
  <si>
    <t>1.28.02</t>
  </si>
  <si>
    <t>1.32.05</t>
  </si>
  <si>
    <t>1.34.34</t>
  </si>
  <si>
    <t>1.34.87</t>
  </si>
  <si>
    <t>1.35.65</t>
  </si>
  <si>
    <t>1.36.75</t>
  </si>
  <si>
    <t>1.41.62</t>
  </si>
  <si>
    <t>1.48.56</t>
  </si>
  <si>
    <t>1.52.43</t>
  </si>
  <si>
    <t>1.53.62</t>
  </si>
  <si>
    <t>2.16.38</t>
  </si>
  <si>
    <t>1.24.02</t>
  </si>
  <si>
    <t>1.25.40</t>
  </si>
  <si>
    <t>1.26.08</t>
  </si>
  <si>
    <t>1.26.50</t>
  </si>
  <si>
    <t>1.30.20</t>
  </si>
  <si>
    <t>1.36.74</t>
  </si>
  <si>
    <t>1.41.90</t>
  </si>
  <si>
    <t>1.29.03</t>
  </si>
  <si>
    <t>1.32.37</t>
  </si>
  <si>
    <t>1.34.52</t>
  </si>
  <si>
    <t>1.37.34</t>
  </si>
  <si>
    <t>1.38.74</t>
  </si>
  <si>
    <t>1.42.24</t>
  </si>
  <si>
    <t>1.43.90</t>
  </si>
  <si>
    <t>1.44.97</t>
  </si>
  <si>
    <t>1.28.84</t>
  </si>
  <si>
    <t>1.30.84</t>
  </si>
  <si>
    <t>1.34.62</t>
  </si>
  <si>
    <t>1.35.15</t>
  </si>
  <si>
    <t>1.36.68</t>
  </si>
  <si>
    <t>1.41.24</t>
  </si>
  <si>
    <t>1.41.78</t>
  </si>
  <si>
    <t>1.42.28</t>
  </si>
  <si>
    <t>1.48.00</t>
  </si>
  <si>
    <t>1.50.72</t>
  </si>
  <si>
    <t>1.52.11</t>
  </si>
  <si>
    <t>1.57.59</t>
  </si>
  <si>
    <t>2.12.40</t>
  </si>
  <si>
    <t>1.41.80</t>
  </si>
  <si>
    <t>1.24.62</t>
  </si>
  <si>
    <t>1.31.50</t>
  </si>
  <si>
    <t>1.34.56</t>
  </si>
  <si>
    <t>1.35.06</t>
  </si>
  <si>
    <t>1.38.52</t>
  </si>
  <si>
    <t>1.39.46</t>
  </si>
  <si>
    <t>1.41.06</t>
  </si>
  <si>
    <t>1.46.90</t>
  </si>
  <si>
    <t>1.48.37</t>
  </si>
  <si>
    <t>1.51.99</t>
  </si>
  <si>
    <t>1.19.00</t>
  </si>
  <si>
    <t>1.22.47</t>
  </si>
  <si>
    <t>1.30.22</t>
  </si>
  <si>
    <t>1.30.75</t>
  </si>
  <si>
    <t>1.32.50</t>
  </si>
  <si>
    <t>1.35.75</t>
  </si>
  <si>
    <t>1.40.02</t>
  </si>
  <si>
    <t>1.43.47</t>
  </si>
  <si>
    <t>1.48.25</t>
  </si>
  <si>
    <t>1.49.24</t>
  </si>
  <si>
    <t>1.21.59</t>
  </si>
  <si>
    <t>1.22.81</t>
  </si>
  <si>
    <t>1.24.65</t>
  </si>
  <si>
    <t>1.27.12</t>
  </si>
  <si>
    <t>1.27.47</t>
  </si>
  <si>
    <t>1.28.18</t>
  </si>
  <si>
    <t>1.32.00</t>
  </si>
  <si>
    <t>1.37.65</t>
  </si>
  <si>
    <t>1.52.62</t>
  </si>
  <si>
    <t>1.49.08</t>
  </si>
  <si>
    <t>1.27.81</t>
  </si>
  <si>
    <t>3.56.96</t>
  </si>
  <si>
    <t>had switched lanes</t>
  </si>
  <si>
    <t>Noah Saxman</t>
  </si>
  <si>
    <t>Ben B</t>
  </si>
  <si>
    <t>Luke G</t>
  </si>
  <si>
    <t>Declan R.</t>
  </si>
  <si>
    <t>Isaac W.</t>
  </si>
  <si>
    <t>Hannah S.</t>
  </si>
  <si>
    <t>Hadley M.</t>
  </si>
  <si>
    <t>Maggie M.</t>
  </si>
  <si>
    <t>Bella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</si>
</sst>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F400]h:mm:ss\ AM/PM"/>
  </numFmts>
  <fonts count="3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theme="1"/>
      <name val="Calibri"/>
    </font>
    <font>
      <sz val="9"/>
      <color theme="1"/>
      <name val="Arial"/>
    </font>
    <font>
      <sz val="10"/>
      <color theme="1"/>
      <name val="Arial"/>
    </font>
    <font>
      <b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rgb="FF000000"/>
      <name val="Calibri"/>
    </font>
    <font>
      <sz val="11"/>
      <color theme="1"/>
      <name val="Calibri"/>
    </font>
    <font>
      <b/>
      <sz val="14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b/>
      <sz val="11"/>
      <color theme="1"/>
      <name val="Calibri"/>
    </font>
    <font>
      <sz val="8"/>
      <color theme="1"/>
      <name val="Calibri"/>
    </font>
    <font>
      <b/>
      <u/>
      <sz val="8"/>
      <color theme="1"/>
      <name val="Calibri"/>
    </font>
    <font>
      <b/>
      <sz val="16"/>
      <color theme="1"/>
      <name val="Calibri"/>
    </font>
    <font>
      <b/>
      <u/>
      <sz val="11"/>
      <color theme="1"/>
      <name val="Calibri"/>
    </font>
    <font>
      <sz val="11"/>
      <name val="Calibri"/>
    </font>
    <font>
      <b/>
      <sz val="10"/>
      <color theme="1"/>
      <name val="Calibri"/>
    </font>
    <font>
      <sz val="11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0"/>
      <color theme="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16"/>
      <color theme="1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D8D8D8"/>
      </patternFill>
    </fill>
    <fill>
      <patternFill patternType="solid">
        <fgColor theme="9" tint="0.79998168889431442"/>
        <bgColor rgb="FFEAF1DD"/>
      </patternFill>
    </fill>
    <fill>
      <patternFill patternType="solid">
        <fgColor theme="9" tint="0.79998168889431442"/>
        <bgColor rgb="FFD6E3BC"/>
      </patternFill>
    </fill>
    <fill>
      <patternFill patternType="solid">
        <fgColor theme="5" tint="0.79998168889431442"/>
        <bgColor rgb="FFD8D8D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5" tint="0.59999389629810485"/>
        <bgColor rgb="FFFFFF0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0" xfId="0" applyFont="1"/>
    <xf numFmtId="0" fontId="5" fillId="3" borderId="1" xfId="0" applyFont="1" applyFill="1" applyBorder="1"/>
    <xf numFmtId="0" fontId="6" fillId="0" borderId="5" xfId="0" applyFont="1" applyBorder="1" applyAlignment="1">
      <alignment horizontal="right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8" fillId="4" borderId="2" xfId="0" applyFont="1" applyFill="1" applyBorder="1"/>
    <xf numFmtId="0" fontId="5" fillId="4" borderId="2" xfId="0" applyFont="1" applyFill="1" applyBorder="1"/>
    <xf numFmtId="0" fontId="8" fillId="4" borderId="2" xfId="0" applyFont="1" applyFill="1" applyBorder="1" applyAlignment="1">
      <alignment horizontal="center"/>
    </xf>
    <xf numFmtId="0" fontId="8" fillId="5" borderId="2" xfId="0" applyFont="1" applyFill="1" applyBorder="1"/>
    <xf numFmtId="0" fontId="5" fillId="5" borderId="2" xfId="0" applyFont="1" applyFill="1" applyBorder="1"/>
    <xf numFmtId="0" fontId="8" fillId="5" borderId="2" xfId="0" applyFont="1" applyFill="1" applyBorder="1" applyAlignment="1">
      <alignment horizontal="center"/>
    </xf>
    <xf numFmtId="0" fontId="5" fillId="6" borderId="2" xfId="0" applyFont="1" applyFill="1" applyBorder="1"/>
    <xf numFmtId="0" fontId="9" fillId="7" borderId="2" xfId="0" applyFont="1" applyFill="1" applyBorder="1"/>
    <xf numFmtId="0" fontId="5" fillId="7" borderId="2" xfId="0" applyFont="1" applyFill="1" applyBorder="1"/>
    <xf numFmtId="0" fontId="10" fillId="7" borderId="2" xfId="0" applyFont="1" applyFill="1" applyBorder="1" applyAlignment="1">
      <alignment horizontal="center"/>
    </xf>
    <xf numFmtId="0" fontId="11" fillId="7" borderId="8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8" fillId="7" borderId="2" xfId="0" applyFont="1" applyFill="1" applyBorder="1"/>
    <xf numFmtId="0" fontId="8" fillId="7" borderId="9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8" borderId="2" xfId="0" applyFont="1" applyFill="1" applyBorder="1"/>
    <xf numFmtId="0" fontId="5" fillId="8" borderId="2" xfId="0" applyFont="1" applyFill="1" applyBorder="1"/>
    <xf numFmtId="0" fontId="8" fillId="8" borderId="2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12" fillId="8" borderId="2" xfId="0" applyFont="1" applyFill="1" applyBorder="1"/>
    <xf numFmtId="0" fontId="13" fillId="8" borderId="2" xfId="0" applyFont="1" applyFill="1" applyBorder="1" applyAlignment="1">
      <alignment horizontal="center"/>
    </xf>
    <xf numFmtId="0" fontId="14" fillId="8" borderId="1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15" fillId="0" borderId="0" xfId="0" applyFont="1"/>
    <xf numFmtId="0" fontId="7" fillId="0" borderId="5" xfId="0" applyFont="1" applyBorder="1" applyAlignment="1">
      <alignment wrapText="1"/>
    </xf>
    <xf numFmtId="0" fontId="16" fillId="0" borderId="5" xfId="0" applyFont="1" applyBorder="1" applyAlignment="1">
      <alignment horizontal="center" wrapText="1"/>
    </xf>
    <xf numFmtId="0" fontId="16" fillId="0" borderId="5" xfId="0" applyFont="1" applyBorder="1" applyAlignment="1">
      <alignment wrapText="1"/>
    </xf>
    <xf numFmtId="0" fontId="7" fillId="0" borderId="5" xfId="0" applyFont="1" applyBorder="1" applyAlignment="1">
      <alignment horizontal="center" wrapText="1"/>
    </xf>
    <xf numFmtId="164" fontId="5" fillId="2" borderId="2" xfId="0" applyNumberFormat="1" applyFont="1" applyFill="1" applyBorder="1"/>
    <xf numFmtId="0" fontId="5" fillId="0" borderId="2" xfId="0" applyFont="1" applyBorder="1" applyAlignment="1">
      <alignment vertical="top"/>
    </xf>
    <xf numFmtId="0" fontId="17" fillId="9" borderId="2" xfId="0" applyFont="1" applyFill="1" applyBorder="1" applyAlignment="1">
      <alignment horizontal="left"/>
    </xf>
    <xf numFmtId="0" fontId="17" fillId="9" borderId="2" xfId="0" applyFont="1" applyFill="1" applyBorder="1" applyAlignment="1">
      <alignment horizontal="right"/>
    </xf>
    <xf numFmtId="43" fontId="17" fillId="9" borderId="2" xfId="0" applyNumberFormat="1" applyFont="1" applyFill="1" applyBorder="1" applyAlignment="1">
      <alignment horizontal="left"/>
    </xf>
    <xf numFmtId="0" fontId="16" fillId="10" borderId="2" xfId="0" applyFont="1" applyFill="1" applyBorder="1" applyAlignment="1">
      <alignment horizontal="left"/>
    </xf>
    <xf numFmtId="0" fontId="16" fillId="10" borderId="2" xfId="0" applyFont="1" applyFill="1" applyBorder="1"/>
    <xf numFmtId="0" fontId="16" fillId="0" borderId="2" xfId="0" applyFont="1" applyBorder="1" applyAlignment="1">
      <alignment horizontal="left"/>
    </xf>
    <xf numFmtId="0" fontId="16" fillId="0" borderId="2" xfId="0" applyFont="1" applyBorder="1"/>
    <xf numFmtId="0" fontId="16" fillId="0" borderId="0" xfId="0" applyFont="1" applyAlignment="1">
      <alignment horizontal="right"/>
    </xf>
    <xf numFmtId="43" fontId="16" fillId="0" borderId="0" xfId="0" applyNumberFormat="1" applyFont="1"/>
    <xf numFmtId="0" fontId="16" fillId="0" borderId="0" xfId="0" applyFont="1" applyAlignment="1">
      <alignment horizontal="left"/>
    </xf>
    <xf numFmtId="0" fontId="18" fillId="0" borderId="0" xfId="0" applyFont="1"/>
    <xf numFmtId="0" fontId="19" fillId="0" borderId="0" xfId="0" applyFont="1" applyAlignment="1">
      <alignment horizontal="left"/>
    </xf>
    <xf numFmtId="0" fontId="16" fillId="0" borderId="0" xfId="0" applyFont="1"/>
    <xf numFmtId="0" fontId="20" fillId="0" borderId="2" xfId="0" applyFont="1" applyBorder="1" applyAlignment="1">
      <alignment horizontal="left"/>
    </xf>
    <xf numFmtId="0" fontId="20" fillId="0" borderId="0" xfId="0" applyFont="1"/>
    <xf numFmtId="0" fontId="16" fillId="0" borderId="2" xfId="0" applyFont="1" applyBorder="1" applyAlignment="1">
      <alignment horizontal="right"/>
    </xf>
    <xf numFmtId="0" fontId="16" fillId="10" borderId="2" xfId="0" applyFont="1" applyFill="1" applyBorder="1" applyAlignment="1">
      <alignment horizontal="right"/>
    </xf>
    <xf numFmtId="0" fontId="21" fillId="0" borderId="0" xfId="0" applyFont="1" applyAlignment="1">
      <alignment horizontal="right"/>
    </xf>
    <xf numFmtId="0" fontId="20" fillId="9" borderId="2" xfId="0" applyFont="1" applyFill="1" applyBorder="1" applyAlignment="1">
      <alignment horizontal="left"/>
    </xf>
    <xf numFmtId="0" fontId="20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17" fillId="9" borderId="1" xfId="0" applyFont="1" applyFill="1" applyBorder="1"/>
    <xf numFmtId="0" fontId="17" fillId="9" borderId="1" xfId="0" applyFont="1" applyFill="1" applyBorder="1" applyAlignment="1">
      <alignment horizontal="center"/>
    </xf>
    <xf numFmtId="0" fontId="17" fillId="9" borderId="1" xfId="0" applyFont="1" applyFill="1" applyBorder="1" applyAlignment="1">
      <alignment horizontal="right"/>
    </xf>
    <xf numFmtId="0" fontId="17" fillId="0" borderId="0" xfId="0" applyFont="1"/>
    <xf numFmtId="0" fontId="24" fillId="0" borderId="0" xfId="0" applyFont="1" applyAlignment="1">
      <alignment horizontal="center"/>
    </xf>
    <xf numFmtId="0" fontId="16" fillId="10" borderId="1" xfId="0" applyFont="1" applyFill="1" applyBorder="1"/>
    <xf numFmtId="0" fontId="16" fillId="0" borderId="0" xfId="0" applyFont="1" applyAlignment="1">
      <alignment horizontal="center"/>
    </xf>
    <xf numFmtId="0" fontId="25" fillId="9" borderId="2" xfId="0" applyFont="1" applyFill="1" applyBorder="1" applyAlignment="1">
      <alignment horizontal="left"/>
    </xf>
    <xf numFmtId="0" fontId="25" fillId="0" borderId="0" xfId="0" applyFont="1"/>
    <xf numFmtId="0" fontId="25" fillId="0" borderId="2" xfId="0" applyFont="1" applyBorder="1" applyAlignment="1">
      <alignment horizontal="left"/>
    </xf>
    <xf numFmtId="0" fontId="22" fillId="9" borderId="13" xfId="0" applyFont="1" applyFill="1" applyBorder="1"/>
    <xf numFmtId="1" fontId="22" fillId="9" borderId="14" xfId="0" applyNumberFormat="1" applyFont="1" applyFill="1" applyBorder="1"/>
    <xf numFmtId="1" fontId="16" fillId="0" borderId="0" xfId="0" applyNumberFormat="1" applyFont="1"/>
    <xf numFmtId="0" fontId="16" fillId="9" borderId="2" xfId="0" applyFont="1" applyFill="1" applyBorder="1" applyAlignment="1">
      <alignment horizontal="left"/>
    </xf>
    <xf numFmtId="0" fontId="22" fillId="9" borderId="1" xfId="0" applyFont="1" applyFill="1" applyBorder="1" applyAlignment="1">
      <alignment horizontal="center"/>
    </xf>
    <xf numFmtId="0" fontId="22" fillId="9" borderId="15" xfId="0" applyFont="1" applyFill="1" applyBorder="1" applyAlignment="1">
      <alignment horizontal="center"/>
    </xf>
    <xf numFmtId="0" fontId="26" fillId="9" borderId="1" xfId="0" applyFont="1" applyFill="1" applyBorder="1"/>
    <xf numFmtId="0" fontId="22" fillId="7" borderId="2" xfId="0" applyFont="1" applyFill="1" applyBorder="1" applyAlignment="1">
      <alignment horizontal="right"/>
    </xf>
    <xf numFmtId="0" fontId="22" fillId="9" borderId="2" xfId="0" applyFont="1" applyFill="1" applyBorder="1" applyAlignment="1">
      <alignment horizontal="left"/>
    </xf>
    <xf numFmtId="0" fontId="22" fillId="9" borderId="2" xfId="0" applyFont="1" applyFill="1" applyBorder="1" applyAlignment="1">
      <alignment horizontal="right"/>
    </xf>
    <xf numFmtId="0" fontId="22" fillId="0" borderId="2" xfId="0" applyFont="1" applyBorder="1" applyAlignment="1">
      <alignment horizontal="right"/>
    </xf>
    <xf numFmtId="0" fontId="22" fillId="0" borderId="12" xfId="0" applyFont="1" applyBorder="1" applyAlignment="1">
      <alignment horizontal="right"/>
    </xf>
    <xf numFmtId="0" fontId="22" fillId="6" borderId="2" xfId="0" applyFont="1" applyFill="1" applyBorder="1" applyAlignment="1">
      <alignment horizontal="center"/>
    </xf>
    <xf numFmtId="0" fontId="28" fillId="0" borderId="2" xfId="0" applyFont="1" applyBorder="1" applyAlignment="1">
      <alignment horizontal="left"/>
    </xf>
    <xf numFmtId="165" fontId="29" fillId="0" borderId="2" xfId="0" applyNumberFormat="1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28" fillId="10" borderId="2" xfId="0" applyFont="1" applyFill="1" applyBorder="1" applyAlignment="1">
      <alignment horizontal="left"/>
    </xf>
    <xf numFmtId="165" fontId="29" fillId="10" borderId="2" xfId="0" applyNumberFormat="1" applyFont="1" applyFill="1" applyBorder="1" applyAlignment="1">
      <alignment horizontal="center"/>
    </xf>
    <xf numFmtId="0" fontId="29" fillId="10" borderId="2" xfId="0" applyFont="1" applyFill="1" applyBorder="1" applyAlignment="1">
      <alignment horizontal="center"/>
    </xf>
    <xf numFmtId="0" fontId="16" fillId="10" borderId="2" xfId="0" applyFont="1" applyFill="1" applyBorder="1" applyAlignment="1">
      <alignment horizontal="center"/>
    </xf>
    <xf numFmtId="165" fontId="16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49" fontId="16" fillId="0" borderId="0" xfId="0" applyNumberFormat="1" applyFont="1" applyAlignment="1">
      <alignment horizontal="center"/>
    </xf>
    <xf numFmtId="49" fontId="22" fillId="0" borderId="17" xfId="0" applyNumberFormat="1" applyFont="1" applyBorder="1" applyAlignment="1">
      <alignment horizontal="center"/>
    </xf>
    <xf numFmtId="0" fontId="28" fillId="9" borderId="2" xfId="0" applyFont="1" applyFill="1" applyBorder="1" applyAlignment="1">
      <alignment horizontal="left"/>
    </xf>
    <xf numFmtId="0" fontId="22" fillId="9" borderId="2" xfId="0" applyFont="1" applyFill="1" applyBorder="1" applyAlignment="1">
      <alignment horizontal="center"/>
    </xf>
    <xf numFmtId="0" fontId="22" fillId="9" borderId="11" xfId="0" applyFont="1" applyFill="1" applyBorder="1" applyAlignment="1">
      <alignment horizontal="center"/>
    </xf>
    <xf numFmtId="0" fontId="32" fillId="6" borderId="2" xfId="0" applyFont="1" applyFill="1" applyBorder="1" applyAlignment="1">
      <alignment horizontal="center"/>
    </xf>
    <xf numFmtId="0" fontId="33" fillId="0" borderId="0" xfId="0" applyFont="1" applyAlignment="1">
      <alignment horizontal="left"/>
    </xf>
    <xf numFmtId="0" fontId="28" fillId="12" borderId="2" xfId="0" applyFont="1" applyFill="1" applyBorder="1" applyAlignment="1">
      <alignment horizontal="left"/>
    </xf>
    <xf numFmtId="165" fontId="29" fillId="12" borderId="2" xfId="0" applyNumberFormat="1" applyFont="1" applyFill="1" applyBorder="1" applyAlignment="1">
      <alignment horizontal="center"/>
    </xf>
    <xf numFmtId="0" fontId="29" fillId="12" borderId="2" xfId="0" applyFont="1" applyFill="1" applyBorder="1" applyAlignment="1">
      <alignment horizontal="center"/>
    </xf>
    <xf numFmtId="0" fontId="0" fillId="12" borderId="0" xfId="0" applyFill="1"/>
    <xf numFmtId="0" fontId="16" fillId="12" borderId="2" xfId="0" applyFont="1" applyFill="1" applyBorder="1" applyAlignment="1">
      <alignment horizontal="center"/>
    </xf>
    <xf numFmtId="0" fontId="16" fillId="12" borderId="2" xfId="0" applyFont="1" applyFill="1" applyBorder="1"/>
    <xf numFmtId="0" fontId="16" fillId="12" borderId="12" xfId="0" applyFont="1" applyFill="1" applyBorder="1" applyAlignment="1">
      <alignment horizontal="center"/>
    </xf>
    <xf numFmtId="0" fontId="28" fillId="13" borderId="2" xfId="0" applyFont="1" applyFill="1" applyBorder="1" applyAlignment="1">
      <alignment horizontal="left"/>
    </xf>
    <xf numFmtId="165" fontId="29" fillId="13" borderId="2" xfId="0" applyNumberFormat="1" applyFont="1" applyFill="1" applyBorder="1" applyAlignment="1">
      <alignment horizontal="center"/>
    </xf>
    <xf numFmtId="0" fontId="29" fillId="13" borderId="2" xfId="0" applyFont="1" applyFill="1" applyBorder="1" applyAlignment="1">
      <alignment horizontal="center"/>
    </xf>
    <xf numFmtId="0" fontId="16" fillId="13" borderId="2" xfId="0" applyFont="1" applyFill="1" applyBorder="1" applyAlignment="1">
      <alignment horizontal="center"/>
    </xf>
    <xf numFmtId="0" fontId="16" fillId="13" borderId="11" xfId="0" applyFont="1" applyFill="1" applyBorder="1" applyAlignment="1">
      <alignment horizontal="center"/>
    </xf>
    <xf numFmtId="0" fontId="16" fillId="13" borderId="12" xfId="0" applyFont="1" applyFill="1" applyBorder="1" applyAlignment="1">
      <alignment horizontal="center"/>
    </xf>
    <xf numFmtId="0" fontId="16" fillId="12" borderId="11" xfId="0" applyFont="1" applyFill="1" applyBorder="1" applyAlignment="1">
      <alignment horizontal="center"/>
    </xf>
    <xf numFmtId="0" fontId="16" fillId="14" borderId="2" xfId="0" applyFont="1" applyFill="1" applyBorder="1"/>
    <xf numFmtId="0" fontId="16" fillId="15" borderId="2" xfId="0" applyFont="1" applyFill="1" applyBorder="1"/>
    <xf numFmtId="0" fontId="16" fillId="13" borderId="2" xfId="0" applyFont="1" applyFill="1" applyBorder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35" fillId="11" borderId="0" xfId="0" applyFont="1" applyFill="1"/>
    <xf numFmtId="0" fontId="20" fillId="9" borderId="2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34" fillId="0" borderId="2" xfId="0" applyFont="1" applyBorder="1" applyAlignment="1">
      <alignment horizontal="left"/>
    </xf>
    <xf numFmtId="0" fontId="36" fillId="0" borderId="0" xfId="0" applyFont="1"/>
    <xf numFmtId="0" fontId="34" fillId="10" borderId="2" xfId="0" applyFont="1" applyFill="1" applyBorder="1" applyAlignment="1">
      <alignment horizontal="left"/>
    </xf>
    <xf numFmtId="0" fontId="1" fillId="0" borderId="0" xfId="0" applyFont="1"/>
    <xf numFmtId="0" fontId="17" fillId="13" borderId="2" xfId="0" applyFont="1" applyFill="1" applyBorder="1" applyAlignment="1">
      <alignment horizontal="left"/>
    </xf>
    <xf numFmtId="0" fontId="16" fillId="12" borderId="2" xfId="0" applyFont="1" applyFill="1" applyBorder="1" applyAlignment="1">
      <alignment horizontal="left"/>
    </xf>
    <xf numFmtId="0" fontId="16" fillId="13" borderId="2" xfId="0" applyFont="1" applyFill="1" applyBorder="1" applyAlignment="1">
      <alignment horizontal="left"/>
    </xf>
    <xf numFmtId="0" fontId="16" fillId="11" borderId="2" xfId="0" applyFont="1" applyFill="1" applyBorder="1" applyAlignment="1">
      <alignment horizontal="left"/>
    </xf>
    <xf numFmtId="0" fontId="17" fillId="16" borderId="2" xfId="0" applyFont="1" applyFill="1" applyBorder="1" applyAlignment="1">
      <alignment horizontal="left"/>
    </xf>
    <xf numFmtId="0" fontId="16" fillId="16" borderId="2" xfId="0" applyFont="1" applyFill="1" applyBorder="1" applyAlignment="1">
      <alignment horizontal="left"/>
    </xf>
    <xf numFmtId="0" fontId="16" fillId="16" borderId="2" xfId="0" applyFont="1" applyFill="1" applyBorder="1"/>
    <xf numFmtId="0" fontId="16" fillId="17" borderId="2" xfId="0" applyFont="1" applyFill="1" applyBorder="1"/>
    <xf numFmtId="0" fontId="16" fillId="17" borderId="2" xfId="0" applyFont="1" applyFill="1" applyBorder="1" applyAlignment="1">
      <alignment horizontal="left"/>
    </xf>
    <xf numFmtId="0" fontId="25" fillId="17" borderId="2" xfId="0" applyFont="1" applyFill="1" applyBorder="1" applyAlignment="1">
      <alignment horizontal="left"/>
    </xf>
    <xf numFmtId="0" fontId="37" fillId="17" borderId="2" xfId="0" applyFont="1" applyFill="1" applyBorder="1" applyAlignment="1">
      <alignment horizontal="left"/>
    </xf>
    <xf numFmtId="0" fontId="34" fillId="16" borderId="2" xfId="0" applyFont="1" applyFill="1" applyBorder="1"/>
    <xf numFmtId="0" fontId="17" fillId="0" borderId="2" xfId="0" applyFont="1" applyBorder="1" applyAlignment="1">
      <alignment horizontal="left"/>
    </xf>
    <xf numFmtId="0" fontId="34" fillId="0" borderId="2" xfId="0" applyFont="1" applyBorder="1"/>
    <xf numFmtId="0" fontId="17" fillId="0" borderId="0" xfId="0" applyFont="1" applyAlignment="1">
      <alignment horizontal="left"/>
    </xf>
    <xf numFmtId="0" fontId="0" fillId="0" borderId="2" xfId="0" applyBorder="1"/>
    <xf numFmtId="0" fontId="17" fillId="11" borderId="2" xfId="0" applyFont="1" applyFill="1" applyBorder="1" applyAlignment="1">
      <alignment horizontal="left"/>
    </xf>
    <xf numFmtId="0" fontId="16" fillId="11" borderId="2" xfId="0" applyFont="1" applyFill="1" applyBorder="1"/>
    <xf numFmtId="0" fontId="0" fillId="11" borderId="0" xfId="0" applyFill="1"/>
    <xf numFmtId="0" fontId="17" fillId="17" borderId="2" xfId="0" applyFont="1" applyFill="1" applyBorder="1" applyAlignment="1">
      <alignment horizontal="left"/>
    </xf>
    <xf numFmtId="0" fontId="17" fillId="16" borderId="1" xfId="0" applyFont="1" applyFill="1" applyBorder="1" applyAlignment="1">
      <alignment horizontal="left"/>
    </xf>
    <xf numFmtId="0" fontId="16" fillId="16" borderId="1" xfId="0" applyFont="1" applyFill="1" applyBorder="1" applyAlignment="1">
      <alignment horizontal="left"/>
    </xf>
    <xf numFmtId="0" fontId="16" fillId="16" borderId="1" xfId="0" applyFont="1" applyFill="1" applyBorder="1"/>
    <xf numFmtId="0" fontId="16" fillId="17" borderId="1" xfId="0" applyFont="1" applyFill="1" applyBorder="1"/>
    <xf numFmtId="0" fontId="20" fillId="0" borderId="2" xfId="0" applyFont="1" applyBorder="1" applyAlignment="1">
      <alignment horizontal="right"/>
    </xf>
    <xf numFmtId="0" fontId="20" fillId="17" borderId="2" xfId="0" applyFont="1" applyFill="1" applyBorder="1" applyAlignment="1">
      <alignment horizontal="left"/>
    </xf>
    <xf numFmtId="0" fontId="34" fillId="17" borderId="2" xfId="0" applyFont="1" applyFill="1" applyBorder="1" applyAlignment="1">
      <alignment horizontal="left"/>
    </xf>
    <xf numFmtId="0" fontId="16" fillId="17" borderId="2" xfId="0" applyFont="1" applyFill="1" applyBorder="1" applyAlignment="1">
      <alignment horizontal="center"/>
    </xf>
    <xf numFmtId="0" fontId="34" fillId="17" borderId="19" xfId="0" applyFont="1" applyFill="1" applyBorder="1" applyAlignment="1">
      <alignment horizontal="left"/>
    </xf>
    <xf numFmtId="0" fontId="22" fillId="0" borderId="1" xfId="0" applyFont="1" applyBorder="1"/>
    <xf numFmtId="0" fontId="22" fillId="0" borderId="2" xfId="0" applyFont="1" applyBorder="1" applyAlignment="1">
      <alignment horizontal="center"/>
    </xf>
    <xf numFmtId="0" fontId="16" fillId="0" borderId="11" xfId="0" applyFont="1" applyBorder="1" applyAlignment="1">
      <alignment horizontal="right"/>
    </xf>
    <xf numFmtId="0" fontId="16" fillId="0" borderId="1" xfId="0" applyFont="1" applyBorder="1"/>
    <xf numFmtId="0" fontId="23" fillId="0" borderId="2" xfId="0" applyFont="1" applyBorder="1" applyAlignment="1">
      <alignment horizontal="center"/>
    </xf>
    <xf numFmtId="0" fontId="0" fillId="0" borderId="1" xfId="0" applyBorder="1"/>
    <xf numFmtId="0" fontId="16" fillId="0" borderId="12" xfId="0" applyFont="1" applyBorder="1" applyAlignment="1">
      <alignment horizontal="right"/>
    </xf>
    <xf numFmtId="0" fontId="16" fillId="0" borderId="11" xfId="0" applyFont="1" applyBorder="1" applyAlignment="1">
      <alignment horizontal="center"/>
    </xf>
    <xf numFmtId="0" fontId="35" fillId="18" borderId="0" xfId="0" applyFont="1" applyFill="1"/>
    <xf numFmtId="0" fontId="35" fillId="19" borderId="0" xfId="0" applyFont="1" applyFill="1"/>
    <xf numFmtId="0" fontId="35" fillId="0" borderId="0" xfId="0" applyFont="1"/>
    <xf numFmtId="1" fontId="22" fillId="20" borderId="14" xfId="0" applyNumberFormat="1" applyFont="1" applyFill="1" applyBorder="1"/>
    <xf numFmtId="1" fontId="22" fillId="21" borderId="14" xfId="0" applyNumberFormat="1" applyFont="1" applyFill="1" applyBorder="1"/>
    <xf numFmtId="1" fontId="22" fillId="0" borderId="14" xfId="0" applyNumberFormat="1" applyFont="1" applyBorder="1"/>
    <xf numFmtId="1" fontId="22" fillId="11" borderId="14" xfId="0" applyNumberFormat="1" applyFont="1" applyFill="1" applyBorder="1"/>
    <xf numFmtId="0" fontId="22" fillId="6" borderId="12" xfId="0" applyFont="1" applyFill="1" applyBorder="1" applyAlignment="1">
      <alignment horizontal="center"/>
    </xf>
    <xf numFmtId="0" fontId="27" fillId="0" borderId="16" xfId="0" applyFont="1" applyBorder="1"/>
    <xf numFmtId="0" fontId="31" fillId="0" borderId="18" xfId="0" applyFont="1" applyBorder="1" applyAlignment="1">
      <alignment horizontal="center"/>
    </xf>
    <xf numFmtId="0" fontId="27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B105" sqref="B105"/>
    </sheetView>
  </sheetViews>
  <sheetFormatPr defaultColWidth="14.42578125" defaultRowHeight="15" customHeight="1" x14ac:dyDescent="0.25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/>
      <c r="I1" s="5" t="s">
        <v>7</v>
      </c>
      <c r="J1" s="6" t="s">
        <v>8</v>
      </c>
      <c r="K1" s="7"/>
      <c r="L1" s="4"/>
      <c r="M1" s="8"/>
      <c r="N1" s="9">
        <v>1</v>
      </c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2.75" customHeight="1" x14ac:dyDescent="0.25">
      <c r="A2" s="10">
        <v>1</v>
      </c>
      <c r="B2" s="11" t="s">
        <v>9</v>
      </c>
      <c r="C2" s="12">
        <v>1</v>
      </c>
      <c r="D2" s="12" t="s">
        <v>10</v>
      </c>
      <c r="E2" s="12" t="s">
        <v>11</v>
      </c>
      <c r="F2" s="12" t="s">
        <v>12</v>
      </c>
      <c r="G2" s="12" t="s">
        <v>13</v>
      </c>
      <c r="H2" s="7"/>
      <c r="I2" s="13" t="s">
        <v>14</v>
      </c>
      <c r="J2" s="14" t="s">
        <v>15</v>
      </c>
      <c r="K2" s="7"/>
      <c r="L2" s="4"/>
      <c r="M2" s="8"/>
      <c r="N2" s="9">
        <v>2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" customHeight="1" x14ac:dyDescent="0.25">
      <c r="A3" s="10">
        <v>2</v>
      </c>
      <c r="B3" s="11" t="s">
        <v>16</v>
      </c>
      <c r="C3" s="12">
        <v>1</v>
      </c>
      <c r="D3" s="12" t="s">
        <v>10</v>
      </c>
      <c r="E3" s="12" t="s">
        <v>11</v>
      </c>
      <c r="F3" s="12" t="s">
        <v>12</v>
      </c>
      <c r="G3" s="12" t="s">
        <v>13</v>
      </c>
      <c r="H3" s="7"/>
      <c r="I3" s="13" t="s">
        <v>17</v>
      </c>
      <c r="J3" s="14" t="s">
        <v>10</v>
      </c>
      <c r="K3" s="7"/>
      <c r="L3" s="4"/>
      <c r="M3" s="8"/>
      <c r="N3" s="9">
        <v>3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3.5" customHeight="1" x14ac:dyDescent="0.25">
      <c r="A4" s="10">
        <v>3</v>
      </c>
      <c r="B4" s="11" t="s">
        <v>18</v>
      </c>
      <c r="C4" s="12">
        <v>1</v>
      </c>
      <c r="D4" s="12" t="s">
        <v>10</v>
      </c>
      <c r="E4" s="12" t="s">
        <v>11</v>
      </c>
      <c r="F4" s="12" t="s">
        <v>12</v>
      </c>
      <c r="G4" s="12" t="s">
        <v>13</v>
      </c>
      <c r="H4" s="7"/>
      <c r="I4" s="13" t="s">
        <v>19</v>
      </c>
      <c r="J4" s="14" t="s">
        <v>20</v>
      </c>
      <c r="K4" s="7"/>
      <c r="L4" s="4"/>
      <c r="M4" s="8"/>
      <c r="N4" s="9">
        <v>4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3.5" customHeight="1" x14ac:dyDescent="0.25">
      <c r="A5" s="10">
        <v>4</v>
      </c>
      <c r="B5" s="11" t="s">
        <v>21</v>
      </c>
      <c r="C5" s="12">
        <v>1</v>
      </c>
      <c r="D5" s="12" t="s">
        <v>10</v>
      </c>
      <c r="E5" s="12" t="s">
        <v>11</v>
      </c>
      <c r="F5" s="12" t="s">
        <v>12</v>
      </c>
      <c r="G5" s="12" t="s">
        <v>13</v>
      </c>
      <c r="H5" s="7"/>
      <c r="I5" s="13" t="s">
        <v>22</v>
      </c>
      <c r="J5" s="14" t="s">
        <v>23</v>
      </c>
      <c r="K5" s="7"/>
      <c r="L5" s="4"/>
      <c r="M5" s="8"/>
      <c r="N5" s="9">
        <v>5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3.5" customHeight="1" x14ac:dyDescent="0.25">
      <c r="A6" s="10">
        <v>5</v>
      </c>
      <c r="B6" s="11" t="s">
        <v>24</v>
      </c>
      <c r="C6" s="12">
        <v>1</v>
      </c>
      <c r="D6" s="12" t="s">
        <v>10</v>
      </c>
      <c r="E6" s="12" t="s">
        <v>11</v>
      </c>
      <c r="F6" s="12" t="s">
        <v>12</v>
      </c>
      <c r="G6" s="12" t="s">
        <v>13</v>
      </c>
      <c r="H6" s="7"/>
      <c r="I6" s="13" t="s">
        <v>25</v>
      </c>
      <c r="J6" s="14" t="s">
        <v>26</v>
      </c>
      <c r="K6" s="7"/>
      <c r="L6" s="4"/>
      <c r="M6" s="8"/>
      <c r="N6" s="9">
        <v>6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" customHeight="1" x14ac:dyDescent="0.25">
      <c r="A7" s="10">
        <v>6</v>
      </c>
      <c r="B7" s="11" t="s">
        <v>27</v>
      </c>
      <c r="C7" s="12">
        <v>1</v>
      </c>
      <c r="D7" s="12" t="s">
        <v>10</v>
      </c>
      <c r="E7" s="12" t="s">
        <v>11</v>
      </c>
      <c r="F7" s="12" t="s">
        <v>12</v>
      </c>
      <c r="G7" s="12" t="s">
        <v>13</v>
      </c>
      <c r="H7" s="7"/>
      <c r="I7" s="13" t="s">
        <v>28</v>
      </c>
      <c r="J7" s="14" t="s">
        <v>29</v>
      </c>
      <c r="K7" s="4"/>
      <c r="L7" s="4"/>
      <c r="M7" s="9"/>
      <c r="N7" s="9">
        <v>7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" customHeight="1" x14ac:dyDescent="0.25">
      <c r="A8" s="10">
        <v>7</v>
      </c>
      <c r="B8" s="11" t="s">
        <v>30</v>
      </c>
      <c r="C8" s="12">
        <v>1</v>
      </c>
      <c r="D8" s="12" t="s">
        <v>10</v>
      </c>
      <c r="E8" s="12" t="s">
        <v>11</v>
      </c>
      <c r="F8" s="12" t="s">
        <v>12</v>
      </c>
      <c r="G8" s="12" t="s">
        <v>13</v>
      </c>
      <c r="H8" s="7"/>
      <c r="I8" s="13" t="s">
        <v>31</v>
      </c>
      <c r="J8" s="14" t="s">
        <v>32</v>
      </c>
      <c r="K8" s="7"/>
      <c r="L8" s="4"/>
      <c r="M8" s="8"/>
      <c r="N8" s="9">
        <v>8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2.75" customHeight="1" x14ac:dyDescent="0.25">
      <c r="A9" s="10">
        <v>8</v>
      </c>
      <c r="B9" s="11" t="s">
        <v>33</v>
      </c>
      <c r="C9" s="12">
        <v>1</v>
      </c>
      <c r="D9" s="12" t="s">
        <v>10</v>
      </c>
      <c r="E9" s="12" t="s">
        <v>11</v>
      </c>
      <c r="F9" s="12" t="s">
        <v>12</v>
      </c>
      <c r="G9" s="12" t="s">
        <v>13</v>
      </c>
      <c r="H9" s="7"/>
      <c r="I9" s="13" t="s">
        <v>34</v>
      </c>
      <c r="J9" s="14" t="s">
        <v>35</v>
      </c>
      <c r="K9" s="7"/>
      <c r="L9" s="4"/>
      <c r="M9" s="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3.5" customHeight="1" x14ac:dyDescent="0.25">
      <c r="A10" s="10">
        <v>9</v>
      </c>
      <c r="B10" s="11" t="s">
        <v>36</v>
      </c>
      <c r="C10" s="12">
        <v>1</v>
      </c>
      <c r="D10" s="12" t="s">
        <v>10</v>
      </c>
      <c r="E10" s="12" t="s">
        <v>11</v>
      </c>
      <c r="F10" s="12" t="s">
        <v>12</v>
      </c>
      <c r="G10" s="12" t="s">
        <v>13</v>
      </c>
      <c r="H10" s="7"/>
      <c r="I10" s="13" t="s">
        <v>37</v>
      </c>
      <c r="J10" s="14" t="s">
        <v>38</v>
      </c>
      <c r="K10" s="7"/>
      <c r="L10" s="4"/>
      <c r="M10" s="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" customHeight="1" x14ac:dyDescent="0.25">
      <c r="A11" s="10">
        <v>10</v>
      </c>
      <c r="B11" s="11" t="s">
        <v>39</v>
      </c>
      <c r="C11" s="12">
        <v>1</v>
      </c>
      <c r="D11" s="12" t="s">
        <v>10</v>
      </c>
      <c r="E11" s="12" t="s">
        <v>11</v>
      </c>
      <c r="F11" s="12" t="s">
        <v>12</v>
      </c>
      <c r="G11" s="12" t="s">
        <v>13</v>
      </c>
      <c r="H11" s="7"/>
      <c r="I11" s="13" t="s">
        <v>40</v>
      </c>
      <c r="J11" s="14" t="s">
        <v>41</v>
      </c>
      <c r="K11" s="7"/>
      <c r="L11" s="4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" customHeight="1" x14ac:dyDescent="0.25">
      <c r="A12" s="10">
        <v>11</v>
      </c>
      <c r="B12" s="11" t="s">
        <v>42</v>
      </c>
      <c r="C12" s="12">
        <v>1</v>
      </c>
      <c r="D12" s="12" t="s">
        <v>10</v>
      </c>
      <c r="E12" s="12" t="s">
        <v>43</v>
      </c>
      <c r="F12" s="12" t="s">
        <v>12</v>
      </c>
      <c r="G12" s="12" t="s">
        <v>44</v>
      </c>
      <c r="H12" s="7"/>
      <c r="I12" s="15" t="s">
        <v>45</v>
      </c>
      <c r="J12" s="16" t="s">
        <v>46</v>
      </c>
      <c r="K12" s="7"/>
      <c r="L12" s="4"/>
      <c r="M12" s="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3.5" customHeight="1" x14ac:dyDescent="0.25">
      <c r="A13" s="10">
        <v>12</v>
      </c>
      <c r="B13" s="11" t="s">
        <v>47</v>
      </c>
      <c r="C13" s="12">
        <v>1</v>
      </c>
      <c r="D13" s="12" t="s">
        <v>10</v>
      </c>
      <c r="E13" s="12" t="s">
        <v>43</v>
      </c>
      <c r="F13" s="12" t="s">
        <v>12</v>
      </c>
      <c r="G13" s="12" t="s">
        <v>44</v>
      </c>
      <c r="H13" s="7"/>
      <c r="I13" s="13" t="s">
        <v>48</v>
      </c>
      <c r="J13" s="14" t="s">
        <v>49</v>
      </c>
      <c r="K13" s="7"/>
      <c r="L13" s="4"/>
      <c r="M13" s="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3.5" customHeight="1" x14ac:dyDescent="0.25">
      <c r="A14" s="10">
        <v>13</v>
      </c>
      <c r="B14" s="11" t="s">
        <v>50</v>
      </c>
      <c r="C14" s="12">
        <v>1</v>
      </c>
      <c r="D14" s="12" t="s">
        <v>10</v>
      </c>
      <c r="E14" s="12" t="s">
        <v>43</v>
      </c>
      <c r="F14" s="12" t="s">
        <v>12</v>
      </c>
      <c r="G14" s="12" t="s">
        <v>44</v>
      </c>
      <c r="H14" s="7"/>
      <c r="I14" s="13" t="s">
        <v>51</v>
      </c>
      <c r="J14" s="14" t="s">
        <v>52</v>
      </c>
      <c r="K14" s="7"/>
      <c r="L14" s="4"/>
      <c r="M14" s="8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3.5" customHeight="1" x14ac:dyDescent="0.25">
      <c r="A15" s="10">
        <v>14</v>
      </c>
      <c r="B15" s="11" t="s">
        <v>53</v>
      </c>
      <c r="C15" s="12">
        <v>1</v>
      </c>
      <c r="D15" s="12" t="s">
        <v>10</v>
      </c>
      <c r="E15" s="12" t="s">
        <v>43</v>
      </c>
      <c r="F15" s="12" t="s">
        <v>12</v>
      </c>
      <c r="G15" s="12" t="s">
        <v>44</v>
      </c>
      <c r="H15" s="7"/>
      <c r="I15" s="15" t="s">
        <v>54</v>
      </c>
      <c r="J15" s="14" t="s">
        <v>55</v>
      </c>
      <c r="K15" s="7"/>
      <c r="L15" s="4"/>
      <c r="M15" s="8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3.5" customHeight="1" x14ac:dyDescent="0.25">
      <c r="A16" s="10">
        <v>15</v>
      </c>
      <c r="B16" s="11" t="s">
        <v>56</v>
      </c>
      <c r="C16" s="12">
        <v>1</v>
      </c>
      <c r="D16" s="12" t="s">
        <v>10</v>
      </c>
      <c r="E16" s="12" t="s">
        <v>43</v>
      </c>
      <c r="F16" s="12" t="s">
        <v>12</v>
      </c>
      <c r="G16" s="12" t="s">
        <v>44</v>
      </c>
      <c r="H16" s="7"/>
      <c r="I16" s="13" t="s">
        <v>57</v>
      </c>
      <c r="J16" s="14" t="s">
        <v>58</v>
      </c>
      <c r="K16" s="4"/>
      <c r="L16" s="4"/>
      <c r="M16" s="8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3.5" customHeight="1" x14ac:dyDescent="0.25">
      <c r="A17" s="10">
        <v>16</v>
      </c>
      <c r="B17" s="11" t="s">
        <v>59</v>
      </c>
      <c r="C17" s="12">
        <v>1</v>
      </c>
      <c r="D17" s="12" t="s">
        <v>10</v>
      </c>
      <c r="E17" s="12" t="s">
        <v>43</v>
      </c>
      <c r="F17" s="12" t="s">
        <v>12</v>
      </c>
      <c r="G17" s="12" t="s">
        <v>44</v>
      </c>
      <c r="H17" s="7"/>
      <c r="I17" s="13" t="s">
        <v>60</v>
      </c>
      <c r="J17" s="14" t="s">
        <v>61</v>
      </c>
      <c r="K17" s="7"/>
      <c r="L17" s="4"/>
      <c r="M17" s="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10">
        <v>17</v>
      </c>
      <c r="B18" s="11" t="s">
        <v>62</v>
      </c>
      <c r="C18" s="12">
        <v>1</v>
      </c>
      <c r="D18" s="12" t="s">
        <v>10</v>
      </c>
      <c r="E18" s="12" t="s">
        <v>43</v>
      </c>
      <c r="F18" s="12" t="s">
        <v>12</v>
      </c>
      <c r="G18" s="12" t="s">
        <v>44</v>
      </c>
      <c r="H18" s="7"/>
      <c r="I18" s="13" t="s">
        <v>63</v>
      </c>
      <c r="J18" s="14" t="s">
        <v>64</v>
      </c>
      <c r="K18" s="7"/>
      <c r="L18" s="4"/>
      <c r="M18" s="8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3.5" customHeight="1" x14ac:dyDescent="0.25">
      <c r="A19" s="10">
        <v>18</v>
      </c>
      <c r="B19" s="11" t="s">
        <v>65</v>
      </c>
      <c r="C19" s="12">
        <v>1</v>
      </c>
      <c r="D19" s="12" t="s">
        <v>10</v>
      </c>
      <c r="E19" s="12" t="s">
        <v>43</v>
      </c>
      <c r="F19" s="12" t="s">
        <v>12</v>
      </c>
      <c r="G19" s="12" t="s">
        <v>44</v>
      </c>
      <c r="H19" s="7"/>
      <c r="I19" s="13" t="s">
        <v>66</v>
      </c>
      <c r="J19" s="14" t="s">
        <v>67</v>
      </c>
      <c r="K19" s="7"/>
      <c r="L19" s="4"/>
      <c r="M19" s="8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0">
        <v>19</v>
      </c>
      <c r="B20" s="11" t="s">
        <v>68</v>
      </c>
      <c r="C20" s="12">
        <v>1</v>
      </c>
      <c r="D20" s="12" t="s">
        <v>10</v>
      </c>
      <c r="E20" s="12" t="s">
        <v>43</v>
      </c>
      <c r="F20" s="12" t="s">
        <v>12</v>
      </c>
      <c r="G20" s="12" t="s">
        <v>44</v>
      </c>
      <c r="H20" s="7"/>
      <c r="I20" s="13" t="s">
        <v>69</v>
      </c>
      <c r="J20" s="14" t="s">
        <v>70</v>
      </c>
      <c r="K20" s="7"/>
      <c r="L20" s="4"/>
      <c r="M20" s="8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" customHeight="1" x14ac:dyDescent="0.25">
      <c r="A21" s="10">
        <v>20</v>
      </c>
      <c r="B21" s="11" t="s">
        <v>71</v>
      </c>
      <c r="C21" s="12">
        <v>1</v>
      </c>
      <c r="D21" s="12" t="s">
        <v>10</v>
      </c>
      <c r="E21" s="12" t="s">
        <v>43</v>
      </c>
      <c r="F21" s="12" t="s">
        <v>12</v>
      </c>
      <c r="G21" s="12" t="s">
        <v>44</v>
      </c>
      <c r="H21" s="7"/>
      <c r="I21" s="13" t="s">
        <v>72</v>
      </c>
      <c r="J21" s="14" t="s">
        <v>73</v>
      </c>
      <c r="K21" s="4"/>
      <c r="L21" s="4"/>
      <c r="M21" s="8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" customHeight="1" x14ac:dyDescent="0.25">
      <c r="A22" s="10">
        <v>21</v>
      </c>
      <c r="B22" s="11" t="s">
        <v>74</v>
      </c>
      <c r="C22" s="12">
        <v>1</v>
      </c>
      <c r="D22" s="12" t="s">
        <v>10</v>
      </c>
      <c r="E22" s="12" t="s">
        <v>43</v>
      </c>
      <c r="F22" s="12" t="s">
        <v>12</v>
      </c>
      <c r="G22" s="12" t="s">
        <v>44</v>
      </c>
      <c r="H22" s="7"/>
      <c r="I22" s="17" t="s">
        <v>75</v>
      </c>
      <c r="J22" s="16" t="s">
        <v>76</v>
      </c>
      <c r="K22" s="4"/>
      <c r="L22" s="4"/>
      <c r="M22" s="8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" customHeight="1" x14ac:dyDescent="0.25">
      <c r="A23" s="10">
        <v>22</v>
      </c>
      <c r="B23" s="11" t="s">
        <v>77</v>
      </c>
      <c r="C23" s="12">
        <v>2</v>
      </c>
      <c r="D23" s="12" t="s">
        <v>10</v>
      </c>
      <c r="E23" s="12" t="s">
        <v>11</v>
      </c>
      <c r="F23" s="12" t="s">
        <v>12</v>
      </c>
      <c r="G23" s="12" t="s">
        <v>13</v>
      </c>
      <c r="H23" s="7"/>
      <c r="I23" s="13" t="s">
        <v>78</v>
      </c>
      <c r="J23" s="14" t="s">
        <v>79</v>
      </c>
      <c r="K23" s="4"/>
      <c r="L23" s="4"/>
      <c r="M23" s="8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" customHeight="1" x14ac:dyDescent="0.25">
      <c r="A24" s="10">
        <v>23</v>
      </c>
      <c r="B24" s="11" t="s">
        <v>80</v>
      </c>
      <c r="C24" s="12">
        <v>2</v>
      </c>
      <c r="D24" s="12" t="s">
        <v>10</v>
      </c>
      <c r="E24" s="12" t="s">
        <v>11</v>
      </c>
      <c r="F24" s="12" t="s">
        <v>12</v>
      </c>
      <c r="G24" s="12" t="s">
        <v>13</v>
      </c>
      <c r="H24" s="7"/>
      <c r="I24" s="13" t="s">
        <v>81</v>
      </c>
      <c r="J24" s="14" t="s">
        <v>82</v>
      </c>
      <c r="K24" s="4"/>
      <c r="L24" s="4"/>
      <c r="M24" s="8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" customHeight="1" x14ac:dyDescent="0.25">
      <c r="A25" s="10">
        <v>24</v>
      </c>
      <c r="B25" s="11" t="s">
        <v>83</v>
      </c>
      <c r="C25" s="12">
        <v>2</v>
      </c>
      <c r="D25" s="12" t="s">
        <v>10</v>
      </c>
      <c r="E25" s="12" t="s">
        <v>11</v>
      </c>
      <c r="F25" s="12" t="s">
        <v>12</v>
      </c>
      <c r="G25" s="12" t="s">
        <v>13</v>
      </c>
      <c r="H25" s="7"/>
      <c r="I25" s="4"/>
      <c r="J25" s="4"/>
      <c r="K25" s="4"/>
      <c r="L25" s="4"/>
      <c r="M25" s="8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3.5" customHeight="1" x14ac:dyDescent="0.25">
      <c r="A26" s="10">
        <v>25</v>
      </c>
      <c r="B26" s="11" t="s">
        <v>84</v>
      </c>
      <c r="C26" s="12">
        <v>2</v>
      </c>
      <c r="D26" s="12" t="s">
        <v>10</v>
      </c>
      <c r="E26" s="12" t="s">
        <v>11</v>
      </c>
      <c r="F26" s="12" t="s">
        <v>12</v>
      </c>
      <c r="G26" s="12" t="s">
        <v>13</v>
      </c>
      <c r="H26" s="7"/>
      <c r="I26" s="4"/>
      <c r="J26" s="4"/>
      <c r="K26" s="4"/>
      <c r="L26" s="4"/>
      <c r="M26" s="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" customHeight="1" x14ac:dyDescent="0.25">
      <c r="A27" s="10">
        <v>26</v>
      </c>
      <c r="B27" s="11" t="s">
        <v>85</v>
      </c>
      <c r="C27" s="12">
        <v>2</v>
      </c>
      <c r="D27" s="12" t="s">
        <v>10</v>
      </c>
      <c r="E27" s="12" t="s">
        <v>43</v>
      </c>
      <c r="F27" s="12" t="s">
        <v>12</v>
      </c>
      <c r="G27" s="12" t="s">
        <v>44</v>
      </c>
      <c r="H27" s="7"/>
      <c r="I27" s="18"/>
      <c r="J27" s="19"/>
      <c r="K27" s="19"/>
      <c r="L27" s="20"/>
      <c r="M27" s="8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3.5" customHeight="1" x14ac:dyDescent="0.25">
      <c r="A28" s="10">
        <v>27</v>
      </c>
      <c r="B28" s="11" t="s">
        <v>86</v>
      </c>
      <c r="C28" s="12">
        <v>2</v>
      </c>
      <c r="D28" s="12" t="s">
        <v>10</v>
      </c>
      <c r="E28" s="12" t="s">
        <v>43</v>
      </c>
      <c r="F28" s="12" t="s">
        <v>12</v>
      </c>
      <c r="G28" s="12" t="s">
        <v>44</v>
      </c>
      <c r="H28" s="7"/>
      <c r="I28" s="4"/>
      <c r="J28" s="4"/>
      <c r="K28" s="4"/>
      <c r="L28" s="4"/>
      <c r="M28" s="8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" customHeight="1" x14ac:dyDescent="0.25">
      <c r="A29" s="10">
        <v>28</v>
      </c>
      <c r="B29" s="11" t="s">
        <v>87</v>
      </c>
      <c r="C29" s="12">
        <v>2</v>
      </c>
      <c r="D29" s="12" t="s">
        <v>10</v>
      </c>
      <c r="E29" s="12" t="s">
        <v>43</v>
      </c>
      <c r="F29" s="12" t="s">
        <v>12</v>
      </c>
      <c r="G29" s="12" t="s">
        <v>44</v>
      </c>
      <c r="H29" s="7"/>
      <c r="I29" s="4"/>
      <c r="J29" s="4"/>
      <c r="K29" s="4"/>
      <c r="L29" s="4"/>
      <c r="M29" s="8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3.5" customHeight="1" x14ac:dyDescent="0.25">
      <c r="A30" s="10">
        <v>29</v>
      </c>
      <c r="B30" s="11" t="s">
        <v>88</v>
      </c>
      <c r="C30" s="12">
        <v>2</v>
      </c>
      <c r="D30" s="12" t="s">
        <v>10</v>
      </c>
      <c r="E30" s="12" t="s">
        <v>43</v>
      </c>
      <c r="F30" s="12" t="s">
        <v>12</v>
      </c>
      <c r="G30" s="12" t="s">
        <v>44</v>
      </c>
      <c r="H30" s="7"/>
      <c r="I30" s="21"/>
      <c r="J30" s="22"/>
      <c r="K30" s="22"/>
      <c r="L30" s="23"/>
      <c r="M30" s="8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3.5" customHeight="1" x14ac:dyDescent="0.25">
      <c r="A31" s="10">
        <v>30</v>
      </c>
      <c r="B31" s="11" t="s">
        <v>89</v>
      </c>
      <c r="C31" s="12">
        <v>2</v>
      </c>
      <c r="D31" s="12" t="s">
        <v>10</v>
      </c>
      <c r="E31" s="12" t="s">
        <v>43</v>
      </c>
      <c r="F31" s="12" t="s">
        <v>12</v>
      </c>
      <c r="G31" s="12" t="s">
        <v>44</v>
      </c>
      <c r="H31" s="7"/>
      <c r="I31" s="4"/>
      <c r="J31" s="4"/>
      <c r="K31" s="4"/>
      <c r="L31" s="4"/>
      <c r="M31" s="8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3.5" customHeight="1" x14ac:dyDescent="0.25">
      <c r="A32" s="10">
        <v>31</v>
      </c>
      <c r="B32" s="11" t="s">
        <v>90</v>
      </c>
      <c r="C32" s="12">
        <v>3</v>
      </c>
      <c r="D32" s="12" t="s">
        <v>10</v>
      </c>
      <c r="E32" s="12" t="s">
        <v>11</v>
      </c>
      <c r="F32" s="12" t="s">
        <v>12</v>
      </c>
      <c r="G32" s="12" t="s">
        <v>13</v>
      </c>
      <c r="H32" s="7"/>
      <c r="I32" s="24"/>
      <c r="J32" s="24"/>
      <c r="K32" s="24"/>
      <c r="L32" s="24"/>
      <c r="M32" s="8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3.5" customHeight="1" x14ac:dyDescent="0.25">
      <c r="A33" s="10">
        <v>32</v>
      </c>
      <c r="B33" s="11" t="s">
        <v>91</v>
      </c>
      <c r="C33" s="12">
        <v>3</v>
      </c>
      <c r="D33" s="12" t="s">
        <v>10</v>
      </c>
      <c r="E33" s="12" t="s">
        <v>11</v>
      </c>
      <c r="F33" s="12" t="s">
        <v>12</v>
      </c>
      <c r="G33" s="12" t="s">
        <v>13</v>
      </c>
      <c r="H33" s="7"/>
      <c r="I33" s="4"/>
      <c r="J33" s="4"/>
      <c r="K33" s="4"/>
      <c r="L33" s="4"/>
      <c r="M33" s="8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3.5" customHeight="1" x14ac:dyDescent="0.25">
      <c r="A34" s="10">
        <v>33</v>
      </c>
      <c r="B34" s="11" t="s">
        <v>92</v>
      </c>
      <c r="C34" s="12">
        <v>3</v>
      </c>
      <c r="D34" s="12" t="s">
        <v>10</v>
      </c>
      <c r="E34" s="12" t="s">
        <v>11</v>
      </c>
      <c r="F34" s="12" t="s">
        <v>12</v>
      </c>
      <c r="G34" s="12" t="s">
        <v>13</v>
      </c>
      <c r="H34" s="7"/>
      <c r="I34" s="4"/>
      <c r="J34" s="4"/>
      <c r="K34" s="4"/>
      <c r="L34" s="4"/>
      <c r="M34" s="8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3.5" customHeight="1" x14ac:dyDescent="0.25">
      <c r="A35" s="10">
        <v>34</v>
      </c>
      <c r="B35" s="11" t="s">
        <v>93</v>
      </c>
      <c r="C35" s="12">
        <v>3</v>
      </c>
      <c r="D35" s="12" t="s">
        <v>10</v>
      </c>
      <c r="E35" s="12" t="s">
        <v>11</v>
      </c>
      <c r="F35" s="12" t="s">
        <v>12</v>
      </c>
      <c r="G35" s="12" t="s">
        <v>13</v>
      </c>
      <c r="H35" s="7"/>
      <c r="I35" s="25"/>
      <c r="J35" s="26"/>
      <c r="K35" s="26"/>
      <c r="L35" s="27"/>
      <c r="M35" s="28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3.5" customHeight="1" x14ac:dyDescent="0.25">
      <c r="A36" s="10">
        <v>35</v>
      </c>
      <c r="B36" s="11" t="s">
        <v>94</v>
      </c>
      <c r="C36" s="12">
        <v>3</v>
      </c>
      <c r="D36" s="12" t="s">
        <v>10</v>
      </c>
      <c r="E36" s="12" t="s">
        <v>11</v>
      </c>
      <c r="F36" s="12" t="s">
        <v>12</v>
      </c>
      <c r="G36" s="12" t="s">
        <v>13</v>
      </c>
      <c r="H36" s="7"/>
      <c r="I36" s="26"/>
      <c r="J36" s="26"/>
      <c r="K36" s="26"/>
      <c r="L36" s="26"/>
      <c r="M36" s="2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3.5" customHeight="1" x14ac:dyDescent="0.25">
      <c r="A37" s="10">
        <v>36</v>
      </c>
      <c r="B37" s="11" t="s">
        <v>95</v>
      </c>
      <c r="C37" s="12">
        <v>3</v>
      </c>
      <c r="D37" s="12" t="s">
        <v>10</v>
      </c>
      <c r="E37" s="12" t="s">
        <v>43</v>
      </c>
      <c r="F37" s="12" t="s">
        <v>12</v>
      </c>
      <c r="G37" s="12" t="s">
        <v>44</v>
      </c>
      <c r="H37" s="7"/>
      <c r="I37" s="30"/>
      <c r="J37" s="26"/>
      <c r="K37" s="26"/>
      <c r="L37" s="26"/>
      <c r="M37" s="31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3.5" customHeight="1" x14ac:dyDescent="0.25">
      <c r="A38" s="10">
        <v>37</v>
      </c>
      <c r="B38" s="11" t="s">
        <v>96</v>
      </c>
      <c r="C38" s="12">
        <v>3</v>
      </c>
      <c r="D38" s="12" t="s">
        <v>10</v>
      </c>
      <c r="E38" s="12" t="s">
        <v>43</v>
      </c>
      <c r="F38" s="12" t="s">
        <v>12</v>
      </c>
      <c r="G38" s="12" t="s">
        <v>44</v>
      </c>
      <c r="H38" s="7"/>
      <c r="I38" s="30"/>
      <c r="J38" s="26"/>
      <c r="K38" s="26"/>
      <c r="L38" s="26"/>
      <c r="M38" s="31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3.5" customHeight="1" x14ac:dyDescent="0.25">
      <c r="A39" s="10">
        <v>38</v>
      </c>
      <c r="B39" s="11" t="s">
        <v>97</v>
      </c>
      <c r="C39" s="12">
        <v>3</v>
      </c>
      <c r="D39" s="12" t="s">
        <v>10</v>
      </c>
      <c r="E39" s="12" t="s">
        <v>43</v>
      </c>
      <c r="F39" s="12" t="s">
        <v>12</v>
      </c>
      <c r="G39" s="12" t="s">
        <v>44</v>
      </c>
      <c r="H39" s="7"/>
      <c r="I39" s="30"/>
      <c r="J39" s="26"/>
      <c r="K39" s="26"/>
      <c r="L39" s="26"/>
      <c r="M39" s="31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3.5" customHeight="1" x14ac:dyDescent="0.25">
      <c r="A40" s="10">
        <v>39</v>
      </c>
      <c r="B40" s="11" t="s">
        <v>98</v>
      </c>
      <c r="C40" s="12">
        <v>3</v>
      </c>
      <c r="D40" s="12" t="s">
        <v>10</v>
      </c>
      <c r="E40" s="12" t="s">
        <v>43</v>
      </c>
      <c r="F40" s="12" t="s">
        <v>12</v>
      </c>
      <c r="G40" s="12" t="s">
        <v>44</v>
      </c>
      <c r="H40" s="7"/>
      <c r="I40" s="30"/>
      <c r="J40" s="26"/>
      <c r="K40" s="26"/>
      <c r="L40" s="26"/>
      <c r="M40" s="31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3.5" customHeight="1" x14ac:dyDescent="0.25">
      <c r="A41" s="10">
        <v>40</v>
      </c>
      <c r="B41" s="11" t="s">
        <v>99</v>
      </c>
      <c r="C41" s="12">
        <v>3</v>
      </c>
      <c r="D41" s="12" t="s">
        <v>10</v>
      </c>
      <c r="E41" s="12" t="s">
        <v>43</v>
      </c>
      <c r="F41" s="12" t="s">
        <v>12</v>
      </c>
      <c r="G41" s="12" t="s">
        <v>44</v>
      </c>
      <c r="H41" s="7"/>
      <c r="I41" s="30"/>
      <c r="J41" s="26"/>
      <c r="K41" s="26"/>
      <c r="L41" s="26"/>
      <c r="M41" s="31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3.5" customHeight="1" x14ac:dyDescent="0.25">
      <c r="A42" s="10">
        <v>41</v>
      </c>
      <c r="B42" s="11" t="s">
        <v>100</v>
      </c>
      <c r="C42" s="12">
        <v>3</v>
      </c>
      <c r="D42" s="12" t="s">
        <v>10</v>
      </c>
      <c r="E42" s="12" t="s">
        <v>43</v>
      </c>
      <c r="F42" s="12" t="s">
        <v>12</v>
      </c>
      <c r="G42" s="12" t="s">
        <v>44</v>
      </c>
      <c r="H42" s="7"/>
      <c r="I42" s="30"/>
      <c r="J42" s="26"/>
      <c r="K42" s="26"/>
      <c r="L42" s="26"/>
      <c r="M42" s="31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3.5" customHeight="1" x14ac:dyDescent="0.25">
      <c r="A43" s="10">
        <v>42</v>
      </c>
      <c r="B43" s="11" t="s">
        <v>101</v>
      </c>
      <c r="C43" s="12">
        <v>4</v>
      </c>
      <c r="D43" s="12" t="s">
        <v>10</v>
      </c>
      <c r="E43" s="12" t="s">
        <v>11</v>
      </c>
      <c r="F43" s="12" t="s">
        <v>12</v>
      </c>
      <c r="G43" s="12" t="s">
        <v>13</v>
      </c>
      <c r="H43" s="7"/>
      <c r="I43" s="30"/>
      <c r="J43" s="26"/>
      <c r="K43" s="26"/>
      <c r="L43" s="26"/>
      <c r="M43" s="31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3.5" customHeight="1" x14ac:dyDescent="0.25">
      <c r="A44" s="10">
        <v>43</v>
      </c>
      <c r="B44" s="11" t="s">
        <v>102</v>
      </c>
      <c r="C44" s="12">
        <v>4</v>
      </c>
      <c r="D44" s="12" t="s">
        <v>10</v>
      </c>
      <c r="E44" s="12" t="s">
        <v>11</v>
      </c>
      <c r="F44" s="12" t="s">
        <v>12</v>
      </c>
      <c r="G44" s="12" t="s">
        <v>13</v>
      </c>
      <c r="H44" s="7"/>
      <c r="I44" s="30"/>
      <c r="J44" s="26"/>
      <c r="K44" s="26"/>
      <c r="L44" s="26"/>
      <c r="M44" s="32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3.5" customHeight="1" x14ac:dyDescent="0.25">
      <c r="A45" s="10">
        <v>44</v>
      </c>
      <c r="B45" s="11" t="s">
        <v>103</v>
      </c>
      <c r="C45" s="12">
        <v>4</v>
      </c>
      <c r="D45" s="12" t="s">
        <v>10</v>
      </c>
      <c r="E45" s="12" t="s">
        <v>11</v>
      </c>
      <c r="F45" s="12" t="s">
        <v>12</v>
      </c>
      <c r="G45" s="12" t="s">
        <v>13</v>
      </c>
      <c r="H45" s="7"/>
      <c r="I45" s="4"/>
      <c r="J45" s="4"/>
      <c r="K45" s="4"/>
      <c r="L45" s="4"/>
      <c r="M45" s="33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3.5" customHeight="1" x14ac:dyDescent="0.25">
      <c r="A46" s="10">
        <v>45</v>
      </c>
      <c r="B46" s="11" t="s">
        <v>104</v>
      </c>
      <c r="C46" s="12">
        <v>4</v>
      </c>
      <c r="D46" s="12" t="s">
        <v>10</v>
      </c>
      <c r="E46" s="12" t="s">
        <v>11</v>
      </c>
      <c r="F46" s="12" t="s">
        <v>12</v>
      </c>
      <c r="G46" s="12" t="s">
        <v>13</v>
      </c>
      <c r="H46" s="7"/>
      <c r="I46" s="34"/>
      <c r="J46" s="35"/>
      <c r="K46" s="35"/>
      <c r="L46" s="36"/>
      <c r="M46" s="37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3.5" customHeight="1" x14ac:dyDescent="0.25">
      <c r="A47" s="10">
        <v>46</v>
      </c>
      <c r="B47" s="11" t="s">
        <v>105</v>
      </c>
      <c r="C47" s="12">
        <v>4</v>
      </c>
      <c r="D47" s="12" t="s">
        <v>10</v>
      </c>
      <c r="E47" s="12" t="s">
        <v>11</v>
      </c>
      <c r="F47" s="12" t="s">
        <v>12</v>
      </c>
      <c r="G47" s="12" t="s">
        <v>13</v>
      </c>
      <c r="H47" s="7"/>
      <c r="I47" s="34"/>
      <c r="J47" s="35"/>
      <c r="K47" s="35"/>
      <c r="L47" s="36"/>
      <c r="M47" s="38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" customHeight="1" x14ac:dyDescent="0.25">
      <c r="A48" s="10">
        <v>47</v>
      </c>
      <c r="B48" s="11" t="s">
        <v>106</v>
      </c>
      <c r="C48" s="12">
        <v>4</v>
      </c>
      <c r="D48" s="12" t="s">
        <v>10</v>
      </c>
      <c r="E48" s="12" t="s">
        <v>11</v>
      </c>
      <c r="F48" s="12" t="s">
        <v>12</v>
      </c>
      <c r="G48" s="12" t="s">
        <v>13</v>
      </c>
      <c r="H48" s="7"/>
      <c r="I48" s="34"/>
      <c r="J48" s="35"/>
      <c r="K48" s="35"/>
      <c r="L48" s="36"/>
      <c r="M48" s="38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" customHeight="1" x14ac:dyDescent="0.25">
      <c r="A49" s="10">
        <v>48</v>
      </c>
      <c r="B49" s="11" t="s">
        <v>107</v>
      </c>
      <c r="C49" s="12">
        <v>4</v>
      </c>
      <c r="D49" s="12" t="s">
        <v>10</v>
      </c>
      <c r="E49" s="12" t="s">
        <v>11</v>
      </c>
      <c r="F49" s="12" t="s">
        <v>12</v>
      </c>
      <c r="G49" s="12" t="s">
        <v>13</v>
      </c>
      <c r="H49" s="7"/>
      <c r="I49" s="35"/>
      <c r="J49" s="35"/>
      <c r="K49" s="35"/>
      <c r="L49" s="35"/>
      <c r="M49" s="3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3.5" customHeight="1" x14ac:dyDescent="0.25">
      <c r="A50" s="10">
        <v>49</v>
      </c>
      <c r="B50" s="11" t="s">
        <v>108</v>
      </c>
      <c r="C50" s="12">
        <v>4</v>
      </c>
      <c r="D50" s="12" t="s">
        <v>10</v>
      </c>
      <c r="E50" s="12" t="s">
        <v>11</v>
      </c>
      <c r="F50" s="12" t="s">
        <v>12</v>
      </c>
      <c r="G50" s="12" t="s">
        <v>13</v>
      </c>
      <c r="H50" s="7"/>
      <c r="I50" s="40"/>
      <c r="J50" s="35"/>
      <c r="K50" s="35"/>
      <c r="L50" s="41"/>
      <c r="M50" s="42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3.5" customHeight="1" x14ac:dyDescent="0.25">
      <c r="A51" s="10">
        <v>50</v>
      </c>
      <c r="B51" s="11" t="s">
        <v>109</v>
      </c>
      <c r="C51" s="12">
        <v>4</v>
      </c>
      <c r="D51" s="12" t="s">
        <v>10</v>
      </c>
      <c r="E51" s="12" t="s">
        <v>43</v>
      </c>
      <c r="F51" s="12" t="s">
        <v>12</v>
      </c>
      <c r="G51" s="12" t="s">
        <v>44</v>
      </c>
      <c r="H51" s="7"/>
      <c r="I51" s="4"/>
      <c r="J51" s="4"/>
      <c r="K51" s="4"/>
      <c r="L51" s="4"/>
      <c r="M51" s="8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3.5" customHeight="1" x14ac:dyDescent="0.25">
      <c r="A52" s="10">
        <v>51</v>
      </c>
      <c r="B52" s="11" t="s">
        <v>110</v>
      </c>
      <c r="C52" s="12">
        <v>4</v>
      </c>
      <c r="D52" s="12" t="s">
        <v>10</v>
      </c>
      <c r="E52" s="12" t="s">
        <v>43</v>
      </c>
      <c r="F52" s="12" t="s">
        <v>12</v>
      </c>
      <c r="G52" s="12" t="s">
        <v>44</v>
      </c>
      <c r="H52" s="7"/>
      <c r="I52" s="4"/>
      <c r="J52" s="4"/>
      <c r="K52" s="4"/>
      <c r="L52" s="4"/>
      <c r="M52" s="8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3.5" customHeight="1" x14ac:dyDescent="0.25">
      <c r="A53" s="10">
        <v>52</v>
      </c>
      <c r="B53" s="11" t="s">
        <v>111</v>
      </c>
      <c r="C53" s="12">
        <v>4</v>
      </c>
      <c r="D53" s="12" t="s">
        <v>10</v>
      </c>
      <c r="E53" s="12" t="s">
        <v>43</v>
      </c>
      <c r="F53" s="12" t="s">
        <v>12</v>
      </c>
      <c r="G53" s="12" t="s">
        <v>44</v>
      </c>
      <c r="H53" s="7"/>
      <c r="I53" s="4"/>
      <c r="J53" s="4"/>
      <c r="K53" s="4"/>
      <c r="L53" s="4"/>
      <c r="M53" s="8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3.5" customHeight="1" x14ac:dyDescent="0.25">
      <c r="A54" s="10">
        <v>53</v>
      </c>
      <c r="B54" s="11" t="s">
        <v>112</v>
      </c>
      <c r="C54" s="12">
        <v>4</v>
      </c>
      <c r="D54" s="12" t="s">
        <v>10</v>
      </c>
      <c r="E54" s="12" t="s">
        <v>43</v>
      </c>
      <c r="F54" s="12" t="s">
        <v>12</v>
      </c>
      <c r="G54" s="12" t="s">
        <v>44</v>
      </c>
      <c r="H54" s="7"/>
      <c r="I54" s="4"/>
      <c r="J54" s="4"/>
      <c r="K54" s="4"/>
      <c r="L54" s="4"/>
      <c r="M54" s="8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3.5" customHeight="1" x14ac:dyDescent="0.25">
      <c r="A55" s="10">
        <v>54</v>
      </c>
      <c r="B55" s="11" t="s">
        <v>113</v>
      </c>
      <c r="C55" s="12">
        <v>4</v>
      </c>
      <c r="D55" s="12" t="s">
        <v>10</v>
      </c>
      <c r="E55" s="12" t="s">
        <v>43</v>
      </c>
      <c r="F55" s="12" t="s">
        <v>12</v>
      </c>
      <c r="G55" s="12" t="s">
        <v>44</v>
      </c>
      <c r="H55" s="7"/>
      <c r="I55" s="4"/>
      <c r="J55" s="4"/>
      <c r="K55" s="4"/>
      <c r="L55" s="4"/>
      <c r="M55" s="8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3.5" customHeight="1" x14ac:dyDescent="0.25">
      <c r="A56" s="10">
        <v>55</v>
      </c>
      <c r="B56" s="11" t="s">
        <v>114</v>
      </c>
      <c r="C56" s="12">
        <v>4</v>
      </c>
      <c r="D56" s="12" t="s">
        <v>10</v>
      </c>
      <c r="E56" s="12" t="s">
        <v>43</v>
      </c>
      <c r="F56" s="12" t="s">
        <v>12</v>
      </c>
      <c r="G56" s="12" t="s">
        <v>44</v>
      </c>
      <c r="H56" s="7"/>
      <c r="I56" s="4"/>
      <c r="J56" s="4"/>
      <c r="K56" s="4"/>
      <c r="L56" s="4"/>
      <c r="M56" s="8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3.5" customHeight="1" x14ac:dyDescent="0.25">
      <c r="A57" s="10">
        <v>56</v>
      </c>
      <c r="B57" s="11" t="s">
        <v>115</v>
      </c>
      <c r="C57" s="12">
        <v>4</v>
      </c>
      <c r="D57" s="12" t="s">
        <v>10</v>
      </c>
      <c r="E57" s="12" t="s">
        <v>43</v>
      </c>
      <c r="F57" s="12" t="s">
        <v>12</v>
      </c>
      <c r="G57" s="12" t="s">
        <v>44</v>
      </c>
      <c r="H57" s="7"/>
      <c r="I57" s="4"/>
      <c r="J57" s="4"/>
      <c r="K57" s="4"/>
      <c r="L57" s="4"/>
      <c r="M57" s="8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75" customHeight="1" x14ac:dyDescent="0.25">
      <c r="A58" s="10">
        <v>57</v>
      </c>
      <c r="B58" s="11" t="s">
        <v>116</v>
      </c>
      <c r="C58" s="12">
        <v>4</v>
      </c>
      <c r="D58" s="12" t="s">
        <v>10</v>
      </c>
      <c r="E58" s="12" t="s">
        <v>43</v>
      </c>
      <c r="F58" s="12" t="s">
        <v>12</v>
      </c>
      <c r="G58" s="12" t="s">
        <v>44</v>
      </c>
      <c r="H58" s="7"/>
      <c r="I58" s="4"/>
      <c r="J58" s="4"/>
      <c r="K58" s="4"/>
      <c r="L58" s="4"/>
      <c r="M58" s="8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" customHeight="1" x14ac:dyDescent="0.25">
      <c r="A59" s="10">
        <v>58</v>
      </c>
      <c r="B59" s="11" t="s">
        <v>117</v>
      </c>
      <c r="C59" s="12">
        <v>4</v>
      </c>
      <c r="D59" s="12" t="s">
        <v>10</v>
      </c>
      <c r="E59" s="12" t="s">
        <v>43</v>
      </c>
      <c r="F59" s="12" t="s">
        <v>12</v>
      </c>
      <c r="G59" s="12" t="s">
        <v>44</v>
      </c>
      <c r="H59" s="7"/>
      <c r="I59" s="4"/>
      <c r="J59" s="4"/>
      <c r="K59" s="4"/>
      <c r="L59" s="4"/>
      <c r="M59" s="8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3.5" customHeight="1" x14ac:dyDescent="0.25">
      <c r="A60" s="10">
        <v>59</v>
      </c>
      <c r="B60" s="11" t="s">
        <v>118</v>
      </c>
      <c r="C60" s="12">
        <v>4</v>
      </c>
      <c r="D60" s="12" t="s">
        <v>10</v>
      </c>
      <c r="E60" s="12" t="s">
        <v>43</v>
      </c>
      <c r="F60" s="12" t="s">
        <v>12</v>
      </c>
      <c r="G60" s="12" t="s">
        <v>44</v>
      </c>
      <c r="H60" s="7"/>
      <c r="I60" s="4"/>
      <c r="J60" s="4"/>
      <c r="K60" s="4"/>
      <c r="L60" s="4"/>
      <c r="M60" s="8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3.5" customHeight="1" x14ac:dyDescent="0.25">
      <c r="A61" s="10">
        <v>60</v>
      </c>
      <c r="B61" s="11" t="s">
        <v>119</v>
      </c>
      <c r="C61" s="12">
        <v>4</v>
      </c>
      <c r="D61" s="12" t="s">
        <v>10</v>
      </c>
      <c r="E61" s="12" t="s">
        <v>43</v>
      </c>
      <c r="F61" s="12" t="s">
        <v>12</v>
      </c>
      <c r="G61" s="12" t="s">
        <v>44</v>
      </c>
      <c r="H61" s="7"/>
      <c r="I61" s="4"/>
      <c r="J61" s="4"/>
      <c r="K61" s="4"/>
      <c r="L61" s="4"/>
      <c r="M61" s="8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3.5" customHeight="1" x14ac:dyDescent="0.25">
      <c r="A62" s="10">
        <v>140</v>
      </c>
      <c r="B62" s="11" t="s">
        <v>120</v>
      </c>
      <c r="C62" s="43">
        <v>0</v>
      </c>
      <c r="D62" s="12" t="s">
        <v>67</v>
      </c>
      <c r="E62" s="12" t="s">
        <v>11</v>
      </c>
      <c r="F62" s="12" t="s">
        <v>12</v>
      </c>
      <c r="G62" s="12" t="s">
        <v>13</v>
      </c>
      <c r="H62" s="7"/>
      <c r="I62" s="4"/>
      <c r="J62" s="4"/>
      <c r="K62" s="4"/>
      <c r="L62" s="4"/>
      <c r="M62" s="8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3.5" customHeight="1" x14ac:dyDescent="0.25">
      <c r="A63" s="10">
        <v>141</v>
      </c>
      <c r="B63" s="11" t="s">
        <v>121</v>
      </c>
      <c r="C63" s="43">
        <v>0</v>
      </c>
      <c r="D63" s="12" t="s">
        <v>67</v>
      </c>
      <c r="E63" s="12" t="s">
        <v>11</v>
      </c>
      <c r="F63" s="12" t="s">
        <v>12</v>
      </c>
      <c r="G63" s="12" t="s">
        <v>13</v>
      </c>
      <c r="H63" s="7"/>
      <c r="I63" s="4"/>
      <c r="J63" s="4"/>
      <c r="K63" s="4"/>
      <c r="L63" s="4"/>
      <c r="M63" s="8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3.5" customHeight="1" x14ac:dyDescent="0.25">
      <c r="A64" s="10">
        <v>142</v>
      </c>
      <c r="B64" s="11" t="s">
        <v>122</v>
      </c>
      <c r="C64" s="12">
        <v>1</v>
      </c>
      <c r="D64" s="12" t="s">
        <v>67</v>
      </c>
      <c r="E64" s="12" t="s">
        <v>11</v>
      </c>
      <c r="F64" s="12" t="s">
        <v>12</v>
      </c>
      <c r="G64" s="12" t="s">
        <v>13</v>
      </c>
      <c r="H64" s="7"/>
      <c r="I64" s="4"/>
      <c r="J64" s="4"/>
      <c r="K64" s="4"/>
      <c r="L64" s="4"/>
      <c r="M64" s="8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3.5" customHeight="1" x14ac:dyDescent="0.25">
      <c r="A65" s="10">
        <v>143</v>
      </c>
      <c r="B65" s="11" t="s">
        <v>123</v>
      </c>
      <c r="C65" s="12">
        <v>1</v>
      </c>
      <c r="D65" s="12" t="s">
        <v>67</v>
      </c>
      <c r="E65" s="12" t="s">
        <v>11</v>
      </c>
      <c r="F65" s="12" t="s">
        <v>12</v>
      </c>
      <c r="G65" s="12" t="s">
        <v>13</v>
      </c>
      <c r="H65" s="7"/>
      <c r="I65" s="4"/>
      <c r="J65" s="4"/>
      <c r="K65" s="4"/>
      <c r="L65" s="4"/>
      <c r="M65" s="8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75" customHeight="1" x14ac:dyDescent="0.25">
      <c r="A66" s="10">
        <v>144</v>
      </c>
      <c r="B66" s="11" t="s">
        <v>124</v>
      </c>
      <c r="C66" s="12">
        <v>3</v>
      </c>
      <c r="D66" s="12" t="s">
        <v>67</v>
      </c>
      <c r="E66" s="12" t="s">
        <v>11</v>
      </c>
      <c r="F66" s="12" t="s">
        <v>12</v>
      </c>
      <c r="G66" s="12" t="s">
        <v>13</v>
      </c>
      <c r="H66" s="7"/>
      <c r="I66" s="4"/>
      <c r="J66" s="4"/>
      <c r="K66" s="4"/>
      <c r="L66" s="4"/>
      <c r="M66" s="8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75" customHeight="1" x14ac:dyDescent="0.25">
      <c r="A67" s="10">
        <v>145</v>
      </c>
      <c r="B67" s="11" t="s">
        <v>125</v>
      </c>
      <c r="C67" s="43">
        <v>3</v>
      </c>
      <c r="D67" s="12" t="s">
        <v>67</v>
      </c>
      <c r="E67" s="12" t="s">
        <v>11</v>
      </c>
      <c r="F67" s="12" t="s">
        <v>12</v>
      </c>
      <c r="G67" s="12" t="s">
        <v>13</v>
      </c>
      <c r="H67" s="7"/>
      <c r="I67" s="4"/>
      <c r="J67" s="4"/>
      <c r="K67" s="4"/>
      <c r="L67" s="4"/>
      <c r="M67" s="8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3.5" customHeight="1" x14ac:dyDescent="0.25">
      <c r="A68" s="10">
        <v>146</v>
      </c>
      <c r="B68" s="11" t="s">
        <v>126</v>
      </c>
      <c r="C68" s="43">
        <v>3</v>
      </c>
      <c r="D68" s="12" t="s">
        <v>67</v>
      </c>
      <c r="E68" s="12" t="s">
        <v>11</v>
      </c>
      <c r="F68" s="12" t="s">
        <v>12</v>
      </c>
      <c r="G68" s="12" t="s">
        <v>13</v>
      </c>
      <c r="H68" s="7"/>
      <c r="I68" s="4"/>
      <c r="J68" s="4"/>
      <c r="K68" s="4"/>
      <c r="L68" s="4"/>
      <c r="M68" s="8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3.5" customHeight="1" x14ac:dyDescent="0.25">
      <c r="A69" s="10">
        <v>147</v>
      </c>
      <c r="B69" s="11" t="s">
        <v>127</v>
      </c>
      <c r="C69" s="43">
        <v>3</v>
      </c>
      <c r="D69" s="12" t="s">
        <v>67</v>
      </c>
      <c r="E69" s="12" t="s">
        <v>11</v>
      </c>
      <c r="F69" s="12" t="s">
        <v>12</v>
      </c>
      <c r="G69" s="12" t="s">
        <v>13</v>
      </c>
      <c r="H69" s="7"/>
      <c r="I69" s="4"/>
      <c r="J69" s="4"/>
      <c r="K69" s="4"/>
      <c r="L69" s="4"/>
      <c r="M69" s="8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3.5" customHeight="1" x14ac:dyDescent="0.25">
      <c r="A70" s="10">
        <v>148</v>
      </c>
      <c r="B70" s="11" t="s">
        <v>128</v>
      </c>
      <c r="C70" s="12">
        <v>4</v>
      </c>
      <c r="D70" s="12" t="s">
        <v>67</v>
      </c>
      <c r="E70" s="12" t="s">
        <v>11</v>
      </c>
      <c r="F70" s="12" t="s">
        <v>12</v>
      </c>
      <c r="G70" s="12" t="s">
        <v>13</v>
      </c>
      <c r="H70" s="7"/>
      <c r="I70" s="4"/>
      <c r="J70" s="4"/>
      <c r="K70" s="4"/>
      <c r="L70" s="4"/>
      <c r="M70" s="8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3.5" customHeight="1" x14ac:dyDescent="0.25">
      <c r="A71" s="10">
        <v>149</v>
      </c>
      <c r="B71" s="11" t="s">
        <v>129</v>
      </c>
      <c r="C71" s="12">
        <v>4</v>
      </c>
      <c r="D71" s="12" t="s">
        <v>67</v>
      </c>
      <c r="E71" s="12" t="s">
        <v>11</v>
      </c>
      <c r="F71" s="12" t="s">
        <v>12</v>
      </c>
      <c r="G71" s="12" t="s">
        <v>13</v>
      </c>
      <c r="H71" s="7"/>
      <c r="I71" s="4"/>
      <c r="J71" s="4"/>
      <c r="K71" s="4"/>
      <c r="L71" s="4"/>
      <c r="M71" s="8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3.5" customHeight="1" x14ac:dyDescent="0.25">
      <c r="A72" s="10">
        <v>150</v>
      </c>
      <c r="B72" s="11" t="s">
        <v>130</v>
      </c>
      <c r="C72" s="12">
        <v>4</v>
      </c>
      <c r="D72" s="12" t="s">
        <v>67</v>
      </c>
      <c r="E72" s="12" t="s">
        <v>11</v>
      </c>
      <c r="F72" s="12" t="s">
        <v>12</v>
      </c>
      <c r="G72" s="12" t="s">
        <v>13</v>
      </c>
      <c r="H72" s="7"/>
      <c r="I72" s="4"/>
      <c r="J72" s="4"/>
      <c r="K72" s="4"/>
      <c r="L72" s="4"/>
      <c r="M72" s="8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" customHeight="1" x14ac:dyDescent="0.25">
      <c r="A73" s="10">
        <v>151</v>
      </c>
      <c r="B73" s="11" t="s">
        <v>131</v>
      </c>
      <c r="C73" s="12">
        <v>4</v>
      </c>
      <c r="D73" s="12" t="s">
        <v>67</v>
      </c>
      <c r="E73" s="12" t="s">
        <v>11</v>
      </c>
      <c r="F73" s="12" t="s">
        <v>12</v>
      </c>
      <c r="G73" s="12" t="s">
        <v>13</v>
      </c>
      <c r="H73" s="7"/>
      <c r="I73" s="4"/>
      <c r="J73" s="4"/>
      <c r="K73" s="4"/>
      <c r="L73" s="4"/>
      <c r="M73" s="8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3.5" customHeight="1" x14ac:dyDescent="0.25">
      <c r="A74" s="10">
        <v>152</v>
      </c>
      <c r="B74" s="11" t="s">
        <v>132</v>
      </c>
      <c r="C74" s="12">
        <v>0</v>
      </c>
      <c r="D74" s="12" t="s">
        <v>67</v>
      </c>
      <c r="E74" s="12" t="s">
        <v>43</v>
      </c>
      <c r="F74" s="12" t="s">
        <v>12</v>
      </c>
      <c r="G74" s="12" t="s">
        <v>44</v>
      </c>
      <c r="H74" s="7"/>
      <c r="I74" s="4"/>
      <c r="J74" s="4"/>
      <c r="K74" s="4"/>
      <c r="L74" s="4"/>
      <c r="M74" s="8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3.5" customHeight="1" x14ac:dyDescent="0.25">
      <c r="A75" s="10">
        <v>153</v>
      </c>
      <c r="B75" s="11" t="s">
        <v>133</v>
      </c>
      <c r="C75" s="12">
        <v>1</v>
      </c>
      <c r="D75" s="12" t="s">
        <v>67</v>
      </c>
      <c r="E75" s="12" t="s">
        <v>43</v>
      </c>
      <c r="F75" s="12" t="s">
        <v>12</v>
      </c>
      <c r="G75" s="12" t="s">
        <v>44</v>
      </c>
      <c r="H75" s="7"/>
      <c r="I75" s="4"/>
      <c r="J75" s="4"/>
      <c r="K75" s="4"/>
      <c r="L75" s="4"/>
      <c r="M75" s="8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" customHeight="1" x14ac:dyDescent="0.25">
      <c r="A76" s="10">
        <v>154</v>
      </c>
      <c r="B76" s="11" t="s">
        <v>134</v>
      </c>
      <c r="C76" s="43">
        <v>1</v>
      </c>
      <c r="D76" s="12" t="s">
        <v>67</v>
      </c>
      <c r="E76" s="12" t="s">
        <v>43</v>
      </c>
      <c r="F76" s="12" t="s">
        <v>12</v>
      </c>
      <c r="G76" s="12" t="s">
        <v>44</v>
      </c>
      <c r="H76" s="7"/>
      <c r="I76" s="4"/>
      <c r="J76" s="4"/>
      <c r="K76" s="4"/>
      <c r="L76" s="4"/>
      <c r="M76" s="8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3.5" customHeight="1" x14ac:dyDescent="0.25">
      <c r="A77" s="10">
        <v>155</v>
      </c>
      <c r="B77" s="11" t="s">
        <v>135</v>
      </c>
      <c r="C77" s="12">
        <v>1</v>
      </c>
      <c r="D77" s="12" t="s">
        <v>67</v>
      </c>
      <c r="E77" s="12" t="s">
        <v>43</v>
      </c>
      <c r="F77" s="12" t="s">
        <v>12</v>
      </c>
      <c r="G77" s="12" t="s">
        <v>44</v>
      </c>
      <c r="H77" s="7"/>
      <c r="I77" s="4"/>
      <c r="J77" s="4"/>
      <c r="K77" s="4"/>
      <c r="L77" s="4"/>
      <c r="M77" s="8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3.5" customHeight="1" x14ac:dyDescent="0.25">
      <c r="A78" s="10">
        <v>156</v>
      </c>
      <c r="B78" s="11" t="s">
        <v>136</v>
      </c>
      <c r="C78" s="12">
        <v>2</v>
      </c>
      <c r="D78" s="12" t="s">
        <v>67</v>
      </c>
      <c r="E78" s="12" t="s">
        <v>43</v>
      </c>
      <c r="F78" s="12" t="s">
        <v>12</v>
      </c>
      <c r="G78" s="12" t="s">
        <v>44</v>
      </c>
      <c r="H78" s="7"/>
      <c r="I78" s="4"/>
      <c r="J78" s="4"/>
      <c r="K78" s="4"/>
      <c r="L78" s="4"/>
      <c r="M78" s="8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3.5" customHeight="1" x14ac:dyDescent="0.25">
      <c r="A79" s="10">
        <v>157</v>
      </c>
      <c r="B79" s="11" t="s">
        <v>137</v>
      </c>
      <c r="C79" s="43">
        <v>3</v>
      </c>
      <c r="D79" s="12" t="s">
        <v>67</v>
      </c>
      <c r="E79" s="12" t="s">
        <v>43</v>
      </c>
      <c r="F79" s="12" t="s">
        <v>12</v>
      </c>
      <c r="G79" s="12" t="s">
        <v>44</v>
      </c>
      <c r="H79" s="7"/>
      <c r="I79" s="4"/>
      <c r="J79" s="4"/>
      <c r="K79" s="4"/>
      <c r="L79" s="4"/>
      <c r="M79" s="8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3.5" customHeight="1" x14ac:dyDescent="0.25">
      <c r="A80" s="10">
        <v>158</v>
      </c>
      <c r="B80" s="11" t="s">
        <v>138</v>
      </c>
      <c r="C80" s="12">
        <v>4</v>
      </c>
      <c r="D80" s="12" t="s">
        <v>67</v>
      </c>
      <c r="E80" s="12" t="s">
        <v>43</v>
      </c>
      <c r="F80" s="12" t="s">
        <v>12</v>
      </c>
      <c r="G80" s="12" t="s">
        <v>44</v>
      </c>
      <c r="H80" s="7"/>
      <c r="I80" s="4"/>
      <c r="J80" s="4"/>
      <c r="K80" s="4"/>
      <c r="L80" s="4"/>
      <c r="M80" s="8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3.5" customHeight="1" x14ac:dyDescent="0.25">
      <c r="A81" s="10">
        <v>159</v>
      </c>
      <c r="B81" s="11" t="s">
        <v>139</v>
      </c>
      <c r="C81" s="12">
        <v>4</v>
      </c>
      <c r="D81" s="12" t="s">
        <v>67</v>
      </c>
      <c r="E81" s="12" t="s">
        <v>43</v>
      </c>
      <c r="F81" s="12" t="s">
        <v>12</v>
      </c>
      <c r="G81" s="12" t="s">
        <v>44</v>
      </c>
      <c r="H81" s="7"/>
      <c r="I81" s="4"/>
      <c r="J81" s="4"/>
      <c r="K81" s="4"/>
      <c r="L81" s="4"/>
      <c r="M81" s="8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" customHeight="1" x14ac:dyDescent="0.25">
      <c r="A82" s="10">
        <v>160</v>
      </c>
      <c r="B82" s="11" t="s">
        <v>140</v>
      </c>
      <c r="C82" s="12">
        <v>4</v>
      </c>
      <c r="D82" s="12" t="s">
        <v>67</v>
      </c>
      <c r="E82" s="12" t="s">
        <v>43</v>
      </c>
      <c r="F82" s="12" t="s">
        <v>12</v>
      </c>
      <c r="G82" s="12" t="s">
        <v>44</v>
      </c>
      <c r="H82" s="7"/>
      <c r="I82" s="4"/>
      <c r="J82" s="4"/>
      <c r="K82" s="4"/>
      <c r="L82" s="4"/>
      <c r="M82" s="8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3.5" customHeight="1" x14ac:dyDescent="0.25">
      <c r="A83" s="10">
        <v>161</v>
      </c>
      <c r="B83" s="11" t="s">
        <v>141</v>
      </c>
      <c r="C83" s="12">
        <v>4</v>
      </c>
      <c r="D83" s="12" t="s">
        <v>67</v>
      </c>
      <c r="E83" s="12" t="s">
        <v>43</v>
      </c>
      <c r="F83" s="12" t="s">
        <v>12</v>
      </c>
      <c r="G83" s="12" t="s">
        <v>44</v>
      </c>
      <c r="H83" s="7"/>
      <c r="I83" s="4"/>
      <c r="J83" s="4"/>
      <c r="K83" s="4"/>
      <c r="L83" s="4"/>
      <c r="M83" s="8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3.5" customHeight="1" x14ac:dyDescent="0.25">
      <c r="A84" s="10">
        <v>162</v>
      </c>
      <c r="B84" s="11" t="s">
        <v>142</v>
      </c>
      <c r="C84" s="43">
        <v>4</v>
      </c>
      <c r="D84" s="12" t="s">
        <v>67</v>
      </c>
      <c r="E84" s="12" t="s">
        <v>43</v>
      </c>
      <c r="F84" s="12" t="s">
        <v>12</v>
      </c>
      <c r="G84" s="12" t="s">
        <v>44</v>
      </c>
      <c r="H84" s="7"/>
      <c r="I84" s="4"/>
      <c r="J84" s="4"/>
      <c r="K84" s="4"/>
      <c r="L84" s="4"/>
      <c r="M84" s="8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3.5" customHeight="1" x14ac:dyDescent="0.25">
      <c r="A85" s="10">
        <v>163</v>
      </c>
      <c r="B85" s="11" t="s">
        <v>143</v>
      </c>
      <c r="C85" s="12">
        <v>4</v>
      </c>
      <c r="D85" s="12" t="s">
        <v>67</v>
      </c>
      <c r="E85" s="12" t="s">
        <v>43</v>
      </c>
      <c r="F85" s="12" t="s">
        <v>12</v>
      </c>
      <c r="G85" s="12" t="s">
        <v>44</v>
      </c>
      <c r="H85" s="7"/>
      <c r="I85" s="4"/>
      <c r="J85" s="4"/>
      <c r="K85" s="4"/>
      <c r="L85" s="4"/>
      <c r="M85" s="8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3.5" customHeight="1" x14ac:dyDescent="0.25">
      <c r="A86" s="10">
        <v>164</v>
      </c>
      <c r="B86" s="11" t="s">
        <v>144</v>
      </c>
      <c r="C86" s="43">
        <v>4</v>
      </c>
      <c r="D86" s="12" t="s">
        <v>67</v>
      </c>
      <c r="E86" s="12" t="s">
        <v>43</v>
      </c>
      <c r="F86" s="12" t="s">
        <v>12</v>
      </c>
      <c r="G86" s="12" t="s">
        <v>44</v>
      </c>
      <c r="H86" s="7"/>
      <c r="I86" s="4"/>
      <c r="J86" s="4"/>
      <c r="K86" s="4"/>
      <c r="L86" s="4"/>
      <c r="M86" s="8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3.5" customHeight="1" x14ac:dyDescent="0.25">
      <c r="A87" s="10">
        <v>171</v>
      </c>
      <c r="B87" s="11" t="s">
        <v>145</v>
      </c>
      <c r="C87" s="43">
        <v>4</v>
      </c>
      <c r="D87" s="12" t="s">
        <v>67</v>
      </c>
      <c r="E87" s="12" t="s">
        <v>11</v>
      </c>
      <c r="F87" s="12" t="s">
        <v>12</v>
      </c>
      <c r="G87" s="12" t="s">
        <v>13</v>
      </c>
      <c r="H87" s="7"/>
      <c r="I87" s="4"/>
      <c r="J87" s="4"/>
      <c r="K87" s="4"/>
      <c r="L87" s="4"/>
      <c r="M87" s="8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3.5" customHeight="1" x14ac:dyDescent="0.25">
      <c r="A88" s="10">
        <v>180</v>
      </c>
      <c r="B88" s="11" t="s">
        <v>146</v>
      </c>
      <c r="C88" s="12">
        <v>0</v>
      </c>
      <c r="D88" s="12" t="s">
        <v>64</v>
      </c>
      <c r="E88" s="12" t="s">
        <v>11</v>
      </c>
      <c r="F88" s="12" t="s">
        <v>12</v>
      </c>
      <c r="G88" s="12" t="s">
        <v>13</v>
      </c>
      <c r="H88" s="7"/>
      <c r="I88" s="4"/>
      <c r="J88" s="4"/>
      <c r="K88" s="4"/>
      <c r="L88" s="4"/>
      <c r="M88" s="8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3.5" customHeight="1" x14ac:dyDescent="0.25">
      <c r="A89" s="10">
        <v>181</v>
      </c>
      <c r="B89" s="11" t="s">
        <v>147</v>
      </c>
      <c r="C89" s="12">
        <v>0</v>
      </c>
      <c r="D89" s="12" t="s">
        <v>64</v>
      </c>
      <c r="E89" s="12" t="s">
        <v>43</v>
      </c>
      <c r="F89" s="12" t="s">
        <v>12</v>
      </c>
      <c r="G89" s="12" t="s">
        <v>44</v>
      </c>
      <c r="H89" s="7"/>
      <c r="I89" s="4"/>
      <c r="J89" s="4"/>
      <c r="K89" s="4"/>
      <c r="L89" s="4"/>
      <c r="M89" s="8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3.5" customHeight="1" x14ac:dyDescent="0.25">
      <c r="A90" s="10">
        <v>182</v>
      </c>
      <c r="B90" s="11" t="s">
        <v>148</v>
      </c>
      <c r="C90" s="12">
        <v>0</v>
      </c>
      <c r="D90" s="12" t="s">
        <v>64</v>
      </c>
      <c r="E90" s="12" t="s">
        <v>43</v>
      </c>
      <c r="F90" s="12" t="s">
        <v>12</v>
      </c>
      <c r="G90" s="12" t="s">
        <v>44</v>
      </c>
      <c r="H90" s="7"/>
      <c r="I90" s="4"/>
      <c r="J90" s="4"/>
      <c r="K90" s="4"/>
      <c r="L90" s="4"/>
      <c r="M90" s="8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3.5" customHeight="1" x14ac:dyDescent="0.25">
      <c r="A91" s="10">
        <v>183</v>
      </c>
      <c r="B91" s="11" t="s">
        <v>149</v>
      </c>
      <c r="C91" s="12">
        <v>0</v>
      </c>
      <c r="D91" s="12" t="s">
        <v>64</v>
      </c>
      <c r="E91" s="12" t="s">
        <v>11</v>
      </c>
      <c r="F91" s="12" t="s">
        <v>12</v>
      </c>
      <c r="G91" s="12" t="s">
        <v>13</v>
      </c>
      <c r="H91" s="7"/>
      <c r="I91" s="4"/>
      <c r="J91" s="4"/>
      <c r="K91" s="4"/>
      <c r="L91" s="4"/>
      <c r="M91" s="8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3.5" customHeight="1" x14ac:dyDescent="0.25">
      <c r="A92" s="10">
        <v>184</v>
      </c>
      <c r="B92" s="11" t="s">
        <v>150</v>
      </c>
      <c r="C92" s="12">
        <v>0</v>
      </c>
      <c r="D92" s="12" t="s">
        <v>64</v>
      </c>
      <c r="E92" s="12" t="s">
        <v>43</v>
      </c>
      <c r="F92" s="12" t="s">
        <v>12</v>
      </c>
      <c r="G92" s="12" t="s">
        <v>44</v>
      </c>
      <c r="H92" s="7"/>
      <c r="I92" s="4"/>
      <c r="J92" s="4"/>
      <c r="K92" s="4"/>
      <c r="L92" s="4"/>
      <c r="M92" s="8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3.5" customHeight="1" x14ac:dyDescent="0.25">
      <c r="A93" s="10">
        <v>185</v>
      </c>
      <c r="B93" s="11" t="s">
        <v>151</v>
      </c>
      <c r="C93" s="12">
        <v>0</v>
      </c>
      <c r="D93" s="12" t="s">
        <v>64</v>
      </c>
      <c r="E93" s="12" t="s">
        <v>11</v>
      </c>
      <c r="F93" s="12" t="s">
        <v>12</v>
      </c>
      <c r="G93" s="12" t="s">
        <v>13</v>
      </c>
      <c r="H93" s="7"/>
      <c r="I93" s="4"/>
      <c r="J93" s="4"/>
      <c r="K93" s="4"/>
      <c r="L93" s="4"/>
      <c r="M93" s="8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3.5" customHeight="1" x14ac:dyDescent="0.25">
      <c r="A94" s="10">
        <v>186</v>
      </c>
      <c r="B94" s="11" t="s">
        <v>152</v>
      </c>
      <c r="C94" s="12">
        <v>0</v>
      </c>
      <c r="D94" s="12" t="s">
        <v>64</v>
      </c>
      <c r="E94" s="12" t="s">
        <v>11</v>
      </c>
      <c r="F94" s="12" t="s">
        <v>12</v>
      </c>
      <c r="G94" s="12" t="s">
        <v>13</v>
      </c>
      <c r="H94" s="7"/>
      <c r="I94" s="4"/>
      <c r="J94" s="4"/>
      <c r="K94" s="4"/>
      <c r="L94" s="4"/>
      <c r="M94" s="8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3.5" customHeight="1" x14ac:dyDescent="0.25">
      <c r="A95" s="10">
        <v>187</v>
      </c>
      <c r="B95" s="11" t="s">
        <v>153</v>
      </c>
      <c r="C95" s="12">
        <v>0</v>
      </c>
      <c r="D95" s="12" t="s">
        <v>64</v>
      </c>
      <c r="E95" s="12" t="s">
        <v>11</v>
      </c>
      <c r="F95" s="12" t="s">
        <v>12</v>
      </c>
      <c r="G95" s="12" t="s">
        <v>13</v>
      </c>
      <c r="H95" s="7"/>
      <c r="I95" s="4"/>
      <c r="J95" s="4"/>
      <c r="K95" s="4"/>
      <c r="L95" s="4"/>
      <c r="M95" s="8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3.5" customHeight="1" x14ac:dyDescent="0.25">
      <c r="A96" s="10">
        <v>188</v>
      </c>
      <c r="B96" s="11" t="s">
        <v>154</v>
      </c>
      <c r="C96" s="12">
        <v>1</v>
      </c>
      <c r="D96" s="12" t="s">
        <v>64</v>
      </c>
      <c r="E96" s="12" t="s">
        <v>43</v>
      </c>
      <c r="F96" s="12" t="s">
        <v>12</v>
      </c>
      <c r="G96" s="12" t="s">
        <v>44</v>
      </c>
      <c r="H96" s="7"/>
      <c r="I96" s="4"/>
      <c r="J96" s="4"/>
      <c r="K96" s="4"/>
      <c r="L96" s="4"/>
      <c r="M96" s="8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3.5" customHeight="1" x14ac:dyDescent="0.25">
      <c r="A97" s="10">
        <v>189</v>
      </c>
      <c r="B97" s="11" t="s">
        <v>155</v>
      </c>
      <c r="C97" s="12">
        <v>1</v>
      </c>
      <c r="D97" s="12" t="s">
        <v>64</v>
      </c>
      <c r="E97" s="12" t="s">
        <v>11</v>
      </c>
      <c r="F97" s="12" t="s">
        <v>12</v>
      </c>
      <c r="G97" s="12" t="s">
        <v>13</v>
      </c>
      <c r="H97" s="7"/>
      <c r="I97" s="4"/>
      <c r="J97" s="4"/>
      <c r="K97" s="4"/>
      <c r="L97" s="4"/>
      <c r="M97" s="8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3.5" customHeight="1" x14ac:dyDescent="0.25">
      <c r="A98" s="10">
        <v>190</v>
      </c>
      <c r="B98" s="11" t="s">
        <v>156</v>
      </c>
      <c r="C98" s="12">
        <v>1</v>
      </c>
      <c r="D98" s="12" t="s">
        <v>64</v>
      </c>
      <c r="E98" s="12" t="s">
        <v>43</v>
      </c>
      <c r="F98" s="12" t="s">
        <v>12</v>
      </c>
      <c r="G98" s="12" t="s">
        <v>44</v>
      </c>
      <c r="H98" s="7"/>
      <c r="I98" s="4"/>
      <c r="J98" s="4"/>
      <c r="K98" s="4"/>
      <c r="L98" s="4"/>
      <c r="M98" s="8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3.5" customHeight="1" x14ac:dyDescent="0.25">
      <c r="A99" s="10">
        <v>191</v>
      </c>
      <c r="B99" s="11" t="s">
        <v>157</v>
      </c>
      <c r="C99" s="12">
        <v>1</v>
      </c>
      <c r="D99" s="12" t="s">
        <v>64</v>
      </c>
      <c r="E99" s="12" t="s">
        <v>43</v>
      </c>
      <c r="F99" s="12" t="s">
        <v>12</v>
      </c>
      <c r="G99" s="12" t="s">
        <v>44</v>
      </c>
      <c r="H99" s="7"/>
      <c r="I99" s="4"/>
      <c r="J99" s="4"/>
      <c r="K99" s="4"/>
      <c r="L99" s="4"/>
      <c r="M99" s="8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3.5" customHeight="1" x14ac:dyDescent="0.25">
      <c r="A100" s="10">
        <v>192</v>
      </c>
      <c r="B100" s="11" t="s">
        <v>158</v>
      </c>
      <c r="C100" s="12">
        <v>1</v>
      </c>
      <c r="D100" s="12" t="s">
        <v>64</v>
      </c>
      <c r="E100" s="12" t="s">
        <v>43</v>
      </c>
      <c r="F100" s="12" t="s">
        <v>12</v>
      </c>
      <c r="G100" s="12" t="s">
        <v>44</v>
      </c>
      <c r="H100" s="7"/>
      <c r="I100" s="4"/>
      <c r="J100" s="4"/>
      <c r="K100" s="4"/>
      <c r="L100" s="4"/>
      <c r="M100" s="8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3.5" customHeight="1" x14ac:dyDescent="0.25">
      <c r="A101" s="10">
        <v>193</v>
      </c>
      <c r="B101" s="11" t="s">
        <v>159</v>
      </c>
      <c r="C101" s="12">
        <v>1</v>
      </c>
      <c r="D101" s="12" t="s">
        <v>64</v>
      </c>
      <c r="E101" s="12" t="s">
        <v>43</v>
      </c>
      <c r="F101" s="12" t="s">
        <v>12</v>
      </c>
      <c r="G101" s="12" t="s">
        <v>44</v>
      </c>
      <c r="H101" s="7"/>
      <c r="I101" s="4"/>
      <c r="J101" s="4"/>
      <c r="K101" s="4"/>
      <c r="L101" s="4"/>
      <c r="M101" s="8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3.5" customHeight="1" x14ac:dyDescent="0.25">
      <c r="A102" s="10">
        <v>194</v>
      </c>
      <c r="B102" s="11" t="s">
        <v>160</v>
      </c>
      <c r="C102" s="12">
        <v>1</v>
      </c>
      <c r="D102" s="12" t="s">
        <v>64</v>
      </c>
      <c r="E102" s="12" t="s">
        <v>43</v>
      </c>
      <c r="F102" s="12" t="s">
        <v>12</v>
      </c>
      <c r="G102" s="12" t="s">
        <v>44</v>
      </c>
      <c r="H102" s="7"/>
      <c r="I102" s="4"/>
      <c r="J102" s="4"/>
      <c r="K102" s="4"/>
      <c r="L102" s="4"/>
      <c r="M102" s="8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3.5" customHeight="1" x14ac:dyDescent="0.25">
      <c r="A103" s="10">
        <v>195</v>
      </c>
      <c r="B103" s="11" t="s">
        <v>161</v>
      </c>
      <c r="C103" s="12">
        <v>1</v>
      </c>
      <c r="D103" s="12" t="s">
        <v>64</v>
      </c>
      <c r="E103" s="12" t="s">
        <v>43</v>
      </c>
      <c r="F103" s="12" t="s">
        <v>12</v>
      </c>
      <c r="G103" s="12" t="s">
        <v>44</v>
      </c>
      <c r="H103" s="7"/>
      <c r="I103" s="4"/>
      <c r="J103" s="4"/>
      <c r="K103" s="4"/>
      <c r="L103" s="4"/>
      <c r="M103" s="8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3.5" customHeight="1" x14ac:dyDescent="0.25">
      <c r="A104" s="10">
        <v>196</v>
      </c>
      <c r="B104" s="11" t="s">
        <v>737</v>
      </c>
      <c r="C104" s="12">
        <v>1</v>
      </c>
      <c r="D104" s="12" t="s">
        <v>64</v>
      </c>
      <c r="E104" s="12" t="s">
        <v>43</v>
      </c>
      <c r="F104" s="12" t="s">
        <v>12</v>
      </c>
      <c r="G104" s="12" t="s">
        <v>44</v>
      </c>
      <c r="H104" s="7"/>
      <c r="I104" s="4"/>
      <c r="J104" s="4"/>
      <c r="K104" s="4"/>
      <c r="L104" s="4"/>
      <c r="M104" s="8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3.5" customHeight="1" x14ac:dyDescent="0.25">
      <c r="A105" s="10">
        <v>197</v>
      </c>
      <c r="B105" s="11" t="s">
        <v>162</v>
      </c>
      <c r="C105" s="12">
        <v>1</v>
      </c>
      <c r="D105" s="12" t="s">
        <v>64</v>
      </c>
      <c r="E105" s="12" t="s">
        <v>11</v>
      </c>
      <c r="F105" s="12" t="s">
        <v>12</v>
      </c>
      <c r="G105" s="12" t="s">
        <v>13</v>
      </c>
      <c r="H105" s="7"/>
      <c r="I105" s="4"/>
      <c r="J105" s="4"/>
      <c r="K105" s="4"/>
      <c r="L105" s="4"/>
      <c r="M105" s="8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3.5" customHeight="1" x14ac:dyDescent="0.25">
      <c r="A106" s="10">
        <v>198</v>
      </c>
      <c r="B106" s="11" t="s">
        <v>163</v>
      </c>
      <c r="C106" s="12">
        <v>2</v>
      </c>
      <c r="D106" s="12" t="s">
        <v>64</v>
      </c>
      <c r="E106" s="12" t="s">
        <v>11</v>
      </c>
      <c r="F106" s="12" t="s">
        <v>12</v>
      </c>
      <c r="G106" s="12" t="s">
        <v>13</v>
      </c>
      <c r="H106" s="7"/>
      <c r="I106" s="4"/>
      <c r="J106" s="4"/>
      <c r="K106" s="4"/>
      <c r="L106" s="4"/>
      <c r="M106" s="8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3.5" customHeight="1" x14ac:dyDescent="0.25">
      <c r="A107" s="10">
        <v>199</v>
      </c>
      <c r="B107" s="11" t="s">
        <v>164</v>
      </c>
      <c r="C107" s="12">
        <v>2</v>
      </c>
      <c r="D107" s="12" t="s">
        <v>64</v>
      </c>
      <c r="E107" s="12" t="s">
        <v>43</v>
      </c>
      <c r="F107" s="12" t="s">
        <v>12</v>
      </c>
      <c r="G107" s="12" t="s">
        <v>44</v>
      </c>
      <c r="H107" s="7"/>
      <c r="I107" s="4"/>
      <c r="J107" s="4"/>
      <c r="K107" s="4"/>
      <c r="L107" s="4"/>
      <c r="M107" s="8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3.5" customHeight="1" x14ac:dyDescent="0.25">
      <c r="A108" s="10">
        <v>200</v>
      </c>
      <c r="B108" s="11" t="s">
        <v>165</v>
      </c>
      <c r="C108" s="12">
        <v>2</v>
      </c>
      <c r="D108" s="12" t="s">
        <v>64</v>
      </c>
      <c r="E108" s="12" t="s">
        <v>11</v>
      </c>
      <c r="F108" s="12" t="s">
        <v>12</v>
      </c>
      <c r="G108" s="12" t="s">
        <v>13</v>
      </c>
      <c r="H108" s="7"/>
      <c r="I108" s="4"/>
      <c r="J108" s="4"/>
      <c r="K108" s="4"/>
      <c r="L108" s="4"/>
      <c r="M108" s="8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3.5" customHeight="1" x14ac:dyDescent="0.25">
      <c r="A109" s="10">
        <v>201</v>
      </c>
      <c r="B109" s="11" t="s">
        <v>166</v>
      </c>
      <c r="C109" s="12">
        <v>2</v>
      </c>
      <c r="D109" s="12" t="s">
        <v>64</v>
      </c>
      <c r="E109" s="12" t="s">
        <v>43</v>
      </c>
      <c r="F109" s="12" t="s">
        <v>12</v>
      </c>
      <c r="G109" s="12" t="s">
        <v>44</v>
      </c>
      <c r="H109" s="7"/>
      <c r="I109" s="4"/>
      <c r="J109" s="4"/>
      <c r="K109" s="4"/>
      <c r="L109" s="4"/>
      <c r="M109" s="8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3.5" customHeight="1" x14ac:dyDescent="0.25">
      <c r="A110" s="10">
        <v>202</v>
      </c>
      <c r="B110" s="11" t="s">
        <v>167</v>
      </c>
      <c r="C110" s="12">
        <v>2</v>
      </c>
      <c r="D110" s="12" t="s">
        <v>64</v>
      </c>
      <c r="E110" s="12" t="s">
        <v>11</v>
      </c>
      <c r="F110" s="12" t="s">
        <v>12</v>
      </c>
      <c r="G110" s="12" t="s">
        <v>13</v>
      </c>
      <c r="H110" s="7"/>
      <c r="I110" s="4"/>
      <c r="J110" s="4"/>
      <c r="K110" s="4"/>
      <c r="L110" s="4"/>
      <c r="M110" s="8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3.5" customHeight="1" x14ac:dyDescent="0.25">
      <c r="A111" s="10">
        <v>203</v>
      </c>
      <c r="B111" s="11" t="s">
        <v>168</v>
      </c>
      <c r="C111" s="12">
        <v>2</v>
      </c>
      <c r="D111" s="12" t="s">
        <v>64</v>
      </c>
      <c r="E111" s="12" t="s">
        <v>11</v>
      </c>
      <c r="F111" s="12" t="s">
        <v>12</v>
      </c>
      <c r="G111" s="12" t="s">
        <v>13</v>
      </c>
      <c r="H111" s="7"/>
      <c r="I111" s="4"/>
      <c r="J111" s="4"/>
      <c r="K111" s="4"/>
      <c r="L111" s="4"/>
      <c r="M111" s="8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3.5" customHeight="1" x14ac:dyDescent="0.25">
      <c r="A112" s="10">
        <v>204</v>
      </c>
      <c r="B112" s="11" t="s">
        <v>169</v>
      </c>
      <c r="C112" s="12">
        <v>2</v>
      </c>
      <c r="D112" s="12" t="s">
        <v>64</v>
      </c>
      <c r="E112" s="12" t="s">
        <v>43</v>
      </c>
      <c r="F112" s="12" t="s">
        <v>12</v>
      </c>
      <c r="G112" s="12" t="s">
        <v>44</v>
      </c>
      <c r="H112" s="7"/>
      <c r="I112" s="4"/>
      <c r="J112" s="4"/>
      <c r="K112" s="4"/>
      <c r="L112" s="4"/>
      <c r="M112" s="8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3.5" customHeight="1" x14ac:dyDescent="0.25">
      <c r="A113" s="10">
        <v>205</v>
      </c>
      <c r="B113" s="11" t="s">
        <v>170</v>
      </c>
      <c r="C113" s="12">
        <v>2</v>
      </c>
      <c r="D113" s="12" t="s">
        <v>64</v>
      </c>
      <c r="E113" s="12" t="s">
        <v>11</v>
      </c>
      <c r="F113" s="12" t="s">
        <v>12</v>
      </c>
      <c r="G113" s="12" t="s">
        <v>13</v>
      </c>
      <c r="H113" s="7"/>
      <c r="I113" s="4"/>
      <c r="J113" s="4"/>
      <c r="K113" s="4"/>
      <c r="L113" s="4"/>
      <c r="M113" s="8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3.5" customHeight="1" x14ac:dyDescent="0.25">
      <c r="A114" s="10">
        <v>206</v>
      </c>
      <c r="B114" s="11" t="s">
        <v>171</v>
      </c>
      <c r="C114" s="12">
        <v>2</v>
      </c>
      <c r="D114" s="12" t="s">
        <v>64</v>
      </c>
      <c r="E114" s="12" t="s">
        <v>11</v>
      </c>
      <c r="F114" s="12" t="s">
        <v>12</v>
      </c>
      <c r="G114" s="12" t="s">
        <v>13</v>
      </c>
      <c r="H114" s="7"/>
      <c r="I114" s="4"/>
      <c r="J114" s="4"/>
      <c r="K114" s="4"/>
      <c r="L114" s="4"/>
      <c r="M114" s="8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3.5" customHeight="1" x14ac:dyDescent="0.25">
      <c r="A115" s="10">
        <v>207</v>
      </c>
      <c r="B115" s="11" t="s">
        <v>172</v>
      </c>
      <c r="C115" s="12">
        <v>3</v>
      </c>
      <c r="D115" s="12" t="s">
        <v>64</v>
      </c>
      <c r="E115" s="12" t="s">
        <v>11</v>
      </c>
      <c r="F115" s="12" t="s">
        <v>12</v>
      </c>
      <c r="G115" s="12" t="s">
        <v>13</v>
      </c>
      <c r="H115" s="7"/>
      <c r="I115" s="4"/>
      <c r="J115" s="4"/>
      <c r="K115" s="4"/>
      <c r="L115" s="4"/>
      <c r="M115" s="8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3.5" customHeight="1" x14ac:dyDescent="0.25">
      <c r="A116" s="10">
        <v>208</v>
      </c>
      <c r="B116" s="11" t="s">
        <v>173</v>
      </c>
      <c r="C116" s="12">
        <v>3</v>
      </c>
      <c r="D116" s="12" t="s">
        <v>64</v>
      </c>
      <c r="E116" s="12" t="s">
        <v>43</v>
      </c>
      <c r="F116" s="12" t="s">
        <v>12</v>
      </c>
      <c r="G116" s="12" t="s">
        <v>44</v>
      </c>
      <c r="H116" s="7"/>
      <c r="I116" s="4"/>
      <c r="J116" s="4"/>
      <c r="K116" s="4"/>
      <c r="L116" s="4"/>
      <c r="M116" s="8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3.5" customHeight="1" x14ac:dyDescent="0.25">
      <c r="A117" s="10">
        <v>209</v>
      </c>
      <c r="B117" s="11" t="s">
        <v>174</v>
      </c>
      <c r="C117" s="12">
        <v>4</v>
      </c>
      <c r="D117" s="12" t="s">
        <v>64</v>
      </c>
      <c r="E117" s="12" t="s">
        <v>43</v>
      </c>
      <c r="F117" s="12" t="s">
        <v>12</v>
      </c>
      <c r="G117" s="12" t="s">
        <v>44</v>
      </c>
      <c r="H117" s="7"/>
      <c r="I117" s="4"/>
      <c r="J117" s="4"/>
      <c r="K117" s="4"/>
      <c r="L117" s="4"/>
      <c r="M117" s="8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3.5" customHeight="1" x14ac:dyDescent="0.25">
      <c r="A118" s="10">
        <v>210</v>
      </c>
      <c r="B118" s="11" t="s">
        <v>175</v>
      </c>
      <c r="C118" s="12">
        <v>4</v>
      </c>
      <c r="D118" s="12" t="s">
        <v>64</v>
      </c>
      <c r="E118" s="12" t="s">
        <v>43</v>
      </c>
      <c r="F118" s="12" t="s">
        <v>12</v>
      </c>
      <c r="G118" s="12" t="s">
        <v>44</v>
      </c>
      <c r="H118" s="7"/>
      <c r="I118" s="4"/>
      <c r="J118" s="4"/>
      <c r="K118" s="4"/>
      <c r="L118" s="4"/>
      <c r="M118" s="8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3.5" customHeight="1" x14ac:dyDescent="0.25">
      <c r="A119" s="10">
        <v>211</v>
      </c>
      <c r="B119" s="11" t="s">
        <v>176</v>
      </c>
      <c r="C119" s="12">
        <v>4</v>
      </c>
      <c r="D119" s="12" t="s">
        <v>64</v>
      </c>
      <c r="E119" s="12" t="s">
        <v>11</v>
      </c>
      <c r="F119" s="12" t="s">
        <v>12</v>
      </c>
      <c r="G119" s="12" t="s">
        <v>44</v>
      </c>
      <c r="H119" s="7"/>
      <c r="I119" s="4"/>
      <c r="J119" s="4"/>
      <c r="K119" s="4"/>
      <c r="L119" s="4"/>
      <c r="M119" s="8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3.5" customHeight="1" x14ac:dyDescent="0.25">
      <c r="A120" s="10">
        <v>212</v>
      </c>
      <c r="B120" s="11" t="s">
        <v>177</v>
      </c>
      <c r="C120" s="12">
        <v>4</v>
      </c>
      <c r="D120" s="12" t="s">
        <v>64</v>
      </c>
      <c r="E120" s="12" t="s">
        <v>43</v>
      </c>
      <c r="F120" s="12" t="s">
        <v>12</v>
      </c>
      <c r="G120" s="12" t="s">
        <v>44</v>
      </c>
      <c r="H120" s="7"/>
      <c r="I120" s="4"/>
      <c r="J120" s="4"/>
      <c r="K120" s="4"/>
      <c r="L120" s="4"/>
      <c r="M120" s="8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3.5" customHeight="1" x14ac:dyDescent="0.25">
      <c r="A121" s="10">
        <v>213</v>
      </c>
      <c r="B121" s="11" t="s">
        <v>178</v>
      </c>
      <c r="C121" s="12">
        <v>4</v>
      </c>
      <c r="D121" s="12" t="s">
        <v>64</v>
      </c>
      <c r="E121" s="12" t="s">
        <v>11</v>
      </c>
      <c r="F121" s="12" t="s">
        <v>12</v>
      </c>
      <c r="G121" s="12" t="s">
        <v>13</v>
      </c>
      <c r="H121" s="7"/>
      <c r="I121" s="4"/>
      <c r="J121" s="4"/>
      <c r="K121" s="4"/>
      <c r="L121" s="4"/>
      <c r="M121" s="8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3.5" customHeight="1" x14ac:dyDescent="0.25">
      <c r="A122" s="10">
        <v>214</v>
      </c>
      <c r="B122" s="11" t="s">
        <v>179</v>
      </c>
      <c r="C122" s="12">
        <v>4</v>
      </c>
      <c r="D122" s="12" t="s">
        <v>64</v>
      </c>
      <c r="E122" s="12" t="s">
        <v>11</v>
      </c>
      <c r="F122" s="12" t="s">
        <v>12</v>
      </c>
      <c r="G122" s="12" t="s">
        <v>13</v>
      </c>
      <c r="H122" s="7"/>
      <c r="I122" s="4"/>
      <c r="J122" s="4"/>
      <c r="K122" s="4"/>
      <c r="L122" s="4"/>
      <c r="M122" s="8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3.5" customHeight="1" x14ac:dyDescent="0.25">
      <c r="A123" s="10">
        <v>230</v>
      </c>
      <c r="B123" s="11" t="s">
        <v>180</v>
      </c>
      <c r="C123" s="12">
        <v>4</v>
      </c>
      <c r="D123" s="12" t="s">
        <v>15</v>
      </c>
      <c r="E123" s="12" t="s">
        <v>43</v>
      </c>
      <c r="F123" s="12" t="s">
        <v>12</v>
      </c>
      <c r="G123" s="12" t="s">
        <v>44</v>
      </c>
      <c r="H123" s="7"/>
      <c r="I123" s="4"/>
      <c r="J123" s="4"/>
      <c r="K123" s="4"/>
      <c r="L123" s="4"/>
      <c r="M123" s="8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3.5" customHeight="1" x14ac:dyDescent="0.25">
      <c r="A124" s="10">
        <v>231</v>
      </c>
      <c r="B124" s="11" t="s">
        <v>181</v>
      </c>
      <c r="C124" s="12">
        <v>4</v>
      </c>
      <c r="D124" s="12" t="s">
        <v>15</v>
      </c>
      <c r="E124" s="12" t="s">
        <v>43</v>
      </c>
      <c r="F124" s="12" t="s">
        <v>12</v>
      </c>
      <c r="G124" s="12" t="s">
        <v>44</v>
      </c>
      <c r="H124" s="7"/>
      <c r="I124" s="4"/>
      <c r="J124" s="4"/>
      <c r="K124" s="4"/>
      <c r="L124" s="4"/>
      <c r="M124" s="8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3.5" customHeight="1" x14ac:dyDescent="0.25">
      <c r="A125" s="10">
        <v>232</v>
      </c>
      <c r="B125" s="11" t="s">
        <v>182</v>
      </c>
      <c r="C125" s="12">
        <v>4</v>
      </c>
      <c r="D125" s="12" t="s">
        <v>15</v>
      </c>
      <c r="E125" s="12" t="s">
        <v>43</v>
      </c>
      <c r="F125" s="12" t="s">
        <v>12</v>
      </c>
      <c r="G125" s="12" t="s">
        <v>44</v>
      </c>
      <c r="H125" s="7"/>
      <c r="I125" s="4"/>
      <c r="J125" s="4"/>
      <c r="K125" s="4"/>
      <c r="L125" s="4"/>
      <c r="M125" s="8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3.5" customHeight="1" x14ac:dyDescent="0.25">
      <c r="A126" s="10">
        <v>233</v>
      </c>
      <c r="B126" s="11" t="s">
        <v>183</v>
      </c>
      <c r="C126" s="12">
        <v>3</v>
      </c>
      <c r="D126" s="12" t="s">
        <v>15</v>
      </c>
      <c r="E126" s="12" t="s">
        <v>43</v>
      </c>
      <c r="F126" s="12" t="s">
        <v>12</v>
      </c>
      <c r="G126" s="12" t="s">
        <v>44</v>
      </c>
      <c r="H126" s="7"/>
      <c r="I126" s="4"/>
      <c r="J126" s="4"/>
      <c r="K126" s="4"/>
      <c r="L126" s="4"/>
      <c r="M126" s="8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3.5" customHeight="1" x14ac:dyDescent="0.25">
      <c r="A127" s="10">
        <v>234</v>
      </c>
      <c r="B127" s="11" t="s">
        <v>184</v>
      </c>
      <c r="C127" s="12">
        <v>2</v>
      </c>
      <c r="D127" s="12" t="s">
        <v>15</v>
      </c>
      <c r="E127" s="12" t="s">
        <v>43</v>
      </c>
      <c r="F127" s="12" t="s">
        <v>12</v>
      </c>
      <c r="G127" s="12" t="s">
        <v>44</v>
      </c>
      <c r="H127" s="7"/>
      <c r="I127" s="4"/>
      <c r="J127" s="4"/>
      <c r="K127" s="4"/>
      <c r="L127" s="4"/>
      <c r="M127" s="8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3.5" customHeight="1" x14ac:dyDescent="0.25">
      <c r="A128" s="10">
        <v>235</v>
      </c>
      <c r="B128" s="11" t="s">
        <v>185</v>
      </c>
      <c r="C128" s="12">
        <v>2</v>
      </c>
      <c r="D128" s="12" t="s">
        <v>15</v>
      </c>
      <c r="E128" s="12" t="s">
        <v>43</v>
      </c>
      <c r="F128" s="12" t="s">
        <v>12</v>
      </c>
      <c r="G128" s="12" t="s">
        <v>44</v>
      </c>
      <c r="H128" s="7"/>
      <c r="I128" s="4"/>
      <c r="J128" s="4"/>
      <c r="K128" s="4"/>
      <c r="L128" s="4"/>
      <c r="M128" s="8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3.5" customHeight="1" x14ac:dyDescent="0.25">
      <c r="A129" s="10">
        <v>236</v>
      </c>
      <c r="B129" s="11" t="s">
        <v>186</v>
      </c>
      <c r="C129" s="12">
        <v>2</v>
      </c>
      <c r="D129" s="12" t="s">
        <v>15</v>
      </c>
      <c r="E129" s="12" t="s">
        <v>43</v>
      </c>
      <c r="F129" s="12" t="s">
        <v>12</v>
      </c>
      <c r="G129" s="12" t="s">
        <v>44</v>
      </c>
      <c r="H129" s="7"/>
      <c r="I129" s="4"/>
      <c r="J129" s="4"/>
      <c r="K129" s="4"/>
      <c r="L129" s="4"/>
      <c r="M129" s="8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3.5" customHeight="1" x14ac:dyDescent="0.25">
      <c r="A130" s="10">
        <v>237</v>
      </c>
      <c r="B130" s="11" t="s">
        <v>187</v>
      </c>
      <c r="C130" s="12">
        <v>2</v>
      </c>
      <c r="D130" s="12" t="s">
        <v>15</v>
      </c>
      <c r="E130" s="12" t="s">
        <v>43</v>
      </c>
      <c r="F130" s="12" t="s">
        <v>12</v>
      </c>
      <c r="G130" s="12" t="s">
        <v>44</v>
      </c>
      <c r="H130" s="7"/>
      <c r="I130" s="4"/>
      <c r="J130" s="4"/>
      <c r="K130" s="4"/>
      <c r="L130" s="4"/>
      <c r="M130" s="8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3.5" customHeight="1" x14ac:dyDescent="0.25">
      <c r="A131" s="10">
        <v>238</v>
      </c>
      <c r="B131" s="11" t="s">
        <v>188</v>
      </c>
      <c r="C131" s="12">
        <v>2</v>
      </c>
      <c r="D131" s="12" t="s">
        <v>15</v>
      </c>
      <c r="E131" s="12" t="s">
        <v>43</v>
      </c>
      <c r="F131" s="12" t="s">
        <v>12</v>
      </c>
      <c r="G131" s="12" t="s">
        <v>44</v>
      </c>
      <c r="H131" s="7"/>
      <c r="I131" s="4"/>
      <c r="J131" s="4"/>
      <c r="K131" s="4"/>
      <c r="L131" s="4"/>
      <c r="M131" s="8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3.5" customHeight="1" x14ac:dyDescent="0.25">
      <c r="A132" s="10">
        <v>239</v>
      </c>
      <c r="B132" s="11" t="s">
        <v>189</v>
      </c>
      <c r="C132" s="12">
        <v>2</v>
      </c>
      <c r="D132" s="12" t="s">
        <v>15</v>
      </c>
      <c r="E132" s="12" t="s">
        <v>43</v>
      </c>
      <c r="F132" s="12" t="s">
        <v>12</v>
      </c>
      <c r="G132" s="12" t="s">
        <v>44</v>
      </c>
      <c r="H132" s="7"/>
      <c r="I132" s="4"/>
      <c r="J132" s="4"/>
      <c r="K132" s="4"/>
      <c r="L132" s="4"/>
      <c r="M132" s="8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3.5" customHeight="1" x14ac:dyDescent="0.25">
      <c r="A133" s="10">
        <v>240</v>
      </c>
      <c r="B133" s="11" t="s">
        <v>190</v>
      </c>
      <c r="C133" s="12">
        <v>4</v>
      </c>
      <c r="D133" s="12" t="s">
        <v>15</v>
      </c>
      <c r="E133" s="12" t="s">
        <v>11</v>
      </c>
      <c r="F133" s="12" t="s">
        <v>12</v>
      </c>
      <c r="G133" s="12" t="s">
        <v>13</v>
      </c>
      <c r="H133" s="7"/>
      <c r="I133" s="4"/>
      <c r="J133" s="4"/>
      <c r="K133" s="4"/>
      <c r="L133" s="4"/>
      <c r="M133" s="8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3.5" customHeight="1" x14ac:dyDescent="0.25">
      <c r="A134" s="10">
        <v>241</v>
      </c>
      <c r="B134" s="11" t="s">
        <v>191</v>
      </c>
      <c r="C134" s="12">
        <v>4</v>
      </c>
      <c r="D134" s="12" t="s">
        <v>15</v>
      </c>
      <c r="E134" s="12" t="s">
        <v>11</v>
      </c>
      <c r="F134" s="12" t="s">
        <v>12</v>
      </c>
      <c r="G134" s="12" t="s">
        <v>13</v>
      </c>
      <c r="H134" s="7"/>
      <c r="I134" s="4"/>
      <c r="J134" s="4"/>
      <c r="K134" s="4"/>
      <c r="L134" s="4"/>
      <c r="M134" s="8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3.5" customHeight="1" x14ac:dyDescent="0.25">
      <c r="A135" s="10">
        <v>242</v>
      </c>
      <c r="B135" s="11" t="s">
        <v>192</v>
      </c>
      <c r="C135" s="12">
        <v>4</v>
      </c>
      <c r="D135" s="12" t="s">
        <v>15</v>
      </c>
      <c r="E135" s="12" t="s">
        <v>11</v>
      </c>
      <c r="F135" s="12" t="s">
        <v>12</v>
      </c>
      <c r="G135" s="12" t="s">
        <v>13</v>
      </c>
      <c r="H135" s="7"/>
      <c r="I135" s="4"/>
      <c r="J135" s="4"/>
      <c r="K135" s="4"/>
      <c r="L135" s="4"/>
      <c r="M135" s="8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3.5" customHeight="1" x14ac:dyDescent="0.25">
      <c r="A136" s="10">
        <v>243</v>
      </c>
      <c r="B136" s="11" t="s">
        <v>193</v>
      </c>
      <c r="C136" s="12">
        <v>4</v>
      </c>
      <c r="D136" s="12" t="s">
        <v>15</v>
      </c>
      <c r="E136" s="12" t="s">
        <v>11</v>
      </c>
      <c r="F136" s="12" t="s">
        <v>12</v>
      </c>
      <c r="G136" s="12" t="s">
        <v>13</v>
      </c>
      <c r="H136" s="7"/>
      <c r="I136" s="4"/>
      <c r="J136" s="4"/>
      <c r="K136" s="4"/>
      <c r="L136" s="4"/>
      <c r="M136" s="8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3.5" customHeight="1" x14ac:dyDescent="0.25">
      <c r="A137" s="10">
        <v>244</v>
      </c>
      <c r="B137" s="11" t="s">
        <v>194</v>
      </c>
      <c r="C137" s="12">
        <v>4</v>
      </c>
      <c r="D137" s="12" t="s">
        <v>15</v>
      </c>
      <c r="E137" s="12" t="s">
        <v>11</v>
      </c>
      <c r="F137" s="12" t="s">
        <v>12</v>
      </c>
      <c r="G137" s="12" t="s">
        <v>13</v>
      </c>
      <c r="H137" s="7"/>
      <c r="I137" s="4"/>
      <c r="J137" s="4"/>
      <c r="K137" s="4"/>
      <c r="L137" s="4"/>
      <c r="M137" s="8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3.5" customHeight="1" x14ac:dyDescent="0.25">
      <c r="A138" s="10">
        <v>245</v>
      </c>
      <c r="B138" s="11" t="s">
        <v>195</v>
      </c>
      <c r="C138" s="12">
        <v>4</v>
      </c>
      <c r="D138" s="12" t="s">
        <v>15</v>
      </c>
      <c r="E138" s="12" t="s">
        <v>11</v>
      </c>
      <c r="F138" s="12" t="s">
        <v>12</v>
      </c>
      <c r="G138" s="12" t="s">
        <v>13</v>
      </c>
      <c r="H138" s="7"/>
      <c r="I138" s="4"/>
      <c r="J138" s="4"/>
      <c r="K138" s="4"/>
      <c r="L138" s="4"/>
      <c r="M138" s="8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3.5" customHeight="1" x14ac:dyDescent="0.25">
      <c r="A139" s="10">
        <v>246</v>
      </c>
      <c r="B139" s="11" t="s">
        <v>196</v>
      </c>
      <c r="C139" s="12">
        <v>4</v>
      </c>
      <c r="D139" s="12" t="s">
        <v>15</v>
      </c>
      <c r="E139" s="12" t="s">
        <v>11</v>
      </c>
      <c r="F139" s="12" t="s">
        <v>12</v>
      </c>
      <c r="G139" s="12" t="s">
        <v>13</v>
      </c>
      <c r="H139" s="7"/>
      <c r="I139" s="4"/>
      <c r="J139" s="4"/>
      <c r="K139" s="4"/>
      <c r="L139" s="4"/>
      <c r="M139" s="8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3.5" customHeight="1" x14ac:dyDescent="0.25">
      <c r="A140" s="10">
        <v>247</v>
      </c>
      <c r="B140" s="11" t="s">
        <v>197</v>
      </c>
      <c r="C140" s="12">
        <v>4</v>
      </c>
      <c r="D140" s="12" t="s">
        <v>15</v>
      </c>
      <c r="E140" s="12" t="s">
        <v>11</v>
      </c>
      <c r="F140" s="12" t="s">
        <v>12</v>
      </c>
      <c r="G140" s="12" t="s">
        <v>13</v>
      </c>
      <c r="H140" s="7"/>
      <c r="I140" s="4"/>
      <c r="J140" s="4"/>
      <c r="K140" s="4"/>
      <c r="L140" s="4"/>
      <c r="M140" s="8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3.5" customHeight="1" x14ac:dyDescent="0.25">
      <c r="A141" s="10">
        <v>248</v>
      </c>
      <c r="B141" s="11" t="s">
        <v>198</v>
      </c>
      <c r="C141" s="12">
        <v>3</v>
      </c>
      <c r="D141" s="12" t="s">
        <v>15</v>
      </c>
      <c r="E141" s="12" t="s">
        <v>11</v>
      </c>
      <c r="F141" s="12" t="s">
        <v>12</v>
      </c>
      <c r="G141" s="12" t="s">
        <v>13</v>
      </c>
      <c r="H141" s="7"/>
      <c r="I141" s="4"/>
      <c r="J141" s="4"/>
      <c r="K141" s="4"/>
      <c r="L141" s="4"/>
      <c r="M141" s="8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3.5" customHeight="1" x14ac:dyDescent="0.25">
      <c r="A142" s="10">
        <v>249</v>
      </c>
      <c r="B142" s="11" t="s">
        <v>199</v>
      </c>
      <c r="C142" s="12">
        <v>3</v>
      </c>
      <c r="D142" s="12" t="s">
        <v>15</v>
      </c>
      <c r="E142" s="12" t="s">
        <v>11</v>
      </c>
      <c r="F142" s="12" t="s">
        <v>12</v>
      </c>
      <c r="G142" s="12" t="s">
        <v>13</v>
      </c>
      <c r="H142" s="7"/>
      <c r="I142" s="4"/>
      <c r="J142" s="4"/>
      <c r="K142" s="4"/>
      <c r="L142" s="4"/>
      <c r="M142" s="8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3.5" customHeight="1" x14ac:dyDescent="0.25">
      <c r="A143" s="10">
        <v>250</v>
      </c>
      <c r="B143" s="11" t="s">
        <v>200</v>
      </c>
      <c r="C143" s="12">
        <v>3</v>
      </c>
      <c r="D143" s="12" t="s">
        <v>15</v>
      </c>
      <c r="E143" s="12" t="s">
        <v>11</v>
      </c>
      <c r="F143" s="12" t="s">
        <v>12</v>
      </c>
      <c r="G143" s="12" t="s">
        <v>13</v>
      </c>
      <c r="H143" s="7"/>
      <c r="I143" s="4"/>
      <c r="J143" s="4"/>
      <c r="K143" s="4"/>
      <c r="L143" s="4"/>
      <c r="M143" s="8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3.5" customHeight="1" x14ac:dyDescent="0.25">
      <c r="A144" s="10">
        <v>251</v>
      </c>
      <c r="B144" s="11" t="s">
        <v>201</v>
      </c>
      <c r="C144" s="12">
        <v>3</v>
      </c>
      <c r="D144" s="12" t="s">
        <v>15</v>
      </c>
      <c r="E144" s="12" t="s">
        <v>11</v>
      </c>
      <c r="F144" s="12" t="s">
        <v>12</v>
      </c>
      <c r="G144" s="12" t="s">
        <v>13</v>
      </c>
      <c r="H144" s="7"/>
      <c r="I144" s="4"/>
      <c r="J144" s="4"/>
      <c r="K144" s="4"/>
      <c r="L144" s="4"/>
      <c r="M144" s="8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3.5" customHeight="1" x14ac:dyDescent="0.25">
      <c r="A145" s="10">
        <v>252</v>
      </c>
      <c r="B145" s="11" t="s">
        <v>202</v>
      </c>
      <c r="C145" s="12">
        <v>2</v>
      </c>
      <c r="D145" s="12" t="s">
        <v>15</v>
      </c>
      <c r="E145" s="12" t="s">
        <v>11</v>
      </c>
      <c r="F145" s="12" t="s">
        <v>12</v>
      </c>
      <c r="G145" s="12" t="s">
        <v>13</v>
      </c>
      <c r="H145" s="7"/>
      <c r="I145" s="4"/>
      <c r="J145" s="4"/>
      <c r="K145" s="4"/>
      <c r="L145" s="4"/>
      <c r="M145" s="8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3.5" customHeight="1" x14ac:dyDescent="0.25">
      <c r="A146" s="10">
        <v>253</v>
      </c>
      <c r="B146" s="11" t="s">
        <v>203</v>
      </c>
      <c r="C146" s="12">
        <v>2</v>
      </c>
      <c r="D146" s="12" t="s">
        <v>15</v>
      </c>
      <c r="E146" s="12" t="s">
        <v>11</v>
      </c>
      <c r="F146" s="12" t="s">
        <v>12</v>
      </c>
      <c r="G146" s="12" t="s">
        <v>13</v>
      </c>
      <c r="H146" s="7"/>
      <c r="I146" s="4"/>
      <c r="J146" s="4"/>
      <c r="K146" s="4"/>
      <c r="L146" s="4"/>
      <c r="M146" s="8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3.5" customHeight="1" x14ac:dyDescent="0.25">
      <c r="A147" s="10">
        <v>254</v>
      </c>
      <c r="B147" s="11" t="s">
        <v>204</v>
      </c>
      <c r="C147" s="12">
        <v>2</v>
      </c>
      <c r="D147" s="12" t="s">
        <v>15</v>
      </c>
      <c r="E147" s="12" t="s">
        <v>11</v>
      </c>
      <c r="F147" s="12" t="s">
        <v>12</v>
      </c>
      <c r="G147" s="12" t="s">
        <v>13</v>
      </c>
      <c r="H147" s="7"/>
      <c r="I147" s="4"/>
      <c r="J147" s="4"/>
      <c r="K147" s="4"/>
      <c r="L147" s="4"/>
      <c r="M147" s="8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3.5" customHeight="1" x14ac:dyDescent="0.25">
      <c r="A148" s="10">
        <v>550</v>
      </c>
      <c r="B148" s="11" t="s">
        <v>205</v>
      </c>
      <c r="C148" s="12">
        <v>2</v>
      </c>
      <c r="D148" s="12" t="s">
        <v>23</v>
      </c>
      <c r="E148" s="12" t="s">
        <v>11</v>
      </c>
      <c r="F148" s="12" t="s">
        <v>12</v>
      </c>
      <c r="G148" s="12" t="s">
        <v>206</v>
      </c>
      <c r="H148" s="7"/>
      <c r="I148" s="4"/>
      <c r="J148" s="4"/>
      <c r="K148" s="4"/>
      <c r="L148" s="4"/>
      <c r="M148" s="8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3.5" customHeight="1" x14ac:dyDescent="0.25">
      <c r="A149" s="10">
        <v>551</v>
      </c>
      <c r="B149" s="11" t="s">
        <v>207</v>
      </c>
      <c r="C149" s="12">
        <v>2</v>
      </c>
      <c r="D149" s="12" t="s">
        <v>23</v>
      </c>
      <c r="E149" s="12" t="s">
        <v>11</v>
      </c>
      <c r="F149" s="12" t="s">
        <v>12</v>
      </c>
      <c r="G149" s="12" t="s">
        <v>206</v>
      </c>
      <c r="H149" s="7"/>
      <c r="I149" s="4"/>
      <c r="J149" s="4"/>
      <c r="K149" s="4"/>
      <c r="L149" s="4"/>
      <c r="M149" s="8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3.5" customHeight="1" x14ac:dyDescent="0.25">
      <c r="A150" s="10">
        <v>552</v>
      </c>
      <c r="B150" s="11" t="s">
        <v>208</v>
      </c>
      <c r="C150" s="12">
        <v>2</v>
      </c>
      <c r="D150" s="12" t="s">
        <v>23</v>
      </c>
      <c r="E150" s="12" t="s">
        <v>11</v>
      </c>
      <c r="F150" s="12" t="s">
        <v>12</v>
      </c>
      <c r="G150" s="12" t="s">
        <v>206</v>
      </c>
      <c r="H150" s="7"/>
      <c r="I150" s="4"/>
      <c r="J150" s="4"/>
      <c r="K150" s="4"/>
      <c r="L150" s="4"/>
      <c r="M150" s="8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3.5" customHeight="1" x14ac:dyDescent="0.25">
      <c r="A151" s="10">
        <v>553</v>
      </c>
      <c r="B151" s="11" t="s">
        <v>209</v>
      </c>
      <c r="C151" s="12">
        <v>2</v>
      </c>
      <c r="D151" s="12" t="s">
        <v>23</v>
      </c>
      <c r="E151" s="12" t="s">
        <v>11</v>
      </c>
      <c r="F151" s="12" t="s">
        <v>12</v>
      </c>
      <c r="G151" s="12" t="s">
        <v>206</v>
      </c>
      <c r="H151" s="7"/>
      <c r="I151" s="4"/>
      <c r="J151" s="4"/>
      <c r="K151" s="4"/>
      <c r="L151" s="4"/>
      <c r="M151" s="8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3.5" customHeight="1" x14ac:dyDescent="0.25">
      <c r="A152" s="10">
        <v>554</v>
      </c>
      <c r="B152" s="11" t="s">
        <v>210</v>
      </c>
      <c r="C152" s="12">
        <v>2</v>
      </c>
      <c r="D152" s="12" t="s">
        <v>23</v>
      </c>
      <c r="E152" s="12" t="s">
        <v>11</v>
      </c>
      <c r="F152" s="12" t="s">
        <v>12</v>
      </c>
      <c r="G152" s="12" t="s">
        <v>206</v>
      </c>
      <c r="H152" s="7"/>
      <c r="I152" s="4"/>
      <c r="J152" s="4"/>
      <c r="K152" s="4"/>
      <c r="L152" s="4"/>
      <c r="M152" s="8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3.5" customHeight="1" x14ac:dyDescent="0.25">
      <c r="A153" s="10">
        <v>555</v>
      </c>
      <c r="B153" s="11" t="s">
        <v>211</v>
      </c>
      <c r="C153" s="12">
        <v>2</v>
      </c>
      <c r="D153" s="12" t="s">
        <v>23</v>
      </c>
      <c r="E153" s="12" t="s">
        <v>11</v>
      </c>
      <c r="F153" s="12" t="s">
        <v>12</v>
      </c>
      <c r="G153" s="12" t="s">
        <v>206</v>
      </c>
      <c r="H153" s="7"/>
      <c r="I153" s="4"/>
      <c r="J153" s="4"/>
      <c r="K153" s="4"/>
      <c r="L153" s="4"/>
      <c r="M153" s="8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3.5" customHeight="1" x14ac:dyDescent="0.25">
      <c r="A154" s="10">
        <v>556</v>
      </c>
      <c r="B154" s="11" t="s">
        <v>212</v>
      </c>
      <c r="C154" s="12">
        <v>2</v>
      </c>
      <c r="D154" s="12" t="s">
        <v>23</v>
      </c>
      <c r="E154" s="12" t="s">
        <v>11</v>
      </c>
      <c r="F154" s="12" t="s">
        <v>12</v>
      </c>
      <c r="G154" s="12" t="s">
        <v>206</v>
      </c>
      <c r="H154" s="7"/>
      <c r="I154" s="4"/>
      <c r="J154" s="4"/>
      <c r="K154" s="4"/>
      <c r="L154" s="4"/>
      <c r="M154" s="8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3.5" customHeight="1" x14ac:dyDescent="0.25">
      <c r="A155" s="10">
        <v>557</v>
      </c>
      <c r="B155" s="11" t="s">
        <v>213</v>
      </c>
      <c r="C155" s="12">
        <v>3</v>
      </c>
      <c r="D155" s="12" t="s">
        <v>23</v>
      </c>
      <c r="E155" s="12" t="s">
        <v>11</v>
      </c>
      <c r="F155" s="12" t="s">
        <v>12</v>
      </c>
      <c r="G155" s="12" t="s">
        <v>206</v>
      </c>
      <c r="H155" s="7"/>
      <c r="I155" s="4"/>
      <c r="J155" s="4"/>
      <c r="K155" s="4"/>
      <c r="L155" s="4"/>
      <c r="M155" s="8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3.5" customHeight="1" x14ac:dyDescent="0.25">
      <c r="A156" s="10">
        <v>558</v>
      </c>
      <c r="B156" s="11" t="s">
        <v>214</v>
      </c>
      <c r="C156" s="12">
        <v>3</v>
      </c>
      <c r="D156" s="12" t="s">
        <v>23</v>
      </c>
      <c r="E156" s="12" t="s">
        <v>11</v>
      </c>
      <c r="F156" s="12" t="s">
        <v>12</v>
      </c>
      <c r="G156" s="12" t="s">
        <v>206</v>
      </c>
      <c r="H156" s="7"/>
      <c r="I156" s="4"/>
      <c r="J156" s="4"/>
      <c r="K156" s="4"/>
      <c r="L156" s="4"/>
      <c r="M156" s="8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3.5" customHeight="1" x14ac:dyDescent="0.25">
      <c r="A157" s="10">
        <v>559</v>
      </c>
      <c r="B157" s="11" t="s">
        <v>215</v>
      </c>
      <c r="C157" s="12">
        <v>3</v>
      </c>
      <c r="D157" s="12" t="s">
        <v>23</v>
      </c>
      <c r="E157" s="12" t="s">
        <v>11</v>
      </c>
      <c r="F157" s="12" t="s">
        <v>12</v>
      </c>
      <c r="G157" s="12" t="s">
        <v>206</v>
      </c>
      <c r="H157" s="7"/>
      <c r="I157" s="4"/>
      <c r="J157" s="4"/>
      <c r="K157" s="4"/>
      <c r="L157" s="4"/>
      <c r="M157" s="8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3.5" customHeight="1" x14ac:dyDescent="0.25">
      <c r="A158" s="10">
        <v>560</v>
      </c>
      <c r="B158" s="11" t="s">
        <v>216</v>
      </c>
      <c r="C158" s="12">
        <v>3</v>
      </c>
      <c r="D158" s="12" t="s">
        <v>23</v>
      </c>
      <c r="E158" s="12" t="s">
        <v>11</v>
      </c>
      <c r="F158" s="12" t="s">
        <v>12</v>
      </c>
      <c r="G158" s="12" t="s">
        <v>206</v>
      </c>
      <c r="H158" s="7"/>
      <c r="I158" s="4"/>
      <c r="J158" s="4"/>
      <c r="K158" s="4"/>
      <c r="L158" s="4"/>
      <c r="M158" s="8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3.5" customHeight="1" x14ac:dyDescent="0.25">
      <c r="A159" s="10">
        <v>561</v>
      </c>
      <c r="B159" s="11" t="s">
        <v>217</v>
      </c>
      <c r="C159" s="12">
        <v>3</v>
      </c>
      <c r="D159" s="12" t="s">
        <v>23</v>
      </c>
      <c r="E159" s="12" t="s">
        <v>11</v>
      </c>
      <c r="F159" s="12" t="s">
        <v>12</v>
      </c>
      <c r="G159" s="12" t="s">
        <v>206</v>
      </c>
      <c r="H159" s="7"/>
      <c r="I159" s="4"/>
      <c r="J159" s="4"/>
      <c r="K159" s="4"/>
      <c r="L159" s="4"/>
      <c r="M159" s="8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3.5" customHeight="1" x14ac:dyDescent="0.25">
      <c r="A160" s="10">
        <v>562</v>
      </c>
      <c r="B160" s="11" t="s">
        <v>218</v>
      </c>
      <c r="C160" s="12">
        <v>3</v>
      </c>
      <c r="D160" s="12" t="s">
        <v>23</v>
      </c>
      <c r="E160" s="12" t="s">
        <v>11</v>
      </c>
      <c r="F160" s="12" t="s">
        <v>12</v>
      </c>
      <c r="G160" s="12" t="s">
        <v>206</v>
      </c>
      <c r="H160" s="7"/>
      <c r="I160" s="4"/>
      <c r="J160" s="4"/>
      <c r="K160" s="4"/>
      <c r="L160" s="4"/>
      <c r="M160" s="8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3.5" customHeight="1" x14ac:dyDescent="0.25">
      <c r="A161" s="10">
        <v>563</v>
      </c>
      <c r="B161" s="11" t="s">
        <v>219</v>
      </c>
      <c r="C161" s="12">
        <v>3</v>
      </c>
      <c r="D161" s="12" t="s">
        <v>23</v>
      </c>
      <c r="E161" s="12" t="s">
        <v>11</v>
      </c>
      <c r="F161" s="12" t="s">
        <v>12</v>
      </c>
      <c r="G161" s="12" t="s">
        <v>206</v>
      </c>
      <c r="H161" s="7"/>
      <c r="I161" s="4"/>
      <c r="J161" s="4"/>
      <c r="K161" s="4"/>
      <c r="L161" s="4"/>
      <c r="M161" s="8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3.5" customHeight="1" x14ac:dyDescent="0.25">
      <c r="A162" s="10">
        <v>564</v>
      </c>
      <c r="B162" s="11" t="s">
        <v>220</v>
      </c>
      <c r="C162" s="12">
        <v>3</v>
      </c>
      <c r="D162" s="12" t="s">
        <v>23</v>
      </c>
      <c r="E162" s="12" t="s">
        <v>11</v>
      </c>
      <c r="F162" s="12" t="s">
        <v>12</v>
      </c>
      <c r="G162" s="12" t="s">
        <v>206</v>
      </c>
      <c r="H162" s="7"/>
      <c r="I162" s="4"/>
      <c r="J162" s="4"/>
      <c r="K162" s="4"/>
      <c r="L162" s="4"/>
      <c r="M162" s="8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3.5" customHeight="1" x14ac:dyDescent="0.25">
      <c r="A163" s="10">
        <v>565</v>
      </c>
      <c r="B163" s="11" t="s">
        <v>221</v>
      </c>
      <c r="C163" s="12">
        <v>3</v>
      </c>
      <c r="D163" s="12" t="s">
        <v>23</v>
      </c>
      <c r="E163" s="12" t="s">
        <v>11</v>
      </c>
      <c r="F163" s="12" t="s">
        <v>12</v>
      </c>
      <c r="G163" s="12" t="s">
        <v>206</v>
      </c>
      <c r="H163" s="7"/>
      <c r="I163" s="4"/>
      <c r="J163" s="4"/>
      <c r="K163" s="4"/>
      <c r="L163" s="4"/>
      <c r="M163" s="8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3.5" customHeight="1" x14ac:dyDescent="0.25">
      <c r="A164" s="10">
        <v>566</v>
      </c>
      <c r="B164" s="11" t="s">
        <v>222</v>
      </c>
      <c r="C164" s="12">
        <v>4</v>
      </c>
      <c r="D164" s="12" t="s">
        <v>23</v>
      </c>
      <c r="E164" s="12" t="s">
        <v>11</v>
      </c>
      <c r="F164" s="12" t="s">
        <v>12</v>
      </c>
      <c r="G164" s="12" t="s">
        <v>206</v>
      </c>
      <c r="H164" s="7"/>
      <c r="I164" s="4"/>
      <c r="J164" s="4"/>
      <c r="K164" s="4"/>
      <c r="L164" s="4"/>
      <c r="M164" s="8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3.5" customHeight="1" x14ac:dyDescent="0.25">
      <c r="A165" s="10">
        <v>567</v>
      </c>
      <c r="B165" s="11" t="s">
        <v>223</v>
      </c>
      <c r="C165" s="12">
        <v>4</v>
      </c>
      <c r="D165" s="12" t="s">
        <v>23</v>
      </c>
      <c r="E165" s="12" t="s">
        <v>11</v>
      </c>
      <c r="F165" s="12" t="s">
        <v>12</v>
      </c>
      <c r="G165" s="12" t="s">
        <v>206</v>
      </c>
      <c r="H165" s="7"/>
      <c r="I165" s="4"/>
      <c r="J165" s="4"/>
      <c r="K165" s="4"/>
      <c r="L165" s="4"/>
      <c r="M165" s="8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3.5" customHeight="1" x14ac:dyDescent="0.25">
      <c r="A166" s="10">
        <v>568</v>
      </c>
      <c r="B166" s="11" t="s">
        <v>224</v>
      </c>
      <c r="C166" s="12">
        <v>4</v>
      </c>
      <c r="D166" s="12" t="s">
        <v>23</v>
      </c>
      <c r="E166" s="12" t="s">
        <v>11</v>
      </c>
      <c r="F166" s="12" t="s">
        <v>12</v>
      </c>
      <c r="G166" s="12" t="s">
        <v>206</v>
      </c>
      <c r="H166" s="7"/>
      <c r="I166" s="4"/>
      <c r="J166" s="4"/>
      <c r="K166" s="4"/>
      <c r="L166" s="4"/>
      <c r="M166" s="8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3.5" customHeight="1" x14ac:dyDescent="0.25">
      <c r="A167" s="10">
        <v>569</v>
      </c>
      <c r="B167" s="11" t="s">
        <v>225</v>
      </c>
      <c r="C167" s="12">
        <v>4</v>
      </c>
      <c r="D167" s="12" t="s">
        <v>23</v>
      </c>
      <c r="E167" s="12" t="s">
        <v>11</v>
      </c>
      <c r="F167" s="12" t="s">
        <v>12</v>
      </c>
      <c r="G167" s="12" t="s">
        <v>206</v>
      </c>
      <c r="H167" s="7"/>
      <c r="I167" s="4"/>
      <c r="J167" s="4"/>
      <c r="K167" s="4"/>
      <c r="L167" s="4"/>
      <c r="M167" s="8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3.5" customHeight="1" x14ac:dyDescent="0.25">
      <c r="A168" s="10">
        <v>570</v>
      </c>
      <c r="B168" s="11" t="s">
        <v>226</v>
      </c>
      <c r="C168" s="12">
        <v>4</v>
      </c>
      <c r="D168" s="12" t="s">
        <v>23</v>
      </c>
      <c r="E168" s="12" t="s">
        <v>11</v>
      </c>
      <c r="F168" s="12" t="s">
        <v>12</v>
      </c>
      <c r="G168" s="12" t="s">
        <v>206</v>
      </c>
      <c r="H168" s="7"/>
      <c r="I168" s="4"/>
      <c r="J168" s="7"/>
      <c r="K168" s="4"/>
      <c r="L168" s="4"/>
      <c r="M168" s="8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3.5" customHeight="1" x14ac:dyDescent="0.25">
      <c r="A169" s="10">
        <v>571</v>
      </c>
      <c r="B169" s="11" t="s">
        <v>227</v>
      </c>
      <c r="C169" s="12">
        <v>4</v>
      </c>
      <c r="D169" s="12" t="s">
        <v>23</v>
      </c>
      <c r="E169" s="12" t="s">
        <v>11</v>
      </c>
      <c r="F169" s="12" t="s">
        <v>12</v>
      </c>
      <c r="G169" s="12" t="s">
        <v>206</v>
      </c>
      <c r="H169" s="7"/>
      <c r="I169" s="4"/>
      <c r="J169" s="4"/>
      <c r="K169" s="4"/>
      <c r="L169" s="4"/>
      <c r="M169" s="8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3.5" customHeight="1" x14ac:dyDescent="0.25">
      <c r="A170" s="10">
        <v>572</v>
      </c>
      <c r="B170" s="11" t="s">
        <v>228</v>
      </c>
      <c r="C170" s="12">
        <v>4</v>
      </c>
      <c r="D170" s="12" t="s">
        <v>23</v>
      </c>
      <c r="E170" s="12" t="s">
        <v>11</v>
      </c>
      <c r="F170" s="12" t="s">
        <v>12</v>
      </c>
      <c r="G170" s="12" t="s">
        <v>206</v>
      </c>
      <c r="H170" s="7"/>
      <c r="I170" s="4"/>
      <c r="J170" s="4"/>
      <c r="K170" s="4"/>
      <c r="L170" s="4"/>
      <c r="M170" s="8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 x14ac:dyDescent="0.25">
      <c r="A171" s="10">
        <v>573</v>
      </c>
      <c r="B171" s="11" t="s">
        <v>229</v>
      </c>
      <c r="C171" s="12">
        <v>4</v>
      </c>
      <c r="D171" s="12" t="s">
        <v>23</v>
      </c>
      <c r="E171" s="12" t="s">
        <v>11</v>
      </c>
      <c r="F171" s="12" t="s">
        <v>12</v>
      </c>
      <c r="G171" s="12" t="s">
        <v>206</v>
      </c>
      <c r="H171" s="7"/>
      <c r="I171" s="4"/>
      <c r="J171" s="4"/>
      <c r="K171" s="4"/>
      <c r="L171" s="4"/>
      <c r="M171" s="8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3.5" customHeight="1" x14ac:dyDescent="0.25">
      <c r="A172" s="10">
        <v>574</v>
      </c>
      <c r="B172" s="11" t="s">
        <v>230</v>
      </c>
      <c r="C172" s="12">
        <v>4</v>
      </c>
      <c r="D172" s="12" t="s">
        <v>23</v>
      </c>
      <c r="E172" s="12" t="s">
        <v>11</v>
      </c>
      <c r="F172" s="12" t="s">
        <v>12</v>
      </c>
      <c r="G172" s="12" t="s">
        <v>206</v>
      </c>
      <c r="H172" s="7"/>
      <c r="I172" s="4"/>
      <c r="J172" s="4"/>
      <c r="K172" s="4"/>
      <c r="L172" s="4"/>
      <c r="M172" s="8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3.5" customHeight="1" x14ac:dyDescent="0.25">
      <c r="A173" s="10">
        <v>575</v>
      </c>
      <c r="B173" s="11" t="s">
        <v>231</v>
      </c>
      <c r="C173" s="12">
        <v>4</v>
      </c>
      <c r="D173" s="12" t="s">
        <v>23</v>
      </c>
      <c r="E173" s="12" t="s">
        <v>11</v>
      </c>
      <c r="F173" s="12" t="s">
        <v>12</v>
      </c>
      <c r="G173" s="12" t="s">
        <v>206</v>
      </c>
      <c r="H173" s="7"/>
      <c r="I173" s="4"/>
      <c r="J173" s="4"/>
      <c r="K173" s="4"/>
      <c r="L173" s="4"/>
      <c r="M173" s="8"/>
      <c r="N173" s="44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3.5" customHeight="1" x14ac:dyDescent="0.25">
      <c r="A174" s="10">
        <v>576</v>
      </c>
      <c r="B174" s="11" t="s">
        <v>232</v>
      </c>
      <c r="C174" s="12">
        <v>2</v>
      </c>
      <c r="D174" s="12" t="s">
        <v>23</v>
      </c>
      <c r="E174" s="12" t="s">
        <v>43</v>
      </c>
      <c r="F174" s="12" t="s">
        <v>12</v>
      </c>
      <c r="G174" s="12" t="s">
        <v>233</v>
      </c>
      <c r="H174" s="7"/>
      <c r="I174" s="4"/>
      <c r="J174" s="4"/>
      <c r="K174" s="7"/>
      <c r="L174" s="7"/>
      <c r="M174" s="8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3.5" customHeight="1" x14ac:dyDescent="0.25">
      <c r="A175" s="10">
        <v>577</v>
      </c>
      <c r="B175" s="11" t="s">
        <v>234</v>
      </c>
      <c r="C175" s="12">
        <v>2</v>
      </c>
      <c r="D175" s="12" t="s">
        <v>23</v>
      </c>
      <c r="E175" s="12" t="s">
        <v>43</v>
      </c>
      <c r="F175" s="12" t="s">
        <v>12</v>
      </c>
      <c r="G175" s="12" t="s">
        <v>233</v>
      </c>
      <c r="H175" s="7"/>
      <c r="I175" s="4"/>
      <c r="J175" s="4"/>
      <c r="K175" s="4"/>
      <c r="L175" s="4"/>
      <c r="M175" s="8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3.5" customHeight="1" x14ac:dyDescent="0.25">
      <c r="A176" s="10">
        <v>578</v>
      </c>
      <c r="B176" s="11" t="s">
        <v>235</v>
      </c>
      <c r="C176" s="12">
        <v>2</v>
      </c>
      <c r="D176" s="12" t="s">
        <v>23</v>
      </c>
      <c r="E176" s="12" t="s">
        <v>43</v>
      </c>
      <c r="F176" s="12" t="s">
        <v>12</v>
      </c>
      <c r="G176" s="12" t="s">
        <v>233</v>
      </c>
      <c r="H176" s="7"/>
      <c r="I176" s="4"/>
      <c r="J176" s="7"/>
      <c r="K176" s="4"/>
      <c r="L176" s="4"/>
      <c r="M176" s="8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3.5" customHeight="1" x14ac:dyDescent="0.25">
      <c r="A177" s="10">
        <v>579</v>
      </c>
      <c r="B177" s="11" t="s">
        <v>236</v>
      </c>
      <c r="C177" s="12">
        <v>2</v>
      </c>
      <c r="D177" s="12" t="s">
        <v>23</v>
      </c>
      <c r="E177" s="12" t="s">
        <v>43</v>
      </c>
      <c r="F177" s="12" t="s">
        <v>12</v>
      </c>
      <c r="G177" s="12" t="s">
        <v>233</v>
      </c>
      <c r="H177" s="7"/>
      <c r="I177" s="4"/>
      <c r="J177" s="7"/>
      <c r="K177" s="4"/>
      <c r="L177" s="4"/>
      <c r="M177" s="8"/>
      <c r="N177" s="44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3.5" customHeight="1" x14ac:dyDescent="0.25">
      <c r="A178" s="10">
        <v>580</v>
      </c>
      <c r="B178" s="11" t="s">
        <v>237</v>
      </c>
      <c r="C178" s="12">
        <v>2</v>
      </c>
      <c r="D178" s="12" t="s">
        <v>23</v>
      </c>
      <c r="E178" s="12" t="s">
        <v>43</v>
      </c>
      <c r="F178" s="12" t="s">
        <v>12</v>
      </c>
      <c r="G178" s="12" t="s">
        <v>233</v>
      </c>
      <c r="H178" s="7"/>
      <c r="I178" s="4"/>
      <c r="J178" s="8"/>
      <c r="K178" s="8"/>
      <c r="L178" s="8"/>
      <c r="M178" s="8"/>
      <c r="N178" s="44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3.5" customHeight="1" x14ac:dyDescent="0.25">
      <c r="A179" s="10">
        <v>581</v>
      </c>
      <c r="B179" s="11" t="s">
        <v>238</v>
      </c>
      <c r="C179" s="12">
        <v>2</v>
      </c>
      <c r="D179" s="12" t="s">
        <v>23</v>
      </c>
      <c r="E179" s="12" t="s">
        <v>43</v>
      </c>
      <c r="F179" s="12" t="s">
        <v>12</v>
      </c>
      <c r="G179" s="12" t="s">
        <v>233</v>
      </c>
      <c r="H179" s="7"/>
      <c r="I179" s="4"/>
      <c r="J179" s="8"/>
      <c r="K179" s="8"/>
      <c r="L179" s="8"/>
      <c r="M179" s="8"/>
      <c r="N179" s="44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3.5" customHeight="1" x14ac:dyDescent="0.25">
      <c r="A180" s="10">
        <v>582</v>
      </c>
      <c r="B180" s="11" t="s">
        <v>239</v>
      </c>
      <c r="C180" s="12">
        <v>3</v>
      </c>
      <c r="D180" s="12" t="s">
        <v>23</v>
      </c>
      <c r="E180" s="12" t="s">
        <v>43</v>
      </c>
      <c r="F180" s="12" t="s">
        <v>12</v>
      </c>
      <c r="G180" s="12" t="s">
        <v>233</v>
      </c>
      <c r="H180" s="7"/>
      <c r="I180" s="4"/>
      <c r="J180" s="8"/>
      <c r="K180" s="8"/>
      <c r="L180" s="8"/>
      <c r="M180" s="8"/>
      <c r="N180" s="44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3.5" customHeight="1" x14ac:dyDescent="0.25">
      <c r="A181" s="10">
        <v>583</v>
      </c>
      <c r="B181" s="11" t="s">
        <v>240</v>
      </c>
      <c r="C181" s="12">
        <v>3</v>
      </c>
      <c r="D181" s="12" t="s">
        <v>23</v>
      </c>
      <c r="E181" s="12" t="s">
        <v>43</v>
      </c>
      <c r="F181" s="12" t="s">
        <v>12</v>
      </c>
      <c r="G181" s="12" t="s">
        <v>233</v>
      </c>
      <c r="H181" s="7"/>
      <c r="I181" s="4"/>
      <c r="J181" s="8"/>
      <c r="K181" s="8"/>
      <c r="L181" s="8"/>
      <c r="M181" s="8"/>
      <c r="N181" s="44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3.5" customHeight="1" x14ac:dyDescent="0.25">
      <c r="A182" s="10">
        <v>584</v>
      </c>
      <c r="B182" s="11" t="s">
        <v>241</v>
      </c>
      <c r="C182" s="12">
        <v>3</v>
      </c>
      <c r="D182" s="12" t="s">
        <v>23</v>
      </c>
      <c r="E182" s="12" t="s">
        <v>43</v>
      </c>
      <c r="F182" s="12" t="s">
        <v>12</v>
      </c>
      <c r="G182" s="12" t="s">
        <v>233</v>
      </c>
      <c r="H182" s="7"/>
      <c r="I182" s="4"/>
      <c r="J182" s="7"/>
      <c r="K182" s="8"/>
      <c r="L182" s="8"/>
      <c r="M182" s="8"/>
      <c r="N182" s="44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3.5" customHeight="1" x14ac:dyDescent="0.25">
      <c r="A183" s="10">
        <v>585</v>
      </c>
      <c r="B183" s="11" t="s">
        <v>242</v>
      </c>
      <c r="C183" s="12">
        <v>3</v>
      </c>
      <c r="D183" s="12" t="s">
        <v>23</v>
      </c>
      <c r="E183" s="12" t="s">
        <v>43</v>
      </c>
      <c r="F183" s="12" t="s">
        <v>12</v>
      </c>
      <c r="G183" s="12" t="s">
        <v>233</v>
      </c>
      <c r="H183" s="7"/>
      <c r="I183" s="4"/>
      <c r="J183" s="4"/>
      <c r="K183" s="8"/>
      <c r="L183" s="8"/>
      <c r="M183" s="8"/>
      <c r="N183" s="44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3.5" customHeight="1" x14ac:dyDescent="0.25">
      <c r="A184" s="10">
        <v>586</v>
      </c>
      <c r="B184" s="11" t="s">
        <v>243</v>
      </c>
      <c r="C184" s="12">
        <v>3</v>
      </c>
      <c r="D184" s="12" t="s">
        <v>23</v>
      </c>
      <c r="E184" s="12" t="s">
        <v>43</v>
      </c>
      <c r="F184" s="12" t="s">
        <v>12</v>
      </c>
      <c r="G184" s="12" t="s">
        <v>233</v>
      </c>
      <c r="H184" s="7"/>
      <c r="I184" s="4"/>
      <c r="J184" s="4"/>
      <c r="K184" s="7"/>
      <c r="L184" s="7"/>
      <c r="M184" s="8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3.5" customHeight="1" x14ac:dyDescent="0.25">
      <c r="A185" s="10">
        <v>587</v>
      </c>
      <c r="B185" s="11" t="s">
        <v>244</v>
      </c>
      <c r="C185" s="12">
        <v>3</v>
      </c>
      <c r="D185" s="12" t="s">
        <v>23</v>
      </c>
      <c r="E185" s="12" t="s">
        <v>43</v>
      </c>
      <c r="F185" s="12" t="s">
        <v>12</v>
      </c>
      <c r="G185" s="12" t="s">
        <v>233</v>
      </c>
      <c r="H185" s="7"/>
      <c r="I185" s="4"/>
      <c r="J185" s="4"/>
      <c r="K185" s="4"/>
      <c r="L185" s="4"/>
      <c r="M185" s="8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3.5" customHeight="1" x14ac:dyDescent="0.25">
      <c r="A186" s="10">
        <v>588</v>
      </c>
      <c r="B186" s="11" t="s">
        <v>245</v>
      </c>
      <c r="C186" s="12">
        <v>3</v>
      </c>
      <c r="D186" s="12" t="s">
        <v>23</v>
      </c>
      <c r="E186" s="12" t="s">
        <v>43</v>
      </c>
      <c r="F186" s="12" t="s">
        <v>12</v>
      </c>
      <c r="G186" s="12" t="s">
        <v>233</v>
      </c>
      <c r="H186" s="7"/>
      <c r="I186" s="4"/>
      <c r="J186" s="4"/>
      <c r="K186" s="4"/>
      <c r="L186" s="4"/>
      <c r="M186" s="8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3.5" customHeight="1" x14ac:dyDescent="0.25">
      <c r="A187" s="10">
        <v>589</v>
      </c>
      <c r="B187" s="11" t="s">
        <v>246</v>
      </c>
      <c r="C187" s="12">
        <v>3</v>
      </c>
      <c r="D187" s="12" t="s">
        <v>23</v>
      </c>
      <c r="E187" s="12" t="s">
        <v>43</v>
      </c>
      <c r="F187" s="12" t="s">
        <v>12</v>
      </c>
      <c r="G187" s="12" t="s">
        <v>233</v>
      </c>
      <c r="H187" s="7"/>
      <c r="I187" s="4"/>
      <c r="J187" s="4"/>
      <c r="K187" s="4"/>
      <c r="L187" s="4"/>
      <c r="M187" s="8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3.5" customHeight="1" x14ac:dyDescent="0.25">
      <c r="A188" s="10">
        <v>590</v>
      </c>
      <c r="B188" s="11" t="s">
        <v>247</v>
      </c>
      <c r="C188" s="12">
        <v>3</v>
      </c>
      <c r="D188" s="12" t="s">
        <v>23</v>
      </c>
      <c r="E188" s="12" t="s">
        <v>43</v>
      </c>
      <c r="F188" s="12" t="s">
        <v>12</v>
      </c>
      <c r="G188" s="12" t="s">
        <v>233</v>
      </c>
      <c r="H188" s="7"/>
      <c r="I188" s="4"/>
      <c r="J188" s="4"/>
      <c r="K188" s="4"/>
      <c r="L188" s="4"/>
      <c r="M188" s="8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3.5" customHeight="1" x14ac:dyDescent="0.25">
      <c r="A189" s="10">
        <v>591</v>
      </c>
      <c r="B189" s="11" t="s">
        <v>248</v>
      </c>
      <c r="C189" s="12">
        <v>4</v>
      </c>
      <c r="D189" s="12" t="s">
        <v>23</v>
      </c>
      <c r="E189" s="12" t="s">
        <v>43</v>
      </c>
      <c r="F189" s="12" t="s">
        <v>12</v>
      </c>
      <c r="G189" s="12" t="s">
        <v>233</v>
      </c>
      <c r="H189" s="7"/>
      <c r="I189" s="4"/>
      <c r="J189" s="4"/>
      <c r="K189" s="4"/>
      <c r="L189" s="4"/>
      <c r="M189" s="8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3.5" customHeight="1" x14ac:dyDescent="0.25">
      <c r="A190" s="10">
        <v>592</v>
      </c>
      <c r="B190" s="11" t="s">
        <v>249</v>
      </c>
      <c r="C190" s="12">
        <v>4</v>
      </c>
      <c r="D190" s="12" t="s">
        <v>23</v>
      </c>
      <c r="E190" s="12" t="s">
        <v>43</v>
      </c>
      <c r="F190" s="12" t="s">
        <v>12</v>
      </c>
      <c r="G190" s="12" t="s">
        <v>233</v>
      </c>
      <c r="H190" s="7"/>
      <c r="I190" s="4"/>
      <c r="J190" s="4"/>
      <c r="K190" s="4"/>
      <c r="L190" s="4"/>
      <c r="M190" s="8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3.5" customHeight="1" x14ac:dyDescent="0.25">
      <c r="A191" s="10">
        <v>593</v>
      </c>
      <c r="B191" s="11" t="s">
        <v>250</v>
      </c>
      <c r="C191" s="12">
        <v>4</v>
      </c>
      <c r="D191" s="12" t="s">
        <v>23</v>
      </c>
      <c r="E191" s="12" t="s">
        <v>43</v>
      </c>
      <c r="F191" s="12" t="s">
        <v>12</v>
      </c>
      <c r="G191" s="12" t="s">
        <v>233</v>
      </c>
      <c r="H191" s="7"/>
      <c r="I191" s="4"/>
      <c r="J191" s="7"/>
      <c r="K191" s="4"/>
      <c r="L191" s="4"/>
      <c r="M191" s="8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3.5" customHeight="1" x14ac:dyDescent="0.25">
      <c r="A192" s="10">
        <v>840</v>
      </c>
      <c r="B192" s="11" t="s">
        <v>251</v>
      </c>
      <c r="C192" s="12">
        <v>0</v>
      </c>
      <c r="D192" s="12" t="s">
        <v>252</v>
      </c>
      <c r="E192" s="12" t="s">
        <v>11</v>
      </c>
      <c r="F192" s="12" t="s">
        <v>12</v>
      </c>
      <c r="G192" s="12" t="s">
        <v>253</v>
      </c>
      <c r="H192" s="7"/>
      <c r="I192" s="4"/>
      <c r="J192" s="4"/>
      <c r="K192" s="4"/>
      <c r="L192" s="4"/>
      <c r="M192" s="8"/>
      <c r="N192" s="44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3.5" customHeight="1" x14ac:dyDescent="0.25">
      <c r="A193" s="10">
        <v>841</v>
      </c>
      <c r="B193" s="11" t="s">
        <v>254</v>
      </c>
      <c r="C193" s="12">
        <v>0</v>
      </c>
      <c r="D193" s="12" t="s">
        <v>252</v>
      </c>
      <c r="E193" s="12" t="s">
        <v>43</v>
      </c>
      <c r="F193" s="12" t="s">
        <v>12</v>
      </c>
      <c r="G193" s="12" t="s">
        <v>255</v>
      </c>
      <c r="H193" s="7"/>
      <c r="I193" s="4"/>
      <c r="J193" s="7"/>
      <c r="K193" s="7"/>
      <c r="L193" s="7"/>
      <c r="M193" s="8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3.5" customHeight="1" x14ac:dyDescent="0.25">
      <c r="A194" s="10">
        <v>842</v>
      </c>
      <c r="B194" s="11" t="s">
        <v>256</v>
      </c>
      <c r="C194" s="12">
        <v>0</v>
      </c>
      <c r="D194" s="12" t="s">
        <v>252</v>
      </c>
      <c r="E194" s="12" t="s">
        <v>43</v>
      </c>
      <c r="F194" s="12" t="s">
        <v>12</v>
      </c>
      <c r="G194" s="12" t="s">
        <v>255</v>
      </c>
      <c r="H194" s="7"/>
      <c r="I194" s="4"/>
      <c r="J194" s="4"/>
      <c r="K194" s="4"/>
      <c r="L194" s="4"/>
      <c r="M194" s="8"/>
      <c r="N194" s="44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3.5" customHeight="1" x14ac:dyDescent="0.25">
      <c r="A195" s="10">
        <v>843</v>
      </c>
      <c r="B195" s="11" t="s">
        <v>257</v>
      </c>
      <c r="C195" s="12">
        <v>0</v>
      </c>
      <c r="D195" s="12" t="s">
        <v>252</v>
      </c>
      <c r="E195" s="12" t="s">
        <v>11</v>
      </c>
      <c r="F195" s="12" t="s">
        <v>12</v>
      </c>
      <c r="G195" s="12" t="s">
        <v>253</v>
      </c>
      <c r="H195" s="7"/>
      <c r="I195" s="4"/>
      <c r="J195" s="4"/>
      <c r="K195" s="7"/>
      <c r="L195" s="7"/>
      <c r="M195" s="8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3.5" customHeight="1" x14ac:dyDescent="0.25">
      <c r="A196" s="10">
        <v>844</v>
      </c>
      <c r="B196" s="11" t="s">
        <v>258</v>
      </c>
      <c r="C196" s="12">
        <v>1</v>
      </c>
      <c r="D196" s="12" t="s">
        <v>252</v>
      </c>
      <c r="E196" s="12" t="s">
        <v>11</v>
      </c>
      <c r="F196" s="12" t="s">
        <v>12</v>
      </c>
      <c r="G196" s="12" t="s">
        <v>253</v>
      </c>
      <c r="H196" s="7"/>
      <c r="I196" s="4"/>
      <c r="J196" s="4"/>
      <c r="K196" s="4"/>
      <c r="L196" s="4"/>
      <c r="M196" s="8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3.5" customHeight="1" x14ac:dyDescent="0.25">
      <c r="A197" s="10">
        <v>845</v>
      </c>
      <c r="B197" s="11" t="s">
        <v>259</v>
      </c>
      <c r="C197" s="12">
        <v>1</v>
      </c>
      <c r="D197" s="12" t="s">
        <v>252</v>
      </c>
      <c r="E197" s="12" t="s">
        <v>43</v>
      </c>
      <c r="F197" s="12" t="s">
        <v>12</v>
      </c>
      <c r="G197" s="12" t="s">
        <v>255</v>
      </c>
      <c r="H197" s="7"/>
      <c r="I197" s="4"/>
      <c r="J197" s="4"/>
      <c r="K197" s="4"/>
      <c r="L197" s="4"/>
      <c r="M197" s="8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3.5" customHeight="1" x14ac:dyDescent="0.25">
      <c r="A198" s="10">
        <v>846</v>
      </c>
      <c r="B198" s="11" t="s">
        <v>260</v>
      </c>
      <c r="C198" s="12">
        <v>1</v>
      </c>
      <c r="D198" s="12" t="s">
        <v>252</v>
      </c>
      <c r="E198" s="12" t="s">
        <v>11</v>
      </c>
      <c r="F198" s="12" t="s">
        <v>12</v>
      </c>
      <c r="G198" s="12" t="s">
        <v>253</v>
      </c>
      <c r="H198" s="7"/>
      <c r="I198" s="4"/>
      <c r="J198" s="4"/>
      <c r="K198" s="4"/>
      <c r="L198" s="4"/>
      <c r="M198" s="8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3.5" customHeight="1" x14ac:dyDescent="0.25">
      <c r="A199" s="10">
        <v>847</v>
      </c>
      <c r="B199" s="11" t="s">
        <v>261</v>
      </c>
      <c r="C199" s="12">
        <v>1</v>
      </c>
      <c r="D199" s="12" t="s">
        <v>252</v>
      </c>
      <c r="E199" s="12" t="s">
        <v>11</v>
      </c>
      <c r="F199" s="12" t="s">
        <v>12</v>
      </c>
      <c r="G199" s="12" t="s">
        <v>253</v>
      </c>
      <c r="H199" s="7"/>
      <c r="I199" s="4"/>
      <c r="J199" s="4"/>
      <c r="K199" s="4"/>
      <c r="L199" s="4"/>
      <c r="M199" s="8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3.5" customHeight="1" x14ac:dyDescent="0.25">
      <c r="A200" s="10">
        <v>848</v>
      </c>
      <c r="B200" s="11" t="s">
        <v>262</v>
      </c>
      <c r="C200" s="12">
        <v>1</v>
      </c>
      <c r="D200" s="12" t="s">
        <v>252</v>
      </c>
      <c r="E200" s="12" t="s">
        <v>43</v>
      </c>
      <c r="F200" s="12" t="s">
        <v>12</v>
      </c>
      <c r="G200" s="12" t="s">
        <v>255</v>
      </c>
      <c r="H200" s="7"/>
      <c r="I200" s="4"/>
      <c r="J200" s="4"/>
      <c r="K200" s="4"/>
      <c r="L200" s="4"/>
      <c r="M200" s="8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3.5" customHeight="1" x14ac:dyDescent="0.25">
      <c r="A201" s="10">
        <v>849</v>
      </c>
      <c r="B201" s="11" t="s">
        <v>263</v>
      </c>
      <c r="C201" s="12">
        <v>1</v>
      </c>
      <c r="D201" s="12" t="s">
        <v>252</v>
      </c>
      <c r="E201" s="12" t="s">
        <v>43</v>
      </c>
      <c r="F201" s="12" t="s">
        <v>12</v>
      </c>
      <c r="G201" s="12" t="s">
        <v>255</v>
      </c>
      <c r="H201" s="7"/>
      <c r="I201" s="4"/>
      <c r="J201" s="4"/>
      <c r="K201" s="4"/>
      <c r="L201" s="4"/>
      <c r="M201" s="8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3.5" customHeight="1" x14ac:dyDescent="0.25">
      <c r="A202" s="10">
        <v>850</v>
      </c>
      <c r="B202" s="11" t="s">
        <v>264</v>
      </c>
      <c r="C202" s="12">
        <v>2</v>
      </c>
      <c r="D202" s="12" t="s">
        <v>252</v>
      </c>
      <c r="E202" s="12" t="s">
        <v>11</v>
      </c>
      <c r="F202" s="12" t="s">
        <v>12</v>
      </c>
      <c r="G202" s="12" t="s">
        <v>253</v>
      </c>
      <c r="H202" s="7"/>
      <c r="I202" s="4"/>
      <c r="J202" s="4"/>
      <c r="K202" s="4"/>
      <c r="L202" s="4"/>
      <c r="M202" s="8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3.5" customHeight="1" x14ac:dyDescent="0.25">
      <c r="A203" s="10">
        <v>851</v>
      </c>
      <c r="B203" s="11" t="s">
        <v>265</v>
      </c>
      <c r="C203" s="12">
        <v>2</v>
      </c>
      <c r="D203" s="12" t="s">
        <v>252</v>
      </c>
      <c r="E203" s="12" t="s">
        <v>11</v>
      </c>
      <c r="F203" s="12" t="s">
        <v>12</v>
      </c>
      <c r="G203" s="12" t="s">
        <v>253</v>
      </c>
      <c r="H203" s="7"/>
      <c r="I203" s="4"/>
      <c r="J203" s="4"/>
      <c r="K203" s="4"/>
      <c r="L203" s="4"/>
      <c r="M203" s="8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3.5" customHeight="1" x14ac:dyDescent="0.25">
      <c r="A204" s="10">
        <v>852</v>
      </c>
      <c r="B204" s="11" t="s">
        <v>266</v>
      </c>
      <c r="C204" s="12">
        <v>2</v>
      </c>
      <c r="D204" s="12" t="s">
        <v>252</v>
      </c>
      <c r="E204" s="12" t="s">
        <v>43</v>
      </c>
      <c r="F204" s="12" t="s">
        <v>12</v>
      </c>
      <c r="G204" s="12" t="s">
        <v>255</v>
      </c>
      <c r="H204" s="7"/>
      <c r="I204" s="4"/>
      <c r="J204" s="4"/>
      <c r="K204" s="4"/>
      <c r="L204" s="4"/>
      <c r="M204" s="8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3.5" customHeight="1" x14ac:dyDescent="0.25">
      <c r="A205" s="10">
        <v>853</v>
      </c>
      <c r="B205" s="11" t="s">
        <v>267</v>
      </c>
      <c r="C205" s="12">
        <v>3</v>
      </c>
      <c r="D205" s="12" t="s">
        <v>252</v>
      </c>
      <c r="E205" s="12" t="s">
        <v>43</v>
      </c>
      <c r="F205" s="12" t="s">
        <v>12</v>
      </c>
      <c r="G205" s="12" t="s">
        <v>255</v>
      </c>
      <c r="H205" s="7"/>
      <c r="I205" s="4"/>
      <c r="J205" s="4"/>
      <c r="K205" s="4"/>
      <c r="L205" s="4"/>
      <c r="M205" s="8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3.5" customHeight="1" x14ac:dyDescent="0.25">
      <c r="A206" s="10">
        <v>854</v>
      </c>
      <c r="B206" s="11" t="s">
        <v>268</v>
      </c>
      <c r="C206" s="12">
        <v>3</v>
      </c>
      <c r="D206" s="12" t="s">
        <v>252</v>
      </c>
      <c r="E206" s="12" t="s">
        <v>43</v>
      </c>
      <c r="F206" s="12" t="s">
        <v>12</v>
      </c>
      <c r="G206" s="12" t="s">
        <v>255</v>
      </c>
      <c r="H206" s="7"/>
      <c r="I206" s="4"/>
      <c r="J206" s="4"/>
      <c r="K206" s="4"/>
      <c r="L206" s="4"/>
      <c r="M206" s="8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3.5" customHeight="1" x14ac:dyDescent="0.25">
      <c r="A207" s="10">
        <v>855</v>
      </c>
      <c r="B207" s="11" t="s">
        <v>269</v>
      </c>
      <c r="C207" s="12">
        <v>3</v>
      </c>
      <c r="D207" s="12" t="s">
        <v>252</v>
      </c>
      <c r="E207" s="12" t="s">
        <v>11</v>
      </c>
      <c r="F207" s="12" t="s">
        <v>12</v>
      </c>
      <c r="G207" s="12" t="s">
        <v>253</v>
      </c>
      <c r="H207" s="7"/>
      <c r="I207" s="4"/>
      <c r="J207" s="4"/>
      <c r="K207" s="4"/>
      <c r="L207" s="4"/>
      <c r="M207" s="8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3.5" customHeight="1" x14ac:dyDescent="0.25">
      <c r="A208" s="10">
        <v>856</v>
      </c>
      <c r="B208" s="11" t="s">
        <v>270</v>
      </c>
      <c r="C208" s="12">
        <v>3</v>
      </c>
      <c r="D208" s="12" t="s">
        <v>252</v>
      </c>
      <c r="E208" s="12" t="s">
        <v>11</v>
      </c>
      <c r="F208" s="12" t="s">
        <v>12</v>
      </c>
      <c r="G208" s="12" t="s">
        <v>253</v>
      </c>
      <c r="H208" s="8"/>
      <c r="I208" s="7"/>
      <c r="J208" s="4"/>
      <c r="K208" s="4"/>
      <c r="L208" s="4"/>
      <c r="M208" s="8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3.5" customHeight="1" x14ac:dyDescent="0.25">
      <c r="A209" s="10">
        <v>857</v>
      </c>
      <c r="B209" s="11" t="s">
        <v>271</v>
      </c>
      <c r="C209" s="12">
        <v>4</v>
      </c>
      <c r="D209" s="12" t="s">
        <v>252</v>
      </c>
      <c r="E209" s="12" t="s">
        <v>43</v>
      </c>
      <c r="F209" s="12" t="s">
        <v>12</v>
      </c>
      <c r="G209" s="12" t="s">
        <v>255</v>
      </c>
      <c r="H209" s="7"/>
      <c r="I209" s="4"/>
      <c r="J209" s="4"/>
      <c r="K209" s="4"/>
      <c r="L209" s="4"/>
      <c r="M209" s="8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3.5" customHeight="1" x14ac:dyDescent="0.25">
      <c r="A210" s="10">
        <v>858</v>
      </c>
      <c r="B210" s="11" t="s">
        <v>272</v>
      </c>
      <c r="C210" s="12">
        <v>4</v>
      </c>
      <c r="D210" s="12" t="s">
        <v>252</v>
      </c>
      <c r="E210" s="12" t="s">
        <v>11</v>
      </c>
      <c r="F210" s="12" t="s">
        <v>12</v>
      </c>
      <c r="G210" s="12" t="s">
        <v>253</v>
      </c>
      <c r="H210" s="7"/>
      <c r="I210" s="4"/>
      <c r="J210" s="4"/>
      <c r="K210" s="4"/>
      <c r="L210" s="4"/>
      <c r="M210" s="8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3.5" customHeight="1" x14ac:dyDescent="0.25">
      <c r="A211" s="10">
        <v>859</v>
      </c>
      <c r="B211" s="11" t="s">
        <v>273</v>
      </c>
      <c r="C211" s="12">
        <v>4</v>
      </c>
      <c r="D211" s="12" t="s">
        <v>252</v>
      </c>
      <c r="E211" s="12" t="s">
        <v>11</v>
      </c>
      <c r="F211" s="12" t="s">
        <v>12</v>
      </c>
      <c r="G211" s="12" t="s">
        <v>253</v>
      </c>
      <c r="H211" s="7"/>
      <c r="I211" s="4"/>
      <c r="J211" s="4"/>
      <c r="K211" s="4"/>
      <c r="L211" s="4"/>
      <c r="M211" s="8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3.5" customHeight="1" x14ac:dyDescent="0.25">
      <c r="A212" s="10">
        <v>860</v>
      </c>
      <c r="B212" s="11" t="s">
        <v>274</v>
      </c>
      <c r="C212" s="12">
        <v>4</v>
      </c>
      <c r="D212" s="12" t="s">
        <v>252</v>
      </c>
      <c r="E212" s="12" t="s">
        <v>11</v>
      </c>
      <c r="F212" s="12" t="s">
        <v>12</v>
      </c>
      <c r="G212" s="12" t="s">
        <v>253</v>
      </c>
      <c r="H212" s="7"/>
      <c r="I212" s="4"/>
      <c r="J212" s="4"/>
      <c r="K212" s="4"/>
      <c r="L212" s="4"/>
      <c r="M212" s="8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3.5" customHeight="1" x14ac:dyDescent="0.25">
      <c r="A213" s="10">
        <v>861</v>
      </c>
      <c r="B213" s="11" t="s">
        <v>275</v>
      </c>
      <c r="C213" s="12">
        <v>4</v>
      </c>
      <c r="D213" s="12" t="s">
        <v>252</v>
      </c>
      <c r="E213" s="12" t="s">
        <v>11</v>
      </c>
      <c r="F213" s="12" t="s">
        <v>12</v>
      </c>
      <c r="G213" s="12" t="s">
        <v>253</v>
      </c>
      <c r="H213" s="7"/>
      <c r="I213" s="4"/>
      <c r="J213" s="4"/>
      <c r="K213" s="4"/>
      <c r="L213" s="4"/>
      <c r="M213" s="8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3.5" customHeight="1" x14ac:dyDescent="0.25">
      <c r="A214" s="10">
        <v>862</v>
      </c>
      <c r="B214" s="11" t="s">
        <v>276</v>
      </c>
      <c r="C214" s="12">
        <v>4</v>
      </c>
      <c r="D214" s="12" t="s">
        <v>252</v>
      </c>
      <c r="E214" s="12" t="s">
        <v>11</v>
      </c>
      <c r="F214" s="12" t="s">
        <v>12</v>
      </c>
      <c r="G214" s="12" t="s">
        <v>253</v>
      </c>
      <c r="H214" s="7"/>
      <c r="I214" s="4"/>
      <c r="J214" s="4"/>
      <c r="K214" s="4"/>
      <c r="L214" s="4"/>
      <c r="M214" s="8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3.5" customHeight="1" x14ac:dyDescent="0.25">
      <c r="A215" s="10">
        <v>863</v>
      </c>
      <c r="B215" s="11" t="s">
        <v>277</v>
      </c>
      <c r="C215" s="12">
        <v>4</v>
      </c>
      <c r="D215" s="12" t="s">
        <v>252</v>
      </c>
      <c r="E215" s="12" t="s">
        <v>43</v>
      </c>
      <c r="F215" s="12" t="s">
        <v>12</v>
      </c>
      <c r="G215" s="12" t="s">
        <v>255</v>
      </c>
      <c r="H215" s="7"/>
      <c r="I215" s="4"/>
      <c r="J215" s="4"/>
      <c r="K215" s="4"/>
      <c r="L215" s="4"/>
      <c r="M215" s="8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3.5" customHeight="1" x14ac:dyDescent="0.25">
      <c r="A216" s="10">
        <v>880</v>
      </c>
      <c r="B216" s="11" t="s">
        <v>278</v>
      </c>
      <c r="C216" s="12">
        <v>1</v>
      </c>
      <c r="D216" s="12" t="s">
        <v>61</v>
      </c>
      <c r="E216" s="12" t="s">
        <v>11</v>
      </c>
      <c r="F216" s="12" t="s">
        <v>12</v>
      </c>
      <c r="G216" s="12" t="s">
        <v>13</v>
      </c>
      <c r="H216" s="7"/>
      <c r="I216" s="4"/>
      <c r="J216" s="4"/>
      <c r="K216" s="4"/>
      <c r="L216" s="4"/>
      <c r="M216" s="8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3.5" customHeight="1" x14ac:dyDescent="0.25">
      <c r="A217" s="10">
        <v>882</v>
      </c>
      <c r="B217" s="11" t="s">
        <v>279</v>
      </c>
      <c r="C217" s="12">
        <v>2</v>
      </c>
      <c r="D217" s="12" t="s">
        <v>61</v>
      </c>
      <c r="E217" s="12" t="s">
        <v>11</v>
      </c>
      <c r="F217" s="12" t="s">
        <v>12</v>
      </c>
      <c r="G217" s="12" t="s">
        <v>13</v>
      </c>
      <c r="H217" s="7"/>
      <c r="I217" s="4"/>
      <c r="J217" s="4"/>
      <c r="K217" s="4"/>
      <c r="L217" s="4"/>
      <c r="M217" s="8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3.5" customHeight="1" x14ac:dyDescent="0.25">
      <c r="A218" s="10">
        <v>884</v>
      </c>
      <c r="B218" s="11" t="s">
        <v>280</v>
      </c>
      <c r="C218" s="12">
        <v>3</v>
      </c>
      <c r="D218" s="12" t="s">
        <v>61</v>
      </c>
      <c r="E218" s="12" t="s">
        <v>11</v>
      </c>
      <c r="F218" s="12" t="s">
        <v>12</v>
      </c>
      <c r="G218" s="12" t="s">
        <v>13</v>
      </c>
      <c r="H218" s="7"/>
      <c r="I218" s="4"/>
      <c r="J218" s="4"/>
      <c r="K218" s="4"/>
      <c r="L218" s="4"/>
      <c r="M218" s="8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3.5" customHeight="1" x14ac:dyDescent="0.25">
      <c r="A219" s="10">
        <v>885</v>
      </c>
      <c r="B219" s="11" t="s">
        <v>281</v>
      </c>
      <c r="C219" s="12">
        <v>3</v>
      </c>
      <c r="D219" s="12" t="s">
        <v>61</v>
      </c>
      <c r="E219" s="12" t="s">
        <v>11</v>
      </c>
      <c r="F219" s="12" t="s">
        <v>12</v>
      </c>
      <c r="G219" s="12" t="s">
        <v>13</v>
      </c>
      <c r="H219" s="7"/>
      <c r="I219" s="4"/>
      <c r="J219" s="4"/>
      <c r="K219" s="4"/>
      <c r="L219" s="4"/>
      <c r="M219" s="8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3.5" customHeight="1" x14ac:dyDescent="0.25">
      <c r="A220" s="10">
        <v>886</v>
      </c>
      <c r="B220" s="11" t="s">
        <v>282</v>
      </c>
      <c r="C220" s="12">
        <v>3</v>
      </c>
      <c r="D220" s="12" t="s">
        <v>61</v>
      </c>
      <c r="E220" s="12" t="s">
        <v>11</v>
      </c>
      <c r="F220" s="12" t="s">
        <v>12</v>
      </c>
      <c r="G220" s="12" t="s">
        <v>13</v>
      </c>
      <c r="H220" s="7"/>
      <c r="I220" s="4"/>
      <c r="J220" s="4"/>
      <c r="K220" s="4"/>
      <c r="L220" s="4"/>
      <c r="M220" s="8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3.5" customHeight="1" x14ac:dyDescent="0.25">
      <c r="A221" s="10">
        <v>887</v>
      </c>
      <c r="B221" s="11" t="s">
        <v>283</v>
      </c>
      <c r="C221" s="12">
        <v>4</v>
      </c>
      <c r="D221" s="12" t="s">
        <v>61</v>
      </c>
      <c r="E221" s="12" t="s">
        <v>11</v>
      </c>
      <c r="F221" s="12" t="s">
        <v>12</v>
      </c>
      <c r="G221" s="12" t="s">
        <v>13</v>
      </c>
      <c r="H221" s="7"/>
      <c r="I221" s="4"/>
      <c r="J221" s="4"/>
      <c r="K221" s="4"/>
      <c r="L221" s="4"/>
      <c r="M221" s="8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3.5" customHeight="1" x14ac:dyDescent="0.25">
      <c r="A222" s="10">
        <v>888</v>
      </c>
      <c r="B222" s="11" t="s">
        <v>284</v>
      </c>
      <c r="C222" s="12">
        <v>4</v>
      </c>
      <c r="D222" s="12" t="s">
        <v>61</v>
      </c>
      <c r="E222" s="12" t="s">
        <v>11</v>
      </c>
      <c r="F222" s="12" t="s">
        <v>12</v>
      </c>
      <c r="G222" s="12" t="s">
        <v>13</v>
      </c>
      <c r="H222" s="7"/>
      <c r="I222" s="4"/>
      <c r="J222" s="4"/>
      <c r="K222" s="4"/>
      <c r="L222" s="4"/>
      <c r="M222" s="8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3.5" customHeight="1" x14ac:dyDescent="0.25">
      <c r="A223" s="10">
        <v>894</v>
      </c>
      <c r="B223" s="11" t="s">
        <v>285</v>
      </c>
      <c r="C223" s="12">
        <v>1</v>
      </c>
      <c r="D223" s="12" t="s">
        <v>61</v>
      </c>
      <c r="E223" s="12" t="s">
        <v>43</v>
      </c>
      <c r="F223" s="12" t="s">
        <v>12</v>
      </c>
      <c r="G223" s="12" t="s">
        <v>44</v>
      </c>
      <c r="H223" s="7"/>
      <c r="I223" s="4"/>
      <c r="J223" s="4"/>
      <c r="K223" s="4"/>
      <c r="L223" s="4"/>
      <c r="M223" s="8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3.5" customHeight="1" x14ac:dyDescent="0.25">
      <c r="A224" s="10">
        <v>895</v>
      </c>
      <c r="B224" s="11" t="s">
        <v>286</v>
      </c>
      <c r="C224" s="12">
        <v>1</v>
      </c>
      <c r="D224" s="12" t="s">
        <v>61</v>
      </c>
      <c r="E224" s="12" t="s">
        <v>43</v>
      </c>
      <c r="F224" s="12" t="s">
        <v>12</v>
      </c>
      <c r="G224" s="12" t="s">
        <v>44</v>
      </c>
      <c r="H224" s="7"/>
      <c r="I224" s="4"/>
      <c r="J224" s="4"/>
      <c r="K224" s="4"/>
      <c r="L224" s="4"/>
      <c r="M224" s="8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3.5" customHeight="1" x14ac:dyDescent="0.25">
      <c r="A225" s="10">
        <v>896</v>
      </c>
      <c r="B225" s="11" t="s">
        <v>287</v>
      </c>
      <c r="C225" s="12">
        <v>1</v>
      </c>
      <c r="D225" s="12" t="s">
        <v>61</v>
      </c>
      <c r="E225" s="12" t="s">
        <v>43</v>
      </c>
      <c r="F225" s="12" t="s">
        <v>12</v>
      </c>
      <c r="G225" s="12" t="s">
        <v>44</v>
      </c>
      <c r="H225" s="7"/>
      <c r="I225" s="4"/>
      <c r="J225" s="4"/>
      <c r="K225" s="4"/>
      <c r="L225" s="4"/>
      <c r="M225" s="8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3.5" customHeight="1" x14ac:dyDescent="0.25">
      <c r="A226" s="10">
        <v>897</v>
      </c>
      <c r="B226" s="11" t="s">
        <v>288</v>
      </c>
      <c r="C226" s="12">
        <v>2</v>
      </c>
      <c r="D226" s="12" t="s">
        <v>61</v>
      </c>
      <c r="E226" s="12" t="s">
        <v>43</v>
      </c>
      <c r="F226" s="12" t="s">
        <v>12</v>
      </c>
      <c r="G226" s="12" t="s">
        <v>44</v>
      </c>
      <c r="H226" s="7"/>
      <c r="I226" s="4"/>
      <c r="J226" s="4"/>
      <c r="K226" s="4"/>
      <c r="L226" s="4"/>
      <c r="M226" s="8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3.5" customHeight="1" x14ac:dyDescent="0.25">
      <c r="A227" s="10">
        <v>898</v>
      </c>
      <c r="B227" s="11" t="s">
        <v>289</v>
      </c>
      <c r="C227" s="12">
        <v>3</v>
      </c>
      <c r="D227" s="12" t="s">
        <v>61</v>
      </c>
      <c r="E227" s="12" t="s">
        <v>43</v>
      </c>
      <c r="F227" s="12" t="s">
        <v>12</v>
      </c>
      <c r="G227" s="12" t="s">
        <v>44</v>
      </c>
      <c r="H227" s="7"/>
      <c r="I227" s="4"/>
      <c r="J227" s="4"/>
      <c r="K227" s="4"/>
      <c r="L227" s="4"/>
      <c r="M227" s="8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3.5" customHeight="1" x14ac:dyDescent="0.25">
      <c r="A228" s="10">
        <v>899</v>
      </c>
      <c r="B228" s="11" t="s">
        <v>290</v>
      </c>
      <c r="C228" s="12">
        <v>3</v>
      </c>
      <c r="D228" s="12" t="s">
        <v>61</v>
      </c>
      <c r="E228" s="12" t="s">
        <v>43</v>
      </c>
      <c r="F228" s="12" t="s">
        <v>12</v>
      </c>
      <c r="G228" s="12" t="s">
        <v>44</v>
      </c>
      <c r="H228" s="7"/>
      <c r="I228" s="4"/>
      <c r="J228" s="4"/>
      <c r="K228" s="4"/>
      <c r="L228" s="4"/>
      <c r="M228" s="8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3.5" customHeight="1" x14ac:dyDescent="0.25">
      <c r="A229" s="10">
        <v>900</v>
      </c>
      <c r="B229" s="11" t="s">
        <v>291</v>
      </c>
      <c r="C229" s="12">
        <v>3</v>
      </c>
      <c r="D229" s="12" t="s">
        <v>61</v>
      </c>
      <c r="E229" s="12" t="s">
        <v>43</v>
      </c>
      <c r="F229" s="12" t="s">
        <v>12</v>
      </c>
      <c r="G229" s="12" t="s">
        <v>44</v>
      </c>
      <c r="H229" s="7"/>
      <c r="I229" s="4"/>
      <c r="J229" s="4"/>
      <c r="K229" s="4"/>
      <c r="L229" s="4"/>
      <c r="M229" s="8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3.5" customHeight="1" x14ac:dyDescent="0.25">
      <c r="A230" s="10">
        <v>901</v>
      </c>
      <c r="B230" s="11" t="s">
        <v>292</v>
      </c>
      <c r="C230" s="12">
        <v>3</v>
      </c>
      <c r="D230" s="12" t="s">
        <v>61</v>
      </c>
      <c r="E230" s="12" t="s">
        <v>43</v>
      </c>
      <c r="F230" s="12" t="s">
        <v>12</v>
      </c>
      <c r="G230" s="12" t="s">
        <v>44</v>
      </c>
      <c r="H230" s="7"/>
      <c r="I230" s="4"/>
      <c r="J230" s="4"/>
      <c r="K230" s="4"/>
      <c r="L230" s="4"/>
      <c r="M230" s="8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3.5" customHeight="1" x14ac:dyDescent="0.25">
      <c r="A231" s="10">
        <v>902</v>
      </c>
      <c r="B231" s="11" t="s">
        <v>293</v>
      </c>
      <c r="C231" s="12">
        <v>3</v>
      </c>
      <c r="D231" s="12" t="s">
        <v>61</v>
      </c>
      <c r="E231" s="12" t="s">
        <v>43</v>
      </c>
      <c r="F231" s="12" t="s">
        <v>12</v>
      </c>
      <c r="G231" s="12" t="s">
        <v>44</v>
      </c>
      <c r="H231" s="7"/>
      <c r="I231" s="4"/>
      <c r="J231" s="4"/>
      <c r="K231" s="4"/>
      <c r="L231" s="4"/>
      <c r="M231" s="8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3.5" customHeight="1" x14ac:dyDescent="0.25">
      <c r="A232" s="10">
        <v>903</v>
      </c>
      <c r="B232" s="11" t="s">
        <v>294</v>
      </c>
      <c r="C232" s="12">
        <v>4</v>
      </c>
      <c r="D232" s="12" t="s">
        <v>61</v>
      </c>
      <c r="E232" s="12" t="s">
        <v>43</v>
      </c>
      <c r="F232" s="12" t="s">
        <v>12</v>
      </c>
      <c r="G232" s="12" t="s">
        <v>44</v>
      </c>
      <c r="H232" s="7"/>
      <c r="I232" s="4"/>
      <c r="J232" s="4"/>
      <c r="K232" s="4"/>
      <c r="L232" s="4"/>
      <c r="M232" s="8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3.5" customHeight="1" x14ac:dyDescent="0.25">
      <c r="A233" s="10">
        <v>904</v>
      </c>
      <c r="B233" s="11" t="s">
        <v>295</v>
      </c>
      <c r="C233" s="12">
        <v>4</v>
      </c>
      <c r="D233" s="12" t="s">
        <v>61</v>
      </c>
      <c r="E233" s="12" t="s">
        <v>43</v>
      </c>
      <c r="F233" s="12" t="s">
        <v>12</v>
      </c>
      <c r="G233" s="12" t="s">
        <v>44</v>
      </c>
      <c r="H233" s="7"/>
      <c r="I233" s="4"/>
      <c r="J233" s="4"/>
      <c r="K233" s="4"/>
      <c r="L233" s="4"/>
      <c r="M233" s="8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3.5" customHeight="1" x14ac:dyDescent="0.25">
      <c r="A234" s="10">
        <v>912</v>
      </c>
      <c r="B234" s="11" t="s">
        <v>296</v>
      </c>
      <c r="C234" s="12">
        <v>0</v>
      </c>
      <c r="D234" s="12" t="s">
        <v>61</v>
      </c>
      <c r="E234" s="12" t="s">
        <v>43</v>
      </c>
      <c r="F234" s="12" t="s">
        <v>12</v>
      </c>
      <c r="G234" s="12" t="s">
        <v>44</v>
      </c>
      <c r="H234" s="8"/>
      <c r="I234" s="7"/>
      <c r="J234" s="4"/>
      <c r="K234" s="4"/>
      <c r="L234" s="4"/>
      <c r="M234" s="8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3.5" customHeight="1" x14ac:dyDescent="0.25">
      <c r="A235" s="10">
        <v>913</v>
      </c>
      <c r="B235" s="11" t="s">
        <v>297</v>
      </c>
      <c r="C235" s="12">
        <v>0</v>
      </c>
      <c r="D235" s="12" t="s">
        <v>61</v>
      </c>
      <c r="E235" s="12" t="s">
        <v>43</v>
      </c>
      <c r="F235" s="12" t="s">
        <v>12</v>
      </c>
      <c r="G235" s="12" t="s">
        <v>44</v>
      </c>
      <c r="H235" s="7"/>
      <c r="I235" s="4"/>
      <c r="J235" s="4"/>
      <c r="K235" s="4"/>
      <c r="L235" s="4"/>
      <c r="M235" s="8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3.5" customHeight="1" x14ac:dyDescent="0.25">
      <c r="A236" s="10">
        <v>914</v>
      </c>
      <c r="B236" s="11" t="s">
        <v>298</v>
      </c>
      <c r="C236" s="12">
        <v>4</v>
      </c>
      <c r="D236" s="12" t="s">
        <v>61</v>
      </c>
      <c r="E236" s="12" t="s">
        <v>43</v>
      </c>
      <c r="F236" s="12" t="s">
        <v>299</v>
      </c>
      <c r="G236" s="12" t="s">
        <v>44</v>
      </c>
      <c r="H236" s="7"/>
      <c r="I236" s="4"/>
      <c r="J236" s="4"/>
      <c r="K236" s="4"/>
      <c r="L236" s="4"/>
      <c r="M236" s="8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3.5" customHeight="1" x14ac:dyDescent="0.25">
      <c r="A237" s="10">
        <v>930</v>
      </c>
      <c r="B237" s="11" t="s">
        <v>300</v>
      </c>
      <c r="C237" s="12">
        <v>4</v>
      </c>
      <c r="D237" s="12" t="s">
        <v>41</v>
      </c>
      <c r="E237" s="12" t="s">
        <v>43</v>
      </c>
      <c r="F237" s="12" t="s">
        <v>12</v>
      </c>
      <c r="G237" s="12" t="s">
        <v>255</v>
      </c>
      <c r="H237" s="7"/>
      <c r="I237" s="4"/>
      <c r="J237" s="4"/>
      <c r="K237" s="4"/>
      <c r="L237" s="4"/>
      <c r="M237" s="8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3.5" customHeight="1" x14ac:dyDescent="0.25">
      <c r="A238" s="10">
        <v>931</v>
      </c>
      <c r="B238" s="11" t="s">
        <v>301</v>
      </c>
      <c r="C238" s="12">
        <v>4</v>
      </c>
      <c r="D238" s="12" t="s">
        <v>41</v>
      </c>
      <c r="E238" s="12" t="s">
        <v>43</v>
      </c>
      <c r="F238" s="12" t="s">
        <v>12</v>
      </c>
      <c r="G238" s="12" t="s">
        <v>255</v>
      </c>
      <c r="H238" s="7"/>
      <c r="I238" s="4"/>
      <c r="J238" s="4"/>
      <c r="K238" s="4"/>
      <c r="L238" s="4"/>
      <c r="M238" s="8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3.5" customHeight="1" x14ac:dyDescent="0.25">
      <c r="A239" s="10">
        <v>932</v>
      </c>
      <c r="B239" s="11" t="s">
        <v>302</v>
      </c>
      <c r="C239" s="12">
        <v>3</v>
      </c>
      <c r="D239" s="12" t="s">
        <v>41</v>
      </c>
      <c r="E239" s="12" t="s">
        <v>43</v>
      </c>
      <c r="F239" s="12" t="s">
        <v>12</v>
      </c>
      <c r="G239" s="12" t="s">
        <v>255</v>
      </c>
      <c r="H239" s="7"/>
      <c r="I239" s="4"/>
      <c r="J239" s="4"/>
      <c r="K239" s="4"/>
      <c r="L239" s="4"/>
      <c r="M239" s="8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3.5" customHeight="1" x14ac:dyDescent="0.25">
      <c r="A240" s="10">
        <v>933</v>
      </c>
      <c r="B240" s="11" t="s">
        <v>303</v>
      </c>
      <c r="C240" s="12">
        <v>3</v>
      </c>
      <c r="D240" s="12" t="s">
        <v>41</v>
      </c>
      <c r="E240" s="12" t="s">
        <v>43</v>
      </c>
      <c r="F240" s="12" t="s">
        <v>12</v>
      </c>
      <c r="G240" s="12" t="s">
        <v>255</v>
      </c>
      <c r="H240" s="7"/>
      <c r="I240" s="4"/>
      <c r="J240" s="4"/>
      <c r="K240" s="4"/>
      <c r="L240" s="4"/>
      <c r="M240" s="8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3.5" customHeight="1" x14ac:dyDescent="0.25">
      <c r="A241" s="10">
        <v>934</v>
      </c>
      <c r="B241" s="11" t="s">
        <v>304</v>
      </c>
      <c r="C241" s="12">
        <v>3</v>
      </c>
      <c r="D241" s="12" t="s">
        <v>41</v>
      </c>
      <c r="E241" s="12" t="s">
        <v>43</v>
      </c>
      <c r="F241" s="12" t="s">
        <v>12</v>
      </c>
      <c r="G241" s="12" t="s">
        <v>255</v>
      </c>
      <c r="H241" s="7"/>
      <c r="I241" s="4"/>
      <c r="J241" s="4"/>
      <c r="K241" s="4"/>
      <c r="L241" s="4"/>
      <c r="M241" s="8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3.5" customHeight="1" x14ac:dyDescent="0.25">
      <c r="A242" s="10">
        <v>935</v>
      </c>
      <c r="B242" s="11" t="s">
        <v>305</v>
      </c>
      <c r="C242" s="12">
        <v>2</v>
      </c>
      <c r="D242" s="12" t="s">
        <v>41</v>
      </c>
      <c r="E242" s="12" t="s">
        <v>43</v>
      </c>
      <c r="F242" s="12" t="s">
        <v>12</v>
      </c>
      <c r="G242" s="12" t="s">
        <v>255</v>
      </c>
      <c r="H242" s="7"/>
      <c r="I242" s="4"/>
      <c r="J242" s="4"/>
      <c r="K242" s="4"/>
      <c r="L242" s="4"/>
      <c r="M242" s="8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3.5" customHeight="1" x14ac:dyDescent="0.25">
      <c r="A243" s="10">
        <v>936</v>
      </c>
      <c r="B243" s="11" t="s">
        <v>306</v>
      </c>
      <c r="C243" s="12">
        <v>2</v>
      </c>
      <c r="D243" s="12" t="s">
        <v>41</v>
      </c>
      <c r="E243" s="12" t="s">
        <v>43</v>
      </c>
      <c r="F243" s="12" t="s">
        <v>12</v>
      </c>
      <c r="G243" s="12" t="s">
        <v>255</v>
      </c>
      <c r="H243" s="7"/>
      <c r="I243" s="4"/>
      <c r="J243" s="4"/>
      <c r="K243" s="4"/>
      <c r="L243" s="4"/>
      <c r="M243" s="8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3.5" customHeight="1" x14ac:dyDescent="0.25">
      <c r="A244" s="10">
        <v>937</v>
      </c>
      <c r="B244" s="11" t="s">
        <v>307</v>
      </c>
      <c r="C244" s="12">
        <v>1</v>
      </c>
      <c r="D244" s="12" t="s">
        <v>41</v>
      </c>
      <c r="E244" s="12" t="s">
        <v>43</v>
      </c>
      <c r="F244" s="12" t="s">
        <v>12</v>
      </c>
      <c r="G244" s="12" t="s">
        <v>255</v>
      </c>
      <c r="H244" s="7"/>
      <c r="I244" s="4"/>
      <c r="J244" s="4"/>
      <c r="K244" s="4"/>
      <c r="L244" s="4"/>
      <c r="M244" s="8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3.5" customHeight="1" x14ac:dyDescent="0.25">
      <c r="A245" s="10">
        <v>938</v>
      </c>
      <c r="B245" s="11" t="s">
        <v>308</v>
      </c>
      <c r="C245" s="12">
        <v>1</v>
      </c>
      <c r="D245" s="12" t="s">
        <v>41</v>
      </c>
      <c r="E245" s="12" t="s">
        <v>43</v>
      </c>
      <c r="F245" s="12" t="s">
        <v>12</v>
      </c>
      <c r="G245" s="12" t="s">
        <v>255</v>
      </c>
      <c r="H245" s="7"/>
      <c r="I245" s="4"/>
      <c r="J245" s="4"/>
      <c r="K245" s="4"/>
      <c r="L245" s="4"/>
      <c r="M245" s="8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3.5" customHeight="1" x14ac:dyDescent="0.25">
      <c r="A246" s="10">
        <v>939</v>
      </c>
      <c r="B246" s="11" t="s">
        <v>309</v>
      </c>
      <c r="C246" s="12">
        <v>1</v>
      </c>
      <c r="D246" s="12" t="s">
        <v>41</v>
      </c>
      <c r="E246" s="12" t="s">
        <v>43</v>
      </c>
      <c r="F246" s="12" t="s">
        <v>12</v>
      </c>
      <c r="G246" s="12" t="s">
        <v>255</v>
      </c>
      <c r="H246" s="7"/>
      <c r="I246" s="4"/>
      <c r="J246" s="4"/>
      <c r="K246" s="4"/>
      <c r="L246" s="4"/>
      <c r="M246" s="8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3.5" customHeight="1" x14ac:dyDescent="0.25">
      <c r="A247" s="10">
        <v>940</v>
      </c>
      <c r="B247" s="11" t="s">
        <v>310</v>
      </c>
      <c r="C247" s="12">
        <v>1</v>
      </c>
      <c r="D247" s="12" t="s">
        <v>41</v>
      </c>
      <c r="E247" s="12" t="s">
        <v>43</v>
      </c>
      <c r="F247" s="12" t="s">
        <v>12</v>
      </c>
      <c r="G247" s="12" t="s">
        <v>255</v>
      </c>
      <c r="H247" s="7"/>
      <c r="I247" s="4"/>
      <c r="J247" s="4"/>
      <c r="K247" s="4"/>
      <c r="L247" s="4"/>
      <c r="M247" s="8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3.5" customHeight="1" x14ac:dyDescent="0.25">
      <c r="A248" s="10">
        <v>941</v>
      </c>
      <c r="B248" s="11" t="s">
        <v>311</v>
      </c>
      <c r="C248" s="12">
        <v>1</v>
      </c>
      <c r="D248" s="12" t="s">
        <v>41</v>
      </c>
      <c r="E248" s="12" t="s">
        <v>43</v>
      </c>
      <c r="F248" s="12" t="s">
        <v>12</v>
      </c>
      <c r="G248" s="12" t="s">
        <v>255</v>
      </c>
      <c r="H248" s="7"/>
      <c r="I248" s="4"/>
      <c r="J248" s="4"/>
      <c r="K248" s="4"/>
      <c r="L248" s="4"/>
      <c r="M248" s="8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3.5" customHeight="1" x14ac:dyDescent="0.25">
      <c r="A249" s="10">
        <v>943</v>
      </c>
      <c r="B249" s="11" t="s">
        <v>312</v>
      </c>
      <c r="C249" s="12">
        <v>1</v>
      </c>
      <c r="D249" s="12" t="s">
        <v>41</v>
      </c>
      <c r="E249" s="12" t="s">
        <v>11</v>
      </c>
      <c r="F249" s="12" t="s">
        <v>12</v>
      </c>
      <c r="G249" s="12" t="s">
        <v>253</v>
      </c>
      <c r="H249" s="7"/>
      <c r="I249" s="4"/>
      <c r="J249" s="4"/>
      <c r="K249" s="4"/>
      <c r="L249" s="4"/>
      <c r="M249" s="8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3.5" customHeight="1" x14ac:dyDescent="0.25">
      <c r="A250" s="10">
        <v>944</v>
      </c>
      <c r="B250" s="11" t="s">
        <v>313</v>
      </c>
      <c r="C250" s="12">
        <v>3</v>
      </c>
      <c r="D250" s="12" t="s">
        <v>41</v>
      </c>
      <c r="E250" s="12" t="s">
        <v>11</v>
      </c>
      <c r="F250" s="12" t="s">
        <v>12</v>
      </c>
      <c r="G250" s="12" t="s">
        <v>253</v>
      </c>
      <c r="H250" s="7"/>
      <c r="I250" s="4"/>
      <c r="J250" s="4"/>
      <c r="K250" s="4"/>
      <c r="L250" s="4"/>
      <c r="M250" s="8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3.5" customHeight="1" x14ac:dyDescent="0.25">
      <c r="A251" s="10">
        <v>946</v>
      </c>
      <c r="B251" s="11" t="s">
        <v>314</v>
      </c>
      <c r="C251" s="12">
        <v>3</v>
      </c>
      <c r="D251" s="12" t="s">
        <v>41</v>
      </c>
      <c r="E251" s="12" t="s">
        <v>43</v>
      </c>
      <c r="F251" s="12" t="s">
        <v>12</v>
      </c>
      <c r="G251" s="12" t="s">
        <v>255</v>
      </c>
      <c r="H251" s="7"/>
      <c r="I251" s="4"/>
      <c r="J251" s="4"/>
      <c r="K251" s="4"/>
      <c r="L251" s="4"/>
      <c r="M251" s="8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3.5" customHeight="1" x14ac:dyDescent="0.25">
      <c r="A252" s="10">
        <v>947</v>
      </c>
      <c r="B252" s="11" t="s">
        <v>315</v>
      </c>
      <c r="C252" s="12">
        <v>3</v>
      </c>
      <c r="D252" s="12" t="s">
        <v>41</v>
      </c>
      <c r="E252" s="12" t="s">
        <v>11</v>
      </c>
      <c r="F252" s="12" t="s">
        <v>12</v>
      </c>
      <c r="G252" s="12" t="s">
        <v>253</v>
      </c>
      <c r="H252" s="7"/>
      <c r="I252" s="4"/>
      <c r="J252" s="4"/>
      <c r="K252" s="4"/>
      <c r="L252" s="4"/>
      <c r="M252" s="8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3.5" customHeight="1" x14ac:dyDescent="0.25">
      <c r="A253" s="10">
        <v>960</v>
      </c>
      <c r="B253" s="11" t="s">
        <v>316</v>
      </c>
      <c r="C253" s="12">
        <v>1</v>
      </c>
      <c r="D253" s="12" t="s">
        <v>46</v>
      </c>
      <c r="E253" s="12" t="s">
        <v>11</v>
      </c>
      <c r="F253" s="12" t="s">
        <v>12</v>
      </c>
      <c r="G253" s="12" t="s">
        <v>253</v>
      </c>
      <c r="H253" s="7"/>
      <c r="I253" s="4"/>
      <c r="J253" s="4"/>
      <c r="K253" s="4"/>
      <c r="L253" s="4"/>
      <c r="M253" s="8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3.5" customHeight="1" x14ac:dyDescent="0.25">
      <c r="A254" s="10">
        <v>961</v>
      </c>
      <c r="B254" s="11" t="s">
        <v>317</v>
      </c>
      <c r="C254" s="12">
        <v>1</v>
      </c>
      <c r="D254" s="12" t="s">
        <v>46</v>
      </c>
      <c r="E254" s="12" t="s">
        <v>11</v>
      </c>
      <c r="F254" s="12" t="s">
        <v>12</v>
      </c>
      <c r="G254" s="12" t="s">
        <v>253</v>
      </c>
      <c r="H254" s="7"/>
      <c r="I254" s="4"/>
      <c r="J254" s="4"/>
      <c r="K254" s="4"/>
      <c r="L254" s="4"/>
      <c r="M254" s="8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3.5" customHeight="1" x14ac:dyDescent="0.25">
      <c r="A255" s="10">
        <v>962</v>
      </c>
      <c r="B255" s="11" t="s">
        <v>318</v>
      </c>
      <c r="C255" s="12">
        <v>1</v>
      </c>
      <c r="D255" s="12" t="s">
        <v>46</v>
      </c>
      <c r="E255" s="12" t="s">
        <v>43</v>
      </c>
      <c r="F255" s="12" t="s">
        <v>12</v>
      </c>
      <c r="G255" s="12" t="s">
        <v>255</v>
      </c>
      <c r="H255" s="8"/>
      <c r="I255" s="7"/>
      <c r="J255" s="4"/>
      <c r="K255" s="4"/>
      <c r="L255" s="4"/>
      <c r="M255" s="8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3.5" customHeight="1" x14ac:dyDescent="0.25">
      <c r="A256" s="10">
        <v>963</v>
      </c>
      <c r="B256" s="11" t="s">
        <v>319</v>
      </c>
      <c r="C256" s="12">
        <v>2</v>
      </c>
      <c r="D256" s="12" t="s">
        <v>46</v>
      </c>
      <c r="E256" s="12" t="s">
        <v>43</v>
      </c>
      <c r="F256" s="12" t="s">
        <v>12</v>
      </c>
      <c r="G256" s="12" t="s">
        <v>255</v>
      </c>
      <c r="H256" s="7"/>
      <c r="I256" s="4"/>
      <c r="J256" s="4"/>
      <c r="K256" s="4"/>
      <c r="L256" s="4"/>
      <c r="M256" s="8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3.5" customHeight="1" x14ac:dyDescent="0.25">
      <c r="A257" s="10">
        <v>964</v>
      </c>
      <c r="B257" s="11" t="s">
        <v>320</v>
      </c>
      <c r="C257" s="12">
        <v>2</v>
      </c>
      <c r="D257" s="12" t="s">
        <v>46</v>
      </c>
      <c r="E257" s="12" t="s">
        <v>43</v>
      </c>
      <c r="F257" s="12" t="s">
        <v>12</v>
      </c>
      <c r="G257" s="12" t="s">
        <v>255</v>
      </c>
      <c r="H257" s="7"/>
      <c r="I257" s="4"/>
      <c r="J257" s="4"/>
      <c r="K257" s="4"/>
      <c r="L257" s="4"/>
      <c r="M257" s="8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3.5" customHeight="1" x14ac:dyDescent="0.25">
      <c r="A258" s="10">
        <v>965</v>
      </c>
      <c r="B258" s="11" t="s">
        <v>321</v>
      </c>
      <c r="C258" s="12">
        <v>3</v>
      </c>
      <c r="D258" s="12" t="s">
        <v>46</v>
      </c>
      <c r="E258" s="12" t="s">
        <v>11</v>
      </c>
      <c r="F258" s="12" t="s">
        <v>12</v>
      </c>
      <c r="G258" s="12" t="s">
        <v>253</v>
      </c>
      <c r="H258" s="7"/>
      <c r="I258" s="4"/>
      <c r="J258" s="4"/>
      <c r="K258" s="4"/>
      <c r="L258" s="4"/>
      <c r="M258" s="8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3.5" customHeight="1" x14ac:dyDescent="0.25">
      <c r="A259" s="10">
        <v>966</v>
      </c>
      <c r="B259" s="11" t="s">
        <v>322</v>
      </c>
      <c r="C259" s="12">
        <v>3</v>
      </c>
      <c r="D259" s="12" t="s">
        <v>46</v>
      </c>
      <c r="E259" s="12" t="s">
        <v>11</v>
      </c>
      <c r="F259" s="12" t="s">
        <v>12</v>
      </c>
      <c r="G259" s="12" t="s">
        <v>253</v>
      </c>
      <c r="H259" s="7"/>
      <c r="I259" s="4"/>
      <c r="J259" s="4"/>
      <c r="K259" s="4"/>
      <c r="L259" s="4"/>
      <c r="M259" s="8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3.5" customHeight="1" x14ac:dyDescent="0.25">
      <c r="A260" s="10">
        <v>967</v>
      </c>
      <c r="B260" s="11" t="s">
        <v>323</v>
      </c>
      <c r="C260" s="12">
        <v>3</v>
      </c>
      <c r="D260" s="12" t="s">
        <v>46</v>
      </c>
      <c r="E260" s="12" t="s">
        <v>11</v>
      </c>
      <c r="F260" s="12" t="s">
        <v>12</v>
      </c>
      <c r="G260" s="12" t="s">
        <v>253</v>
      </c>
      <c r="H260" s="7"/>
      <c r="I260" s="4"/>
      <c r="J260" s="4"/>
      <c r="K260" s="4"/>
      <c r="L260" s="4"/>
      <c r="M260" s="8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3.5" customHeight="1" x14ac:dyDescent="0.25">
      <c r="A261" s="10">
        <v>968</v>
      </c>
      <c r="B261" s="11" t="s">
        <v>324</v>
      </c>
      <c r="C261" s="12">
        <v>3</v>
      </c>
      <c r="D261" s="12" t="s">
        <v>46</v>
      </c>
      <c r="E261" s="12" t="s">
        <v>11</v>
      </c>
      <c r="F261" s="12" t="s">
        <v>12</v>
      </c>
      <c r="G261" s="12" t="s">
        <v>253</v>
      </c>
      <c r="H261" s="7"/>
      <c r="I261" s="4"/>
      <c r="J261" s="4"/>
      <c r="K261" s="4"/>
      <c r="L261" s="4"/>
      <c r="M261" s="8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3.5" customHeight="1" x14ac:dyDescent="0.25">
      <c r="A262" s="10">
        <v>969</v>
      </c>
      <c r="B262" s="11" t="s">
        <v>325</v>
      </c>
      <c r="C262" s="12">
        <v>3</v>
      </c>
      <c r="D262" s="12" t="s">
        <v>46</v>
      </c>
      <c r="E262" s="12" t="s">
        <v>11</v>
      </c>
      <c r="F262" s="12" t="s">
        <v>12</v>
      </c>
      <c r="G262" s="12" t="s">
        <v>253</v>
      </c>
      <c r="H262" s="7"/>
      <c r="I262" s="4"/>
      <c r="J262" s="4"/>
      <c r="K262" s="4"/>
      <c r="L262" s="4"/>
      <c r="M262" s="8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3.5" customHeight="1" x14ac:dyDescent="0.25">
      <c r="A263" s="10">
        <v>970</v>
      </c>
      <c r="B263" s="11" t="s">
        <v>326</v>
      </c>
      <c r="C263" s="12">
        <v>3</v>
      </c>
      <c r="D263" s="12" t="s">
        <v>46</v>
      </c>
      <c r="E263" s="12" t="s">
        <v>11</v>
      </c>
      <c r="F263" s="12" t="s">
        <v>12</v>
      </c>
      <c r="G263" s="12" t="s">
        <v>253</v>
      </c>
      <c r="H263" s="7"/>
      <c r="I263" s="4"/>
      <c r="J263" s="4"/>
      <c r="K263" s="4"/>
      <c r="L263" s="4"/>
      <c r="M263" s="8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3.5" customHeight="1" x14ac:dyDescent="0.25">
      <c r="A264" s="10">
        <v>971</v>
      </c>
      <c r="B264" s="11" t="s">
        <v>327</v>
      </c>
      <c r="C264" s="12">
        <v>3</v>
      </c>
      <c r="D264" s="12" t="s">
        <v>46</v>
      </c>
      <c r="E264" s="12" t="s">
        <v>11</v>
      </c>
      <c r="F264" s="12" t="s">
        <v>12</v>
      </c>
      <c r="G264" s="12" t="s">
        <v>253</v>
      </c>
      <c r="H264" s="7"/>
      <c r="I264" s="4"/>
      <c r="J264" s="4"/>
      <c r="K264" s="4"/>
      <c r="L264" s="4"/>
      <c r="M264" s="8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3.5" customHeight="1" x14ac:dyDescent="0.25">
      <c r="A265" s="10">
        <v>972</v>
      </c>
      <c r="B265" s="11" t="s">
        <v>328</v>
      </c>
      <c r="C265" s="12">
        <v>3</v>
      </c>
      <c r="D265" s="12" t="s">
        <v>46</v>
      </c>
      <c r="E265" s="12" t="s">
        <v>43</v>
      </c>
      <c r="F265" s="12" t="s">
        <v>12</v>
      </c>
      <c r="G265" s="12" t="s">
        <v>255</v>
      </c>
      <c r="H265" s="7"/>
      <c r="I265" s="4"/>
      <c r="J265" s="4"/>
      <c r="K265" s="4"/>
      <c r="L265" s="4"/>
      <c r="M265" s="8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3.5" customHeight="1" x14ac:dyDescent="0.25">
      <c r="A266" s="10">
        <v>973</v>
      </c>
      <c r="B266" s="11" t="s">
        <v>329</v>
      </c>
      <c r="C266" s="12">
        <v>3</v>
      </c>
      <c r="D266" s="12" t="s">
        <v>46</v>
      </c>
      <c r="E266" s="12" t="s">
        <v>43</v>
      </c>
      <c r="F266" s="12" t="s">
        <v>12</v>
      </c>
      <c r="G266" s="12" t="s">
        <v>255</v>
      </c>
      <c r="H266" s="7"/>
      <c r="I266" s="4"/>
      <c r="J266" s="4"/>
      <c r="K266" s="4"/>
      <c r="L266" s="4"/>
      <c r="M266" s="8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3.5" customHeight="1" x14ac:dyDescent="0.25">
      <c r="A267" s="10">
        <v>1040</v>
      </c>
      <c r="B267" s="11" t="s">
        <v>330</v>
      </c>
      <c r="C267" s="12">
        <v>3</v>
      </c>
      <c r="D267" s="12" t="s">
        <v>52</v>
      </c>
      <c r="E267" s="12" t="s">
        <v>11</v>
      </c>
      <c r="F267" s="12" t="s">
        <v>12</v>
      </c>
      <c r="G267" s="12" t="s">
        <v>253</v>
      </c>
      <c r="H267" s="7"/>
      <c r="I267" s="4"/>
      <c r="J267" s="4"/>
      <c r="K267" s="4"/>
      <c r="L267" s="4"/>
      <c r="M267" s="8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3.5" customHeight="1" x14ac:dyDescent="0.25">
      <c r="A268" s="10">
        <v>1041</v>
      </c>
      <c r="B268" s="11" t="s">
        <v>331</v>
      </c>
      <c r="C268" s="12">
        <v>3</v>
      </c>
      <c r="D268" s="12" t="s">
        <v>52</v>
      </c>
      <c r="E268" s="12" t="s">
        <v>11</v>
      </c>
      <c r="F268" s="12" t="s">
        <v>12</v>
      </c>
      <c r="G268" s="12" t="s">
        <v>253</v>
      </c>
      <c r="H268" s="7"/>
      <c r="I268" s="4"/>
      <c r="J268" s="4"/>
      <c r="K268" s="4"/>
      <c r="L268" s="4"/>
      <c r="M268" s="8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3.5" customHeight="1" x14ac:dyDescent="0.25">
      <c r="A269" s="10">
        <v>1042</v>
      </c>
      <c r="B269" s="11" t="s">
        <v>332</v>
      </c>
      <c r="C269" s="12">
        <v>4</v>
      </c>
      <c r="D269" s="12" t="s">
        <v>52</v>
      </c>
      <c r="E269" s="12" t="s">
        <v>11</v>
      </c>
      <c r="F269" s="12" t="s">
        <v>12</v>
      </c>
      <c r="G269" s="12" t="s">
        <v>253</v>
      </c>
      <c r="H269" s="7"/>
      <c r="I269" s="4"/>
      <c r="J269" s="4"/>
      <c r="K269" s="4"/>
      <c r="L269" s="4"/>
      <c r="M269" s="8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3.5" customHeight="1" x14ac:dyDescent="0.25">
      <c r="A270" s="10">
        <v>1043</v>
      </c>
      <c r="B270" s="11" t="s">
        <v>333</v>
      </c>
      <c r="C270" s="12">
        <v>3</v>
      </c>
      <c r="D270" s="12" t="s">
        <v>52</v>
      </c>
      <c r="E270" s="12" t="s">
        <v>11</v>
      </c>
      <c r="F270" s="12" t="s">
        <v>12</v>
      </c>
      <c r="G270" s="12" t="s">
        <v>253</v>
      </c>
      <c r="H270" s="7"/>
      <c r="I270" s="4"/>
      <c r="J270" s="4"/>
      <c r="K270" s="4"/>
      <c r="L270" s="4"/>
      <c r="M270" s="8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3.5" customHeight="1" x14ac:dyDescent="0.25">
      <c r="A271" s="10">
        <v>1044</v>
      </c>
      <c r="B271" s="11" t="s">
        <v>334</v>
      </c>
      <c r="C271" s="12">
        <v>4</v>
      </c>
      <c r="D271" s="12" t="s">
        <v>52</v>
      </c>
      <c r="E271" s="12" t="s">
        <v>11</v>
      </c>
      <c r="F271" s="12" t="s">
        <v>12</v>
      </c>
      <c r="G271" s="12" t="s">
        <v>253</v>
      </c>
      <c r="H271" s="7"/>
      <c r="I271" s="4"/>
      <c r="J271" s="4"/>
      <c r="K271" s="4"/>
      <c r="L271" s="4"/>
      <c r="M271" s="8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3.5" customHeight="1" x14ac:dyDescent="0.25">
      <c r="A272" s="10">
        <v>1045</v>
      </c>
      <c r="B272" s="11" t="s">
        <v>335</v>
      </c>
      <c r="C272" s="12">
        <v>3</v>
      </c>
      <c r="D272" s="12" t="s">
        <v>52</v>
      </c>
      <c r="E272" s="12" t="s">
        <v>11</v>
      </c>
      <c r="F272" s="12" t="s">
        <v>12</v>
      </c>
      <c r="G272" s="12" t="s">
        <v>253</v>
      </c>
      <c r="H272" s="7"/>
      <c r="I272" s="4"/>
      <c r="J272" s="4"/>
      <c r="K272" s="4"/>
      <c r="L272" s="4"/>
      <c r="M272" s="8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3.5" customHeight="1" x14ac:dyDescent="0.25">
      <c r="A273" s="10">
        <v>1046</v>
      </c>
      <c r="B273" s="11" t="s">
        <v>336</v>
      </c>
      <c r="C273" s="12">
        <v>3</v>
      </c>
      <c r="D273" s="12" t="s">
        <v>52</v>
      </c>
      <c r="E273" s="12" t="s">
        <v>11</v>
      </c>
      <c r="F273" s="12" t="s">
        <v>12</v>
      </c>
      <c r="G273" s="12" t="s">
        <v>253</v>
      </c>
      <c r="H273" s="7"/>
      <c r="I273" s="4"/>
      <c r="J273" s="4"/>
      <c r="K273" s="4"/>
      <c r="L273" s="4"/>
      <c r="M273" s="8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3.5" customHeight="1" x14ac:dyDescent="0.25">
      <c r="A274" s="10">
        <v>1047</v>
      </c>
      <c r="B274" s="11" t="s">
        <v>337</v>
      </c>
      <c r="C274" s="12">
        <v>3</v>
      </c>
      <c r="D274" s="12" t="s">
        <v>52</v>
      </c>
      <c r="E274" s="12" t="s">
        <v>11</v>
      </c>
      <c r="F274" s="12" t="s">
        <v>12</v>
      </c>
      <c r="G274" s="12" t="s">
        <v>253</v>
      </c>
      <c r="H274" s="8"/>
      <c r="I274" s="7"/>
      <c r="J274" s="4"/>
      <c r="K274" s="4"/>
      <c r="L274" s="4"/>
      <c r="M274" s="8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3.5" customHeight="1" x14ac:dyDescent="0.25">
      <c r="A275" s="10">
        <v>1048</v>
      </c>
      <c r="B275" s="11" t="s">
        <v>338</v>
      </c>
      <c r="C275" s="12">
        <v>3</v>
      </c>
      <c r="D275" s="12" t="s">
        <v>52</v>
      </c>
      <c r="E275" s="12" t="s">
        <v>11</v>
      </c>
      <c r="F275" s="12" t="s">
        <v>12</v>
      </c>
      <c r="G275" s="12" t="s">
        <v>253</v>
      </c>
      <c r="H275" s="8"/>
      <c r="I275" s="7"/>
      <c r="J275" s="4"/>
      <c r="K275" s="4"/>
      <c r="L275" s="4"/>
      <c r="M275" s="8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3.5" customHeight="1" x14ac:dyDescent="0.25">
      <c r="A276" s="10">
        <v>1049</v>
      </c>
      <c r="B276" s="11" t="s">
        <v>339</v>
      </c>
      <c r="C276" s="12">
        <v>3</v>
      </c>
      <c r="D276" s="12" t="s">
        <v>52</v>
      </c>
      <c r="E276" s="12" t="s">
        <v>11</v>
      </c>
      <c r="F276" s="12" t="s">
        <v>12</v>
      </c>
      <c r="G276" s="12" t="s">
        <v>253</v>
      </c>
      <c r="H276" s="8"/>
      <c r="I276" s="7"/>
      <c r="J276" s="4"/>
      <c r="K276" s="4"/>
      <c r="L276" s="4"/>
      <c r="M276" s="8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3.5" customHeight="1" x14ac:dyDescent="0.25">
      <c r="A277" s="10">
        <v>1050</v>
      </c>
      <c r="B277" s="11" t="s">
        <v>340</v>
      </c>
      <c r="C277" s="12">
        <v>4</v>
      </c>
      <c r="D277" s="12" t="s">
        <v>52</v>
      </c>
      <c r="E277" s="12" t="s">
        <v>11</v>
      </c>
      <c r="F277" s="12" t="s">
        <v>12</v>
      </c>
      <c r="G277" s="12" t="s">
        <v>253</v>
      </c>
      <c r="H277" s="8"/>
      <c r="I277" s="7"/>
      <c r="J277" s="4"/>
      <c r="K277" s="4"/>
      <c r="L277" s="4"/>
      <c r="M277" s="8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3.5" customHeight="1" x14ac:dyDescent="0.25">
      <c r="A278" s="10">
        <v>1051</v>
      </c>
      <c r="B278" s="11" t="s">
        <v>341</v>
      </c>
      <c r="C278" s="12">
        <v>4</v>
      </c>
      <c r="D278" s="12" t="s">
        <v>52</v>
      </c>
      <c r="E278" s="12" t="s">
        <v>11</v>
      </c>
      <c r="F278" s="12" t="s">
        <v>12</v>
      </c>
      <c r="G278" s="12" t="s">
        <v>253</v>
      </c>
      <c r="H278" s="8"/>
      <c r="I278" s="7"/>
      <c r="J278" s="4"/>
      <c r="K278" s="4"/>
      <c r="L278" s="4"/>
      <c r="M278" s="8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3.5" customHeight="1" x14ac:dyDescent="0.25">
      <c r="A279" s="10">
        <v>1052</v>
      </c>
      <c r="B279" s="11" t="s">
        <v>342</v>
      </c>
      <c r="C279" s="12">
        <v>3</v>
      </c>
      <c r="D279" s="12" t="s">
        <v>52</v>
      </c>
      <c r="E279" s="12" t="s">
        <v>11</v>
      </c>
      <c r="F279" s="12" t="s">
        <v>12</v>
      </c>
      <c r="G279" s="12" t="s">
        <v>253</v>
      </c>
      <c r="H279" s="8"/>
      <c r="I279" s="7"/>
      <c r="J279" s="4"/>
      <c r="K279" s="4"/>
      <c r="L279" s="4"/>
      <c r="M279" s="8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3.5" customHeight="1" x14ac:dyDescent="0.25">
      <c r="A280" s="10">
        <v>1053</v>
      </c>
      <c r="B280" s="11" t="s">
        <v>343</v>
      </c>
      <c r="C280" s="12">
        <v>3</v>
      </c>
      <c r="D280" s="12" t="s">
        <v>52</v>
      </c>
      <c r="E280" s="12" t="s">
        <v>11</v>
      </c>
      <c r="F280" s="12" t="s">
        <v>12</v>
      </c>
      <c r="G280" s="12" t="s">
        <v>253</v>
      </c>
      <c r="H280" s="8"/>
      <c r="I280" s="7"/>
      <c r="J280" s="4"/>
      <c r="K280" s="4"/>
      <c r="L280" s="4"/>
      <c r="M280" s="8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3.5" customHeight="1" x14ac:dyDescent="0.25">
      <c r="A281" s="10">
        <v>1054</v>
      </c>
      <c r="B281" s="11" t="s">
        <v>344</v>
      </c>
      <c r="C281" s="12">
        <v>3</v>
      </c>
      <c r="D281" s="12" t="s">
        <v>52</v>
      </c>
      <c r="E281" s="12" t="s">
        <v>11</v>
      </c>
      <c r="F281" s="12" t="s">
        <v>12</v>
      </c>
      <c r="G281" s="12" t="s">
        <v>253</v>
      </c>
      <c r="H281" s="8"/>
      <c r="I281" s="7"/>
      <c r="J281" s="4"/>
      <c r="K281" s="4"/>
      <c r="L281" s="4"/>
      <c r="M281" s="8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3.5" customHeight="1" x14ac:dyDescent="0.25">
      <c r="A282" s="10">
        <v>1055</v>
      </c>
      <c r="B282" s="11" t="s">
        <v>345</v>
      </c>
      <c r="C282" s="12">
        <v>3</v>
      </c>
      <c r="D282" s="12" t="s">
        <v>52</v>
      </c>
      <c r="E282" s="12" t="s">
        <v>43</v>
      </c>
      <c r="F282" s="12" t="s">
        <v>12</v>
      </c>
      <c r="G282" s="12" t="s">
        <v>255</v>
      </c>
      <c r="H282" s="7"/>
      <c r="I282" s="4"/>
      <c r="J282" s="4"/>
      <c r="K282" s="4"/>
      <c r="L282" s="4"/>
      <c r="M282" s="8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3.5" customHeight="1" x14ac:dyDescent="0.25">
      <c r="A283" s="10">
        <v>1056</v>
      </c>
      <c r="B283" s="11" t="s">
        <v>346</v>
      </c>
      <c r="C283" s="12">
        <v>4</v>
      </c>
      <c r="D283" s="12" t="s">
        <v>52</v>
      </c>
      <c r="E283" s="12" t="s">
        <v>43</v>
      </c>
      <c r="F283" s="12" t="s">
        <v>12</v>
      </c>
      <c r="G283" s="12" t="s">
        <v>255</v>
      </c>
      <c r="H283" s="7"/>
      <c r="I283" s="4"/>
      <c r="J283" s="4"/>
      <c r="K283" s="4"/>
      <c r="L283" s="4"/>
      <c r="M283" s="8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3.5" customHeight="1" x14ac:dyDescent="0.25">
      <c r="A284" s="10">
        <v>1057</v>
      </c>
      <c r="B284" s="11" t="s">
        <v>347</v>
      </c>
      <c r="C284" s="12">
        <v>4</v>
      </c>
      <c r="D284" s="12" t="s">
        <v>52</v>
      </c>
      <c r="E284" s="12" t="s">
        <v>43</v>
      </c>
      <c r="F284" s="12" t="s">
        <v>12</v>
      </c>
      <c r="G284" s="12" t="s">
        <v>255</v>
      </c>
      <c r="H284" s="7"/>
      <c r="I284" s="4"/>
      <c r="J284" s="4"/>
      <c r="K284" s="4"/>
      <c r="L284" s="4"/>
      <c r="M284" s="8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3.5" customHeight="1" x14ac:dyDescent="0.25">
      <c r="A285" s="10">
        <v>1058</v>
      </c>
      <c r="B285" s="11" t="s">
        <v>348</v>
      </c>
      <c r="C285" s="12">
        <v>4</v>
      </c>
      <c r="D285" s="12" t="s">
        <v>52</v>
      </c>
      <c r="E285" s="12" t="s">
        <v>43</v>
      </c>
      <c r="F285" s="12" t="s">
        <v>12</v>
      </c>
      <c r="G285" s="12" t="s">
        <v>255</v>
      </c>
      <c r="H285" s="7"/>
      <c r="I285" s="4"/>
      <c r="J285" s="4"/>
      <c r="K285" s="4"/>
      <c r="L285" s="4"/>
      <c r="M285" s="8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3.5" customHeight="1" x14ac:dyDescent="0.25">
      <c r="A286" s="10">
        <v>1059</v>
      </c>
      <c r="B286" s="11" t="s">
        <v>349</v>
      </c>
      <c r="C286" s="12">
        <v>4</v>
      </c>
      <c r="D286" s="12" t="s">
        <v>52</v>
      </c>
      <c r="E286" s="12" t="s">
        <v>43</v>
      </c>
      <c r="F286" s="12" t="s">
        <v>12</v>
      </c>
      <c r="G286" s="12" t="s">
        <v>255</v>
      </c>
      <c r="H286" s="7"/>
      <c r="I286" s="4"/>
      <c r="J286" s="4"/>
      <c r="K286" s="4"/>
      <c r="L286" s="4"/>
      <c r="M286" s="8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3.5" customHeight="1" x14ac:dyDescent="0.25">
      <c r="A287" s="10">
        <v>1060</v>
      </c>
      <c r="B287" s="11" t="s">
        <v>350</v>
      </c>
      <c r="C287" s="12">
        <v>3</v>
      </c>
      <c r="D287" s="12" t="s">
        <v>52</v>
      </c>
      <c r="E287" s="12" t="s">
        <v>43</v>
      </c>
      <c r="F287" s="12" t="s">
        <v>12</v>
      </c>
      <c r="G287" s="12" t="s">
        <v>255</v>
      </c>
      <c r="H287" s="7"/>
      <c r="I287" s="4"/>
      <c r="J287" s="4"/>
      <c r="K287" s="4"/>
      <c r="L287" s="4"/>
      <c r="M287" s="8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3.5" customHeight="1" x14ac:dyDescent="0.25">
      <c r="A288" s="10">
        <v>1061</v>
      </c>
      <c r="B288" s="11" t="s">
        <v>351</v>
      </c>
      <c r="C288" s="12">
        <v>3</v>
      </c>
      <c r="D288" s="12" t="s">
        <v>52</v>
      </c>
      <c r="E288" s="12" t="s">
        <v>43</v>
      </c>
      <c r="F288" s="12" t="s">
        <v>12</v>
      </c>
      <c r="G288" s="12" t="s">
        <v>255</v>
      </c>
      <c r="H288" s="7"/>
      <c r="I288" s="4"/>
      <c r="J288" s="4"/>
      <c r="K288" s="4"/>
      <c r="L288" s="4"/>
      <c r="M288" s="8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3.5" customHeight="1" x14ac:dyDescent="0.25">
      <c r="A289" s="10">
        <v>1062</v>
      </c>
      <c r="B289" s="11" t="s">
        <v>352</v>
      </c>
      <c r="C289" s="12">
        <v>3</v>
      </c>
      <c r="D289" s="12" t="s">
        <v>52</v>
      </c>
      <c r="E289" s="12" t="s">
        <v>43</v>
      </c>
      <c r="F289" s="12" t="s">
        <v>12</v>
      </c>
      <c r="G289" s="12" t="s">
        <v>255</v>
      </c>
      <c r="H289" s="7"/>
      <c r="I289" s="4"/>
      <c r="J289" s="4"/>
      <c r="K289" s="4"/>
      <c r="L289" s="4"/>
      <c r="M289" s="8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3.5" customHeight="1" x14ac:dyDescent="0.25">
      <c r="A290" s="10">
        <v>1063</v>
      </c>
      <c r="B290" s="11" t="s">
        <v>353</v>
      </c>
      <c r="C290" s="12">
        <v>4</v>
      </c>
      <c r="D290" s="12" t="s">
        <v>52</v>
      </c>
      <c r="E290" s="12" t="s">
        <v>43</v>
      </c>
      <c r="F290" s="12" t="s">
        <v>12</v>
      </c>
      <c r="G290" s="12" t="s">
        <v>255</v>
      </c>
      <c r="H290" s="7"/>
      <c r="I290" s="4"/>
      <c r="J290" s="4"/>
      <c r="K290" s="4"/>
      <c r="L290" s="4"/>
      <c r="M290" s="8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3.5" customHeight="1" x14ac:dyDescent="0.25">
      <c r="A291" s="10">
        <v>1064</v>
      </c>
      <c r="B291" s="11" t="s">
        <v>354</v>
      </c>
      <c r="C291" s="12">
        <v>3</v>
      </c>
      <c r="D291" s="12" t="s">
        <v>52</v>
      </c>
      <c r="E291" s="12" t="s">
        <v>43</v>
      </c>
      <c r="F291" s="12" t="s">
        <v>12</v>
      </c>
      <c r="G291" s="12" t="s">
        <v>255</v>
      </c>
      <c r="H291" s="7"/>
      <c r="I291" s="4"/>
      <c r="J291" s="4"/>
      <c r="K291" s="4"/>
      <c r="L291" s="4"/>
      <c r="M291" s="8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3.5" customHeight="1" x14ac:dyDescent="0.25">
      <c r="A292" s="10">
        <v>1065</v>
      </c>
      <c r="B292" s="11" t="s">
        <v>355</v>
      </c>
      <c r="C292" s="12">
        <v>3</v>
      </c>
      <c r="D292" s="12" t="s">
        <v>52</v>
      </c>
      <c r="E292" s="12" t="s">
        <v>43</v>
      </c>
      <c r="F292" s="12" t="s">
        <v>12</v>
      </c>
      <c r="G292" s="12" t="s">
        <v>255</v>
      </c>
      <c r="H292" s="8"/>
      <c r="I292" s="7"/>
      <c r="J292" s="4"/>
      <c r="K292" s="4"/>
      <c r="L292" s="4"/>
      <c r="M292" s="8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3.5" customHeight="1" x14ac:dyDescent="0.25">
      <c r="A293" s="10">
        <v>1066</v>
      </c>
      <c r="B293" s="11" t="s">
        <v>356</v>
      </c>
      <c r="C293" s="12">
        <v>3</v>
      </c>
      <c r="D293" s="12" t="s">
        <v>52</v>
      </c>
      <c r="E293" s="12" t="s">
        <v>43</v>
      </c>
      <c r="F293" s="12" t="s">
        <v>12</v>
      </c>
      <c r="G293" s="12" t="s">
        <v>255</v>
      </c>
      <c r="H293" s="7"/>
      <c r="I293" s="4"/>
      <c r="J293" s="4"/>
      <c r="K293" s="4"/>
      <c r="L293" s="4"/>
      <c r="M293" s="8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3.5" customHeight="1" x14ac:dyDescent="0.25">
      <c r="A294" s="10">
        <v>1067</v>
      </c>
      <c r="B294" s="11" t="s">
        <v>357</v>
      </c>
      <c r="C294" s="12">
        <v>4</v>
      </c>
      <c r="D294" s="12" t="s">
        <v>52</v>
      </c>
      <c r="E294" s="12" t="s">
        <v>43</v>
      </c>
      <c r="F294" s="12" t="s">
        <v>12</v>
      </c>
      <c r="G294" s="12" t="s">
        <v>255</v>
      </c>
      <c r="H294" s="7"/>
      <c r="I294" s="4"/>
      <c r="J294" s="4"/>
      <c r="K294" s="4"/>
      <c r="L294" s="4"/>
      <c r="M294" s="8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3.5" customHeight="1" x14ac:dyDescent="0.25">
      <c r="A295" s="10">
        <v>1068</v>
      </c>
      <c r="B295" s="11" t="s">
        <v>358</v>
      </c>
      <c r="C295" s="12">
        <v>4</v>
      </c>
      <c r="D295" s="12" t="s">
        <v>52</v>
      </c>
      <c r="E295" s="12" t="s">
        <v>43</v>
      </c>
      <c r="F295" s="12" t="s">
        <v>12</v>
      </c>
      <c r="G295" s="12" t="s">
        <v>255</v>
      </c>
      <c r="H295" s="7"/>
      <c r="I295" s="4"/>
      <c r="J295" s="4"/>
      <c r="K295" s="4"/>
      <c r="L295" s="4"/>
      <c r="M295" s="8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3.5" customHeight="1" x14ac:dyDescent="0.25">
      <c r="A296" s="10">
        <v>1069</v>
      </c>
      <c r="B296" s="11" t="s">
        <v>359</v>
      </c>
      <c r="C296" s="12">
        <v>4</v>
      </c>
      <c r="D296" s="12" t="s">
        <v>52</v>
      </c>
      <c r="E296" s="12" t="s">
        <v>43</v>
      </c>
      <c r="F296" s="12" t="s">
        <v>12</v>
      </c>
      <c r="G296" s="12" t="s">
        <v>255</v>
      </c>
      <c r="H296" s="7"/>
      <c r="I296" s="4"/>
      <c r="J296" s="4"/>
      <c r="K296" s="4"/>
      <c r="L296" s="4"/>
      <c r="M296" s="8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3.5" customHeight="1" x14ac:dyDescent="0.25">
      <c r="A297" s="10">
        <v>1070</v>
      </c>
      <c r="B297" s="11" t="s">
        <v>360</v>
      </c>
      <c r="C297" s="12">
        <v>3</v>
      </c>
      <c r="D297" s="12" t="s">
        <v>52</v>
      </c>
      <c r="E297" s="12" t="s">
        <v>43</v>
      </c>
      <c r="F297" s="12" t="s">
        <v>12</v>
      </c>
      <c r="G297" s="12" t="s">
        <v>255</v>
      </c>
      <c r="H297" s="7"/>
      <c r="I297" s="4"/>
      <c r="J297" s="4"/>
      <c r="K297" s="4"/>
      <c r="L297" s="4"/>
      <c r="M297" s="8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3.5" customHeight="1" x14ac:dyDescent="0.25">
      <c r="A298" s="10">
        <v>1071</v>
      </c>
      <c r="B298" s="11" t="s">
        <v>361</v>
      </c>
      <c r="C298" s="12">
        <v>4</v>
      </c>
      <c r="D298" s="12" t="s">
        <v>52</v>
      </c>
      <c r="E298" s="12" t="s">
        <v>43</v>
      </c>
      <c r="F298" s="12" t="s">
        <v>12</v>
      </c>
      <c r="G298" s="12" t="s">
        <v>255</v>
      </c>
      <c r="H298" s="7"/>
      <c r="I298" s="4"/>
      <c r="J298" s="4"/>
      <c r="K298" s="4"/>
      <c r="L298" s="4"/>
      <c r="M298" s="8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3.5" customHeight="1" x14ac:dyDescent="0.25">
      <c r="A299" s="10">
        <v>1072</v>
      </c>
      <c r="B299" s="11" t="s">
        <v>362</v>
      </c>
      <c r="C299" s="12">
        <v>3</v>
      </c>
      <c r="D299" s="12" t="s">
        <v>52</v>
      </c>
      <c r="E299" s="12" t="s">
        <v>43</v>
      </c>
      <c r="F299" s="12" t="s">
        <v>12</v>
      </c>
      <c r="G299" s="12" t="s">
        <v>255</v>
      </c>
      <c r="H299" s="7"/>
      <c r="I299" s="4"/>
      <c r="J299" s="4"/>
      <c r="K299" s="4"/>
      <c r="L299" s="4"/>
      <c r="M299" s="8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3.5" customHeight="1" x14ac:dyDescent="0.25">
      <c r="A300" s="10">
        <v>1150</v>
      </c>
      <c r="B300" s="11" t="s">
        <v>363</v>
      </c>
      <c r="C300" s="12">
        <v>1</v>
      </c>
      <c r="D300" s="12" t="s">
        <v>32</v>
      </c>
      <c r="E300" s="12" t="s">
        <v>43</v>
      </c>
      <c r="F300" s="12" t="s">
        <v>12</v>
      </c>
      <c r="G300" s="12" t="s">
        <v>255</v>
      </c>
      <c r="H300" s="7"/>
      <c r="I300" s="4"/>
      <c r="J300" s="4"/>
      <c r="K300" s="4"/>
      <c r="L300" s="4"/>
      <c r="M300" s="8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3.5" customHeight="1" x14ac:dyDescent="0.25">
      <c r="A301" s="10">
        <v>1151</v>
      </c>
      <c r="B301" s="11" t="s">
        <v>364</v>
      </c>
      <c r="C301" s="12">
        <v>1</v>
      </c>
      <c r="D301" s="12" t="s">
        <v>32</v>
      </c>
      <c r="E301" s="12" t="s">
        <v>11</v>
      </c>
      <c r="F301" s="12" t="s">
        <v>12</v>
      </c>
      <c r="G301" s="12" t="s">
        <v>253</v>
      </c>
      <c r="H301" s="7"/>
      <c r="I301" s="4"/>
      <c r="J301" s="4"/>
      <c r="K301" s="4"/>
      <c r="L301" s="4"/>
      <c r="M301" s="8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3.5" customHeight="1" x14ac:dyDescent="0.25">
      <c r="A302" s="10">
        <v>1152</v>
      </c>
      <c r="B302" s="11" t="s">
        <v>365</v>
      </c>
      <c r="C302" s="12">
        <v>1</v>
      </c>
      <c r="D302" s="12" t="s">
        <v>32</v>
      </c>
      <c r="E302" s="12" t="s">
        <v>11</v>
      </c>
      <c r="F302" s="12" t="s">
        <v>12</v>
      </c>
      <c r="G302" s="12" t="s">
        <v>253</v>
      </c>
      <c r="H302" s="7"/>
      <c r="I302" s="4"/>
      <c r="J302" s="4"/>
      <c r="K302" s="4"/>
      <c r="L302" s="4"/>
      <c r="M302" s="8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3.5" customHeight="1" x14ac:dyDescent="0.25">
      <c r="A303" s="10">
        <v>1153</v>
      </c>
      <c r="B303" s="11" t="s">
        <v>366</v>
      </c>
      <c r="C303" s="12">
        <v>1</v>
      </c>
      <c r="D303" s="12" t="s">
        <v>32</v>
      </c>
      <c r="E303" s="12" t="s">
        <v>11</v>
      </c>
      <c r="F303" s="12" t="s">
        <v>12</v>
      </c>
      <c r="G303" s="12" t="s">
        <v>253</v>
      </c>
      <c r="H303" s="7"/>
      <c r="I303" s="4"/>
      <c r="J303" s="4"/>
      <c r="K303" s="4"/>
      <c r="L303" s="4"/>
      <c r="M303" s="8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3.5" customHeight="1" x14ac:dyDescent="0.25">
      <c r="A304" s="10">
        <v>1154</v>
      </c>
      <c r="B304" s="11" t="s">
        <v>367</v>
      </c>
      <c r="C304" s="12">
        <v>1</v>
      </c>
      <c r="D304" s="12" t="s">
        <v>32</v>
      </c>
      <c r="E304" s="12" t="s">
        <v>11</v>
      </c>
      <c r="F304" s="12" t="s">
        <v>12</v>
      </c>
      <c r="G304" s="12" t="s">
        <v>253</v>
      </c>
      <c r="H304" s="7"/>
      <c r="I304" s="4"/>
      <c r="J304" s="4"/>
      <c r="K304" s="4"/>
      <c r="L304" s="4"/>
      <c r="M304" s="8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3.5" customHeight="1" x14ac:dyDescent="0.25">
      <c r="A305" s="10">
        <v>1155</v>
      </c>
      <c r="B305" s="11" t="s">
        <v>368</v>
      </c>
      <c r="C305" s="12">
        <v>1</v>
      </c>
      <c r="D305" s="12" t="s">
        <v>32</v>
      </c>
      <c r="E305" s="12" t="s">
        <v>11</v>
      </c>
      <c r="F305" s="12" t="s">
        <v>12</v>
      </c>
      <c r="G305" s="12" t="s">
        <v>253</v>
      </c>
      <c r="H305" s="7"/>
      <c r="I305" s="4"/>
      <c r="J305" s="4"/>
      <c r="K305" s="4"/>
      <c r="L305" s="4"/>
      <c r="M305" s="8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3.5" customHeight="1" x14ac:dyDescent="0.25">
      <c r="A306" s="10">
        <v>1156</v>
      </c>
      <c r="B306" s="11" t="s">
        <v>369</v>
      </c>
      <c r="C306" s="12">
        <v>2</v>
      </c>
      <c r="D306" s="12" t="s">
        <v>32</v>
      </c>
      <c r="E306" s="12" t="s">
        <v>11</v>
      </c>
      <c r="F306" s="12" t="s">
        <v>12</v>
      </c>
      <c r="G306" s="12" t="s">
        <v>253</v>
      </c>
      <c r="H306" s="7"/>
      <c r="I306" s="4"/>
      <c r="J306" s="4"/>
      <c r="K306" s="4"/>
      <c r="L306" s="4"/>
      <c r="M306" s="8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3.5" customHeight="1" x14ac:dyDescent="0.25">
      <c r="A307" s="10">
        <v>1157</v>
      </c>
      <c r="B307" s="11" t="s">
        <v>370</v>
      </c>
      <c r="C307" s="12">
        <v>2</v>
      </c>
      <c r="D307" s="12" t="s">
        <v>32</v>
      </c>
      <c r="E307" s="12" t="s">
        <v>11</v>
      </c>
      <c r="F307" s="12" t="s">
        <v>12</v>
      </c>
      <c r="G307" s="12" t="s">
        <v>253</v>
      </c>
      <c r="H307" s="7"/>
      <c r="I307" s="4"/>
      <c r="J307" s="4"/>
      <c r="K307" s="4"/>
      <c r="L307" s="4"/>
      <c r="M307" s="8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3.5" customHeight="1" x14ac:dyDescent="0.25">
      <c r="A308" s="10">
        <v>1158</v>
      </c>
      <c r="B308" s="11" t="s">
        <v>371</v>
      </c>
      <c r="C308" s="12">
        <v>3</v>
      </c>
      <c r="D308" s="12" t="s">
        <v>32</v>
      </c>
      <c r="E308" s="12" t="s">
        <v>43</v>
      </c>
      <c r="F308" s="12" t="s">
        <v>12</v>
      </c>
      <c r="G308" s="12" t="s">
        <v>255</v>
      </c>
      <c r="H308" s="7"/>
      <c r="I308" s="4"/>
      <c r="J308" s="4"/>
      <c r="K308" s="4"/>
      <c r="L308" s="4"/>
      <c r="M308" s="8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3.5" customHeight="1" x14ac:dyDescent="0.25">
      <c r="A309" s="10">
        <v>1159</v>
      </c>
      <c r="B309" s="11" t="s">
        <v>372</v>
      </c>
      <c r="C309" s="12">
        <v>3</v>
      </c>
      <c r="D309" s="12" t="s">
        <v>32</v>
      </c>
      <c r="E309" s="12" t="s">
        <v>43</v>
      </c>
      <c r="F309" s="12" t="s">
        <v>12</v>
      </c>
      <c r="G309" s="12" t="s">
        <v>255</v>
      </c>
      <c r="H309" s="7"/>
      <c r="I309" s="4"/>
      <c r="J309" s="4"/>
      <c r="K309" s="4"/>
      <c r="L309" s="4"/>
      <c r="M309" s="8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3.5" customHeight="1" x14ac:dyDescent="0.25">
      <c r="A310" s="10">
        <v>1160</v>
      </c>
      <c r="B310" s="11" t="s">
        <v>373</v>
      </c>
      <c r="C310" s="12">
        <v>3</v>
      </c>
      <c r="D310" s="12" t="s">
        <v>32</v>
      </c>
      <c r="E310" s="12" t="s">
        <v>11</v>
      </c>
      <c r="F310" s="12" t="s">
        <v>12</v>
      </c>
      <c r="G310" s="12" t="s">
        <v>253</v>
      </c>
      <c r="H310" s="7"/>
      <c r="I310" s="4"/>
      <c r="J310" s="4"/>
      <c r="K310" s="4"/>
      <c r="L310" s="4"/>
      <c r="M310" s="8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3.5" customHeight="1" x14ac:dyDescent="0.25">
      <c r="A311" s="10">
        <v>1161</v>
      </c>
      <c r="B311" s="11" t="s">
        <v>374</v>
      </c>
      <c r="C311" s="12">
        <v>4</v>
      </c>
      <c r="D311" s="12" t="s">
        <v>32</v>
      </c>
      <c r="E311" s="12" t="s">
        <v>43</v>
      </c>
      <c r="F311" s="12" t="s">
        <v>12</v>
      </c>
      <c r="G311" s="12" t="s">
        <v>255</v>
      </c>
      <c r="H311" s="7"/>
      <c r="I311" s="4"/>
      <c r="J311" s="4"/>
      <c r="K311" s="4"/>
      <c r="L311" s="4"/>
      <c r="M311" s="8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3.5" customHeight="1" x14ac:dyDescent="0.25">
      <c r="A312" s="10">
        <v>1162</v>
      </c>
      <c r="B312" s="11" t="s">
        <v>375</v>
      </c>
      <c r="C312" s="12">
        <v>4</v>
      </c>
      <c r="D312" s="12" t="s">
        <v>32</v>
      </c>
      <c r="E312" s="12" t="s">
        <v>43</v>
      </c>
      <c r="F312" s="12" t="s">
        <v>12</v>
      </c>
      <c r="G312" s="12" t="s">
        <v>255</v>
      </c>
      <c r="H312" s="7"/>
      <c r="I312" s="4"/>
      <c r="J312" s="4"/>
      <c r="K312" s="4"/>
      <c r="L312" s="4"/>
      <c r="M312" s="8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3.5" customHeight="1" x14ac:dyDescent="0.25">
      <c r="A313" s="10">
        <v>1163</v>
      </c>
      <c r="B313" s="11" t="s">
        <v>376</v>
      </c>
      <c r="C313" s="12">
        <v>4</v>
      </c>
      <c r="D313" s="12" t="s">
        <v>32</v>
      </c>
      <c r="E313" s="12" t="s">
        <v>43</v>
      </c>
      <c r="F313" s="12" t="s">
        <v>12</v>
      </c>
      <c r="G313" s="12" t="s">
        <v>255</v>
      </c>
      <c r="H313" s="7"/>
      <c r="I313" s="4"/>
      <c r="J313" s="4"/>
      <c r="K313" s="4"/>
      <c r="L313" s="4"/>
      <c r="M313" s="8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3.5" customHeight="1" x14ac:dyDescent="0.25">
      <c r="A314" s="10">
        <v>1164</v>
      </c>
      <c r="B314" s="11" t="s">
        <v>377</v>
      </c>
      <c r="C314" s="12">
        <v>4</v>
      </c>
      <c r="D314" s="12" t="s">
        <v>32</v>
      </c>
      <c r="E314" s="12" t="s">
        <v>11</v>
      </c>
      <c r="F314" s="12" t="s">
        <v>12</v>
      </c>
      <c r="G314" s="12" t="s">
        <v>253</v>
      </c>
      <c r="H314" s="7"/>
      <c r="I314" s="4"/>
      <c r="J314" s="4"/>
      <c r="K314" s="4"/>
      <c r="L314" s="4"/>
      <c r="M314" s="8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3.5" customHeight="1" x14ac:dyDescent="0.25">
      <c r="A315" s="10">
        <v>1200</v>
      </c>
      <c r="B315" s="11" t="s">
        <v>378</v>
      </c>
      <c r="C315" s="12">
        <v>2</v>
      </c>
      <c r="D315" s="12" t="s">
        <v>70</v>
      </c>
      <c r="E315" s="12" t="s">
        <v>43</v>
      </c>
      <c r="F315" s="12" t="s">
        <v>12</v>
      </c>
      <c r="G315" s="12" t="s">
        <v>255</v>
      </c>
      <c r="H315" s="7"/>
      <c r="I315" s="4"/>
      <c r="J315" s="4"/>
      <c r="K315" s="4"/>
      <c r="L315" s="4"/>
      <c r="M315" s="8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3.5" customHeight="1" x14ac:dyDescent="0.25">
      <c r="A316" s="10">
        <v>1201</v>
      </c>
      <c r="B316" s="11" t="s">
        <v>379</v>
      </c>
      <c r="C316" s="12">
        <v>3</v>
      </c>
      <c r="D316" s="12" t="s">
        <v>70</v>
      </c>
      <c r="E316" s="12" t="s">
        <v>11</v>
      </c>
      <c r="F316" s="12" t="s">
        <v>12</v>
      </c>
      <c r="G316" s="12" t="s">
        <v>253</v>
      </c>
      <c r="H316" s="7"/>
      <c r="I316" s="4"/>
      <c r="J316" s="4"/>
      <c r="K316" s="4"/>
      <c r="L316" s="4"/>
      <c r="M316" s="8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3.5" customHeight="1" x14ac:dyDescent="0.25">
      <c r="A317" s="10">
        <v>1202</v>
      </c>
      <c r="B317" s="11" t="s">
        <v>380</v>
      </c>
      <c r="C317" s="12">
        <v>4</v>
      </c>
      <c r="D317" s="12" t="s">
        <v>70</v>
      </c>
      <c r="E317" s="12" t="s">
        <v>43</v>
      </c>
      <c r="F317" s="12" t="s">
        <v>12</v>
      </c>
      <c r="G317" s="12" t="s">
        <v>255</v>
      </c>
      <c r="H317" s="7"/>
      <c r="I317" s="4"/>
      <c r="J317" s="4"/>
      <c r="K317" s="4"/>
      <c r="L317" s="4"/>
      <c r="M317" s="8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3.5" customHeight="1" x14ac:dyDescent="0.25">
      <c r="A318" s="10">
        <v>1203</v>
      </c>
      <c r="B318" s="11" t="s">
        <v>381</v>
      </c>
      <c r="C318" s="12">
        <v>2</v>
      </c>
      <c r="D318" s="12" t="s">
        <v>70</v>
      </c>
      <c r="E318" s="12" t="s">
        <v>43</v>
      </c>
      <c r="F318" s="12" t="s">
        <v>12</v>
      </c>
      <c r="G318" s="12" t="s">
        <v>255</v>
      </c>
      <c r="H318" s="7"/>
      <c r="I318" s="4"/>
      <c r="J318" s="4"/>
      <c r="K318" s="4"/>
      <c r="L318" s="4"/>
      <c r="M318" s="8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3.5" customHeight="1" x14ac:dyDescent="0.25">
      <c r="A319" s="10">
        <v>1204</v>
      </c>
      <c r="B319" s="11" t="s">
        <v>382</v>
      </c>
      <c r="C319" s="12">
        <v>1</v>
      </c>
      <c r="D319" s="12" t="s">
        <v>70</v>
      </c>
      <c r="E319" s="12" t="s">
        <v>11</v>
      </c>
      <c r="F319" s="12" t="s">
        <v>12</v>
      </c>
      <c r="G319" s="12" t="s">
        <v>253</v>
      </c>
      <c r="H319" s="7"/>
      <c r="I319" s="4"/>
      <c r="J319" s="4"/>
      <c r="K319" s="4"/>
      <c r="L319" s="4"/>
      <c r="M319" s="8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3.5" customHeight="1" x14ac:dyDescent="0.25">
      <c r="A320" s="10">
        <v>1205</v>
      </c>
      <c r="B320" s="11" t="s">
        <v>383</v>
      </c>
      <c r="C320" s="12">
        <v>3</v>
      </c>
      <c r="D320" s="12" t="s">
        <v>70</v>
      </c>
      <c r="E320" s="12" t="s">
        <v>43</v>
      </c>
      <c r="F320" s="12" t="s">
        <v>12</v>
      </c>
      <c r="G320" s="12" t="s">
        <v>255</v>
      </c>
      <c r="H320" s="7"/>
      <c r="I320" s="4"/>
      <c r="J320" s="4"/>
      <c r="K320" s="4"/>
      <c r="L320" s="4"/>
      <c r="M320" s="8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3.5" customHeight="1" x14ac:dyDescent="0.25">
      <c r="A321" s="10">
        <v>1206</v>
      </c>
      <c r="B321" s="11" t="s">
        <v>384</v>
      </c>
      <c r="C321" s="12">
        <v>2</v>
      </c>
      <c r="D321" s="12" t="s">
        <v>70</v>
      </c>
      <c r="E321" s="12" t="s">
        <v>11</v>
      </c>
      <c r="F321" s="12" t="s">
        <v>12</v>
      </c>
      <c r="G321" s="12" t="s">
        <v>385</v>
      </c>
      <c r="H321" s="7"/>
      <c r="I321" s="4"/>
      <c r="J321" s="4"/>
      <c r="K321" s="4"/>
      <c r="L321" s="4"/>
      <c r="M321" s="8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3.5" customHeight="1" x14ac:dyDescent="0.25">
      <c r="A322" s="10">
        <v>1207</v>
      </c>
      <c r="B322" s="11" t="s">
        <v>386</v>
      </c>
      <c r="C322" s="12">
        <v>1</v>
      </c>
      <c r="D322" s="12" t="s">
        <v>70</v>
      </c>
      <c r="E322" s="12" t="s">
        <v>43</v>
      </c>
      <c r="F322" s="12" t="s">
        <v>12</v>
      </c>
      <c r="G322" s="12" t="s">
        <v>255</v>
      </c>
      <c r="H322" s="7"/>
      <c r="I322" s="4"/>
      <c r="J322" s="4"/>
      <c r="K322" s="4"/>
      <c r="L322" s="4"/>
      <c r="M322" s="8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3.5" customHeight="1" x14ac:dyDescent="0.25">
      <c r="A323" s="10">
        <v>1208</v>
      </c>
      <c r="B323" s="11" t="s">
        <v>387</v>
      </c>
      <c r="C323" s="12">
        <v>2</v>
      </c>
      <c r="D323" s="12" t="s">
        <v>70</v>
      </c>
      <c r="E323" s="12" t="s">
        <v>11</v>
      </c>
      <c r="F323" s="12" t="s">
        <v>12</v>
      </c>
      <c r="G323" s="12" t="s">
        <v>385</v>
      </c>
      <c r="H323" s="7"/>
      <c r="I323" s="4"/>
      <c r="J323" s="4"/>
      <c r="K323" s="4"/>
      <c r="L323" s="4"/>
      <c r="M323" s="8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3.5" customHeight="1" x14ac:dyDescent="0.25">
      <c r="A324" s="10">
        <v>1209</v>
      </c>
      <c r="B324" s="11" t="s">
        <v>388</v>
      </c>
      <c r="C324" s="12">
        <v>4</v>
      </c>
      <c r="D324" s="12" t="s">
        <v>70</v>
      </c>
      <c r="E324" s="12" t="s">
        <v>11</v>
      </c>
      <c r="F324" s="12" t="s">
        <v>12</v>
      </c>
      <c r="G324" s="12" t="s">
        <v>253</v>
      </c>
      <c r="H324" s="7"/>
      <c r="I324" s="4"/>
      <c r="J324" s="4"/>
      <c r="K324" s="4"/>
      <c r="L324" s="4"/>
      <c r="M324" s="8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3.5" customHeight="1" x14ac:dyDescent="0.25">
      <c r="A325" s="10">
        <v>1210</v>
      </c>
      <c r="B325" s="11" t="s">
        <v>389</v>
      </c>
      <c r="C325" s="12">
        <v>3</v>
      </c>
      <c r="D325" s="12" t="s">
        <v>70</v>
      </c>
      <c r="E325" s="12" t="s">
        <v>11</v>
      </c>
      <c r="F325" s="12" t="s">
        <v>12</v>
      </c>
      <c r="G325" s="12" t="s">
        <v>253</v>
      </c>
      <c r="H325" s="7"/>
      <c r="I325" s="4"/>
      <c r="J325" s="4"/>
      <c r="K325" s="4"/>
      <c r="L325" s="4"/>
      <c r="M325" s="8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3.5" customHeight="1" x14ac:dyDescent="0.25">
      <c r="A326" s="10">
        <v>1211</v>
      </c>
      <c r="B326" s="11" t="s">
        <v>390</v>
      </c>
      <c r="C326" s="12">
        <v>4</v>
      </c>
      <c r="D326" s="12" t="s">
        <v>70</v>
      </c>
      <c r="E326" s="12" t="s">
        <v>11</v>
      </c>
      <c r="F326" s="12" t="s">
        <v>12</v>
      </c>
      <c r="G326" s="12" t="s">
        <v>253</v>
      </c>
      <c r="H326" s="7"/>
      <c r="I326" s="4"/>
      <c r="J326" s="4"/>
      <c r="K326" s="4"/>
      <c r="L326" s="4"/>
      <c r="M326" s="8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3.5" customHeight="1" x14ac:dyDescent="0.25">
      <c r="A327" s="10">
        <v>1212</v>
      </c>
      <c r="B327" s="11" t="s">
        <v>391</v>
      </c>
      <c r="C327" s="12">
        <v>1</v>
      </c>
      <c r="D327" s="12" t="s">
        <v>70</v>
      </c>
      <c r="E327" s="12" t="s">
        <v>43</v>
      </c>
      <c r="F327" s="12" t="s">
        <v>12</v>
      </c>
      <c r="G327" s="12" t="s">
        <v>255</v>
      </c>
      <c r="H327" s="7"/>
      <c r="I327" s="4"/>
      <c r="J327" s="4"/>
      <c r="K327" s="4"/>
      <c r="L327" s="4"/>
      <c r="M327" s="8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3.5" customHeight="1" x14ac:dyDescent="0.25">
      <c r="A328" s="10">
        <v>1213</v>
      </c>
      <c r="B328" s="11" t="s">
        <v>392</v>
      </c>
      <c r="C328" s="12">
        <v>4</v>
      </c>
      <c r="D328" s="12" t="s">
        <v>70</v>
      </c>
      <c r="E328" s="12" t="s">
        <v>43</v>
      </c>
      <c r="F328" s="12" t="s">
        <v>12</v>
      </c>
      <c r="G328" s="12" t="s">
        <v>255</v>
      </c>
      <c r="H328" s="7"/>
      <c r="I328" s="4"/>
      <c r="J328" s="4"/>
      <c r="K328" s="4"/>
      <c r="L328" s="4"/>
      <c r="M328" s="8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3.5" customHeight="1" x14ac:dyDescent="0.25">
      <c r="A329" s="10">
        <v>1214</v>
      </c>
      <c r="B329" s="11" t="s">
        <v>393</v>
      </c>
      <c r="C329" s="12">
        <v>4</v>
      </c>
      <c r="D329" s="12" t="s">
        <v>70</v>
      </c>
      <c r="E329" s="12" t="s">
        <v>11</v>
      </c>
      <c r="F329" s="12" t="s">
        <v>12</v>
      </c>
      <c r="G329" s="12" t="s">
        <v>253</v>
      </c>
      <c r="H329" s="7"/>
      <c r="I329" s="4"/>
      <c r="J329" s="4"/>
      <c r="K329" s="4"/>
      <c r="L329" s="4"/>
      <c r="M329" s="8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3.5" customHeight="1" x14ac:dyDescent="0.25">
      <c r="A330" s="10">
        <v>1215</v>
      </c>
      <c r="B330" s="11" t="s">
        <v>394</v>
      </c>
      <c r="C330" s="12">
        <v>2</v>
      </c>
      <c r="D330" s="12" t="s">
        <v>70</v>
      </c>
      <c r="E330" s="12" t="s">
        <v>11</v>
      </c>
      <c r="F330" s="12" t="s">
        <v>12</v>
      </c>
      <c r="G330" s="12" t="s">
        <v>253</v>
      </c>
      <c r="H330" s="7"/>
      <c r="I330" s="4"/>
      <c r="J330" s="4"/>
      <c r="K330" s="4"/>
      <c r="L330" s="4"/>
      <c r="M330" s="8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3.5" customHeight="1" x14ac:dyDescent="0.25">
      <c r="A331" s="10">
        <v>1216</v>
      </c>
      <c r="B331" s="11" t="s">
        <v>395</v>
      </c>
      <c r="C331" s="12">
        <v>1</v>
      </c>
      <c r="D331" s="12" t="s">
        <v>70</v>
      </c>
      <c r="E331" s="12" t="s">
        <v>11</v>
      </c>
      <c r="F331" s="12" t="s">
        <v>12</v>
      </c>
      <c r="G331" s="12" t="s">
        <v>253</v>
      </c>
      <c r="H331" s="7"/>
      <c r="I331" s="4"/>
      <c r="J331" s="4"/>
      <c r="K331" s="4"/>
      <c r="L331" s="4"/>
      <c r="M331" s="8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3.5" customHeight="1" x14ac:dyDescent="0.25">
      <c r="A332" s="10">
        <v>1217</v>
      </c>
      <c r="B332" s="11" t="s">
        <v>396</v>
      </c>
      <c r="C332" s="12">
        <v>1</v>
      </c>
      <c r="D332" s="12" t="s">
        <v>70</v>
      </c>
      <c r="E332" s="12" t="s">
        <v>11</v>
      </c>
      <c r="F332" s="12" t="s">
        <v>12</v>
      </c>
      <c r="G332" s="12" t="s">
        <v>253</v>
      </c>
      <c r="H332" s="7"/>
      <c r="I332" s="4"/>
      <c r="J332" s="4"/>
      <c r="K332" s="4"/>
      <c r="L332" s="4"/>
      <c r="M332" s="8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3.5" customHeight="1" x14ac:dyDescent="0.25">
      <c r="A333" s="10">
        <v>1218</v>
      </c>
      <c r="B333" s="11" t="s">
        <v>397</v>
      </c>
      <c r="C333" s="12">
        <v>4</v>
      </c>
      <c r="D333" s="12" t="s">
        <v>70</v>
      </c>
      <c r="E333" s="12" t="s">
        <v>43</v>
      </c>
      <c r="F333" s="12" t="s">
        <v>12</v>
      </c>
      <c r="G333" s="12" t="s">
        <v>255</v>
      </c>
      <c r="H333" s="7"/>
      <c r="I333" s="4"/>
      <c r="J333" s="4"/>
      <c r="K333" s="4"/>
      <c r="L333" s="4"/>
      <c r="M333" s="8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3.5" customHeight="1" x14ac:dyDescent="0.25">
      <c r="A334" s="10">
        <v>1219</v>
      </c>
      <c r="B334" s="11" t="s">
        <v>398</v>
      </c>
      <c r="C334" s="45"/>
      <c r="D334" s="12" t="s">
        <v>70</v>
      </c>
      <c r="E334" s="12" t="s">
        <v>11</v>
      </c>
      <c r="F334" s="12" t="s">
        <v>12</v>
      </c>
      <c r="G334" s="12" t="s">
        <v>253</v>
      </c>
      <c r="H334" s="7"/>
      <c r="I334" s="4"/>
      <c r="J334" s="4"/>
      <c r="K334" s="4"/>
      <c r="L334" s="4"/>
      <c r="M334" s="8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3.5" customHeight="1" x14ac:dyDescent="0.25">
      <c r="A335" s="10">
        <v>1243</v>
      </c>
      <c r="B335" s="11" t="s">
        <v>399</v>
      </c>
      <c r="C335" s="12">
        <v>0</v>
      </c>
      <c r="D335" s="12" t="s">
        <v>76</v>
      </c>
      <c r="E335" s="12" t="s">
        <v>43</v>
      </c>
      <c r="F335" s="12" t="s">
        <v>12</v>
      </c>
      <c r="G335" s="12" t="s">
        <v>44</v>
      </c>
      <c r="H335" s="7"/>
      <c r="I335" s="4"/>
      <c r="J335" s="4"/>
      <c r="K335" s="4"/>
      <c r="L335" s="4"/>
      <c r="M335" s="8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3.5" customHeight="1" x14ac:dyDescent="0.25">
      <c r="A336" s="10">
        <v>1245</v>
      </c>
      <c r="B336" s="11" t="s">
        <v>400</v>
      </c>
      <c r="C336" s="12">
        <v>1</v>
      </c>
      <c r="D336" s="12" t="s">
        <v>76</v>
      </c>
      <c r="E336" s="12" t="s">
        <v>11</v>
      </c>
      <c r="F336" s="12" t="s">
        <v>12</v>
      </c>
      <c r="G336" s="12" t="s">
        <v>13</v>
      </c>
      <c r="H336" s="7"/>
      <c r="I336" s="4"/>
      <c r="J336" s="4"/>
      <c r="K336" s="4"/>
      <c r="L336" s="4"/>
      <c r="M336" s="8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3.5" customHeight="1" x14ac:dyDescent="0.25">
      <c r="A337" s="10">
        <v>1246</v>
      </c>
      <c r="B337" s="11" t="s">
        <v>401</v>
      </c>
      <c r="C337" s="12">
        <v>1</v>
      </c>
      <c r="D337" s="12" t="s">
        <v>76</v>
      </c>
      <c r="E337" s="12" t="s">
        <v>43</v>
      </c>
      <c r="F337" s="12" t="s">
        <v>12</v>
      </c>
      <c r="G337" s="12" t="s">
        <v>44</v>
      </c>
      <c r="H337" s="7"/>
      <c r="I337" s="4"/>
      <c r="J337" s="4"/>
      <c r="K337" s="4"/>
      <c r="L337" s="4"/>
      <c r="M337" s="8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3.5" customHeight="1" x14ac:dyDescent="0.25">
      <c r="A338" s="10">
        <v>1247</v>
      </c>
      <c r="B338" s="11" t="s">
        <v>402</v>
      </c>
      <c r="C338" s="12">
        <v>1</v>
      </c>
      <c r="D338" s="12" t="s">
        <v>76</v>
      </c>
      <c r="E338" s="12" t="s">
        <v>43</v>
      </c>
      <c r="F338" s="12" t="s">
        <v>12</v>
      </c>
      <c r="G338" s="12" t="s">
        <v>44</v>
      </c>
      <c r="H338" s="7"/>
      <c r="I338" s="4"/>
      <c r="J338" s="4"/>
      <c r="K338" s="4"/>
      <c r="L338" s="4"/>
      <c r="M338" s="8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3.5" customHeight="1" x14ac:dyDescent="0.25">
      <c r="A339" s="10">
        <v>1251</v>
      </c>
      <c r="B339" s="11" t="s">
        <v>403</v>
      </c>
      <c r="C339" s="12">
        <v>1</v>
      </c>
      <c r="D339" s="12" t="s">
        <v>76</v>
      </c>
      <c r="E339" s="12" t="s">
        <v>11</v>
      </c>
      <c r="F339" s="12" t="s">
        <v>12</v>
      </c>
      <c r="G339" s="12" t="s">
        <v>13</v>
      </c>
      <c r="H339" s="7"/>
      <c r="I339" s="4"/>
      <c r="J339" s="4"/>
      <c r="K339" s="4"/>
      <c r="L339" s="4"/>
      <c r="M339" s="8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3.5" customHeight="1" x14ac:dyDescent="0.25">
      <c r="A340" s="10">
        <v>1252</v>
      </c>
      <c r="B340" s="11" t="s">
        <v>404</v>
      </c>
      <c r="C340" s="12">
        <v>0</v>
      </c>
      <c r="D340" s="12" t="s">
        <v>76</v>
      </c>
      <c r="E340" s="12" t="s">
        <v>11</v>
      </c>
      <c r="F340" s="12" t="s">
        <v>12</v>
      </c>
      <c r="G340" s="12" t="s">
        <v>13</v>
      </c>
      <c r="H340" s="7"/>
      <c r="I340" s="4"/>
      <c r="J340" s="4"/>
      <c r="K340" s="4"/>
      <c r="L340" s="4"/>
      <c r="M340" s="8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3.5" customHeight="1" x14ac:dyDescent="0.25">
      <c r="A341" s="10">
        <v>1256</v>
      </c>
      <c r="B341" s="11" t="s">
        <v>405</v>
      </c>
      <c r="C341" s="12">
        <v>4</v>
      </c>
      <c r="D341" s="12" t="s">
        <v>76</v>
      </c>
      <c r="E341" s="12" t="s">
        <v>43</v>
      </c>
      <c r="F341" s="12" t="s">
        <v>12</v>
      </c>
      <c r="G341" s="12" t="s">
        <v>44</v>
      </c>
      <c r="H341" s="7"/>
      <c r="I341" s="4"/>
      <c r="J341" s="4"/>
      <c r="K341" s="4"/>
      <c r="L341" s="4"/>
      <c r="M341" s="8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3.5" customHeight="1" x14ac:dyDescent="0.25">
      <c r="A342" s="10">
        <v>1257</v>
      </c>
      <c r="B342" s="11" t="s">
        <v>406</v>
      </c>
      <c r="C342" s="12">
        <v>2</v>
      </c>
      <c r="D342" s="12" t="s">
        <v>76</v>
      </c>
      <c r="E342" s="12" t="s">
        <v>43</v>
      </c>
      <c r="F342" s="12" t="s">
        <v>12</v>
      </c>
      <c r="G342" s="12" t="s">
        <v>44</v>
      </c>
      <c r="H342" s="7"/>
      <c r="I342" s="4"/>
      <c r="J342" s="4"/>
      <c r="K342" s="4"/>
      <c r="L342" s="4"/>
      <c r="M342" s="8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3.5" customHeight="1" x14ac:dyDescent="0.25">
      <c r="A343" s="10">
        <v>1258</v>
      </c>
      <c r="B343" s="11" t="s">
        <v>407</v>
      </c>
      <c r="C343" s="12">
        <v>4</v>
      </c>
      <c r="D343" s="12" t="s">
        <v>76</v>
      </c>
      <c r="E343" s="12" t="s">
        <v>11</v>
      </c>
      <c r="F343" s="12" t="s">
        <v>12</v>
      </c>
      <c r="G343" s="12" t="s">
        <v>13</v>
      </c>
      <c r="H343" s="7"/>
      <c r="I343" s="4"/>
      <c r="J343" s="4"/>
      <c r="K343" s="4"/>
      <c r="L343" s="4"/>
      <c r="M343" s="8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3.5" customHeight="1" x14ac:dyDescent="0.25">
      <c r="A344" s="10">
        <v>1259</v>
      </c>
      <c r="B344" s="11" t="s">
        <v>408</v>
      </c>
      <c r="C344" s="12">
        <v>2</v>
      </c>
      <c r="D344" s="12" t="s">
        <v>76</v>
      </c>
      <c r="E344" s="12" t="s">
        <v>43</v>
      </c>
      <c r="F344" s="12" t="s">
        <v>12</v>
      </c>
      <c r="G344" s="12" t="s">
        <v>44</v>
      </c>
      <c r="H344" s="7"/>
      <c r="I344" s="4"/>
      <c r="J344" s="4"/>
      <c r="K344" s="4"/>
      <c r="L344" s="4"/>
      <c r="M344" s="8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3.5" customHeight="1" x14ac:dyDescent="0.25">
      <c r="A345" s="10">
        <v>1264</v>
      </c>
      <c r="B345" s="11" t="s">
        <v>409</v>
      </c>
      <c r="C345" s="12">
        <v>2</v>
      </c>
      <c r="D345" s="12" t="s">
        <v>76</v>
      </c>
      <c r="E345" s="12" t="s">
        <v>43</v>
      </c>
      <c r="F345" s="12" t="s">
        <v>12</v>
      </c>
      <c r="G345" s="12" t="s">
        <v>44</v>
      </c>
      <c r="H345" s="7"/>
      <c r="I345" s="4"/>
      <c r="J345" s="4"/>
      <c r="K345" s="4"/>
      <c r="L345" s="4"/>
      <c r="M345" s="8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3.5" customHeight="1" x14ac:dyDescent="0.25">
      <c r="A346" s="10">
        <v>1270</v>
      </c>
      <c r="B346" s="11" t="s">
        <v>410</v>
      </c>
      <c r="C346" s="12">
        <v>4</v>
      </c>
      <c r="D346" s="12" t="s">
        <v>76</v>
      </c>
      <c r="E346" s="12" t="s">
        <v>43</v>
      </c>
      <c r="F346" s="12" t="s">
        <v>12</v>
      </c>
      <c r="G346" s="12" t="s">
        <v>44</v>
      </c>
      <c r="H346" s="7"/>
      <c r="I346" s="4"/>
      <c r="J346" s="4"/>
      <c r="K346" s="4"/>
      <c r="L346" s="4"/>
      <c r="M346" s="8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3.5" customHeight="1" x14ac:dyDescent="0.25">
      <c r="A347" s="10">
        <v>1274</v>
      </c>
      <c r="B347" s="11" t="s">
        <v>411</v>
      </c>
      <c r="C347" s="12">
        <v>1</v>
      </c>
      <c r="D347" s="12" t="s">
        <v>76</v>
      </c>
      <c r="E347" s="12" t="s">
        <v>11</v>
      </c>
      <c r="F347" s="12" t="s">
        <v>12</v>
      </c>
      <c r="G347" s="12" t="s">
        <v>13</v>
      </c>
      <c r="H347" s="7"/>
      <c r="I347" s="4"/>
      <c r="J347" s="4"/>
      <c r="K347" s="4"/>
      <c r="L347" s="4"/>
      <c r="M347" s="8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3.5" customHeight="1" x14ac:dyDescent="0.25">
      <c r="A348" s="10">
        <v>1275</v>
      </c>
      <c r="B348" s="11" t="s">
        <v>412</v>
      </c>
      <c r="C348" s="12">
        <v>1</v>
      </c>
      <c r="D348" s="12" t="s">
        <v>76</v>
      </c>
      <c r="E348" s="12" t="s">
        <v>43</v>
      </c>
      <c r="F348" s="12" t="s">
        <v>12</v>
      </c>
      <c r="G348" s="12" t="s">
        <v>44</v>
      </c>
      <c r="H348" s="7"/>
      <c r="I348" s="4"/>
      <c r="J348" s="4"/>
      <c r="K348" s="4"/>
      <c r="L348" s="4"/>
      <c r="M348" s="8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3.5" customHeight="1" x14ac:dyDescent="0.25">
      <c r="A349" s="10">
        <v>1276</v>
      </c>
      <c r="B349" s="11" t="s">
        <v>413</v>
      </c>
      <c r="C349" s="12">
        <v>4</v>
      </c>
      <c r="D349" s="12" t="s">
        <v>76</v>
      </c>
      <c r="E349" s="12" t="s">
        <v>43</v>
      </c>
      <c r="F349" s="12" t="s">
        <v>12</v>
      </c>
      <c r="G349" s="12" t="s">
        <v>44</v>
      </c>
      <c r="H349" s="7"/>
      <c r="I349" s="4"/>
      <c r="J349" s="4"/>
      <c r="K349" s="4"/>
      <c r="L349" s="4"/>
      <c r="M349" s="8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3.5" customHeight="1" x14ac:dyDescent="0.25">
      <c r="A350" s="10">
        <v>1280</v>
      </c>
      <c r="B350" s="11" t="s">
        <v>414</v>
      </c>
      <c r="C350" s="12">
        <v>0</v>
      </c>
      <c r="D350" s="12" t="s">
        <v>29</v>
      </c>
      <c r="E350" s="12" t="s">
        <v>11</v>
      </c>
      <c r="F350" s="12" t="s">
        <v>12</v>
      </c>
      <c r="G350" s="12" t="s">
        <v>253</v>
      </c>
      <c r="H350" s="7"/>
      <c r="I350" s="4"/>
      <c r="J350" s="4"/>
      <c r="K350" s="4"/>
      <c r="L350" s="4"/>
      <c r="M350" s="8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3.5" customHeight="1" x14ac:dyDescent="0.25">
      <c r="A351" s="10">
        <v>1281</v>
      </c>
      <c r="B351" s="11" t="s">
        <v>415</v>
      </c>
      <c r="C351" s="12">
        <v>1</v>
      </c>
      <c r="D351" s="12" t="s">
        <v>29</v>
      </c>
      <c r="E351" s="12" t="s">
        <v>11</v>
      </c>
      <c r="F351" s="12" t="s">
        <v>12</v>
      </c>
      <c r="G351" s="12" t="s">
        <v>253</v>
      </c>
      <c r="H351" s="7"/>
      <c r="I351" s="4"/>
      <c r="J351" s="4"/>
      <c r="K351" s="4"/>
      <c r="L351" s="4"/>
      <c r="M351" s="8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3.5" customHeight="1" x14ac:dyDescent="0.25">
      <c r="A352" s="10">
        <v>1282</v>
      </c>
      <c r="B352" s="11" t="s">
        <v>416</v>
      </c>
      <c r="C352" s="12">
        <v>2</v>
      </c>
      <c r="D352" s="12" t="s">
        <v>29</v>
      </c>
      <c r="E352" s="12" t="s">
        <v>11</v>
      </c>
      <c r="F352" s="12" t="s">
        <v>12</v>
      </c>
      <c r="G352" s="12" t="s">
        <v>253</v>
      </c>
      <c r="H352" s="7"/>
      <c r="I352" s="4"/>
      <c r="J352" s="4"/>
      <c r="K352" s="4"/>
      <c r="L352" s="4"/>
      <c r="M352" s="8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3.5" customHeight="1" x14ac:dyDescent="0.25">
      <c r="A353" s="10">
        <v>1283</v>
      </c>
      <c r="B353" s="11" t="s">
        <v>417</v>
      </c>
      <c r="C353" s="12">
        <v>2</v>
      </c>
      <c r="D353" s="12" t="s">
        <v>29</v>
      </c>
      <c r="E353" s="12" t="s">
        <v>11</v>
      </c>
      <c r="F353" s="12" t="s">
        <v>12</v>
      </c>
      <c r="G353" s="12" t="s">
        <v>253</v>
      </c>
      <c r="H353" s="7"/>
      <c r="I353" s="4"/>
      <c r="J353" s="4"/>
      <c r="K353" s="4"/>
      <c r="L353" s="4"/>
      <c r="M353" s="8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3.5" customHeight="1" x14ac:dyDescent="0.25">
      <c r="A354" s="10">
        <v>1284</v>
      </c>
      <c r="B354" s="11" t="s">
        <v>418</v>
      </c>
      <c r="C354" s="12">
        <v>2</v>
      </c>
      <c r="D354" s="12" t="s">
        <v>29</v>
      </c>
      <c r="E354" s="12" t="s">
        <v>11</v>
      </c>
      <c r="F354" s="12" t="s">
        <v>12</v>
      </c>
      <c r="G354" s="12" t="s">
        <v>253</v>
      </c>
      <c r="H354" s="7"/>
      <c r="I354" s="4"/>
      <c r="J354" s="4"/>
      <c r="K354" s="4"/>
      <c r="L354" s="4"/>
      <c r="M354" s="8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3.5" customHeight="1" x14ac:dyDescent="0.25">
      <c r="A355" s="10">
        <v>1285</v>
      </c>
      <c r="B355" s="11" t="s">
        <v>419</v>
      </c>
      <c r="C355" s="12">
        <v>2</v>
      </c>
      <c r="D355" s="12" t="s">
        <v>29</v>
      </c>
      <c r="E355" s="12" t="s">
        <v>11</v>
      </c>
      <c r="F355" s="12" t="s">
        <v>12</v>
      </c>
      <c r="G355" s="12" t="s">
        <v>253</v>
      </c>
      <c r="H355" s="7"/>
      <c r="I355" s="4"/>
      <c r="J355" s="4"/>
      <c r="K355" s="4"/>
      <c r="L355" s="4"/>
      <c r="M355" s="8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3.5" customHeight="1" x14ac:dyDescent="0.25">
      <c r="A356" s="10">
        <v>1286</v>
      </c>
      <c r="B356" s="11" t="s">
        <v>420</v>
      </c>
      <c r="C356" s="12">
        <v>2</v>
      </c>
      <c r="D356" s="12" t="s">
        <v>29</v>
      </c>
      <c r="E356" s="12" t="s">
        <v>11</v>
      </c>
      <c r="F356" s="12" t="s">
        <v>12</v>
      </c>
      <c r="G356" s="12" t="s">
        <v>253</v>
      </c>
      <c r="H356" s="7"/>
      <c r="I356" s="4"/>
      <c r="J356" s="4"/>
      <c r="K356" s="4"/>
      <c r="L356" s="4"/>
      <c r="M356" s="8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3.5" customHeight="1" x14ac:dyDescent="0.25">
      <c r="A357" s="10">
        <v>1287</v>
      </c>
      <c r="B357" s="11" t="s">
        <v>421</v>
      </c>
      <c r="C357" s="12">
        <v>2</v>
      </c>
      <c r="D357" s="12" t="s">
        <v>29</v>
      </c>
      <c r="E357" s="12" t="s">
        <v>43</v>
      </c>
      <c r="F357" s="12" t="s">
        <v>12</v>
      </c>
      <c r="G357" s="12" t="s">
        <v>255</v>
      </c>
      <c r="H357" s="7"/>
      <c r="I357" s="4"/>
      <c r="J357" s="4"/>
      <c r="K357" s="4"/>
      <c r="L357" s="4"/>
      <c r="M357" s="8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3.5" customHeight="1" x14ac:dyDescent="0.25">
      <c r="A358" s="10">
        <v>1288</v>
      </c>
      <c r="B358" s="11" t="s">
        <v>422</v>
      </c>
      <c r="C358" s="12">
        <v>2</v>
      </c>
      <c r="D358" s="12" t="s">
        <v>29</v>
      </c>
      <c r="E358" s="12" t="s">
        <v>43</v>
      </c>
      <c r="F358" s="12" t="s">
        <v>12</v>
      </c>
      <c r="G358" s="12" t="s">
        <v>255</v>
      </c>
      <c r="H358" s="7"/>
      <c r="I358" s="4"/>
      <c r="J358" s="4"/>
      <c r="K358" s="4"/>
      <c r="L358" s="4"/>
      <c r="M358" s="8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3.5" customHeight="1" x14ac:dyDescent="0.25">
      <c r="A359" s="10">
        <v>1289</v>
      </c>
      <c r="B359" s="11" t="s">
        <v>423</v>
      </c>
      <c r="C359" s="12">
        <v>2</v>
      </c>
      <c r="D359" s="12" t="s">
        <v>29</v>
      </c>
      <c r="E359" s="12" t="s">
        <v>43</v>
      </c>
      <c r="F359" s="12" t="s">
        <v>12</v>
      </c>
      <c r="G359" s="12" t="s">
        <v>255</v>
      </c>
      <c r="H359" s="7"/>
      <c r="I359" s="4"/>
      <c r="J359" s="4"/>
      <c r="K359" s="4"/>
      <c r="L359" s="4"/>
      <c r="M359" s="8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3.5" customHeight="1" x14ac:dyDescent="0.25">
      <c r="A360" s="10">
        <v>1290</v>
      </c>
      <c r="B360" s="11" t="s">
        <v>424</v>
      </c>
      <c r="C360" s="12">
        <v>2</v>
      </c>
      <c r="D360" s="12" t="s">
        <v>29</v>
      </c>
      <c r="E360" s="12" t="s">
        <v>43</v>
      </c>
      <c r="F360" s="12" t="s">
        <v>12</v>
      </c>
      <c r="G360" s="12" t="s">
        <v>255</v>
      </c>
      <c r="H360" s="7"/>
      <c r="I360" s="4"/>
      <c r="J360" s="4"/>
      <c r="K360" s="4"/>
      <c r="L360" s="4"/>
      <c r="M360" s="8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3.5" customHeight="1" x14ac:dyDescent="0.25">
      <c r="A361" s="10">
        <v>1291</v>
      </c>
      <c r="B361" s="11" t="s">
        <v>425</v>
      </c>
      <c r="C361" s="12">
        <v>3</v>
      </c>
      <c r="D361" s="12" t="s">
        <v>29</v>
      </c>
      <c r="E361" s="12" t="s">
        <v>43</v>
      </c>
      <c r="F361" s="12" t="s">
        <v>12</v>
      </c>
      <c r="G361" s="12" t="s">
        <v>255</v>
      </c>
      <c r="H361" s="7"/>
      <c r="I361" s="4"/>
      <c r="J361" s="4"/>
      <c r="K361" s="4"/>
      <c r="L361" s="4"/>
      <c r="M361" s="8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3.5" customHeight="1" x14ac:dyDescent="0.25">
      <c r="A362" s="10">
        <v>1292</v>
      </c>
      <c r="B362" s="11" t="s">
        <v>426</v>
      </c>
      <c r="C362" s="12">
        <v>3</v>
      </c>
      <c r="D362" s="12" t="s">
        <v>29</v>
      </c>
      <c r="E362" s="12" t="s">
        <v>43</v>
      </c>
      <c r="F362" s="12" t="s">
        <v>12</v>
      </c>
      <c r="G362" s="12" t="s">
        <v>255</v>
      </c>
      <c r="H362" s="7"/>
      <c r="I362" s="4"/>
      <c r="J362" s="4"/>
      <c r="K362" s="4"/>
      <c r="L362" s="4"/>
      <c r="M362" s="8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3.5" customHeight="1" x14ac:dyDescent="0.25">
      <c r="A363" s="10">
        <v>1293</v>
      </c>
      <c r="B363" s="11" t="s">
        <v>427</v>
      </c>
      <c r="C363" s="12">
        <v>3</v>
      </c>
      <c r="D363" s="12" t="s">
        <v>29</v>
      </c>
      <c r="E363" s="12" t="s">
        <v>43</v>
      </c>
      <c r="F363" s="12" t="s">
        <v>12</v>
      </c>
      <c r="G363" s="12" t="s">
        <v>255</v>
      </c>
      <c r="H363" s="7"/>
      <c r="I363" s="4"/>
      <c r="J363" s="4"/>
      <c r="K363" s="4"/>
      <c r="L363" s="4"/>
      <c r="M363" s="8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3.5" customHeight="1" x14ac:dyDescent="0.25">
      <c r="A364" s="10">
        <v>1294</v>
      </c>
      <c r="B364" s="11" t="s">
        <v>428</v>
      </c>
      <c r="C364" s="12">
        <v>3</v>
      </c>
      <c r="D364" s="12" t="s">
        <v>29</v>
      </c>
      <c r="E364" s="12" t="s">
        <v>43</v>
      </c>
      <c r="F364" s="12" t="s">
        <v>12</v>
      </c>
      <c r="G364" s="12" t="s">
        <v>255</v>
      </c>
      <c r="H364" s="7"/>
      <c r="I364" s="4"/>
      <c r="J364" s="4"/>
      <c r="K364" s="4"/>
      <c r="L364" s="4"/>
      <c r="M364" s="8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3.5" customHeight="1" x14ac:dyDescent="0.25">
      <c r="A365" s="10">
        <v>1295</v>
      </c>
      <c r="B365" s="11" t="s">
        <v>429</v>
      </c>
      <c r="C365" s="12">
        <v>4</v>
      </c>
      <c r="D365" s="12" t="s">
        <v>29</v>
      </c>
      <c r="E365" s="12" t="s">
        <v>11</v>
      </c>
      <c r="F365" s="12" t="s">
        <v>12</v>
      </c>
      <c r="G365" s="12" t="s">
        <v>253</v>
      </c>
      <c r="H365" s="7"/>
      <c r="I365" s="4"/>
      <c r="J365" s="4"/>
      <c r="K365" s="4"/>
      <c r="L365" s="4"/>
      <c r="M365" s="8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3.5" customHeight="1" x14ac:dyDescent="0.25">
      <c r="A366" s="10">
        <v>1296</v>
      </c>
      <c r="B366" s="11" t="s">
        <v>430</v>
      </c>
      <c r="C366" s="12">
        <v>4</v>
      </c>
      <c r="D366" s="12" t="s">
        <v>29</v>
      </c>
      <c r="E366" s="12" t="s">
        <v>43</v>
      </c>
      <c r="F366" s="12" t="s">
        <v>12</v>
      </c>
      <c r="G366" s="12" t="s">
        <v>255</v>
      </c>
      <c r="H366" s="7"/>
      <c r="I366" s="4"/>
      <c r="J366" s="4"/>
      <c r="K366" s="4"/>
      <c r="L366" s="4"/>
      <c r="M366" s="8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3.5" customHeight="1" x14ac:dyDescent="0.25">
      <c r="A367" s="10">
        <v>1297</v>
      </c>
      <c r="B367" s="11" t="s">
        <v>431</v>
      </c>
      <c r="C367" s="12">
        <v>4</v>
      </c>
      <c r="D367" s="12" t="s">
        <v>29</v>
      </c>
      <c r="E367" s="12" t="s">
        <v>43</v>
      </c>
      <c r="F367" s="12" t="s">
        <v>12</v>
      </c>
      <c r="G367" s="12" t="s">
        <v>255</v>
      </c>
      <c r="H367" s="8"/>
      <c r="I367" s="7"/>
      <c r="J367" s="4"/>
      <c r="K367" s="4"/>
      <c r="L367" s="4"/>
      <c r="M367" s="8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3.5" customHeight="1" x14ac:dyDescent="0.25">
      <c r="A368" s="10">
        <v>1298</v>
      </c>
      <c r="B368" s="11" t="s">
        <v>432</v>
      </c>
      <c r="C368" s="12">
        <v>4</v>
      </c>
      <c r="D368" s="12" t="s">
        <v>29</v>
      </c>
      <c r="E368" s="12" t="s">
        <v>43</v>
      </c>
      <c r="F368" s="12" t="s">
        <v>12</v>
      </c>
      <c r="G368" s="12" t="s">
        <v>255</v>
      </c>
      <c r="H368" s="8"/>
      <c r="I368" s="7"/>
      <c r="J368" s="4"/>
      <c r="K368" s="4"/>
      <c r="L368" s="4"/>
      <c r="M368" s="8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3.5" customHeight="1" x14ac:dyDescent="0.25">
      <c r="A369" s="10">
        <v>1574</v>
      </c>
      <c r="B369" s="11" t="s">
        <v>433</v>
      </c>
      <c r="C369" s="12">
        <v>4</v>
      </c>
      <c r="D369" s="12" t="s">
        <v>20</v>
      </c>
      <c r="E369" s="12" t="s">
        <v>43</v>
      </c>
      <c r="F369" s="12" t="s">
        <v>299</v>
      </c>
      <c r="G369" s="12" t="s">
        <v>44</v>
      </c>
      <c r="H369" s="8"/>
      <c r="I369" s="7"/>
      <c r="J369" s="4"/>
      <c r="K369" s="4"/>
      <c r="L369" s="4"/>
      <c r="M369" s="8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3.5" customHeight="1" x14ac:dyDescent="0.25">
      <c r="A370" s="10">
        <v>1578</v>
      </c>
      <c r="B370" s="11" t="s">
        <v>434</v>
      </c>
      <c r="C370" s="12">
        <v>3</v>
      </c>
      <c r="D370" s="12" t="s">
        <v>20</v>
      </c>
      <c r="E370" s="12" t="s">
        <v>43</v>
      </c>
      <c r="F370" s="12" t="s">
        <v>299</v>
      </c>
      <c r="G370" s="12" t="s">
        <v>44</v>
      </c>
      <c r="H370" s="8"/>
      <c r="I370" s="8"/>
      <c r="J370" s="7"/>
      <c r="K370" s="4"/>
      <c r="L370" s="4"/>
      <c r="M370" s="8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3.5" customHeight="1" x14ac:dyDescent="0.25">
      <c r="A371" s="10">
        <v>1580</v>
      </c>
      <c r="B371" s="11" t="s">
        <v>435</v>
      </c>
      <c r="C371" s="12">
        <v>4</v>
      </c>
      <c r="D371" s="12" t="s">
        <v>20</v>
      </c>
      <c r="E371" s="12" t="s">
        <v>11</v>
      </c>
      <c r="F371" s="12" t="s">
        <v>299</v>
      </c>
      <c r="G371" s="12" t="s">
        <v>13</v>
      </c>
      <c r="H371" s="8"/>
      <c r="I371" s="8"/>
      <c r="J371" s="7"/>
      <c r="K371" s="4"/>
      <c r="L371" s="4"/>
      <c r="M371" s="8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3.5" customHeight="1" x14ac:dyDescent="0.25">
      <c r="A372" s="10">
        <v>1581</v>
      </c>
      <c r="B372" s="11" t="s">
        <v>436</v>
      </c>
      <c r="C372" s="12">
        <v>3</v>
      </c>
      <c r="D372" s="12" t="s">
        <v>20</v>
      </c>
      <c r="E372" s="12" t="s">
        <v>11</v>
      </c>
      <c r="F372" s="12" t="s">
        <v>299</v>
      </c>
      <c r="G372" s="12" t="s">
        <v>13</v>
      </c>
      <c r="H372" s="8"/>
      <c r="I372" s="8"/>
      <c r="J372" s="7"/>
      <c r="K372" s="4"/>
      <c r="L372" s="4"/>
      <c r="M372" s="8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 x14ac:dyDescent="0.25">
      <c r="A373" s="10">
        <v>1582</v>
      </c>
      <c r="B373" s="11" t="s">
        <v>437</v>
      </c>
      <c r="C373" s="12">
        <v>3</v>
      </c>
      <c r="D373" s="12" t="s">
        <v>20</v>
      </c>
      <c r="E373" s="12" t="s">
        <v>11</v>
      </c>
      <c r="F373" s="12" t="s">
        <v>299</v>
      </c>
      <c r="G373" s="12" t="s">
        <v>13</v>
      </c>
      <c r="H373" s="8"/>
      <c r="I373" s="7"/>
      <c r="J373" s="7"/>
      <c r="K373" s="8"/>
      <c r="L373" s="8"/>
      <c r="M373" s="8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 x14ac:dyDescent="0.25">
      <c r="A374" s="10">
        <v>1583</v>
      </c>
      <c r="B374" s="11" t="s">
        <v>438</v>
      </c>
      <c r="C374" s="12">
        <v>4</v>
      </c>
      <c r="D374" s="12" t="s">
        <v>20</v>
      </c>
      <c r="E374" s="12" t="s">
        <v>43</v>
      </c>
      <c r="F374" s="12" t="s">
        <v>299</v>
      </c>
      <c r="G374" s="12" t="s">
        <v>44</v>
      </c>
      <c r="H374" s="7"/>
      <c r="I374" s="4"/>
      <c r="J374" s="4"/>
      <c r="K374" s="8"/>
      <c r="L374" s="8"/>
      <c r="M374" s="8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 x14ac:dyDescent="0.25">
      <c r="A375" s="46"/>
      <c r="B375" s="47"/>
      <c r="C375" s="46"/>
      <c r="D375" s="46"/>
      <c r="E375" s="46"/>
      <c r="F375" s="46"/>
      <c r="G375" s="48"/>
      <c r="H375" s="7"/>
      <c r="I375" s="4"/>
      <c r="J375" s="4"/>
      <c r="K375" s="8"/>
      <c r="L375" s="8"/>
      <c r="M375" s="8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 x14ac:dyDescent="0.25">
      <c r="A376" s="46"/>
      <c r="B376" s="47"/>
      <c r="C376" s="46"/>
      <c r="D376" s="46"/>
      <c r="E376" s="46"/>
      <c r="F376" s="46"/>
      <c r="G376" s="48"/>
      <c r="H376" s="7"/>
      <c r="I376" s="4"/>
      <c r="J376" s="4"/>
      <c r="K376" s="8"/>
      <c r="L376" s="8"/>
      <c r="M376" s="8"/>
      <c r="N376" s="44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 x14ac:dyDescent="0.25">
      <c r="A377" s="46"/>
      <c r="B377" s="47"/>
      <c r="C377" s="46"/>
      <c r="D377" s="46"/>
      <c r="E377" s="46"/>
      <c r="F377" s="46"/>
      <c r="G377" s="48"/>
      <c r="H377" s="7"/>
      <c r="I377" s="4"/>
      <c r="J377" s="4"/>
      <c r="K377" s="7"/>
      <c r="L377" s="7"/>
      <c r="M377" s="8"/>
      <c r="N377" s="44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3.5" customHeight="1" x14ac:dyDescent="0.25">
      <c r="A378" s="46"/>
      <c r="B378" s="47"/>
      <c r="C378" s="46"/>
      <c r="D378" s="46"/>
      <c r="E378" s="46"/>
      <c r="F378" s="46"/>
      <c r="G378" s="48"/>
      <c r="H378" s="7"/>
      <c r="I378" s="4"/>
      <c r="J378" s="4"/>
      <c r="K378" s="4"/>
      <c r="L378" s="4"/>
      <c r="M378" s="8"/>
      <c r="N378" s="44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3.5" customHeight="1" x14ac:dyDescent="0.25">
      <c r="A379" s="46"/>
      <c r="B379" s="47"/>
      <c r="C379" s="46"/>
      <c r="D379" s="46"/>
      <c r="E379" s="46"/>
      <c r="F379" s="46"/>
      <c r="G379" s="48"/>
      <c r="H379" s="7"/>
      <c r="I379" s="4"/>
      <c r="J379" s="4"/>
      <c r="K379" s="4"/>
      <c r="L379" s="4"/>
      <c r="M379" s="8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3.5" customHeight="1" x14ac:dyDescent="0.25">
      <c r="A380" s="46"/>
      <c r="B380" s="47"/>
      <c r="C380" s="46"/>
      <c r="D380" s="46"/>
      <c r="E380" s="46"/>
      <c r="F380" s="46"/>
      <c r="G380" s="48"/>
      <c r="H380" s="7"/>
      <c r="I380" s="4"/>
      <c r="J380" s="4"/>
      <c r="K380" s="4"/>
      <c r="L380" s="4"/>
      <c r="M380" s="8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3.5" customHeight="1" x14ac:dyDescent="0.25">
      <c r="A381" s="46"/>
      <c r="B381" s="47"/>
      <c r="C381" s="46"/>
      <c r="D381" s="46"/>
      <c r="E381" s="46"/>
      <c r="F381" s="46"/>
      <c r="G381" s="48"/>
      <c r="H381" s="7"/>
      <c r="I381" s="4"/>
      <c r="J381" s="4"/>
      <c r="K381" s="4"/>
      <c r="L381" s="4"/>
      <c r="M381" s="8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3.5" customHeight="1" x14ac:dyDescent="0.25">
      <c r="A382" s="46"/>
      <c r="B382" s="47"/>
      <c r="C382" s="46"/>
      <c r="D382" s="46"/>
      <c r="E382" s="46"/>
      <c r="F382" s="46"/>
      <c r="G382" s="48"/>
      <c r="H382" s="7"/>
      <c r="I382" s="4"/>
      <c r="J382" s="4"/>
      <c r="K382" s="4"/>
      <c r="L382" s="4"/>
      <c r="M382" s="8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3.5" customHeight="1" x14ac:dyDescent="0.25">
      <c r="A383" s="46"/>
      <c r="B383" s="47"/>
      <c r="C383" s="46"/>
      <c r="D383" s="46"/>
      <c r="E383" s="46"/>
      <c r="F383" s="46"/>
      <c r="G383" s="48"/>
      <c r="H383" s="7"/>
      <c r="I383" s="4"/>
      <c r="J383" s="4"/>
      <c r="K383" s="4"/>
      <c r="L383" s="4"/>
      <c r="M383" s="8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3.5" customHeight="1" x14ac:dyDescent="0.25">
      <c r="A384" s="46"/>
      <c r="B384" s="47"/>
      <c r="C384" s="46"/>
      <c r="D384" s="46"/>
      <c r="E384" s="46"/>
      <c r="F384" s="46"/>
      <c r="G384" s="48"/>
      <c r="H384" s="7"/>
      <c r="I384" s="49"/>
      <c r="J384" s="4"/>
      <c r="K384" s="4"/>
      <c r="L384" s="4"/>
      <c r="M384" s="8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3.5" customHeight="1" x14ac:dyDescent="0.25">
      <c r="A385" s="46"/>
      <c r="B385" s="47"/>
      <c r="C385" s="46"/>
      <c r="D385" s="46"/>
      <c r="E385" s="46"/>
      <c r="F385" s="46"/>
      <c r="G385" s="48"/>
      <c r="H385" s="7"/>
      <c r="I385" s="4"/>
      <c r="J385" s="4"/>
      <c r="K385" s="4"/>
      <c r="L385" s="4"/>
      <c r="M385" s="8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3.5" customHeight="1" x14ac:dyDescent="0.25">
      <c r="A386" s="46"/>
      <c r="B386" s="47"/>
      <c r="C386" s="46"/>
      <c r="D386" s="46"/>
      <c r="E386" s="46"/>
      <c r="F386" s="46"/>
      <c r="G386" s="48"/>
      <c r="H386" s="7"/>
      <c r="I386" s="4"/>
      <c r="J386" s="4"/>
      <c r="K386" s="4"/>
      <c r="L386" s="4"/>
      <c r="M386" s="8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3.5" customHeight="1" x14ac:dyDescent="0.25">
      <c r="A387" s="46"/>
      <c r="B387" s="47"/>
      <c r="C387" s="46"/>
      <c r="D387" s="46"/>
      <c r="E387" s="46"/>
      <c r="F387" s="46"/>
      <c r="G387" s="48"/>
      <c r="H387" s="7"/>
      <c r="I387" s="4"/>
      <c r="J387" s="4"/>
      <c r="K387" s="4"/>
      <c r="L387" s="4"/>
      <c r="M387" s="8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3.5" customHeight="1" x14ac:dyDescent="0.25">
      <c r="A388" s="46"/>
      <c r="B388" s="47"/>
      <c r="C388" s="46"/>
      <c r="D388" s="46"/>
      <c r="E388" s="46"/>
      <c r="F388" s="46"/>
      <c r="G388" s="48"/>
      <c r="H388" s="7"/>
      <c r="I388" s="4"/>
      <c r="J388" s="4"/>
      <c r="K388" s="4"/>
      <c r="L388" s="4"/>
      <c r="M388" s="8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3.5" customHeight="1" x14ac:dyDescent="0.25">
      <c r="A389" s="46"/>
      <c r="B389" s="47"/>
      <c r="C389" s="46"/>
      <c r="D389" s="46"/>
      <c r="E389" s="46"/>
      <c r="F389" s="46"/>
      <c r="G389" s="48"/>
      <c r="H389" s="7"/>
      <c r="I389" s="4"/>
      <c r="J389" s="4"/>
      <c r="K389" s="4"/>
      <c r="L389" s="4"/>
      <c r="M389" s="8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3.5" customHeight="1" x14ac:dyDescent="0.25">
      <c r="A390" s="46"/>
      <c r="B390" s="47"/>
      <c r="C390" s="46"/>
      <c r="D390" s="46"/>
      <c r="E390" s="46"/>
      <c r="F390" s="46"/>
      <c r="G390" s="48"/>
      <c r="H390" s="7"/>
      <c r="I390" s="4"/>
      <c r="J390" s="4"/>
      <c r="K390" s="4"/>
      <c r="L390" s="4"/>
      <c r="M390" s="8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3.5" customHeight="1" x14ac:dyDescent="0.25">
      <c r="A391" s="46"/>
      <c r="B391" s="47"/>
      <c r="C391" s="46"/>
      <c r="D391" s="46"/>
      <c r="E391" s="46"/>
      <c r="F391" s="46"/>
      <c r="G391" s="48"/>
      <c r="H391" s="7"/>
      <c r="I391" s="4"/>
      <c r="J391" s="4"/>
      <c r="K391" s="4"/>
      <c r="L391" s="4"/>
      <c r="M391" s="8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3.5" customHeight="1" x14ac:dyDescent="0.25">
      <c r="A392" s="46"/>
      <c r="B392" s="47"/>
      <c r="C392" s="46"/>
      <c r="D392" s="46"/>
      <c r="E392" s="46"/>
      <c r="F392" s="46"/>
      <c r="G392" s="48"/>
      <c r="H392" s="7"/>
      <c r="I392" s="4"/>
      <c r="J392" s="4"/>
      <c r="K392" s="4"/>
      <c r="L392" s="4"/>
      <c r="M392" s="8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3.5" customHeight="1" x14ac:dyDescent="0.25">
      <c r="A393" s="46"/>
      <c r="B393" s="47"/>
      <c r="C393" s="46"/>
      <c r="D393" s="46"/>
      <c r="E393" s="46"/>
      <c r="F393" s="46"/>
      <c r="G393" s="48"/>
      <c r="H393" s="7"/>
      <c r="I393" s="4"/>
      <c r="J393" s="4"/>
      <c r="K393" s="4"/>
      <c r="L393" s="4"/>
      <c r="M393" s="8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3.5" customHeight="1" x14ac:dyDescent="0.25">
      <c r="A394" s="46"/>
      <c r="B394" s="47"/>
      <c r="C394" s="46"/>
      <c r="D394" s="46"/>
      <c r="E394" s="46"/>
      <c r="F394" s="46"/>
      <c r="G394" s="48"/>
      <c r="H394" s="7"/>
      <c r="I394" s="4"/>
      <c r="J394" s="4"/>
      <c r="K394" s="4"/>
      <c r="L394" s="4"/>
      <c r="M394" s="8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3.5" customHeight="1" x14ac:dyDescent="0.25">
      <c r="A395" s="46"/>
      <c r="B395" s="47"/>
      <c r="C395" s="46"/>
      <c r="D395" s="46"/>
      <c r="E395" s="46"/>
      <c r="F395" s="46"/>
      <c r="G395" s="48"/>
      <c r="H395" s="7"/>
      <c r="I395" s="4"/>
      <c r="J395" s="4"/>
      <c r="K395" s="4"/>
      <c r="L395" s="4"/>
      <c r="M395" s="8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 x14ac:dyDescent="0.25">
      <c r="A396" s="46"/>
      <c r="B396" s="47"/>
      <c r="C396" s="46"/>
      <c r="D396" s="46"/>
      <c r="E396" s="46"/>
      <c r="F396" s="46"/>
      <c r="G396" s="48"/>
      <c r="H396" s="7"/>
      <c r="I396" s="4"/>
      <c r="J396" s="4"/>
      <c r="K396" s="4"/>
      <c r="L396" s="4"/>
      <c r="M396" s="8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3.5" customHeight="1" x14ac:dyDescent="0.25">
      <c r="A397" s="46"/>
      <c r="B397" s="47"/>
      <c r="C397" s="46"/>
      <c r="D397" s="46"/>
      <c r="E397" s="46"/>
      <c r="F397" s="46"/>
      <c r="G397" s="48"/>
      <c r="H397" s="7"/>
      <c r="I397" s="4"/>
      <c r="J397" s="4"/>
      <c r="K397" s="4"/>
      <c r="L397" s="4"/>
      <c r="M397" s="8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" customHeight="1" x14ac:dyDescent="0.25">
      <c r="A398" s="46"/>
      <c r="B398" s="47"/>
      <c r="C398" s="46"/>
      <c r="D398" s="46"/>
      <c r="E398" s="46"/>
      <c r="F398" s="46"/>
      <c r="G398" s="48"/>
      <c r="H398" s="7"/>
      <c r="I398" s="4"/>
      <c r="J398" s="4"/>
      <c r="K398" s="4"/>
      <c r="L398" s="4"/>
      <c r="M398" s="8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3.5" customHeight="1" x14ac:dyDescent="0.25">
      <c r="A399" s="46"/>
      <c r="B399" s="47"/>
      <c r="C399" s="46"/>
      <c r="D399" s="46"/>
      <c r="E399" s="46"/>
      <c r="F399" s="46"/>
      <c r="G399" s="48"/>
      <c r="H399" s="7"/>
      <c r="I399" s="4"/>
      <c r="J399" s="4"/>
      <c r="K399" s="4"/>
      <c r="L399" s="4"/>
      <c r="M399" s="8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3.5" customHeight="1" x14ac:dyDescent="0.25">
      <c r="A400" s="46"/>
      <c r="B400" s="47"/>
      <c r="C400" s="46"/>
      <c r="D400" s="46"/>
      <c r="E400" s="46"/>
      <c r="F400" s="46"/>
      <c r="G400" s="48"/>
      <c r="H400" s="7"/>
      <c r="I400" s="4"/>
      <c r="J400" s="4"/>
      <c r="K400" s="4"/>
      <c r="L400" s="4"/>
      <c r="M400" s="8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3.5" customHeight="1" x14ac:dyDescent="0.25">
      <c r="A401" s="46"/>
      <c r="B401" s="47"/>
      <c r="C401" s="46"/>
      <c r="D401" s="46"/>
      <c r="E401" s="46"/>
      <c r="F401" s="46"/>
      <c r="G401" s="48"/>
      <c r="H401" s="7"/>
      <c r="I401" s="4"/>
      <c r="J401" s="4"/>
      <c r="K401" s="4"/>
      <c r="L401" s="4"/>
      <c r="M401" s="8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3.5" customHeight="1" x14ac:dyDescent="0.25">
      <c r="A402" s="46"/>
      <c r="B402" s="47"/>
      <c r="C402" s="46"/>
      <c r="D402" s="46"/>
      <c r="E402" s="46"/>
      <c r="F402" s="46"/>
      <c r="G402" s="48"/>
      <c r="H402" s="7"/>
      <c r="I402" s="4"/>
      <c r="J402" s="4"/>
      <c r="K402" s="4"/>
      <c r="L402" s="4"/>
      <c r="M402" s="8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3.5" customHeight="1" x14ac:dyDescent="0.25">
      <c r="A403" s="46"/>
      <c r="B403" s="47"/>
      <c r="C403" s="46"/>
      <c r="D403" s="46"/>
      <c r="E403" s="46"/>
      <c r="F403" s="46"/>
      <c r="G403" s="48"/>
      <c r="H403" s="7"/>
      <c r="I403" s="4"/>
      <c r="J403" s="4"/>
      <c r="K403" s="4"/>
      <c r="L403" s="4"/>
      <c r="M403" s="8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3.5" customHeight="1" x14ac:dyDescent="0.25">
      <c r="A404" s="46"/>
      <c r="B404" s="47"/>
      <c r="C404" s="46"/>
      <c r="D404" s="46"/>
      <c r="E404" s="46"/>
      <c r="F404" s="46"/>
      <c r="G404" s="48"/>
      <c r="H404" s="7"/>
      <c r="I404" s="4"/>
      <c r="J404" s="4"/>
      <c r="K404" s="4"/>
      <c r="L404" s="4"/>
      <c r="M404" s="8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 x14ac:dyDescent="0.25">
      <c r="A405" s="46"/>
      <c r="B405" s="47"/>
      <c r="C405" s="46"/>
      <c r="D405" s="46"/>
      <c r="E405" s="46"/>
      <c r="F405" s="46"/>
      <c r="G405" s="48"/>
      <c r="H405" s="7"/>
      <c r="I405" s="4"/>
      <c r="J405" s="4"/>
      <c r="K405" s="4"/>
      <c r="L405" s="4"/>
      <c r="M405" s="8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3.5" customHeight="1" x14ac:dyDescent="0.25">
      <c r="A406" s="46"/>
      <c r="B406" s="47"/>
      <c r="C406" s="46"/>
      <c r="D406" s="46"/>
      <c r="E406" s="46"/>
      <c r="F406" s="46"/>
      <c r="G406" s="48"/>
      <c r="H406" s="7"/>
      <c r="I406" s="4"/>
      <c r="J406" s="4"/>
      <c r="K406" s="4"/>
      <c r="L406" s="4"/>
      <c r="M406" s="8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3.5" customHeight="1" x14ac:dyDescent="0.25">
      <c r="A407" s="46"/>
      <c r="B407" s="47"/>
      <c r="C407" s="46"/>
      <c r="D407" s="46"/>
      <c r="E407" s="46"/>
      <c r="F407" s="46"/>
      <c r="G407" s="48"/>
      <c r="H407" s="7"/>
      <c r="I407" s="4"/>
      <c r="J407" s="4"/>
      <c r="K407" s="4"/>
      <c r="L407" s="4"/>
      <c r="M407" s="8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3.5" customHeight="1" x14ac:dyDescent="0.25">
      <c r="A408" s="46"/>
      <c r="B408" s="47"/>
      <c r="C408" s="46"/>
      <c r="D408" s="46"/>
      <c r="E408" s="46"/>
      <c r="F408" s="46"/>
      <c r="G408" s="48"/>
      <c r="H408" s="7"/>
      <c r="I408" s="4"/>
      <c r="J408" s="4"/>
      <c r="K408" s="4"/>
      <c r="L408" s="4"/>
      <c r="M408" s="8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3.5" customHeight="1" x14ac:dyDescent="0.25">
      <c r="A409" s="46"/>
      <c r="B409" s="47"/>
      <c r="C409" s="46"/>
      <c r="D409" s="46"/>
      <c r="E409" s="46"/>
      <c r="F409" s="46"/>
      <c r="G409" s="48"/>
      <c r="H409" s="50"/>
      <c r="I409" s="4"/>
      <c r="J409" s="4"/>
      <c r="K409" s="4"/>
      <c r="L409" s="4"/>
      <c r="M409" s="8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3.5" customHeight="1" x14ac:dyDescent="0.25">
      <c r="A410" s="46"/>
      <c r="B410" s="47"/>
      <c r="C410" s="46"/>
      <c r="D410" s="46"/>
      <c r="E410" s="46"/>
      <c r="F410" s="46"/>
      <c r="G410" s="48"/>
      <c r="H410" s="50"/>
      <c r="I410" s="4"/>
      <c r="J410" s="4"/>
      <c r="K410" s="4"/>
      <c r="L410" s="4"/>
      <c r="M410" s="8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3.5" customHeight="1" x14ac:dyDescent="0.25">
      <c r="A411" s="46"/>
      <c r="B411" s="47"/>
      <c r="C411" s="46"/>
      <c r="D411" s="46"/>
      <c r="E411" s="46"/>
      <c r="F411" s="46"/>
      <c r="G411" s="48"/>
      <c r="H411" s="50"/>
      <c r="I411" s="4"/>
      <c r="J411" s="4"/>
      <c r="K411" s="4"/>
      <c r="L411" s="4"/>
      <c r="M411" s="8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3.5" customHeight="1" x14ac:dyDescent="0.25">
      <c r="A412" s="46"/>
      <c r="B412" s="47"/>
      <c r="C412" s="46"/>
      <c r="D412" s="46"/>
      <c r="E412" s="46"/>
      <c r="F412" s="46"/>
      <c r="G412" s="48"/>
      <c r="H412" s="50"/>
      <c r="I412" s="4"/>
      <c r="J412" s="4"/>
      <c r="K412" s="4"/>
      <c r="L412" s="4"/>
      <c r="M412" s="8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3.5" customHeight="1" x14ac:dyDescent="0.25">
      <c r="A413" s="46"/>
      <c r="B413" s="47"/>
      <c r="C413" s="46"/>
      <c r="D413" s="46"/>
      <c r="E413" s="46"/>
      <c r="F413" s="46"/>
      <c r="G413" s="48"/>
      <c r="H413" s="7"/>
      <c r="I413" s="4"/>
      <c r="J413" s="4"/>
      <c r="K413" s="4"/>
      <c r="L413" s="4"/>
      <c r="M413" s="8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3.5" customHeight="1" x14ac:dyDescent="0.25">
      <c r="A414" s="46"/>
      <c r="B414" s="47"/>
      <c r="C414" s="46"/>
      <c r="D414" s="46"/>
      <c r="E414" s="46"/>
      <c r="F414" s="46"/>
      <c r="G414" s="48"/>
      <c r="H414" s="7"/>
      <c r="I414" s="4"/>
      <c r="J414" s="4"/>
      <c r="K414" s="4"/>
      <c r="L414" s="4"/>
      <c r="M414" s="8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3.5" customHeight="1" x14ac:dyDescent="0.25">
      <c r="A415" s="46"/>
      <c r="B415" s="47"/>
      <c r="C415" s="46"/>
      <c r="D415" s="46"/>
      <c r="E415" s="46"/>
      <c r="F415" s="46"/>
      <c r="G415" s="48"/>
      <c r="H415" s="50"/>
      <c r="I415" s="4"/>
      <c r="J415" s="4"/>
      <c r="K415" s="4"/>
      <c r="L415" s="4"/>
      <c r="M415" s="8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3.5" customHeight="1" x14ac:dyDescent="0.25">
      <c r="A416" s="46"/>
      <c r="B416" s="47"/>
      <c r="C416" s="46"/>
      <c r="D416" s="46"/>
      <c r="E416" s="46"/>
      <c r="F416" s="46"/>
      <c r="G416" s="48"/>
      <c r="H416" s="50"/>
      <c r="I416" s="4"/>
      <c r="J416" s="4"/>
      <c r="K416" s="4"/>
      <c r="L416" s="4"/>
      <c r="M416" s="8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3.5" customHeight="1" x14ac:dyDescent="0.25">
      <c r="A417" s="46"/>
      <c r="B417" s="47"/>
      <c r="C417" s="46"/>
      <c r="D417" s="46"/>
      <c r="E417" s="46"/>
      <c r="F417" s="46"/>
      <c r="G417" s="48"/>
      <c r="H417" s="7"/>
      <c r="I417" s="4"/>
      <c r="J417" s="4"/>
      <c r="K417" s="4"/>
      <c r="L417" s="4"/>
      <c r="M417" s="8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3.5" customHeight="1" x14ac:dyDescent="0.25">
      <c r="A418" s="46"/>
      <c r="B418" s="47"/>
      <c r="C418" s="46"/>
      <c r="D418" s="46"/>
      <c r="E418" s="46"/>
      <c r="F418" s="46"/>
      <c r="G418" s="48"/>
      <c r="H418" s="50"/>
      <c r="I418" s="4"/>
      <c r="J418" s="4"/>
      <c r="K418" s="4"/>
      <c r="L418" s="4"/>
      <c r="M418" s="8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3.5" customHeight="1" x14ac:dyDescent="0.25">
      <c r="A419" s="46"/>
      <c r="B419" s="47"/>
      <c r="C419" s="46"/>
      <c r="D419" s="46"/>
      <c r="E419" s="46"/>
      <c r="F419" s="46"/>
      <c r="G419" s="48"/>
      <c r="H419" s="50"/>
      <c r="I419" s="4"/>
      <c r="J419" s="4"/>
      <c r="K419" s="4"/>
      <c r="L419" s="4"/>
      <c r="M419" s="8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3.5" customHeight="1" x14ac:dyDescent="0.25">
      <c r="A420" s="46"/>
      <c r="B420" s="47"/>
      <c r="C420" s="46"/>
      <c r="D420" s="46"/>
      <c r="E420" s="46"/>
      <c r="F420" s="46"/>
      <c r="G420" s="48"/>
      <c r="H420" s="50"/>
      <c r="I420" s="4"/>
      <c r="J420" s="4"/>
      <c r="K420" s="4"/>
      <c r="L420" s="4"/>
      <c r="M420" s="8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3.5" customHeight="1" x14ac:dyDescent="0.25">
      <c r="A421" s="46"/>
      <c r="B421" s="47"/>
      <c r="C421" s="46"/>
      <c r="D421" s="46"/>
      <c r="E421" s="46"/>
      <c r="F421" s="46"/>
      <c r="G421" s="48"/>
      <c r="H421" s="50"/>
      <c r="I421" s="4"/>
      <c r="J421" s="4"/>
      <c r="K421" s="4"/>
      <c r="L421" s="4"/>
      <c r="M421" s="8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3.5" customHeight="1" x14ac:dyDescent="0.25">
      <c r="A422" s="46"/>
      <c r="B422" s="47"/>
      <c r="C422" s="46"/>
      <c r="D422" s="46"/>
      <c r="E422" s="46"/>
      <c r="F422" s="46"/>
      <c r="G422" s="48"/>
      <c r="H422" s="7"/>
      <c r="I422" s="4"/>
      <c r="J422" s="4"/>
      <c r="K422" s="4"/>
      <c r="L422" s="4"/>
      <c r="M422" s="8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3.5" customHeight="1" x14ac:dyDescent="0.25">
      <c r="A423" s="46"/>
      <c r="B423" s="47"/>
      <c r="C423" s="46"/>
      <c r="D423" s="46"/>
      <c r="E423" s="46"/>
      <c r="F423" s="46"/>
      <c r="G423" s="48"/>
      <c r="H423" s="50"/>
      <c r="I423" s="4"/>
      <c r="J423" s="4"/>
      <c r="K423" s="4"/>
      <c r="L423" s="4"/>
      <c r="M423" s="8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3.5" customHeight="1" x14ac:dyDescent="0.25">
      <c r="A424" s="46"/>
      <c r="B424" s="47"/>
      <c r="C424" s="46"/>
      <c r="D424" s="46"/>
      <c r="E424" s="46"/>
      <c r="F424" s="46"/>
      <c r="G424" s="48"/>
      <c r="H424" s="50"/>
      <c r="I424" s="4"/>
      <c r="J424" s="4"/>
      <c r="K424" s="4"/>
      <c r="L424" s="4"/>
      <c r="M424" s="8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3.5" customHeight="1" x14ac:dyDescent="0.25">
      <c r="A425" s="46"/>
      <c r="B425" s="47"/>
      <c r="C425" s="46"/>
      <c r="D425" s="46"/>
      <c r="E425" s="46"/>
      <c r="F425" s="46"/>
      <c r="G425" s="48"/>
      <c r="H425" s="50"/>
      <c r="I425" s="4"/>
      <c r="J425" s="4"/>
      <c r="K425" s="4"/>
      <c r="L425" s="4"/>
      <c r="M425" s="8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3.5" customHeight="1" x14ac:dyDescent="0.25">
      <c r="A426" s="46"/>
      <c r="B426" s="47"/>
      <c r="C426" s="46"/>
      <c r="D426" s="46"/>
      <c r="E426" s="46"/>
      <c r="F426" s="46"/>
      <c r="G426" s="48"/>
      <c r="H426" s="50"/>
      <c r="I426" s="4"/>
      <c r="J426" s="4"/>
      <c r="K426" s="4"/>
      <c r="L426" s="4"/>
      <c r="M426" s="8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3.5" customHeight="1" x14ac:dyDescent="0.25">
      <c r="A427" s="46"/>
      <c r="B427" s="47"/>
      <c r="C427" s="46"/>
      <c r="D427" s="46"/>
      <c r="E427" s="46"/>
      <c r="F427" s="46"/>
      <c r="G427" s="48"/>
      <c r="H427" s="50"/>
      <c r="I427" s="4"/>
      <c r="J427" s="4"/>
      <c r="K427" s="4"/>
      <c r="L427" s="4"/>
      <c r="M427" s="8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3.5" customHeight="1" x14ac:dyDescent="0.25">
      <c r="A428" s="46"/>
      <c r="B428" s="47"/>
      <c r="C428" s="46"/>
      <c r="D428" s="46"/>
      <c r="E428" s="46"/>
      <c r="F428" s="46"/>
      <c r="G428" s="48"/>
      <c r="H428" s="50"/>
      <c r="I428" s="4"/>
      <c r="J428" s="4"/>
      <c r="K428" s="4"/>
      <c r="L428" s="4"/>
      <c r="M428" s="8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3.5" customHeight="1" x14ac:dyDescent="0.25">
      <c r="A429" s="46"/>
      <c r="B429" s="47"/>
      <c r="C429" s="46"/>
      <c r="D429" s="46"/>
      <c r="E429" s="46"/>
      <c r="F429" s="46"/>
      <c r="G429" s="48"/>
      <c r="H429" s="50"/>
      <c r="I429" s="4"/>
      <c r="J429" s="4"/>
      <c r="K429" s="4"/>
      <c r="L429" s="4"/>
      <c r="M429" s="8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3.5" customHeight="1" x14ac:dyDescent="0.25">
      <c r="A430" s="46"/>
      <c r="B430" s="47"/>
      <c r="C430" s="46"/>
      <c r="D430" s="46"/>
      <c r="E430" s="46"/>
      <c r="F430" s="46"/>
      <c r="G430" s="48"/>
      <c r="H430" s="50"/>
      <c r="I430" s="4"/>
      <c r="J430" s="4"/>
      <c r="K430" s="4"/>
      <c r="L430" s="4"/>
      <c r="M430" s="8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3.5" customHeight="1" x14ac:dyDescent="0.25">
      <c r="A431" s="46"/>
      <c r="B431" s="47"/>
      <c r="C431" s="46"/>
      <c r="D431" s="46"/>
      <c r="E431" s="46"/>
      <c r="F431" s="46"/>
      <c r="G431" s="48"/>
      <c r="H431" s="50"/>
      <c r="I431" s="4"/>
      <c r="J431" s="4"/>
      <c r="K431" s="4"/>
      <c r="L431" s="4"/>
      <c r="M431" s="8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3.5" customHeight="1" x14ac:dyDescent="0.25">
      <c r="A432" s="46"/>
      <c r="B432" s="47"/>
      <c r="C432" s="46"/>
      <c r="D432" s="46"/>
      <c r="E432" s="46"/>
      <c r="F432" s="46"/>
      <c r="G432" s="48"/>
      <c r="H432" s="50"/>
      <c r="I432" s="4"/>
      <c r="J432" s="4"/>
      <c r="K432" s="4"/>
      <c r="L432" s="4"/>
      <c r="M432" s="8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 x14ac:dyDescent="0.25">
      <c r="A433" s="46"/>
      <c r="B433" s="47"/>
      <c r="C433" s="46"/>
      <c r="D433" s="46"/>
      <c r="E433" s="46"/>
      <c r="F433" s="46"/>
      <c r="G433" s="48"/>
      <c r="H433" s="7"/>
      <c r="I433" s="4"/>
      <c r="J433" s="4"/>
      <c r="K433" s="4"/>
      <c r="L433" s="4"/>
      <c r="M433" s="8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3.5" customHeight="1" x14ac:dyDescent="0.25">
      <c r="A434" s="46"/>
      <c r="B434" s="47"/>
      <c r="C434" s="46"/>
      <c r="D434" s="46"/>
      <c r="E434" s="46"/>
      <c r="F434" s="46"/>
      <c r="G434" s="48"/>
      <c r="H434" s="50"/>
      <c r="I434" s="4"/>
      <c r="J434" s="4"/>
      <c r="K434" s="4"/>
      <c r="L434" s="4"/>
      <c r="M434" s="8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3.5" customHeight="1" x14ac:dyDescent="0.25">
      <c r="A435" s="46"/>
      <c r="B435" s="47"/>
      <c r="C435" s="46"/>
      <c r="D435" s="46"/>
      <c r="E435" s="46"/>
      <c r="F435" s="46"/>
      <c r="G435" s="48"/>
      <c r="H435" s="7"/>
      <c r="I435" s="4"/>
      <c r="J435" s="4"/>
      <c r="K435" s="4"/>
      <c r="L435" s="4"/>
      <c r="M435" s="8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3.5" customHeight="1" x14ac:dyDescent="0.25">
      <c r="A436" s="46"/>
      <c r="B436" s="47"/>
      <c r="C436" s="46"/>
      <c r="D436" s="46"/>
      <c r="E436" s="46"/>
      <c r="F436" s="46"/>
      <c r="G436" s="48"/>
      <c r="H436" s="50"/>
      <c r="I436" s="4"/>
      <c r="J436" s="4"/>
      <c r="K436" s="4"/>
      <c r="L436" s="4"/>
      <c r="M436" s="8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3.5" customHeight="1" x14ac:dyDescent="0.25">
      <c r="A437" s="46"/>
      <c r="B437" s="47"/>
      <c r="C437" s="46"/>
      <c r="D437" s="46"/>
      <c r="E437" s="46"/>
      <c r="F437" s="46"/>
      <c r="G437" s="48"/>
      <c r="H437" s="50"/>
      <c r="I437" s="4"/>
      <c r="J437" s="4"/>
      <c r="K437" s="4"/>
      <c r="L437" s="4"/>
      <c r="M437" s="8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3.5" customHeight="1" x14ac:dyDescent="0.25">
      <c r="A438" s="46"/>
      <c r="B438" s="47"/>
      <c r="C438" s="46"/>
      <c r="D438" s="46"/>
      <c r="E438" s="46"/>
      <c r="F438" s="46"/>
      <c r="G438" s="48"/>
      <c r="H438" s="50"/>
      <c r="I438" s="4"/>
      <c r="J438" s="4"/>
      <c r="K438" s="4"/>
      <c r="L438" s="4"/>
      <c r="M438" s="8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3.5" customHeight="1" x14ac:dyDescent="0.25">
      <c r="A439" s="46"/>
      <c r="B439" s="47"/>
      <c r="C439" s="46"/>
      <c r="D439" s="46"/>
      <c r="E439" s="46"/>
      <c r="F439" s="46"/>
      <c r="G439" s="48"/>
      <c r="H439" s="50"/>
      <c r="I439" s="4"/>
      <c r="J439" s="4"/>
      <c r="K439" s="4"/>
      <c r="L439" s="4"/>
      <c r="M439" s="8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3.5" customHeight="1" x14ac:dyDescent="0.25">
      <c r="A440" s="46"/>
      <c r="B440" s="47"/>
      <c r="C440" s="46"/>
      <c r="D440" s="46"/>
      <c r="E440" s="46"/>
      <c r="F440" s="46"/>
      <c r="G440" s="48"/>
      <c r="H440" s="50"/>
      <c r="I440" s="4"/>
      <c r="J440" s="4"/>
      <c r="K440" s="4"/>
      <c r="L440" s="4"/>
      <c r="M440" s="8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" customHeight="1" x14ac:dyDescent="0.25">
      <c r="A441" s="46"/>
      <c r="B441" s="47"/>
      <c r="C441" s="46"/>
      <c r="D441" s="46"/>
      <c r="E441" s="46"/>
      <c r="F441" s="46"/>
      <c r="G441" s="48"/>
      <c r="H441" s="7"/>
      <c r="I441" s="4"/>
      <c r="J441" s="4"/>
      <c r="K441" s="4"/>
      <c r="L441" s="4"/>
      <c r="M441" s="8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" customHeight="1" x14ac:dyDescent="0.25">
      <c r="A442" s="46"/>
      <c r="B442" s="47"/>
      <c r="C442" s="46"/>
      <c r="D442" s="46"/>
      <c r="E442" s="46"/>
      <c r="F442" s="46"/>
      <c r="G442" s="48"/>
      <c r="H442" s="50"/>
      <c r="I442" s="4"/>
      <c r="J442" s="4"/>
      <c r="K442" s="4"/>
      <c r="L442" s="4"/>
      <c r="M442" s="8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3.5" customHeight="1" x14ac:dyDescent="0.25">
      <c r="A443" s="46"/>
      <c r="B443" s="47"/>
      <c r="C443" s="46"/>
      <c r="D443" s="46"/>
      <c r="E443" s="46"/>
      <c r="F443" s="46"/>
      <c r="G443" s="48"/>
      <c r="H443" s="7"/>
      <c r="I443" s="4"/>
      <c r="J443" s="4"/>
      <c r="K443" s="4"/>
      <c r="L443" s="4"/>
      <c r="M443" s="8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3.5" customHeight="1" x14ac:dyDescent="0.25">
      <c r="A444" s="46"/>
      <c r="B444" s="47"/>
      <c r="C444" s="46"/>
      <c r="D444" s="46"/>
      <c r="E444" s="46"/>
      <c r="F444" s="46"/>
      <c r="G444" s="48"/>
      <c r="H444" s="7"/>
      <c r="I444" s="4"/>
      <c r="J444" s="4"/>
      <c r="K444" s="4"/>
      <c r="L444" s="4"/>
      <c r="M444" s="8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3.5" customHeight="1" x14ac:dyDescent="0.25">
      <c r="A445" s="46"/>
      <c r="B445" s="47"/>
      <c r="C445" s="46"/>
      <c r="D445" s="46"/>
      <c r="E445" s="46"/>
      <c r="F445" s="46"/>
      <c r="G445" s="48"/>
      <c r="H445" s="7"/>
      <c r="I445" s="4"/>
      <c r="J445" s="4"/>
      <c r="K445" s="4"/>
      <c r="L445" s="4"/>
      <c r="M445" s="8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3.5" customHeight="1" x14ac:dyDescent="0.25">
      <c r="A446" s="46"/>
      <c r="B446" s="47"/>
      <c r="C446" s="46"/>
      <c r="D446" s="46"/>
      <c r="E446" s="46"/>
      <c r="F446" s="46"/>
      <c r="G446" s="48"/>
      <c r="H446" s="7"/>
      <c r="I446" s="4"/>
      <c r="J446" s="4"/>
      <c r="K446" s="4"/>
      <c r="L446" s="4"/>
      <c r="M446" s="8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3.5" customHeight="1" x14ac:dyDescent="0.25">
      <c r="A447" s="46"/>
      <c r="B447" s="47"/>
      <c r="C447" s="46"/>
      <c r="D447" s="46"/>
      <c r="E447" s="46"/>
      <c r="F447" s="46"/>
      <c r="G447" s="48"/>
      <c r="H447" s="7"/>
      <c r="I447" s="4"/>
      <c r="J447" s="4"/>
      <c r="K447" s="4"/>
      <c r="L447" s="4"/>
      <c r="M447" s="8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3.5" customHeight="1" x14ac:dyDescent="0.25">
      <c r="A448" s="46"/>
      <c r="B448" s="47"/>
      <c r="C448" s="46"/>
      <c r="D448" s="46"/>
      <c r="E448" s="46"/>
      <c r="F448" s="46"/>
      <c r="G448" s="48"/>
      <c r="H448" s="7"/>
      <c r="I448" s="4"/>
      <c r="J448" s="4"/>
      <c r="K448" s="4"/>
      <c r="L448" s="4"/>
      <c r="M448" s="8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3.5" customHeight="1" x14ac:dyDescent="0.25">
      <c r="A449" s="46"/>
      <c r="B449" s="47"/>
      <c r="C449" s="46"/>
      <c r="D449" s="46"/>
      <c r="E449" s="46"/>
      <c r="F449" s="46"/>
      <c r="G449" s="48"/>
      <c r="H449" s="7"/>
      <c r="I449" s="4"/>
      <c r="J449" s="4"/>
      <c r="K449" s="4"/>
      <c r="L449" s="4"/>
      <c r="M449" s="8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3.5" customHeight="1" x14ac:dyDescent="0.25">
      <c r="A450" s="46"/>
      <c r="B450" s="47"/>
      <c r="C450" s="46"/>
      <c r="D450" s="46"/>
      <c r="E450" s="46"/>
      <c r="F450" s="46"/>
      <c r="G450" s="48"/>
      <c r="H450" s="7"/>
      <c r="I450" s="4"/>
      <c r="J450" s="4"/>
      <c r="K450" s="4"/>
      <c r="L450" s="4"/>
      <c r="M450" s="8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3.5" customHeight="1" x14ac:dyDescent="0.25">
      <c r="A451" s="46"/>
      <c r="B451" s="47"/>
      <c r="C451" s="46"/>
      <c r="D451" s="46"/>
      <c r="E451" s="46"/>
      <c r="F451" s="46"/>
      <c r="G451" s="48"/>
      <c r="H451" s="7"/>
      <c r="I451" s="4"/>
      <c r="J451" s="4"/>
      <c r="K451" s="4"/>
      <c r="L451" s="4"/>
      <c r="M451" s="8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3.5" customHeight="1" x14ac:dyDescent="0.25">
      <c r="A452" s="46"/>
      <c r="B452" s="47"/>
      <c r="C452" s="46"/>
      <c r="D452" s="46"/>
      <c r="E452" s="46"/>
      <c r="F452" s="46"/>
      <c r="G452" s="48"/>
      <c r="H452" s="7"/>
      <c r="I452" s="4"/>
      <c r="J452" s="4"/>
      <c r="K452" s="4"/>
      <c r="L452" s="4"/>
      <c r="M452" s="8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3.5" customHeight="1" x14ac:dyDescent="0.25">
      <c r="A453" s="46"/>
      <c r="B453" s="47"/>
      <c r="C453" s="46"/>
      <c r="D453" s="46"/>
      <c r="E453" s="46"/>
      <c r="F453" s="46"/>
      <c r="G453" s="48"/>
      <c r="H453" s="7"/>
      <c r="I453" s="4"/>
      <c r="J453" s="4"/>
      <c r="K453" s="4"/>
      <c r="L453" s="4"/>
      <c r="M453" s="8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3.5" customHeight="1" x14ac:dyDescent="0.25">
      <c r="A454" s="46"/>
      <c r="B454" s="47"/>
      <c r="C454" s="46"/>
      <c r="D454" s="46"/>
      <c r="E454" s="46"/>
      <c r="F454" s="46"/>
      <c r="G454" s="48"/>
      <c r="H454" s="7"/>
      <c r="I454" s="4"/>
      <c r="J454" s="4"/>
      <c r="K454" s="4"/>
      <c r="L454" s="4"/>
      <c r="M454" s="8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3.5" customHeight="1" x14ac:dyDescent="0.25">
      <c r="A455" s="46"/>
      <c r="B455" s="47"/>
      <c r="C455" s="46"/>
      <c r="D455" s="46"/>
      <c r="E455" s="46"/>
      <c r="F455" s="46"/>
      <c r="G455" s="48"/>
      <c r="H455" s="7"/>
      <c r="I455" s="4"/>
      <c r="J455" s="4"/>
      <c r="K455" s="4"/>
      <c r="L455" s="4"/>
      <c r="M455" s="8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3.5" customHeight="1" x14ac:dyDescent="0.25">
      <c r="A456" s="46"/>
      <c r="B456" s="47"/>
      <c r="C456" s="46"/>
      <c r="D456" s="46"/>
      <c r="E456" s="46"/>
      <c r="F456" s="46"/>
      <c r="G456" s="48"/>
      <c r="H456" s="7"/>
      <c r="I456" s="4"/>
      <c r="J456" s="4"/>
      <c r="K456" s="4"/>
      <c r="L456" s="4"/>
      <c r="M456" s="8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3.5" customHeight="1" x14ac:dyDescent="0.25">
      <c r="A457" s="46"/>
      <c r="B457" s="47"/>
      <c r="C457" s="46"/>
      <c r="D457" s="46"/>
      <c r="E457" s="46"/>
      <c r="F457" s="46"/>
      <c r="G457" s="48"/>
      <c r="H457" s="7"/>
      <c r="I457" s="4"/>
      <c r="J457" s="4"/>
      <c r="K457" s="4"/>
      <c r="L457" s="4"/>
      <c r="M457" s="8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3.5" customHeight="1" x14ac:dyDescent="0.25">
      <c r="A458" s="46"/>
      <c r="B458" s="47"/>
      <c r="C458" s="46"/>
      <c r="D458" s="46"/>
      <c r="E458" s="46"/>
      <c r="F458" s="46"/>
      <c r="G458" s="48"/>
      <c r="H458" s="4"/>
      <c r="I458" s="4"/>
      <c r="J458" s="4"/>
      <c r="K458" s="4"/>
      <c r="L458" s="4"/>
      <c r="M458" s="8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3.5" customHeight="1" x14ac:dyDescent="0.25">
      <c r="A459" s="46"/>
      <c r="B459" s="47"/>
      <c r="C459" s="46"/>
      <c r="D459" s="46"/>
      <c r="E459" s="46"/>
      <c r="F459" s="46"/>
      <c r="G459" s="48"/>
      <c r="H459" s="4"/>
      <c r="I459" s="4"/>
      <c r="J459" s="4"/>
      <c r="K459" s="4"/>
      <c r="L459" s="4"/>
      <c r="M459" s="8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3.5" customHeight="1" x14ac:dyDescent="0.25">
      <c r="A460" s="46"/>
      <c r="B460" s="47"/>
      <c r="C460" s="46"/>
      <c r="D460" s="46"/>
      <c r="E460" s="46"/>
      <c r="F460" s="46"/>
      <c r="G460" s="48"/>
      <c r="H460" s="4"/>
      <c r="I460" s="4"/>
      <c r="J460" s="4"/>
      <c r="K460" s="4"/>
      <c r="L460" s="4"/>
      <c r="M460" s="8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3.5" customHeight="1" x14ac:dyDescent="0.25">
      <c r="A461" s="46"/>
      <c r="B461" s="47"/>
      <c r="C461" s="46"/>
      <c r="D461" s="46"/>
      <c r="E461" s="46"/>
      <c r="F461" s="46"/>
      <c r="G461" s="48"/>
      <c r="H461" s="4"/>
      <c r="I461" s="4"/>
      <c r="J461" s="4"/>
      <c r="K461" s="4"/>
      <c r="L461" s="4"/>
      <c r="M461" s="8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3.5" customHeight="1" x14ac:dyDescent="0.25">
      <c r="A462" s="46"/>
      <c r="B462" s="47"/>
      <c r="C462" s="46"/>
      <c r="D462" s="46"/>
      <c r="E462" s="46"/>
      <c r="F462" s="46"/>
      <c r="G462" s="48"/>
      <c r="H462" s="4"/>
      <c r="I462" s="4"/>
      <c r="J462" s="4"/>
      <c r="K462" s="4"/>
      <c r="L462" s="4"/>
      <c r="M462" s="8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3.5" customHeight="1" x14ac:dyDescent="0.25">
      <c r="A463" s="46"/>
      <c r="B463" s="47"/>
      <c r="C463" s="46"/>
      <c r="D463" s="46"/>
      <c r="E463" s="46"/>
      <c r="F463" s="46"/>
      <c r="G463" s="48"/>
      <c r="H463" s="4"/>
      <c r="I463" s="4"/>
      <c r="J463" s="4"/>
      <c r="K463" s="4"/>
      <c r="L463" s="4"/>
      <c r="M463" s="8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3.5" customHeight="1" x14ac:dyDescent="0.25">
      <c r="A464" s="46"/>
      <c r="B464" s="47"/>
      <c r="C464" s="46"/>
      <c r="D464" s="46"/>
      <c r="E464" s="46"/>
      <c r="F464" s="46"/>
      <c r="G464" s="48"/>
      <c r="H464" s="4"/>
      <c r="I464" s="4"/>
      <c r="J464" s="4"/>
      <c r="K464" s="4"/>
      <c r="L464" s="4"/>
      <c r="M464" s="8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3.5" customHeight="1" x14ac:dyDescent="0.25">
      <c r="A465" s="46"/>
      <c r="B465" s="47"/>
      <c r="C465" s="46"/>
      <c r="D465" s="46"/>
      <c r="E465" s="46"/>
      <c r="F465" s="46"/>
      <c r="G465" s="48"/>
      <c r="H465" s="4"/>
      <c r="I465" s="4"/>
      <c r="J465" s="4"/>
      <c r="K465" s="4"/>
      <c r="L465" s="4"/>
      <c r="M465" s="8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3.5" customHeight="1" x14ac:dyDescent="0.25">
      <c r="A466" s="46"/>
      <c r="B466" s="47"/>
      <c r="C466" s="46"/>
      <c r="D466" s="46"/>
      <c r="E466" s="46"/>
      <c r="F466" s="46"/>
      <c r="G466" s="48"/>
      <c r="H466" s="4"/>
      <c r="I466" s="4"/>
      <c r="J466" s="4"/>
      <c r="K466" s="4"/>
      <c r="L466" s="4"/>
      <c r="M466" s="8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3.5" customHeight="1" x14ac:dyDescent="0.25">
      <c r="A467" s="46"/>
      <c r="B467" s="47"/>
      <c r="C467" s="46"/>
      <c r="D467" s="46"/>
      <c r="E467" s="46"/>
      <c r="F467" s="46"/>
      <c r="G467" s="48"/>
      <c r="H467" s="4"/>
      <c r="I467" s="4"/>
      <c r="J467" s="4"/>
      <c r="K467" s="4"/>
      <c r="L467" s="4"/>
      <c r="M467" s="8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3.5" customHeight="1" x14ac:dyDescent="0.25">
      <c r="A468" s="46"/>
      <c r="B468" s="47"/>
      <c r="C468" s="46"/>
      <c r="D468" s="46"/>
      <c r="E468" s="46"/>
      <c r="F468" s="46"/>
      <c r="G468" s="48"/>
      <c r="H468" s="4"/>
      <c r="I468" s="4"/>
      <c r="J468" s="4"/>
      <c r="K468" s="4"/>
      <c r="L468" s="4"/>
      <c r="M468" s="8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3.5" customHeight="1" x14ac:dyDescent="0.25">
      <c r="A469" s="46"/>
      <c r="B469" s="47"/>
      <c r="C469" s="46"/>
      <c r="D469" s="46"/>
      <c r="E469" s="46"/>
      <c r="F469" s="46"/>
      <c r="G469" s="48"/>
      <c r="H469" s="4"/>
      <c r="I469" s="4"/>
      <c r="J469" s="4"/>
      <c r="K469" s="4"/>
      <c r="L469" s="4"/>
      <c r="M469" s="8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3.5" customHeight="1" x14ac:dyDescent="0.25">
      <c r="A470" s="46"/>
      <c r="B470" s="47"/>
      <c r="C470" s="46"/>
      <c r="D470" s="46"/>
      <c r="E470" s="46"/>
      <c r="F470" s="46"/>
      <c r="G470" s="48"/>
      <c r="H470" s="4"/>
      <c r="I470" s="4"/>
      <c r="J470" s="4"/>
      <c r="K470" s="4"/>
      <c r="L470" s="4"/>
      <c r="M470" s="8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3.5" customHeight="1" x14ac:dyDescent="0.25">
      <c r="A471" s="46"/>
      <c r="B471" s="47"/>
      <c r="C471" s="46"/>
      <c r="D471" s="46"/>
      <c r="E471" s="46"/>
      <c r="F471" s="46"/>
      <c r="G471" s="48"/>
      <c r="H471" s="4"/>
      <c r="I471" s="4"/>
      <c r="J471" s="4"/>
      <c r="K471" s="4"/>
      <c r="L471" s="4"/>
      <c r="M471" s="8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3.5" customHeight="1" x14ac:dyDescent="0.25">
      <c r="A472" s="46"/>
      <c r="B472" s="47"/>
      <c r="C472" s="46"/>
      <c r="D472" s="46"/>
      <c r="E472" s="46"/>
      <c r="F472" s="46"/>
      <c r="G472" s="48"/>
      <c r="H472" s="4"/>
      <c r="I472" s="7"/>
      <c r="J472" s="4"/>
      <c r="K472" s="4"/>
      <c r="L472" s="4"/>
      <c r="M472" s="8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3.5" customHeight="1" x14ac:dyDescent="0.25">
      <c r="A473" s="46"/>
      <c r="B473" s="47"/>
      <c r="C473" s="46"/>
      <c r="D473" s="46"/>
      <c r="E473" s="46"/>
      <c r="F473" s="46"/>
      <c r="G473" s="48"/>
      <c r="H473" s="4"/>
      <c r="I473" s="7"/>
      <c r="J473" s="4"/>
      <c r="K473" s="4"/>
      <c r="L473" s="4"/>
      <c r="M473" s="8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3.5" customHeight="1" x14ac:dyDescent="0.25">
      <c r="A474" s="46"/>
      <c r="B474" s="47"/>
      <c r="C474" s="46"/>
      <c r="D474" s="46"/>
      <c r="E474" s="46"/>
      <c r="F474" s="46"/>
      <c r="G474" s="48"/>
      <c r="H474" s="4"/>
      <c r="I474" s="4"/>
      <c r="J474" s="4"/>
      <c r="K474" s="4"/>
      <c r="L474" s="4"/>
      <c r="M474" s="8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3.5" customHeight="1" x14ac:dyDescent="0.25">
      <c r="A475" s="46"/>
      <c r="B475" s="47"/>
      <c r="C475" s="46"/>
      <c r="D475" s="46"/>
      <c r="E475" s="46"/>
      <c r="F475" s="46"/>
      <c r="G475" s="48"/>
      <c r="H475" s="4"/>
      <c r="I475" s="4"/>
      <c r="J475" s="4"/>
      <c r="K475" s="4"/>
      <c r="L475" s="4"/>
      <c r="M475" s="8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3.5" customHeight="1" x14ac:dyDescent="0.25">
      <c r="A476" s="46"/>
      <c r="B476" s="47"/>
      <c r="C476" s="46"/>
      <c r="D476" s="46"/>
      <c r="E476" s="46"/>
      <c r="F476" s="46"/>
      <c r="G476" s="48"/>
      <c r="H476" s="4"/>
      <c r="I476" s="4"/>
      <c r="J476" s="4"/>
      <c r="K476" s="4"/>
      <c r="L476" s="4"/>
      <c r="M476" s="8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3.5" customHeight="1" x14ac:dyDescent="0.25">
      <c r="A477" s="46"/>
      <c r="B477" s="47"/>
      <c r="C477" s="46"/>
      <c r="D477" s="46"/>
      <c r="E477" s="46"/>
      <c r="F477" s="46"/>
      <c r="G477" s="48"/>
      <c r="H477" s="4"/>
      <c r="I477" s="4"/>
      <c r="J477" s="4"/>
      <c r="K477" s="4"/>
      <c r="L477" s="4"/>
      <c r="M477" s="8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3.5" customHeight="1" x14ac:dyDescent="0.25">
      <c r="A478" s="46"/>
      <c r="B478" s="47"/>
      <c r="C478" s="46"/>
      <c r="D478" s="46"/>
      <c r="E478" s="46"/>
      <c r="F478" s="46"/>
      <c r="G478" s="48"/>
      <c r="H478" s="4"/>
      <c r="I478" s="4"/>
      <c r="J478" s="4"/>
      <c r="K478" s="4"/>
      <c r="L478" s="4"/>
      <c r="M478" s="8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3.5" customHeight="1" x14ac:dyDescent="0.25">
      <c r="A479" s="46"/>
      <c r="B479" s="47"/>
      <c r="C479" s="46"/>
      <c r="D479" s="46"/>
      <c r="E479" s="46"/>
      <c r="F479" s="46"/>
      <c r="G479" s="48"/>
      <c r="H479" s="4"/>
      <c r="I479" s="4"/>
      <c r="J479" s="4"/>
      <c r="K479" s="4"/>
      <c r="L479" s="4"/>
      <c r="M479" s="8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3.5" customHeight="1" x14ac:dyDescent="0.25">
      <c r="A480" s="46"/>
      <c r="B480" s="47"/>
      <c r="C480" s="46"/>
      <c r="D480" s="46"/>
      <c r="E480" s="46"/>
      <c r="F480" s="46"/>
      <c r="G480" s="48"/>
      <c r="H480" s="4"/>
      <c r="I480" s="4"/>
      <c r="J480" s="4"/>
      <c r="K480" s="4"/>
      <c r="L480" s="4"/>
      <c r="M480" s="8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3.5" customHeight="1" x14ac:dyDescent="0.25">
      <c r="A481" s="46"/>
      <c r="B481" s="47"/>
      <c r="C481" s="46"/>
      <c r="D481" s="46"/>
      <c r="E481" s="46"/>
      <c r="F481" s="46"/>
      <c r="G481" s="48"/>
      <c r="H481" s="4"/>
      <c r="I481" s="4"/>
      <c r="J481" s="4"/>
      <c r="K481" s="4"/>
      <c r="L481" s="4"/>
      <c r="M481" s="8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3.5" customHeight="1" x14ac:dyDescent="0.25">
      <c r="A482" s="46"/>
      <c r="B482" s="47"/>
      <c r="C482" s="46"/>
      <c r="D482" s="46"/>
      <c r="E482" s="46"/>
      <c r="F482" s="46"/>
      <c r="G482" s="48"/>
      <c r="H482" s="4"/>
      <c r="I482" s="4"/>
      <c r="J482" s="4"/>
      <c r="K482" s="4"/>
      <c r="L482" s="4"/>
      <c r="M482" s="8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3.5" customHeight="1" x14ac:dyDescent="0.25">
      <c r="A483" s="46"/>
      <c r="B483" s="47"/>
      <c r="C483" s="46"/>
      <c r="D483" s="46"/>
      <c r="E483" s="46"/>
      <c r="F483" s="46"/>
      <c r="G483" s="48"/>
      <c r="H483" s="4"/>
      <c r="I483" s="4"/>
      <c r="J483" s="4"/>
      <c r="K483" s="4"/>
      <c r="L483" s="4"/>
      <c r="M483" s="8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3.5" customHeight="1" x14ac:dyDescent="0.25">
      <c r="A484" s="46"/>
      <c r="B484" s="47"/>
      <c r="C484" s="46"/>
      <c r="D484" s="46"/>
      <c r="E484" s="46"/>
      <c r="F484" s="46"/>
      <c r="G484" s="48"/>
      <c r="H484" s="7"/>
      <c r="I484" s="4"/>
      <c r="J484" s="4"/>
      <c r="K484" s="4"/>
      <c r="L484" s="4"/>
      <c r="M484" s="8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3.5" customHeight="1" x14ac:dyDescent="0.25">
      <c r="A485" s="46"/>
      <c r="B485" s="47"/>
      <c r="C485" s="46"/>
      <c r="D485" s="46"/>
      <c r="E485" s="46"/>
      <c r="F485" s="46"/>
      <c r="G485" s="48"/>
      <c r="H485" s="7"/>
      <c r="I485" s="4"/>
      <c r="J485" s="4"/>
      <c r="K485" s="4"/>
      <c r="L485" s="4"/>
      <c r="M485" s="8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3.5" customHeight="1" x14ac:dyDescent="0.25">
      <c r="A486" s="46"/>
      <c r="B486" s="47"/>
      <c r="C486" s="46"/>
      <c r="D486" s="46"/>
      <c r="E486" s="46"/>
      <c r="F486" s="46"/>
      <c r="G486" s="48"/>
      <c r="H486" s="7"/>
      <c r="I486" s="4"/>
      <c r="J486" s="4"/>
      <c r="K486" s="4"/>
      <c r="L486" s="4"/>
      <c r="M486" s="8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3.5" customHeight="1" x14ac:dyDescent="0.25">
      <c r="A487" s="46"/>
      <c r="B487" s="47"/>
      <c r="C487" s="46"/>
      <c r="D487" s="46"/>
      <c r="E487" s="46"/>
      <c r="F487" s="46"/>
      <c r="G487" s="48"/>
      <c r="H487" s="7"/>
      <c r="I487" s="4"/>
      <c r="J487" s="4"/>
      <c r="K487" s="4"/>
      <c r="L487" s="4"/>
      <c r="M487" s="8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3.5" customHeight="1" x14ac:dyDescent="0.25">
      <c r="A488" s="46"/>
      <c r="B488" s="47"/>
      <c r="C488" s="46"/>
      <c r="D488" s="46"/>
      <c r="E488" s="46"/>
      <c r="F488" s="46"/>
      <c r="G488" s="48"/>
      <c r="H488" s="7"/>
      <c r="I488" s="4"/>
      <c r="J488" s="4"/>
      <c r="K488" s="4"/>
      <c r="L488" s="4"/>
      <c r="M488" s="8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3.5" customHeight="1" x14ac:dyDescent="0.25">
      <c r="A489" s="46"/>
      <c r="B489" s="47"/>
      <c r="C489" s="46"/>
      <c r="D489" s="46"/>
      <c r="E489" s="46"/>
      <c r="F489" s="46"/>
      <c r="G489" s="48"/>
      <c r="H489" s="7"/>
      <c r="I489" s="4"/>
      <c r="J489" s="4"/>
      <c r="K489" s="4"/>
      <c r="L489" s="4"/>
      <c r="M489" s="8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3.5" customHeight="1" x14ac:dyDescent="0.25">
      <c r="A490" s="46"/>
      <c r="B490" s="47"/>
      <c r="C490" s="46"/>
      <c r="D490" s="46"/>
      <c r="E490" s="46"/>
      <c r="F490" s="46"/>
      <c r="G490" s="48"/>
      <c r="H490" s="7"/>
      <c r="I490" s="4"/>
      <c r="J490" s="4"/>
      <c r="K490" s="4"/>
      <c r="L490" s="4"/>
      <c r="M490" s="8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3.5" customHeight="1" x14ac:dyDescent="0.25">
      <c r="A491" s="46"/>
      <c r="B491" s="47"/>
      <c r="C491" s="46"/>
      <c r="D491" s="46"/>
      <c r="E491" s="46"/>
      <c r="F491" s="46"/>
      <c r="G491" s="48"/>
      <c r="H491" s="7"/>
      <c r="I491" s="4"/>
      <c r="J491" s="4"/>
      <c r="K491" s="4"/>
      <c r="L491" s="4"/>
      <c r="M491" s="8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3.5" customHeight="1" x14ac:dyDescent="0.25">
      <c r="A492" s="46"/>
      <c r="B492" s="47"/>
      <c r="C492" s="46"/>
      <c r="D492" s="46"/>
      <c r="E492" s="46"/>
      <c r="F492" s="46"/>
      <c r="G492" s="48"/>
      <c r="H492" s="7"/>
      <c r="I492" s="4"/>
      <c r="J492" s="4"/>
      <c r="K492" s="4"/>
      <c r="L492" s="4"/>
      <c r="M492" s="8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3.5" customHeight="1" x14ac:dyDescent="0.25">
      <c r="A493" s="46"/>
      <c r="B493" s="47"/>
      <c r="C493" s="46"/>
      <c r="D493" s="46"/>
      <c r="E493" s="46"/>
      <c r="F493" s="46"/>
      <c r="G493" s="48"/>
      <c r="H493" s="50"/>
      <c r="I493" s="4"/>
      <c r="J493" s="4"/>
      <c r="K493" s="4"/>
      <c r="L493" s="4"/>
      <c r="M493" s="8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3.5" customHeight="1" x14ac:dyDescent="0.25">
      <c r="A494" s="46"/>
      <c r="B494" s="47"/>
      <c r="C494" s="46"/>
      <c r="D494" s="46"/>
      <c r="E494" s="46"/>
      <c r="F494" s="46"/>
      <c r="G494" s="48"/>
      <c r="H494" s="7"/>
      <c r="I494" s="4"/>
      <c r="J494" s="4"/>
      <c r="K494" s="4"/>
      <c r="L494" s="4"/>
      <c r="M494" s="8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3.5" customHeight="1" x14ac:dyDescent="0.25">
      <c r="A495" s="46"/>
      <c r="B495" s="47"/>
      <c r="C495" s="46"/>
      <c r="D495" s="46"/>
      <c r="E495" s="46"/>
      <c r="F495" s="46"/>
      <c r="G495" s="48"/>
      <c r="H495" s="50"/>
      <c r="I495" s="4"/>
      <c r="J495" s="4"/>
      <c r="K495" s="4"/>
      <c r="L495" s="4"/>
      <c r="M495" s="8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3.5" customHeight="1" x14ac:dyDescent="0.25">
      <c r="A496" s="46"/>
      <c r="B496" s="47"/>
      <c r="C496" s="46"/>
      <c r="D496" s="46"/>
      <c r="E496" s="46"/>
      <c r="F496" s="46"/>
      <c r="G496" s="48"/>
      <c r="H496" s="7"/>
      <c r="I496" s="4"/>
      <c r="J496" s="4"/>
      <c r="K496" s="4"/>
      <c r="L496" s="4"/>
      <c r="M496" s="8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3.5" customHeight="1" x14ac:dyDescent="0.25">
      <c r="A497" s="46"/>
      <c r="B497" s="47"/>
      <c r="C497" s="46"/>
      <c r="D497" s="46"/>
      <c r="E497" s="46"/>
      <c r="F497" s="46"/>
      <c r="G497" s="48"/>
      <c r="H497" s="7"/>
      <c r="I497" s="4"/>
      <c r="J497" s="4"/>
      <c r="K497" s="4"/>
      <c r="L497" s="4"/>
      <c r="M497" s="8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3.5" customHeight="1" x14ac:dyDescent="0.25">
      <c r="A498" s="46"/>
      <c r="B498" s="47"/>
      <c r="C498" s="46"/>
      <c r="D498" s="46"/>
      <c r="E498" s="46"/>
      <c r="F498" s="46"/>
      <c r="G498" s="48"/>
      <c r="H498" s="50"/>
      <c r="I498" s="4"/>
      <c r="J498" s="4"/>
      <c r="K498" s="4"/>
      <c r="L498" s="4"/>
      <c r="M498" s="8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3.5" customHeight="1" x14ac:dyDescent="0.25">
      <c r="A499" s="46"/>
      <c r="B499" s="47"/>
      <c r="C499" s="46"/>
      <c r="D499" s="46"/>
      <c r="E499" s="46"/>
      <c r="F499" s="46"/>
      <c r="G499" s="48"/>
      <c r="H499" s="50"/>
      <c r="I499" s="4"/>
      <c r="J499" s="4"/>
      <c r="K499" s="4"/>
      <c r="L499" s="4"/>
      <c r="M499" s="8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3.5" customHeight="1" x14ac:dyDescent="0.25">
      <c r="A500" s="46"/>
      <c r="B500" s="47"/>
      <c r="C500" s="46"/>
      <c r="D500" s="46"/>
      <c r="E500" s="46"/>
      <c r="F500" s="46"/>
      <c r="G500" s="48"/>
      <c r="H500" s="50"/>
      <c r="I500" s="4"/>
      <c r="J500" s="4"/>
      <c r="K500" s="4"/>
      <c r="L500" s="4"/>
      <c r="M500" s="8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3.5" customHeight="1" x14ac:dyDescent="0.25">
      <c r="A501" s="46"/>
      <c r="B501" s="47"/>
      <c r="C501" s="46"/>
      <c r="D501" s="46"/>
      <c r="E501" s="46"/>
      <c r="F501" s="46"/>
      <c r="G501" s="48"/>
      <c r="H501" s="7"/>
      <c r="I501" s="4"/>
      <c r="J501" s="4"/>
      <c r="K501" s="4"/>
      <c r="L501" s="4"/>
      <c r="M501" s="8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3.5" customHeight="1" x14ac:dyDescent="0.25">
      <c r="A502" s="46"/>
      <c r="B502" s="47"/>
      <c r="C502" s="46"/>
      <c r="D502" s="46"/>
      <c r="E502" s="46"/>
      <c r="F502" s="46"/>
      <c r="G502" s="48"/>
      <c r="H502" s="7"/>
      <c r="I502" s="4"/>
      <c r="J502" s="4"/>
      <c r="K502" s="4"/>
      <c r="L502" s="4"/>
      <c r="M502" s="8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3.5" customHeight="1" x14ac:dyDescent="0.25">
      <c r="A503" s="46"/>
      <c r="B503" s="47"/>
      <c r="C503" s="46"/>
      <c r="D503" s="46"/>
      <c r="E503" s="46"/>
      <c r="F503" s="46"/>
      <c r="G503" s="48"/>
      <c r="H503" s="7"/>
      <c r="I503" s="4"/>
      <c r="J503" s="4"/>
      <c r="K503" s="4"/>
      <c r="L503" s="4"/>
      <c r="M503" s="8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3.5" customHeight="1" x14ac:dyDescent="0.25">
      <c r="A504" s="46"/>
      <c r="B504" s="47"/>
      <c r="C504" s="46"/>
      <c r="D504" s="46"/>
      <c r="E504" s="46"/>
      <c r="F504" s="46"/>
      <c r="G504" s="48"/>
      <c r="H504" s="50"/>
      <c r="I504" s="4"/>
      <c r="J504" s="4"/>
      <c r="K504" s="4"/>
      <c r="L504" s="4"/>
      <c r="M504" s="8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3.5" customHeight="1" x14ac:dyDescent="0.25">
      <c r="A505" s="46"/>
      <c r="B505" s="47"/>
      <c r="C505" s="46"/>
      <c r="D505" s="46"/>
      <c r="E505" s="46"/>
      <c r="F505" s="46"/>
      <c r="G505" s="48"/>
      <c r="H505" s="7"/>
      <c r="I505" s="4"/>
      <c r="J505" s="4"/>
      <c r="K505" s="4"/>
      <c r="L505" s="4"/>
      <c r="M505" s="8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3.5" customHeight="1" x14ac:dyDescent="0.25">
      <c r="A506" s="46"/>
      <c r="B506" s="47"/>
      <c r="C506" s="46"/>
      <c r="D506" s="46"/>
      <c r="E506" s="46"/>
      <c r="F506" s="46"/>
      <c r="G506" s="48"/>
      <c r="H506" s="7"/>
      <c r="I506" s="4"/>
      <c r="J506" s="4"/>
      <c r="K506" s="4"/>
      <c r="L506" s="4"/>
      <c r="M506" s="8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3.5" customHeight="1" x14ac:dyDescent="0.25">
      <c r="A507" s="46"/>
      <c r="B507" s="47"/>
      <c r="C507" s="46"/>
      <c r="D507" s="46"/>
      <c r="E507" s="46"/>
      <c r="F507" s="46"/>
      <c r="G507" s="48"/>
      <c r="H507" s="7"/>
      <c r="I507" s="4"/>
      <c r="J507" s="4"/>
      <c r="K507" s="4"/>
      <c r="L507" s="4"/>
      <c r="M507" s="8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3.5" customHeight="1" x14ac:dyDescent="0.25">
      <c r="A508" s="46"/>
      <c r="B508" s="47"/>
      <c r="C508" s="46"/>
      <c r="D508" s="46"/>
      <c r="E508" s="46"/>
      <c r="F508" s="46"/>
      <c r="G508" s="48"/>
      <c r="H508" s="7"/>
      <c r="I508" s="4"/>
      <c r="J508" s="4"/>
      <c r="K508" s="4"/>
      <c r="L508" s="4"/>
      <c r="M508" s="8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3.5" customHeight="1" x14ac:dyDescent="0.25">
      <c r="A509" s="46"/>
      <c r="B509" s="47"/>
      <c r="C509" s="46"/>
      <c r="D509" s="46"/>
      <c r="E509" s="46"/>
      <c r="F509" s="46"/>
      <c r="G509" s="48"/>
      <c r="H509" s="50"/>
      <c r="I509" s="4"/>
      <c r="J509" s="4"/>
      <c r="K509" s="4"/>
      <c r="L509" s="4"/>
      <c r="M509" s="8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3.5" customHeight="1" x14ac:dyDescent="0.25">
      <c r="A510" s="46"/>
      <c r="B510" s="47"/>
      <c r="C510" s="46"/>
      <c r="D510" s="46"/>
      <c r="E510" s="46"/>
      <c r="F510" s="46"/>
      <c r="G510" s="48"/>
      <c r="H510" s="50"/>
      <c r="I510" s="4"/>
      <c r="J510" s="4"/>
      <c r="K510" s="4"/>
      <c r="L510" s="4"/>
      <c r="M510" s="8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3.5" customHeight="1" x14ac:dyDescent="0.25">
      <c r="A511" s="46"/>
      <c r="B511" s="47"/>
      <c r="C511" s="46"/>
      <c r="D511" s="46"/>
      <c r="E511" s="46"/>
      <c r="F511" s="46"/>
      <c r="G511" s="48"/>
      <c r="H511" s="50"/>
      <c r="I511" s="4"/>
      <c r="J511" s="4"/>
      <c r="K511" s="4"/>
      <c r="L511" s="4"/>
      <c r="M511" s="8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3.5" customHeight="1" x14ac:dyDescent="0.25">
      <c r="A512" s="46"/>
      <c r="B512" s="47"/>
      <c r="C512" s="46"/>
      <c r="D512" s="46"/>
      <c r="E512" s="46"/>
      <c r="F512" s="46"/>
      <c r="G512" s="48"/>
      <c r="H512" s="50"/>
      <c r="I512" s="4"/>
      <c r="J512" s="4"/>
      <c r="K512" s="4"/>
      <c r="L512" s="4"/>
      <c r="M512" s="8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3.5" customHeight="1" x14ac:dyDescent="0.25">
      <c r="A513" s="46"/>
      <c r="B513" s="47"/>
      <c r="C513" s="46"/>
      <c r="D513" s="46"/>
      <c r="E513" s="46"/>
      <c r="F513" s="46"/>
      <c r="G513" s="48"/>
      <c r="H513" s="50"/>
      <c r="I513" s="4"/>
      <c r="J513" s="4"/>
      <c r="K513" s="4"/>
      <c r="L513" s="4"/>
      <c r="M513" s="8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3.5" customHeight="1" x14ac:dyDescent="0.25">
      <c r="A514" s="46"/>
      <c r="B514" s="47"/>
      <c r="C514" s="46"/>
      <c r="D514" s="46"/>
      <c r="E514" s="46"/>
      <c r="F514" s="46"/>
      <c r="G514" s="48"/>
      <c r="H514" s="50"/>
      <c r="I514" s="4"/>
      <c r="J514" s="4"/>
      <c r="K514" s="4"/>
      <c r="L514" s="4"/>
      <c r="M514" s="8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3.5" customHeight="1" x14ac:dyDescent="0.25">
      <c r="A515" s="46"/>
      <c r="B515" s="47"/>
      <c r="C515" s="46"/>
      <c r="D515" s="46"/>
      <c r="E515" s="46"/>
      <c r="F515" s="46"/>
      <c r="G515" s="48"/>
      <c r="H515" s="50"/>
      <c r="I515" s="4"/>
      <c r="J515" s="4"/>
      <c r="K515" s="4"/>
      <c r="L515" s="4"/>
      <c r="M515" s="8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3.5" customHeight="1" x14ac:dyDescent="0.25">
      <c r="A516" s="46"/>
      <c r="B516" s="47"/>
      <c r="C516" s="46"/>
      <c r="D516" s="46"/>
      <c r="E516" s="46"/>
      <c r="F516" s="46"/>
      <c r="G516" s="48"/>
      <c r="H516" s="50"/>
      <c r="I516" s="4"/>
      <c r="J516" s="4"/>
      <c r="K516" s="4"/>
      <c r="L516" s="4"/>
      <c r="M516" s="8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3.5" customHeight="1" x14ac:dyDescent="0.25">
      <c r="A517" s="46"/>
      <c r="B517" s="47"/>
      <c r="C517" s="46"/>
      <c r="D517" s="46"/>
      <c r="E517" s="46"/>
      <c r="F517" s="46"/>
      <c r="G517" s="48"/>
      <c r="H517" s="50"/>
      <c r="I517" s="4"/>
      <c r="J517" s="4"/>
      <c r="K517" s="4"/>
      <c r="L517" s="4"/>
      <c r="M517" s="8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3.5" customHeight="1" x14ac:dyDescent="0.25">
      <c r="A518" s="46"/>
      <c r="B518" s="47"/>
      <c r="C518" s="46"/>
      <c r="D518" s="46"/>
      <c r="E518" s="46"/>
      <c r="F518" s="46"/>
      <c r="G518" s="48"/>
      <c r="H518" s="50"/>
      <c r="I518" s="4"/>
      <c r="J518" s="4"/>
      <c r="K518" s="4"/>
      <c r="L518" s="4"/>
      <c r="M518" s="8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3.5" customHeight="1" x14ac:dyDescent="0.25">
      <c r="A519" s="46"/>
      <c r="B519" s="47"/>
      <c r="C519" s="46"/>
      <c r="D519" s="46"/>
      <c r="E519" s="46"/>
      <c r="F519" s="46"/>
      <c r="G519" s="48"/>
      <c r="H519" s="50"/>
      <c r="I519" s="4"/>
      <c r="J519" s="4"/>
      <c r="K519" s="4"/>
      <c r="L519" s="4"/>
      <c r="M519" s="8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3.5" customHeight="1" x14ac:dyDescent="0.25">
      <c r="A520" s="46"/>
      <c r="B520" s="47"/>
      <c r="C520" s="46"/>
      <c r="D520" s="46"/>
      <c r="E520" s="46"/>
      <c r="F520" s="46"/>
      <c r="G520" s="48"/>
      <c r="H520" s="50"/>
      <c r="I520" s="4"/>
      <c r="J520" s="4"/>
      <c r="K520" s="4"/>
      <c r="L520" s="4"/>
      <c r="M520" s="8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3.5" customHeight="1" x14ac:dyDescent="0.25">
      <c r="A521" s="46"/>
      <c r="B521" s="47"/>
      <c r="C521" s="46"/>
      <c r="D521" s="46"/>
      <c r="E521" s="46"/>
      <c r="F521" s="46"/>
      <c r="G521" s="48"/>
      <c r="H521" s="50"/>
      <c r="I521" s="4"/>
      <c r="J521" s="4"/>
      <c r="K521" s="4"/>
      <c r="L521" s="4"/>
      <c r="M521" s="8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3.5" customHeight="1" x14ac:dyDescent="0.25">
      <c r="A522" s="46"/>
      <c r="B522" s="47"/>
      <c r="C522" s="46"/>
      <c r="D522" s="46"/>
      <c r="E522" s="46"/>
      <c r="F522" s="46"/>
      <c r="G522" s="48"/>
      <c r="H522" s="50"/>
      <c r="I522" s="4"/>
      <c r="J522" s="4"/>
      <c r="K522" s="4"/>
      <c r="L522" s="4"/>
      <c r="M522" s="8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3.5" customHeight="1" x14ac:dyDescent="0.25">
      <c r="A523" s="46"/>
      <c r="B523" s="47"/>
      <c r="C523" s="46"/>
      <c r="D523" s="46"/>
      <c r="E523" s="46"/>
      <c r="F523" s="46"/>
      <c r="G523" s="48"/>
      <c r="H523" s="50"/>
      <c r="I523" s="4"/>
      <c r="J523" s="4"/>
      <c r="K523" s="4"/>
      <c r="L523" s="4"/>
      <c r="M523" s="8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3.5" customHeight="1" x14ac:dyDescent="0.25">
      <c r="A524" s="46"/>
      <c r="B524" s="47"/>
      <c r="C524" s="46"/>
      <c r="D524" s="46"/>
      <c r="E524" s="46"/>
      <c r="F524" s="46"/>
      <c r="G524" s="48"/>
      <c r="H524" s="50"/>
      <c r="I524" s="4"/>
      <c r="J524" s="4"/>
      <c r="K524" s="4"/>
      <c r="L524" s="4"/>
      <c r="M524" s="8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3.5" customHeight="1" x14ac:dyDescent="0.25">
      <c r="A525" s="46"/>
      <c r="B525" s="47"/>
      <c r="C525" s="46"/>
      <c r="D525" s="46"/>
      <c r="E525" s="46"/>
      <c r="F525" s="46"/>
      <c r="G525" s="48"/>
      <c r="H525" s="50"/>
      <c r="I525" s="4"/>
      <c r="J525" s="4"/>
      <c r="K525" s="4"/>
      <c r="L525" s="4"/>
      <c r="M525" s="8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3.5" customHeight="1" x14ac:dyDescent="0.25">
      <c r="A526" s="46"/>
      <c r="B526" s="47"/>
      <c r="C526" s="46"/>
      <c r="D526" s="46"/>
      <c r="E526" s="46"/>
      <c r="F526" s="46"/>
      <c r="G526" s="48"/>
      <c r="H526" s="50"/>
      <c r="I526" s="4"/>
      <c r="J526" s="4"/>
      <c r="K526" s="4"/>
      <c r="L526" s="4"/>
      <c r="M526" s="8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3.5" customHeight="1" x14ac:dyDescent="0.25">
      <c r="A527" s="46"/>
      <c r="B527" s="47"/>
      <c r="C527" s="46"/>
      <c r="D527" s="46"/>
      <c r="E527" s="46"/>
      <c r="F527" s="46"/>
      <c r="G527" s="48"/>
      <c r="H527" s="50"/>
      <c r="I527" s="4"/>
      <c r="J527" s="4"/>
      <c r="K527" s="4"/>
      <c r="L527" s="4"/>
      <c r="M527" s="8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3.5" customHeight="1" x14ac:dyDescent="0.25">
      <c r="A528" s="46"/>
      <c r="B528" s="47"/>
      <c r="C528" s="46"/>
      <c r="D528" s="46"/>
      <c r="E528" s="46"/>
      <c r="F528" s="46"/>
      <c r="G528" s="48"/>
      <c r="H528" s="50"/>
      <c r="I528" s="4"/>
      <c r="J528" s="4"/>
      <c r="K528" s="4"/>
      <c r="L528" s="4"/>
      <c r="M528" s="8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3.5" customHeight="1" x14ac:dyDescent="0.25">
      <c r="A529" s="46"/>
      <c r="B529" s="47"/>
      <c r="C529" s="46"/>
      <c r="D529" s="46"/>
      <c r="E529" s="46"/>
      <c r="F529" s="46"/>
      <c r="G529" s="48"/>
      <c r="H529" s="50"/>
      <c r="I529" s="4"/>
      <c r="J529" s="4"/>
      <c r="K529" s="4"/>
      <c r="L529" s="4"/>
      <c r="M529" s="8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3.5" customHeight="1" x14ac:dyDescent="0.25">
      <c r="A530" s="46"/>
      <c r="B530" s="47"/>
      <c r="C530" s="46"/>
      <c r="D530" s="46"/>
      <c r="E530" s="46"/>
      <c r="F530" s="46"/>
      <c r="G530" s="48"/>
      <c r="H530" s="50"/>
      <c r="I530" s="4"/>
      <c r="J530" s="4"/>
      <c r="K530" s="4"/>
      <c r="L530" s="4"/>
      <c r="M530" s="8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3.5" customHeight="1" x14ac:dyDescent="0.25">
      <c r="A531" s="46"/>
      <c r="B531" s="47"/>
      <c r="C531" s="46"/>
      <c r="D531" s="46"/>
      <c r="E531" s="46"/>
      <c r="F531" s="46"/>
      <c r="G531" s="48"/>
      <c r="H531" s="50"/>
      <c r="I531" s="4"/>
      <c r="J531" s="4"/>
      <c r="K531" s="4"/>
      <c r="L531" s="4"/>
      <c r="M531" s="8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3.5" customHeight="1" x14ac:dyDescent="0.25">
      <c r="A532" s="46"/>
      <c r="B532" s="47"/>
      <c r="C532" s="46"/>
      <c r="D532" s="46"/>
      <c r="E532" s="46"/>
      <c r="F532" s="46"/>
      <c r="G532" s="48"/>
      <c r="H532" s="50"/>
      <c r="I532" s="4"/>
      <c r="J532" s="4"/>
      <c r="K532" s="4"/>
      <c r="L532" s="4"/>
      <c r="M532" s="8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3.5" customHeight="1" x14ac:dyDescent="0.25">
      <c r="A533" s="46"/>
      <c r="B533" s="47"/>
      <c r="C533" s="46"/>
      <c r="D533" s="46"/>
      <c r="E533" s="46"/>
      <c r="F533" s="46"/>
      <c r="G533" s="48"/>
      <c r="H533" s="50"/>
      <c r="I533" s="4"/>
      <c r="J533" s="4"/>
      <c r="K533" s="4"/>
      <c r="L533" s="4"/>
      <c r="M533" s="8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3.5" customHeight="1" x14ac:dyDescent="0.25">
      <c r="A534" s="46"/>
      <c r="B534" s="47"/>
      <c r="C534" s="46"/>
      <c r="D534" s="46"/>
      <c r="E534" s="46"/>
      <c r="F534" s="46"/>
      <c r="G534" s="48"/>
      <c r="H534" s="50"/>
      <c r="I534" s="4"/>
      <c r="J534" s="4"/>
      <c r="K534" s="4"/>
      <c r="L534" s="4"/>
      <c r="M534" s="8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3.5" customHeight="1" x14ac:dyDescent="0.25">
      <c r="A535" s="46"/>
      <c r="B535" s="47"/>
      <c r="C535" s="46"/>
      <c r="D535" s="46"/>
      <c r="E535" s="46"/>
      <c r="F535" s="46"/>
      <c r="G535" s="48"/>
      <c r="H535" s="50"/>
      <c r="I535" s="4"/>
      <c r="J535" s="4"/>
      <c r="K535" s="4"/>
      <c r="L535" s="4"/>
      <c r="M535" s="8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3.5" customHeight="1" x14ac:dyDescent="0.25">
      <c r="A536" s="46"/>
      <c r="B536" s="47"/>
      <c r="C536" s="46"/>
      <c r="D536" s="46"/>
      <c r="E536" s="46"/>
      <c r="F536" s="46"/>
      <c r="G536" s="48"/>
      <c r="H536" s="50"/>
      <c r="I536" s="4"/>
      <c r="J536" s="4"/>
      <c r="K536" s="4"/>
      <c r="L536" s="4"/>
      <c r="M536" s="8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3.5" customHeight="1" x14ac:dyDescent="0.25">
      <c r="A537" s="46"/>
      <c r="B537" s="47"/>
      <c r="C537" s="46"/>
      <c r="D537" s="46"/>
      <c r="E537" s="46"/>
      <c r="F537" s="46"/>
      <c r="G537" s="48"/>
      <c r="H537" s="50"/>
      <c r="I537" s="4"/>
      <c r="J537" s="4"/>
      <c r="K537" s="4"/>
      <c r="L537" s="4"/>
      <c r="M537" s="8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3.5" customHeight="1" x14ac:dyDescent="0.25">
      <c r="A538" s="46"/>
      <c r="B538" s="47"/>
      <c r="C538" s="46"/>
      <c r="D538" s="46"/>
      <c r="E538" s="46"/>
      <c r="F538" s="46"/>
      <c r="G538" s="48"/>
      <c r="H538" s="50"/>
      <c r="I538" s="4"/>
      <c r="J538" s="4"/>
      <c r="K538" s="4"/>
      <c r="L538" s="4"/>
      <c r="M538" s="8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3.5" customHeight="1" x14ac:dyDescent="0.25">
      <c r="A539" s="46"/>
      <c r="B539" s="47"/>
      <c r="C539" s="46"/>
      <c r="D539" s="46"/>
      <c r="E539" s="46"/>
      <c r="F539" s="46"/>
      <c r="G539" s="48"/>
      <c r="H539" s="50"/>
      <c r="I539" s="4"/>
      <c r="J539" s="4"/>
      <c r="K539" s="4"/>
      <c r="L539" s="4"/>
      <c r="M539" s="8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3.5" customHeight="1" x14ac:dyDescent="0.25">
      <c r="A540" s="46"/>
      <c r="B540" s="47"/>
      <c r="C540" s="46"/>
      <c r="D540" s="46"/>
      <c r="E540" s="46"/>
      <c r="F540" s="46"/>
      <c r="G540" s="48"/>
      <c r="H540" s="50"/>
      <c r="I540" s="4"/>
      <c r="J540" s="4"/>
      <c r="K540" s="4"/>
      <c r="L540" s="4"/>
      <c r="M540" s="8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3.5" customHeight="1" x14ac:dyDescent="0.25">
      <c r="A541" s="46"/>
      <c r="B541" s="47"/>
      <c r="C541" s="46"/>
      <c r="D541" s="46"/>
      <c r="E541" s="46"/>
      <c r="F541" s="46"/>
      <c r="G541" s="48"/>
      <c r="H541" s="50"/>
      <c r="I541" s="4"/>
      <c r="J541" s="4"/>
      <c r="K541" s="4"/>
      <c r="L541" s="4"/>
      <c r="M541" s="8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3.5" customHeight="1" x14ac:dyDescent="0.25">
      <c r="A542" s="46"/>
      <c r="B542" s="47"/>
      <c r="C542" s="46"/>
      <c r="D542" s="46"/>
      <c r="E542" s="46"/>
      <c r="F542" s="46"/>
      <c r="G542" s="48"/>
      <c r="H542" s="50"/>
      <c r="I542" s="4"/>
      <c r="J542" s="4"/>
      <c r="K542" s="4"/>
      <c r="L542" s="4"/>
      <c r="M542" s="8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3.5" customHeight="1" x14ac:dyDescent="0.25">
      <c r="A543" s="46"/>
      <c r="B543" s="47"/>
      <c r="C543" s="46"/>
      <c r="D543" s="46"/>
      <c r="E543" s="46"/>
      <c r="F543" s="46"/>
      <c r="G543" s="48"/>
      <c r="H543" s="50"/>
      <c r="I543" s="4"/>
      <c r="J543" s="4"/>
      <c r="K543" s="4"/>
      <c r="L543" s="4"/>
      <c r="M543" s="8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3.5" customHeight="1" x14ac:dyDescent="0.25">
      <c r="A544" s="46"/>
      <c r="B544" s="47"/>
      <c r="C544" s="46"/>
      <c r="D544" s="46"/>
      <c r="E544" s="46"/>
      <c r="F544" s="46"/>
      <c r="G544" s="48"/>
      <c r="H544" s="50"/>
      <c r="I544" s="4"/>
      <c r="J544" s="4"/>
      <c r="K544" s="4"/>
      <c r="L544" s="4"/>
      <c r="M544" s="8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3.5" customHeight="1" x14ac:dyDescent="0.25">
      <c r="A545" s="46"/>
      <c r="B545" s="47"/>
      <c r="C545" s="46"/>
      <c r="D545" s="46"/>
      <c r="E545" s="46"/>
      <c r="F545" s="46"/>
      <c r="G545" s="48"/>
      <c r="H545" s="50"/>
      <c r="I545" s="4"/>
      <c r="J545" s="4"/>
      <c r="K545" s="4"/>
      <c r="L545" s="4"/>
      <c r="M545" s="8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3.5" customHeight="1" x14ac:dyDescent="0.25">
      <c r="A546" s="46"/>
      <c r="B546" s="47"/>
      <c r="C546" s="46"/>
      <c r="D546" s="46"/>
      <c r="E546" s="46"/>
      <c r="F546" s="46"/>
      <c r="G546" s="48"/>
      <c r="H546" s="50"/>
      <c r="I546" s="4"/>
      <c r="J546" s="4"/>
      <c r="K546" s="4"/>
      <c r="L546" s="4"/>
      <c r="M546" s="8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3.5" customHeight="1" x14ac:dyDescent="0.25">
      <c r="A547" s="46"/>
      <c r="B547" s="47"/>
      <c r="C547" s="46"/>
      <c r="D547" s="46"/>
      <c r="E547" s="46"/>
      <c r="F547" s="46"/>
      <c r="G547" s="48"/>
      <c r="H547" s="50"/>
      <c r="I547" s="4"/>
      <c r="J547" s="4"/>
      <c r="K547" s="4"/>
      <c r="L547" s="4"/>
      <c r="M547" s="8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3.5" customHeight="1" x14ac:dyDescent="0.25">
      <c r="A548" s="46"/>
      <c r="B548" s="47"/>
      <c r="C548" s="46"/>
      <c r="D548" s="46"/>
      <c r="E548" s="46"/>
      <c r="F548" s="46"/>
      <c r="G548" s="48"/>
      <c r="H548" s="50"/>
      <c r="I548" s="4"/>
      <c r="J548" s="4"/>
      <c r="K548" s="4"/>
      <c r="L548" s="4"/>
      <c r="M548" s="8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3.5" customHeight="1" x14ac:dyDescent="0.25">
      <c r="A549" s="46"/>
      <c r="B549" s="47"/>
      <c r="C549" s="46"/>
      <c r="D549" s="46"/>
      <c r="E549" s="46"/>
      <c r="F549" s="46"/>
      <c r="G549" s="48"/>
      <c r="H549" s="50"/>
      <c r="I549" s="4"/>
      <c r="J549" s="4"/>
      <c r="K549" s="4"/>
      <c r="L549" s="4"/>
      <c r="M549" s="8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3.5" customHeight="1" x14ac:dyDescent="0.25">
      <c r="A550" s="46"/>
      <c r="B550" s="47"/>
      <c r="C550" s="46"/>
      <c r="D550" s="46"/>
      <c r="E550" s="46"/>
      <c r="F550" s="46"/>
      <c r="G550" s="48"/>
      <c r="H550" s="50"/>
      <c r="I550" s="4"/>
      <c r="J550" s="4"/>
      <c r="K550" s="4"/>
      <c r="L550" s="4"/>
      <c r="M550" s="8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3.5" customHeight="1" x14ac:dyDescent="0.25">
      <c r="A551" s="46"/>
      <c r="B551" s="47"/>
      <c r="C551" s="46"/>
      <c r="D551" s="46"/>
      <c r="E551" s="46"/>
      <c r="F551" s="46"/>
      <c r="G551" s="48"/>
      <c r="H551" s="50"/>
      <c r="I551" s="4"/>
      <c r="J551" s="4"/>
      <c r="K551" s="4"/>
      <c r="L551" s="4"/>
      <c r="M551" s="8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3.5" customHeight="1" x14ac:dyDescent="0.25">
      <c r="A552" s="46"/>
      <c r="B552" s="47"/>
      <c r="C552" s="46"/>
      <c r="D552" s="46"/>
      <c r="E552" s="46"/>
      <c r="F552" s="46"/>
      <c r="G552" s="48"/>
      <c r="H552" s="50"/>
      <c r="I552" s="4"/>
      <c r="J552" s="4"/>
      <c r="K552" s="4"/>
      <c r="L552" s="4"/>
      <c r="M552" s="8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3.5" customHeight="1" x14ac:dyDescent="0.25">
      <c r="A553" s="46"/>
      <c r="B553" s="47"/>
      <c r="C553" s="46"/>
      <c r="D553" s="46"/>
      <c r="E553" s="46"/>
      <c r="F553" s="46"/>
      <c r="G553" s="48"/>
      <c r="H553" s="50"/>
      <c r="I553" s="4"/>
      <c r="J553" s="4"/>
      <c r="K553" s="4"/>
      <c r="L553" s="4"/>
      <c r="M553" s="8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3.5" customHeight="1" x14ac:dyDescent="0.25">
      <c r="A554" s="46"/>
      <c r="B554" s="47"/>
      <c r="C554" s="46"/>
      <c r="D554" s="46"/>
      <c r="E554" s="46"/>
      <c r="F554" s="46"/>
      <c r="G554" s="48"/>
      <c r="H554" s="7"/>
      <c r="I554" s="4"/>
      <c r="J554" s="4"/>
      <c r="K554" s="4"/>
      <c r="L554" s="4"/>
      <c r="M554" s="8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3.5" customHeight="1" x14ac:dyDescent="0.25">
      <c r="A555" s="46"/>
      <c r="B555" s="47"/>
      <c r="C555" s="46"/>
      <c r="D555" s="46"/>
      <c r="E555" s="46"/>
      <c r="F555" s="46"/>
      <c r="G555" s="48"/>
      <c r="H555" s="7"/>
      <c r="I555" s="4"/>
      <c r="J555" s="4"/>
      <c r="K555" s="4"/>
      <c r="L555" s="4"/>
      <c r="M555" s="8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3.5" customHeight="1" x14ac:dyDescent="0.25">
      <c r="A556" s="46"/>
      <c r="B556" s="47"/>
      <c r="C556" s="46"/>
      <c r="D556" s="46"/>
      <c r="E556" s="46"/>
      <c r="F556" s="46"/>
      <c r="G556" s="48"/>
      <c r="H556" s="7"/>
      <c r="I556" s="4"/>
      <c r="J556" s="4"/>
      <c r="K556" s="4"/>
      <c r="L556" s="4"/>
      <c r="M556" s="8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3.5" customHeight="1" x14ac:dyDescent="0.25">
      <c r="A557" s="46"/>
      <c r="B557" s="47"/>
      <c r="C557" s="46"/>
      <c r="D557" s="46"/>
      <c r="E557" s="46"/>
      <c r="F557" s="46"/>
      <c r="G557" s="48"/>
      <c r="H557" s="7"/>
      <c r="I557" s="4"/>
      <c r="J557" s="4"/>
      <c r="K557" s="4"/>
      <c r="L557" s="4"/>
      <c r="M557" s="8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3.5" customHeight="1" x14ac:dyDescent="0.25">
      <c r="A558" s="46"/>
      <c r="B558" s="47"/>
      <c r="C558" s="46"/>
      <c r="D558" s="46"/>
      <c r="E558" s="46"/>
      <c r="F558" s="46"/>
      <c r="G558" s="48"/>
      <c r="H558" s="7"/>
      <c r="I558" s="4"/>
      <c r="J558" s="4"/>
      <c r="K558" s="4"/>
      <c r="L558" s="4"/>
      <c r="M558" s="8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3.5" customHeight="1" x14ac:dyDescent="0.25">
      <c r="A559" s="46"/>
      <c r="B559" s="47"/>
      <c r="C559" s="46"/>
      <c r="D559" s="46"/>
      <c r="E559" s="46"/>
      <c r="F559" s="46"/>
      <c r="G559" s="48"/>
      <c r="H559" s="7"/>
      <c r="I559" s="4"/>
      <c r="J559" s="4"/>
      <c r="K559" s="4"/>
      <c r="L559" s="4"/>
      <c r="M559" s="8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3.5" customHeight="1" x14ac:dyDescent="0.25">
      <c r="A560" s="46"/>
      <c r="B560" s="47"/>
      <c r="C560" s="46"/>
      <c r="D560" s="46"/>
      <c r="E560" s="46"/>
      <c r="F560" s="46"/>
      <c r="G560" s="48"/>
      <c r="H560" s="4"/>
      <c r="I560" s="4"/>
      <c r="J560" s="4"/>
      <c r="K560" s="4"/>
      <c r="L560" s="4"/>
      <c r="M560" s="8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3.5" customHeight="1" x14ac:dyDescent="0.25">
      <c r="A561" s="46"/>
      <c r="B561" s="47"/>
      <c r="C561" s="46"/>
      <c r="D561" s="46"/>
      <c r="E561" s="46"/>
      <c r="F561" s="46"/>
      <c r="G561" s="48"/>
      <c r="H561" s="4"/>
      <c r="I561" s="4"/>
      <c r="J561" s="4"/>
      <c r="K561" s="4"/>
      <c r="L561" s="4"/>
      <c r="M561" s="8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3.5" customHeight="1" x14ac:dyDescent="0.25">
      <c r="A562" s="46"/>
      <c r="B562" s="47"/>
      <c r="C562" s="46"/>
      <c r="D562" s="46"/>
      <c r="E562" s="46"/>
      <c r="F562" s="46"/>
      <c r="G562" s="48"/>
      <c r="H562" s="4"/>
      <c r="I562" s="4"/>
      <c r="J562" s="4"/>
      <c r="K562" s="4"/>
      <c r="L562" s="4"/>
      <c r="M562" s="8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3.5" customHeight="1" x14ac:dyDescent="0.25">
      <c r="A563" s="46"/>
      <c r="B563" s="47"/>
      <c r="C563" s="46"/>
      <c r="D563" s="46"/>
      <c r="E563" s="46"/>
      <c r="F563" s="46"/>
      <c r="G563" s="48"/>
      <c r="H563" s="4"/>
      <c r="I563" s="4"/>
      <c r="J563" s="4"/>
      <c r="K563" s="4"/>
      <c r="L563" s="4"/>
      <c r="M563" s="8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3.5" customHeight="1" x14ac:dyDescent="0.25">
      <c r="A564" s="46"/>
      <c r="B564" s="47"/>
      <c r="C564" s="46"/>
      <c r="D564" s="46"/>
      <c r="E564" s="46"/>
      <c r="F564" s="46"/>
      <c r="G564" s="48"/>
      <c r="H564" s="4"/>
      <c r="I564" s="4"/>
      <c r="J564" s="4"/>
      <c r="K564" s="4"/>
      <c r="L564" s="4"/>
      <c r="M564" s="8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3.5" customHeight="1" x14ac:dyDescent="0.25">
      <c r="A565" s="46"/>
      <c r="B565" s="47"/>
      <c r="C565" s="46"/>
      <c r="D565" s="46"/>
      <c r="E565" s="46"/>
      <c r="F565" s="46"/>
      <c r="G565" s="48"/>
      <c r="H565" s="4"/>
      <c r="I565" s="4"/>
      <c r="J565" s="4"/>
      <c r="K565" s="4"/>
      <c r="L565" s="4"/>
      <c r="M565" s="8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3.5" customHeight="1" x14ac:dyDescent="0.25">
      <c r="A566" s="46"/>
      <c r="B566" s="47"/>
      <c r="C566" s="46"/>
      <c r="D566" s="46"/>
      <c r="E566" s="46"/>
      <c r="F566" s="46"/>
      <c r="G566" s="48"/>
      <c r="H566" s="4"/>
      <c r="I566" s="4"/>
      <c r="J566" s="4"/>
      <c r="K566" s="4"/>
      <c r="L566" s="4"/>
      <c r="M566" s="8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3.5" customHeight="1" x14ac:dyDescent="0.25">
      <c r="A567" s="46"/>
      <c r="B567" s="47"/>
      <c r="C567" s="46"/>
      <c r="D567" s="46"/>
      <c r="E567" s="46"/>
      <c r="F567" s="46"/>
      <c r="G567" s="48"/>
      <c r="H567" s="4"/>
      <c r="I567" s="4"/>
      <c r="J567" s="4"/>
      <c r="K567" s="4"/>
      <c r="L567" s="4"/>
      <c r="M567" s="8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3.5" customHeight="1" x14ac:dyDescent="0.25">
      <c r="A568" s="46"/>
      <c r="B568" s="47"/>
      <c r="C568" s="46"/>
      <c r="D568" s="46"/>
      <c r="E568" s="46"/>
      <c r="F568" s="46"/>
      <c r="G568" s="48"/>
      <c r="H568" s="4"/>
      <c r="I568" s="4"/>
      <c r="J568" s="4"/>
      <c r="K568" s="4"/>
      <c r="L568" s="4"/>
      <c r="M568" s="8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3.5" customHeight="1" x14ac:dyDescent="0.25">
      <c r="A569" s="46"/>
      <c r="B569" s="47"/>
      <c r="C569" s="46"/>
      <c r="D569" s="46"/>
      <c r="E569" s="46"/>
      <c r="F569" s="46"/>
      <c r="G569" s="48"/>
      <c r="H569" s="4"/>
      <c r="I569" s="4"/>
      <c r="J569" s="4"/>
      <c r="K569" s="4"/>
      <c r="L569" s="4"/>
      <c r="M569" s="8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3.5" customHeight="1" x14ac:dyDescent="0.25">
      <c r="A570" s="46"/>
      <c r="B570" s="47"/>
      <c r="C570" s="46"/>
      <c r="D570" s="46"/>
      <c r="E570" s="46"/>
      <c r="F570" s="46"/>
      <c r="G570" s="48"/>
      <c r="H570" s="4"/>
      <c r="I570" s="4"/>
      <c r="J570" s="4"/>
      <c r="K570" s="4"/>
      <c r="L570" s="4"/>
      <c r="M570" s="8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3.5" customHeight="1" x14ac:dyDescent="0.25">
      <c r="A571" s="46"/>
      <c r="B571" s="47"/>
      <c r="C571" s="46"/>
      <c r="D571" s="46"/>
      <c r="E571" s="46"/>
      <c r="F571" s="46"/>
      <c r="G571" s="48"/>
      <c r="H571" s="4"/>
      <c r="I571" s="4"/>
      <c r="J571" s="4"/>
      <c r="K571" s="4"/>
      <c r="L571" s="4"/>
      <c r="M571" s="8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3.5" customHeight="1" x14ac:dyDescent="0.25">
      <c r="A572" s="46"/>
      <c r="B572" s="47"/>
      <c r="C572" s="46"/>
      <c r="D572" s="46"/>
      <c r="E572" s="46"/>
      <c r="F572" s="46"/>
      <c r="G572" s="48"/>
      <c r="H572" s="4"/>
      <c r="I572" s="4"/>
      <c r="J572" s="4"/>
      <c r="K572" s="4"/>
      <c r="L572" s="4"/>
      <c r="M572" s="8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3.5" customHeight="1" x14ac:dyDescent="0.25">
      <c r="A573" s="46"/>
      <c r="B573" s="47"/>
      <c r="C573" s="46"/>
      <c r="D573" s="46"/>
      <c r="E573" s="46"/>
      <c r="F573" s="46"/>
      <c r="G573" s="48"/>
      <c r="H573" s="4"/>
      <c r="I573" s="4"/>
      <c r="J573" s="4"/>
      <c r="K573" s="4"/>
      <c r="L573" s="4"/>
      <c r="M573" s="8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3.5" customHeight="1" x14ac:dyDescent="0.25">
      <c r="A574" s="46"/>
      <c r="B574" s="47"/>
      <c r="C574" s="46"/>
      <c r="D574" s="46"/>
      <c r="E574" s="46"/>
      <c r="F574" s="46"/>
      <c r="G574" s="48"/>
      <c r="H574" s="4"/>
      <c r="I574" s="4"/>
      <c r="J574" s="4"/>
      <c r="K574" s="4"/>
      <c r="L574" s="4"/>
      <c r="M574" s="8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 x14ac:dyDescent="0.25"/>
    <row r="576" spans="1:2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013"/>
  <sheetViews>
    <sheetView workbookViewId="0">
      <pane ySplit="2" topLeftCell="A188" activePane="bottomLeft" state="frozen"/>
      <selection pane="bottomLeft" activeCell="A164" sqref="A164:O209"/>
    </sheetView>
  </sheetViews>
  <sheetFormatPr defaultColWidth="14.42578125" defaultRowHeight="15" customHeight="1" x14ac:dyDescent="0.25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5" ht="14.25" customHeight="1" x14ac:dyDescent="0.25">
      <c r="A1" s="109" t="s">
        <v>504</v>
      </c>
      <c r="B1" s="110" t="s">
        <v>513</v>
      </c>
      <c r="C1" s="110" t="s">
        <v>514</v>
      </c>
      <c r="D1" s="111" t="s">
        <v>515</v>
      </c>
      <c r="E1" s="71"/>
      <c r="F1" s="81"/>
      <c r="G1" s="81"/>
      <c r="H1" s="81"/>
      <c r="I1" s="81"/>
      <c r="J1" s="81"/>
      <c r="K1" s="81"/>
      <c r="L1" s="81"/>
      <c r="M1" s="81"/>
      <c r="N1" s="189" t="s">
        <v>516</v>
      </c>
      <c r="O1" s="190"/>
    </row>
    <row r="2" spans="1:15" ht="14.25" customHeight="1" x14ac:dyDescent="0.25">
      <c r="A2" s="112" t="s">
        <v>517</v>
      </c>
      <c r="B2" s="113" t="s">
        <v>518</v>
      </c>
      <c r="C2" s="113" t="s">
        <v>519</v>
      </c>
      <c r="D2" s="113" t="s">
        <v>520</v>
      </c>
      <c r="E2" s="113"/>
      <c r="F2" s="113" t="s">
        <v>521</v>
      </c>
      <c r="G2" s="113" t="s">
        <v>1</v>
      </c>
      <c r="H2" s="113" t="s">
        <v>3</v>
      </c>
      <c r="I2" s="113" t="s">
        <v>444</v>
      </c>
      <c r="J2" s="113" t="s">
        <v>2</v>
      </c>
      <c r="K2" s="113" t="s">
        <v>5</v>
      </c>
      <c r="L2" s="114" t="s">
        <v>445</v>
      </c>
      <c r="M2" s="113" t="s">
        <v>446</v>
      </c>
      <c r="N2" s="115" t="s">
        <v>511</v>
      </c>
      <c r="O2" s="115" t="s">
        <v>512</v>
      </c>
    </row>
    <row r="3" spans="1:15" ht="14.25" customHeight="1" x14ac:dyDescent="0.25">
      <c r="A3" s="117"/>
      <c r="B3" s="118"/>
      <c r="C3" s="118"/>
      <c r="D3" s="119"/>
      <c r="E3" s="119"/>
      <c r="F3" s="120">
        <v>205</v>
      </c>
      <c r="G3" s="121" t="str">
        <f>+VLOOKUP(F3,Participants!$A$1:$F$802,2,FALSE)</f>
        <v>Adrionna Foster</v>
      </c>
      <c r="H3" s="121" t="str">
        <f>+VLOOKUP(F3,Participants!$A$1:$F$802,4,FALSE)</f>
        <v>MQA</v>
      </c>
      <c r="I3" s="121" t="str">
        <f>+VLOOKUP(F3,Participants!$A$1:$F$802,5,FALSE)</f>
        <v>Female</v>
      </c>
      <c r="J3" s="121">
        <f>+VLOOKUP(F3,Participants!$A$1:$F$802,3,FALSE)</f>
        <v>2</v>
      </c>
      <c r="K3" s="122" t="str">
        <f>+VLOOKUP(F3,Participants!$A$1:$G$802,7,FALSE)</f>
        <v>DEV Girls</v>
      </c>
      <c r="L3" s="123">
        <v>1</v>
      </c>
      <c r="M3" s="121">
        <v>10</v>
      </c>
      <c r="N3" s="120">
        <v>10</v>
      </c>
      <c r="O3" s="120">
        <v>10</v>
      </c>
    </row>
    <row r="4" spans="1:15" ht="14.25" customHeight="1" x14ac:dyDescent="0.25">
      <c r="A4" s="124"/>
      <c r="B4" s="125"/>
      <c r="C4" s="125"/>
      <c r="D4" s="126"/>
      <c r="E4" s="126"/>
      <c r="F4" s="120">
        <v>252</v>
      </c>
      <c r="G4" s="127" t="str">
        <f>+VLOOKUP(F4,Participants!$A$1:$F$802,2,FALSE)</f>
        <v>Caroline Hess</v>
      </c>
      <c r="H4" s="127" t="str">
        <f>+VLOOKUP(F4,Participants!$A$1:$F$802,4,FALSE)</f>
        <v>AGS</v>
      </c>
      <c r="I4" s="127" t="str">
        <f>+VLOOKUP(F4,Participants!$A$1:$F$802,5,FALSE)</f>
        <v>Female</v>
      </c>
      <c r="J4" s="127">
        <f>+VLOOKUP(F4,Participants!$A$1:$F$802,3,FALSE)</f>
        <v>2</v>
      </c>
      <c r="K4" s="122" t="str">
        <f>+VLOOKUP(F4,Participants!$A$1:$G$802,7,FALSE)</f>
        <v>DEV Girls</v>
      </c>
      <c r="L4" s="128">
        <f>L3+1</f>
        <v>2</v>
      </c>
      <c r="M4" s="127">
        <v>8</v>
      </c>
      <c r="N4" s="120">
        <v>10</v>
      </c>
      <c r="O4" s="120">
        <v>2</v>
      </c>
    </row>
    <row r="5" spans="1:15" ht="14.25" customHeight="1" x14ac:dyDescent="0.25">
      <c r="A5" s="124"/>
      <c r="B5" s="125"/>
      <c r="C5" s="125"/>
      <c r="D5" s="126"/>
      <c r="E5" s="126"/>
      <c r="F5" s="120">
        <v>551</v>
      </c>
      <c r="G5" s="127" t="str">
        <f>+VLOOKUP(F5,Participants!$A$1:$F$802,2,FALSE)</f>
        <v>Talyah Cira</v>
      </c>
      <c r="H5" s="127" t="str">
        <f>+VLOOKUP(F5,Participants!$A$1:$F$802,4,FALSE)</f>
        <v>BFS</v>
      </c>
      <c r="I5" s="127" t="str">
        <f>+VLOOKUP(F5,Participants!$A$1:$F$802,5,FALSE)</f>
        <v>Female</v>
      </c>
      <c r="J5" s="127">
        <f>+VLOOKUP(F5,Participants!$A$1:$F$802,3,FALSE)</f>
        <v>2</v>
      </c>
      <c r="K5" s="122" t="str">
        <f>+VLOOKUP(F5,Participants!$A$1:$G$802,7,FALSE)</f>
        <v>DEV GIRLS</v>
      </c>
      <c r="L5" s="128">
        <f t="shared" ref="L5:L48" si="0">L4+1</f>
        <v>3</v>
      </c>
      <c r="M5" s="127">
        <v>3</v>
      </c>
      <c r="N5" s="120">
        <v>9</v>
      </c>
      <c r="O5" s="120">
        <v>1</v>
      </c>
    </row>
    <row r="6" spans="1:15" ht="14.25" customHeight="1" x14ac:dyDescent="0.25">
      <c r="A6" s="117"/>
      <c r="B6" s="118"/>
      <c r="C6" s="118"/>
      <c r="D6" s="119"/>
      <c r="E6" s="119"/>
      <c r="F6" s="120">
        <v>1284</v>
      </c>
      <c r="G6" s="121" t="str">
        <f>+VLOOKUP(F6,Participants!$A$1:$F$802,2,FALSE)</f>
        <v>Anastasia Rossey</v>
      </c>
      <c r="H6" s="121" t="str">
        <f>+VLOOKUP(F6,Participants!$A$1:$F$802,4,FALSE)</f>
        <v>CDT</v>
      </c>
      <c r="I6" s="121" t="str">
        <f>+VLOOKUP(F6,Participants!$A$1:$F$802,5,FALSE)</f>
        <v>Female</v>
      </c>
      <c r="J6" s="121">
        <f>+VLOOKUP(F6,Participants!$A$1:$F$802,3,FALSE)</f>
        <v>2</v>
      </c>
      <c r="K6" s="122" t="str">
        <f>+VLOOKUP(F6,Participants!$A$1:$G$802,7,FALSE)</f>
        <v>Dev Girls</v>
      </c>
      <c r="L6" s="128">
        <f t="shared" si="0"/>
        <v>4</v>
      </c>
      <c r="M6" s="121"/>
      <c r="N6" s="120">
        <v>7</v>
      </c>
      <c r="O6" s="120">
        <v>8</v>
      </c>
    </row>
    <row r="7" spans="1:15" ht="14.25" customHeight="1" x14ac:dyDescent="0.25">
      <c r="A7" s="124"/>
      <c r="B7" s="125"/>
      <c r="C7" s="125"/>
      <c r="D7" s="126"/>
      <c r="E7" s="126"/>
      <c r="F7" s="120">
        <v>961</v>
      </c>
      <c r="G7" s="127" t="str">
        <f>+VLOOKUP(F7,Participants!$A$1:$F$802,2,FALSE)</f>
        <v>Estelle Turner</v>
      </c>
      <c r="H7" s="127" t="str">
        <f>+VLOOKUP(F7,Participants!$A$1:$F$802,4,FALSE)</f>
        <v>SJS</v>
      </c>
      <c r="I7" s="127" t="str">
        <f>+VLOOKUP(F7,Participants!$A$1:$F$802,5,FALSE)</f>
        <v>Female</v>
      </c>
      <c r="J7" s="127">
        <f>+VLOOKUP(F7,Participants!$A$1:$F$802,3,FALSE)</f>
        <v>1</v>
      </c>
      <c r="K7" s="122" t="str">
        <f>+VLOOKUP(F7,Participants!$A$1:$G$802,7,FALSE)</f>
        <v>Dev Girls</v>
      </c>
      <c r="L7" s="128">
        <f t="shared" si="0"/>
        <v>5</v>
      </c>
      <c r="M7" s="127"/>
      <c r="N7" s="120">
        <v>7</v>
      </c>
      <c r="O7" s="120">
        <v>7</v>
      </c>
    </row>
    <row r="8" spans="1:15" ht="14.25" customHeight="1" x14ac:dyDescent="0.25">
      <c r="A8" s="117"/>
      <c r="B8" s="118"/>
      <c r="C8" s="118"/>
      <c r="D8" s="119"/>
      <c r="E8" s="119"/>
      <c r="F8" s="120">
        <v>198</v>
      </c>
      <c r="G8" s="121" t="str">
        <f>+VLOOKUP(F8,Participants!$A$1:$F$802,2,FALSE)</f>
        <v>Peyton Bauer</v>
      </c>
      <c r="H8" s="121" t="str">
        <f>+VLOOKUP(F8,Participants!$A$1:$F$802,4,FALSE)</f>
        <v>MQA</v>
      </c>
      <c r="I8" s="121" t="str">
        <f>+VLOOKUP(F8,Participants!$A$1:$F$802,5,FALSE)</f>
        <v>Female</v>
      </c>
      <c r="J8" s="121">
        <f>+VLOOKUP(F8,Participants!$A$1:$F$802,3,FALSE)</f>
        <v>2</v>
      </c>
      <c r="K8" s="122" t="str">
        <f>+VLOOKUP(F8,Participants!$A$1:$G$802,7,FALSE)</f>
        <v>DEV Girls</v>
      </c>
      <c r="L8" s="128">
        <f t="shared" si="0"/>
        <v>6</v>
      </c>
      <c r="M8" s="121"/>
      <c r="N8" s="120">
        <v>7</v>
      </c>
      <c r="O8" s="120">
        <v>7</v>
      </c>
    </row>
    <row r="9" spans="1:15" ht="14.25" customHeight="1" x14ac:dyDescent="0.25">
      <c r="A9" s="124"/>
      <c r="B9" s="125"/>
      <c r="C9" s="125"/>
      <c r="D9" s="126"/>
      <c r="E9" s="126"/>
      <c r="F9" s="120">
        <v>553</v>
      </c>
      <c r="G9" s="127" t="str">
        <f>+VLOOKUP(F9,Participants!$A$1:$F$802,2,FALSE)</f>
        <v>Kendall Green</v>
      </c>
      <c r="H9" s="127" t="str">
        <f>+VLOOKUP(F9,Participants!$A$1:$F$802,4,FALSE)</f>
        <v>BFS</v>
      </c>
      <c r="I9" s="127" t="str">
        <f>+VLOOKUP(F9,Participants!$A$1:$F$802,5,FALSE)</f>
        <v>Female</v>
      </c>
      <c r="J9" s="127">
        <f>+VLOOKUP(F9,Participants!$A$1:$F$802,3,FALSE)</f>
        <v>2</v>
      </c>
      <c r="K9" s="122" t="str">
        <f>+VLOOKUP(F9,Participants!$A$1:$G$802,7,FALSE)</f>
        <v>DEV GIRLS</v>
      </c>
      <c r="L9" s="128">
        <f t="shared" si="0"/>
        <v>7</v>
      </c>
      <c r="M9" s="127"/>
      <c r="N9" s="120">
        <v>7</v>
      </c>
      <c r="O9" s="120">
        <v>3</v>
      </c>
    </row>
    <row r="10" spans="1:15" ht="14.25" customHeight="1" x14ac:dyDescent="0.25">
      <c r="A10" s="117"/>
      <c r="B10" s="118"/>
      <c r="C10" s="118"/>
      <c r="D10" s="119"/>
      <c r="E10" s="119"/>
      <c r="F10" s="120">
        <v>203</v>
      </c>
      <c r="G10" s="121" t="str">
        <f>+VLOOKUP(F10,Participants!$A$1:$F$802,2,FALSE)</f>
        <v>Fallon Porter</v>
      </c>
      <c r="H10" s="121" t="str">
        <f>+VLOOKUP(F10,Participants!$A$1:$F$802,4,FALSE)</f>
        <v>MQA</v>
      </c>
      <c r="I10" s="121" t="str">
        <f>+VLOOKUP(F10,Participants!$A$1:$F$802,5,FALSE)</f>
        <v>Female</v>
      </c>
      <c r="J10" s="121">
        <f>+VLOOKUP(F10,Participants!$A$1:$F$802,3,FALSE)</f>
        <v>2</v>
      </c>
      <c r="K10" s="122" t="str">
        <f>+VLOOKUP(F10,Participants!$A$1:$G$802,7,FALSE)</f>
        <v>DEV Girls</v>
      </c>
      <c r="L10" s="128">
        <f t="shared" si="0"/>
        <v>8</v>
      </c>
      <c r="M10" s="121"/>
      <c r="N10" s="120">
        <v>6</v>
      </c>
      <c r="O10" s="120">
        <v>11</v>
      </c>
    </row>
    <row r="11" spans="1:15" ht="14.25" customHeight="1" x14ac:dyDescent="0.25">
      <c r="A11" s="117"/>
      <c r="B11" s="118"/>
      <c r="C11" s="118"/>
      <c r="D11" s="119"/>
      <c r="E11" s="119"/>
      <c r="F11" s="120">
        <v>1281</v>
      </c>
      <c r="G11" s="121" t="str">
        <f>+VLOOKUP(F11,Participants!$A$1:$F$802,2,FALSE)</f>
        <v>Elsie Bamberg</v>
      </c>
      <c r="H11" s="121" t="str">
        <f>+VLOOKUP(F11,Participants!$A$1:$F$802,4,FALSE)</f>
        <v>CDT</v>
      </c>
      <c r="I11" s="121" t="str">
        <f>+VLOOKUP(F11,Participants!$A$1:$F$802,5,FALSE)</f>
        <v>Female</v>
      </c>
      <c r="J11" s="121">
        <f>+VLOOKUP(F11,Participants!$A$1:$F$802,3,FALSE)</f>
        <v>1</v>
      </c>
      <c r="K11" s="122" t="str">
        <f>+VLOOKUP(F11,Participants!$A$1:$G$802,7,FALSE)</f>
        <v>Dev Girls</v>
      </c>
      <c r="L11" s="128">
        <f t="shared" si="0"/>
        <v>9</v>
      </c>
      <c r="M11" s="121"/>
      <c r="N11" s="120">
        <v>6</v>
      </c>
      <c r="O11" s="120">
        <v>8</v>
      </c>
    </row>
    <row r="12" spans="1:15" ht="14.25" customHeight="1" x14ac:dyDescent="0.25">
      <c r="A12" s="117"/>
      <c r="B12" s="118"/>
      <c r="C12" s="118"/>
      <c r="D12" s="119"/>
      <c r="E12" s="119"/>
      <c r="F12" s="120">
        <v>1286</v>
      </c>
      <c r="G12" s="121" t="str">
        <f>+VLOOKUP(F12,Participants!$A$1:$F$802,2,FALSE)</f>
        <v>Lilliana Tavella</v>
      </c>
      <c r="H12" s="121" t="str">
        <f>+VLOOKUP(F12,Participants!$A$1:$F$802,4,FALSE)</f>
        <v>CDT</v>
      </c>
      <c r="I12" s="121" t="str">
        <f>+VLOOKUP(F12,Participants!$A$1:$F$802,5,FALSE)</f>
        <v>Female</v>
      </c>
      <c r="J12" s="121">
        <f>+VLOOKUP(F12,Participants!$A$1:$F$802,3,FALSE)</f>
        <v>2</v>
      </c>
      <c r="K12" s="122" t="str">
        <f>+VLOOKUP(F12,Participants!$A$1:$G$802,7,FALSE)</f>
        <v>Dev Girls</v>
      </c>
      <c r="L12" s="128">
        <f t="shared" si="0"/>
        <v>10</v>
      </c>
      <c r="M12" s="121"/>
      <c r="N12" s="120">
        <v>6</v>
      </c>
      <c r="O12" s="120">
        <v>4</v>
      </c>
    </row>
    <row r="13" spans="1:15" ht="14.25" customHeight="1" x14ac:dyDescent="0.25">
      <c r="A13" s="124"/>
      <c r="B13" s="125"/>
      <c r="C13" s="125"/>
      <c r="D13" s="126"/>
      <c r="E13" s="126"/>
      <c r="F13" s="120">
        <v>183</v>
      </c>
      <c r="G13" s="127" t="str">
        <f>+VLOOKUP(F13,Participants!$A$1:$F$802,2,FALSE)</f>
        <v>Allison Thomas</v>
      </c>
      <c r="H13" s="127" t="str">
        <f>+VLOOKUP(F13,Participants!$A$1:$F$802,4,FALSE)</f>
        <v>MQA</v>
      </c>
      <c r="I13" s="127" t="str">
        <f>+VLOOKUP(F13,Participants!$A$1:$F$802,5,FALSE)</f>
        <v>Female</v>
      </c>
      <c r="J13" s="127">
        <f>+VLOOKUP(F13,Participants!$A$1:$F$802,3,FALSE)</f>
        <v>0</v>
      </c>
      <c r="K13" s="122" t="str">
        <f>+VLOOKUP(F13,Participants!$A$1:$G$802,7,FALSE)</f>
        <v>DEV Girls</v>
      </c>
      <c r="L13" s="128">
        <f t="shared" si="0"/>
        <v>11</v>
      </c>
      <c r="M13" s="127"/>
      <c r="N13" s="120">
        <v>6</v>
      </c>
      <c r="O13" s="120">
        <v>1</v>
      </c>
    </row>
    <row r="14" spans="1:15" ht="14.25" customHeight="1" x14ac:dyDescent="0.25">
      <c r="A14" s="117"/>
      <c r="B14" s="118"/>
      <c r="C14" s="118"/>
      <c r="D14" s="119"/>
      <c r="E14" s="119"/>
      <c r="F14" s="120">
        <v>943</v>
      </c>
      <c r="G14" s="121" t="str">
        <f>+VLOOKUP(F14,Participants!$A$1:$F$802,2,FALSE)</f>
        <v>Mary Jane Varasse</v>
      </c>
      <c r="H14" s="121" t="str">
        <f>+VLOOKUP(F14,Participants!$A$1:$F$802,4,FALSE)</f>
        <v>HFS</v>
      </c>
      <c r="I14" s="121" t="str">
        <f>+VLOOKUP(F14,Participants!$A$1:$F$802,5,FALSE)</f>
        <v>Female</v>
      </c>
      <c r="J14" s="121">
        <f>+VLOOKUP(F14,Participants!$A$1:$F$802,3,FALSE)</f>
        <v>1</v>
      </c>
      <c r="K14" s="122" t="str">
        <f>+VLOOKUP(F14,Participants!$A$1:$G$802,7,FALSE)</f>
        <v>Dev Girls</v>
      </c>
      <c r="L14" s="128">
        <f t="shared" si="0"/>
        <v>12</v>
      </c>
      <c r="M14" s="121"/>
      <c r="N14" s="120">
        <v>5</v>
      </c>
      <c r="O14" s="120">
        <v>11</v>
      </c>
    </row>
    <row r="15" spans="1:15" ht="14.25" customHeight="1" x14ac:dyDescent="0.25">
      <c r="A15" s="117"/>
      <c r="B15" s="118"/>
      <c r="C15" s="118"/>
      <c r="D15" s="119"/>
      <c r="E15" s="119"/>
      <c r="F15" s="120">
        <v>1245</v>
      </c>
      <c r="G15" s="121" t="str">
        <f>+VLOOKUP(F15,Participants!$A$1:$F$802,2,FALSE)</f>
        <v>Aubriella Craft</v>
      </c>
      <c r="H15" s="121" t="str">
        <f>+VLOOKUP(F15,Participants!$A$1:$F$802,4,FALSE)</f>
        <v>SSPP</v>
      </c>
      <c r="I15" s="121" t="str">
        <f>+VLOOKUP(F15,Participants!$A$1:$F$802,5,FALSE)</f>
        <v>Female</v>
      </c>
      <c r="J15" s="121">
        <f>+VLOOKUP(F15,Participants!$A$1:$F$802,3,FALSE)</f>
        <v>1</v>
      </c>
      <c r="K15" s="122" t="str">
        <f>+VLOOKUP(F15,Participants!$A$1:$G$802,7,FALSE)</f>
        <v>DEV Girls</v>
      </c>
      <c r="L15" s="128">
        <f t="shared" si="0"/>
        <v>13</v>
      </c>
      <c r="M15" s="121"/>
      <c r="N15" s="120">
        <v>5</v>
      </c>
      <c r="O15" s="120">
        <v>10</v>
      </c>
    </row>
    <row r="16" spans="1:15" ht="14.25" customHeight="1" x14ac:dyDescent="0.25">
      <c r="A16" s="124"/>
      <c r="B16" s="125"/>
      <c r="C16" s="125"/>
      <c r="D16" s="126"/>
      <c r="E16" s="126"/>
      <c r="F16" s="120">
        <v>880</v>
      </c>
      <c r="G16" s="127" t="str">
        <f>+VLOOKUP(F16,Participants!$A$1:$F$802,2,FALSE)</f>
        <v>Eva Caravello</v>
      </c>
      <c r="H16" s="127" t="str">
        <f>+VLOOKUP(F16,Participants!$A$1:$F$802,4,FALSE)</f>
        <v>MOSS</v>
      </c>
      <c r="I16" s="127" t="str">
        <f>+VLOOKUP(F16,Participants!$A$1:$F$802,5,FALSE)</f>
        <v>Female</v>
      </c>
      <c r="J16" s="127">
        <f>+VLOOKUP(F16,Participants!$A$1:$F$802,3,FALSE)</f>
        <v>1</v>
      </c>
      <c r="K16" s="122" t="str">
        <f>+VLOOKUP(F16,Participants!$A$1:$G$802,7,FALSE)</f>
        <v>DEV Girls</v>
      </c>
      <c r="L16" s="128">
        <f t="shared" si="0"/>
        <v>14</v>
      </c>
      <c r="M16" s="127"/>
      <c r="N16" s="120">
        <v>5</v>
      </c>
      <c r="O16" s="120">
        <v>10</v>
      </c>
    </row>
    <row r="17" spans="1:15" ht="14.25" customHeight="1" x14ac:dyDescent="0.25">
      <c r="A17" s="124"/>
      <c r="B17" s="125"/>
      <c r="C17" s="125"/>
      <c r="D17" s="126"/>
      <c r="E17" s="126"/>
      <c r="F17" s="120">
        <v>556</v>
      </c>
      <c r="G17" s="127" t="str">
        <f>+VLOOKUP(F17,Participants!$A$1:$F$802,2,FALSE)</f>
        <v>Caroline Leckey</v>
      </c>
      <c r="H17" s="127" t="str">
        <f>+VLOOKUP(F17,Participants!$A$1:$F$802,4,FALSE)</f>
        <v>BFS</v>
      </c>
      <c r="I17" s="127" t="str">
        <f>+VLOOKUP(F17,Participants!$A$1:$F$802,5,FALSE)</f>
        <v>Female</v>
      </c>
      <c r="J17" s="127">
        <f>+VLOOKUP(F17,Participants!$A$1:$F$802,3,FALSE)</f>
        <v>2</v>
      </c>
      <c r="K17" s="122" t="str">
        <f>+VLOOKUP(F17,Participants!$A$1:$G$802,7,FALSE)</f>
        <v>DEV GIRLS</v>
      </c>
      <c r="L17" s="128">
        <f t="shared" si="0"/>
        <v>15</v>
      </c>
      <c r="M17" s="127"/>
      <c r="N17" s="120">
        <v>5</v>
      </c>
      <c r="O17" s="120">
        <v>10</v>
      </c>
    </row>
    <row r="18" spans="1:15" ht="14.25" customHeight="1" x14ac:dyDescent="0.25">
      <c r="A18" s="124"/>
      <c r="B18" s="125"/>
      <c r="C18" s="125"/>
      <c r="D18" s="126"/>
      <c r="E18" s="126"/>
      <c r="F18" s="120">
        <v>1155</v>
      </c>
      <c r="G18" s="127" t="str">
        <f>+VLOOKUP(F18,Participants!$A$1:$F$802,2,FALSE)</f>
        <v>Isabella Willis</v>
      </c>
      <c r="H18" s="127" t="str">
        <f>+VLOOKUP(F18,Participants!$A$1:$F$802,4,FALSE)</f>
        <v>DMA</v>
      </c>
      <c r="I18" s="127" t="str">
        <f>+VLOOKUP(F18,Participants!$A$1:$F$802,5,FALSE)</f>
        <v>Female</v>
      </c>
      <c r="J18" s="127">
        <f>+VLOOKUP(F18,Participants!$A$1:$F$802,3,FALSE)</f>
        <v>1</v>
      </c>
      <c r="K18" s="122" t="str">
        <f>+VLOOKUP(F18,Participants!$A$1:$G$802,7,FALSE)</f>
        <v>Dev Girls</v>
      </c>
      <c r="L18" s="128">
        <f t="shared" si="0"/>
        <v>16</v>
      </c>
      <c r="M18" s="127"/>
      <c r="N18" s="120">
        <v>5</v>
      </c>
      <c r="O18" s="120">
        <v>7</v>
      </c>
    </row>
    <row r="19" spans="1:15" ht="14.25" customHeight="1" x14ac:dyDescent="0.25">
      <c r="A19" s="124"/>
      <c r="B19" s="125"/>
      <c r="C19" s="125"/>
      <c r="D19" s="126"/>
      <c r="E19" s="126"/>
      <c r="F19" s="120">
        <v>1</v>
      </c>
      <c r="G19" s="127" t="str">
        <f>+VLOOKUP(F19,Participants!$A$1:$F$802,2,FALSE)</f>
        <v>Madison Patcher</v>
      </c>
      <c r="H19" s="127" t="str">
        <f>+VLOOKUP(F19,Participants!$A$1:$F$802,4,FALSE)</f>
        <v>AMA</v>
      </c>
      <c r="I19" s="127" t="str">
        <f>+VLOOKUP(F19,Participants!$A$1:$F$802,5,FALSE)</f>
        <v>Female</v>
      </c>
      <c r="J19" s="127">
        <f>+VLOOKUP(F19,Participants!$A$1:$F$802,3,FALSE)</f>
        <v>1</v>
      </c>
      <c r="K19" s="122" t="str">
        <f>+VLOOKUP(F19,Participants!$A$1:$G$802,7,FALSE)</f>
        <v>DEV Girls</v>
      </c>
      <c r="L19" s="128">
        <f t="shared" si="0"/>
        <v>17</v>
      </c>
      <c r="M19" s="127"/>
      <c r="N19" s="120">
        <v>5</v>
      </c>
      <c r="O19" s="120">
        <v>2</v>
      </c>
    </row>
    <row r="20" spans="1:15" ht="14.25" customHeight="1" x14ac:dyDescent="0.25">
      <c r="A20" s="117"/>
      <c r="B20" s="118"/>
      <c r="C20" s="118"/>
      <c r="D20" s="119"/>
      <c r="E20" s="119"/>
      <c r="F20" s="120">
        <v>846</v>
      </c>
      <c r="G20" s="121" t="str">
        <f>+VLOOKUP(F20,Participants!$A$1:$F$802,2,FALSE)</f>
        <v>Emma Queale</v>
      </c>
      <c r="H20" s="121" t="str">
        <f>+VLOOKUP(F20,Participants!$A$1:$F$802,4,FALSE)</f>
        <v>AAG</v>
      </c>
      <c r="I20" s="121" t="str">
        <f>+VLOOKUP(F20,Participants!$A$1:$F$802,5,FALSE)</f>
        <v>Female</v>
      </c>
      <c r="J20" s="121">
        <f>+VLOOKUP(F20,Participants!$A$1:$F$802,3,FALSE)</f>
        <v>1</v>
      </c>
      <c r="K20" s="122" t="str">
        <f>+VLOOKUP(F20,Participants!$A$1:$G$802,7,FALSE)</f>
        <v>Dev Girls</v>
      </c>
      <c r="L20" s="128">
        <f t="shared" si="0"/>
        <v>18</v>
      </c>
      <c r="M20" s="121"/>
      <c r="N20" s="120">
        <v>5</v>
      </c>
      <c r="O20" s="120">
        <v>1</v>
      </c>
    </row>
    <row r="21" spans="1:15" ht="14.25" customHeight="1" x14ac:dyDescent="0.25">
      <c r="A21" s="124"/>
      <c r="B21" s="125"/>
      <c r="C21" s="125"/>
      <c r="D21" s="126"/>
      <c r="E21" s="126"/>
      <c r="F21" s="120">
        <v>551</v>
      </c>
      <c r="G21" s="127" t="str">
        <f>+VLOOKUP(F21,Participants!$A$1:$F$802,2,FALSE)</f>
        <v>Talyah Cira</v>
      </c>
      <c r="H21" s="127" t="str">
        <f>+VLOOKUP(F21,Participants!$A$1:$F$802,4,FALSE)</f>
        <v>BFS</v>
      </c>
      <c r="I21" s="127" t="str">
        <f>+VLOOKUP(F21,Participants!$A$1:$F$802,5,FALSE)</f>
        <v>Female</v>
      </c>
      <c r="J21" s="127">
        <f>+VLOOKUP(F21,Participants!$A$1:$F$802,3,FALSE)</f>
        <v>2</v>
      </c>
      <c r="K21" s="122" t="str">
        <f>+VLOOKUP(F21,Participants!$A$1:$G$802,7,FALSE)</f>
        <v>DEV GIRLS</v>
      </c>
      <c r="L21" s="128">
        <f t="shared" si="0"/>
        <v>19</v>
      </c>
      <c r="M21" s="127"/>
      <c r="N21" s="120">
        <v>5</v>
      </c>
      <c r="O21" s="120">
        <v>1</v>
      </c>
    </row>
    <row r="22" spans="1:15" ht="14.25" customHeight="1" x14ac:dyDescent="0.25">
      <c r="A22" s="117"/>
      <c r="B22" s="118"/>
      <c r="C22" s="118"/>
      <c r="D22" s="119"/>
      <c r="E22" s="119"/>
      <c r="F22" s="120">
        <v>187</v>
      </c>
      <c r="G22" s="121" t="str">
        <f>+VLOOKUP(F22,Participants!$A$1:$F$802,2,FALSE)</f>
        <v>Everly Bojorquez</v>
      </c>
      <c r="H22" s="121" t="str">
        <f>+VLOOKUP(F22,Participants!$A$1:$F$802,4,FALSE)</f>
        <v>MQA</v>
      </c>
      <c r="I22" s="121" t="str">
        <f>+VLOOKUP(F22,Participants!$A$1:$F$802,5,FALSE)</f>
        <v>Female</v>
      </c>
      <c r="J22" s="121">
        <f>+VLOOKUP(F22,Participants!$A$1:$F$802,3,FALSE)</f>
        <v>0</v>
      </c>
      <c r="K22" s="122" t="str">
        <f>+VLOOKUP(F22,Participants!$A$1:$G$802,7,FALSE)</f>
        <v>DEV Girls</v>
      </c>
      <c r="L22" s="128">
        <f t="shared" si="0"/>
        <v>20</v>
      </c>
      <c r="M22" s="121"/>
      <c r="N22" s="120">
        <v>5</v>
      </c>
      <c r="O22" s="120">
        <v>0</v>
      </c>
    </row>
    <row r="23" spans="1:15" ht="14.25" customHeight="1" x14ac:dyDescent="0.25">
      <c r="A23" s="117"/>
      <c r="B23" s="118"/>
      <c r="C23" s="118"/>
      <c r="D23" s="119"/>
      <c r="E23" s="119"/>
      <c r="F23" s="120">
        <v>1252</v>
      </c>
      <c r="G23" s="121" t="str">
        <f>+VLOOKUP(F23,Participants!$A$1:$F$802,2,FALSE)</f>
        <v>Kennedy Needham</v>
      </c>
      <c r="H23" s="121" t="str">
        <f>+VLOOKUP(F23,Participants!$A$1:$F$802,4,FALSE)</f>
        <v>SSPP</v>
      </c>
      <c r="I23" s="121" t="str">
        <f>+VLOOKUP(F23,Participants!$A$1:$F$802,5,FALSE)</f>
        <v>Female</v>
      </c>
      <c r="J23" s="121">
        <f>+VLOOKUP(F23,Participants!$A$1:$F$802,3,FALSE)</f>
        <v>0</v>
      </c>
      <c r="K23" s="122" t="str">
        <f>+VLOOKUP(F23,Participants!$A$1:$G$802,7,FALSE)</f>
        <v>DEV Girls</v>
      </c>
      <c r="L23" s="128">
        <f t="shared" si="0"/>
        <v>21</v>
      </c>
      <c r="M23" s="121"/>
      <c r="N23" s="120">
        <v>4</v>
      </c>
      <c r="O23" s="120">
        <v>11</v>
      </c>
    </row>
    <row r="24" spans="1:15" ht="14.25" customHeight="1" x14ac:dyDescent="0.25">
      <c r="A24" s="124"/>
      <c r="B24" s="125"/>
      <c r="C24" s="125"/>
      <c r="D24" s="126"/>
      <c r="E24" s="126"/>
      <c r="F24" s="120">
        <v>1251</v>
      </c>
      <c r="G24" s="127" t="str">
        <f>+VLOOKUP(F24,Participants!$A$1:$F$802,2,FALSE)</f>
        <v>Marla Moyer-Cowden</v>
      </c>
      <c r="H24" s="127" t="str">
        <f>+VLOOKUP(F24,Participants!$A$1:$F$802,4,FALSE)</f>
        <v>SSPP</v>
      </c>
      <c r="I24" s="127" t="str">
        <f>+VLOOKUP(F24,Participants!$A$1:$F$802,5,FALSE)</f>
        <v>Female</v>
      </c>
      <c r="J24" s="127">
        <f>+VLOOKUP(F24,Participants!$A$1:$F$802,3,FALSE)</f>
        <v>1</v>
      </c>
      <c r="K24" s="122" t="str">
        <f>+VLOOKUP(F24,Participants!$A$1:$G$802,7,FALSE)</f>
        <v>DEV Girls</v>
      </c>
      <c r="L24" s="128">
        <f t="shared" si="0"/>
        <v>22</v>
      </c>
      <c r="M24" s="127"/>
      <c r="N24" s="120">
        <v>4</v>
      </c>
      <c r="O24" s="120">
        <v>11</v>
      </c>
    </row>
    <row r="25" spans="1:15" ht="14.25" customHeight="1" x14ac:dyDescent="0.25">
      <c r="A25" s="124"/>
      <c r="B25" s="125"/>
      <c r="C25" s="125"/>
      <c r="D25" s="126"/>
      <c r="E25" s="126"/>
      <c r="F25" s="120">
        <v>1274</v>
      </c>
      <c r="G25" s="127" t="str">
        <f>+VLOOKUP(F25,Participants!$A$1:$F$802,2,FALSE)</f>
        <v>Susie Gordon</v>
      </c>
      <c r="H25" s="127" t="str">
        <f>+VLOOKUP(F25,Participants!$A$1:$F$802,4,FALSE)</f>
        <v>SSPP</v>
      </c>
      <c r="I25" s="127" t="str">
        <f>+VLOOKUP(F25,Participants!$A$1:$F$802,5,FALSE)</f>
        <v>Female</v>
      </c>
      <c r="J25" s="127">
        <f>+VLOOKUP(F25,Participants!$A$1:$F$802,3,FALSE)</f>
        <v>1</v>
      </c>
      <c r="K25" s="122" t="str">
        <f>+VLOOKUP(F25,Participants!$A$1:$G$802,7,FALSE)</f>
        <v>DEV Girls</v>
      </c>
      <c r="L25" s="128">
        <f t="shared" si="0"/>
        <v>23</v>
      </c>
      <c r="M25" s="127"/>
      <c r="N25" s="120">
        <v>4</v>
      </c>
      <c r="O25" s="120">
        <v>10</v>
      </c>
    </row>
    <row r="26" spans="1:15" ht="14.25" customHeight="1" x14ac:dyDescent="0.25">
      <c r="A26" s="117"/>
      <c r="B26" s="118"/>
      <c r="C26" s="118"/>
      <c r="D26" s="119"/>
      <c r="E26" s="119"/>
      <c r="F26" s="120">
        <v>8</v>
      </c>
      <c r="G26" s="121" t="str">
        <f>+VLOOKUP(F26,Participants!$A$1:$F$802,2,FALSE)</f>
        <v>Violette Berquist</v>
      </c>
      <c r="H26" s="121" t="str">
        <f>+VLOOKUP(F26,Participants!$A$1:$F$802,4,FALSE)</f>
        <v>AMA</v>
      </c>
      <c r="I26" s="121" t="str">
        <f>+VLOOKUP(F26,Participants!$A$1:$F$802,5,FALSE)</f>
        <v>Female</v>
      </c>
      <c r="J26" s="121">
        <f>+VLOOKUP(F26,Participants!$A$1:$F$802,3,FALSE)</f>
        <v>1</v>
      </c>
      <c r="K26" s="122" t="str">
        <f>+VLOOKUP(F26,Participants!$A$1:$G$802,7,FALSE)</f>
        <v>DEV Girls</v>
      </c>
      <c r="L26" s="128">
        <f t="shared" si="0"/>
        <v>24</v>
      </c>
      <c r="M26" s="121"/>
      <c r="N26" s="120">
        <v>4</v>
      </c>
      <c r="O26" s="120">
        <v>7</v>
      </c>
    </row>
    <row r="27" spans="1:15" ht="14.25" customHeight="1" x14ac:dyDescent="0.25">
      <c r="A27" s="124"/>
      <c r="B27" s="125"/>
      <c r="C27" s="125"/>
      <c r="D27" s="126"/>
      <c r="E27" s="126"/>
      <c r="F27" s="120">
        <v>3</v>
      </c>
      <c r="G27" s="127" t="str">
        <f>+VLOOKUP(F27,Participants!$A$1:$F$802,2,FALSE)</f>
        <v>Lucy Gasperini</v>
      </c>
      <c r="H27" s="127" t="str">
        <f>+VLOOKUP(F27,Participants!$A$1:$F$802,4,FALSE)</f>
        <v>AMA</v>
      </c>
      <c r="I27" s="127" t="str">
        <f>+VLOOKUP(F27,Participants!$A$1:$F$802,5,FALSE)</f>
        <v>Female</v>
      </c>
      <c r="J27" s="127">
        <f>+VLOOKUP(F27,Participants!$A$1:$F$802,3,FALSE)</f>
        <v>1</v>
      </c>
      <c r="K27" s="122" t="str">
        <f>+VLOOKUP(F27,Participants!$A$1:$G$802,7,FALSE)</f>
        <v>DEV Girls</v>
      </c>
      <c r="L27" s="128">
        <f t="shared" si="0"/>
        <v>25</v>
      </c>
      <c r="M27" s="127"/>
      <c r="N27" s="120">
        <v>4</v>
      </c>
      <c r="O27" s="120">
        <v>7</v>
      </c>
    </row>
    <row r="28" spans="1:15" ht="14.25" customHeight="1" x14ac:dyDescent="0.25">
      <c r="A28" s="124"/>
      <c r="B28" s="125"/>
      <c r="C28" s="125"/>
      <c r="D28" s="126"/>
      <c r="E28" s="126"/>
      <c r="F28" s="120">
        <v>1156</v>
      </c>
      <c r="G28" s="127" t="str">
        <f>+VLOOKUP(F28,Participants!$A$1:$F$802,2,FALSE)</f>
        <v>Alexis Cocchi</v>
      </c>
      <c r="H28" s="127" t="str">
        <f>+VLOOKUP(F28,Participants!$A$1:$F$802,4,FALSE)</f>
        <v>DMA</v>
      </c>
      <c r="I28" s="127" t="str">
        <f>+VLOOKUP(F28,Participants!$A$1:$F$802,5,FALSE)</f>
        <v>Female</v>
      </c>
      <c r="J28" s="127">
        <f>+VLOOKUP(F28,Participants!$A$1:$F$802,3,FALSE)</f>
        <v>2</v>
      </c>
      <c r="K28" s="122" t="str">
        <f>+VLOOKUP(F28,Participants!$A$1:$G$802,7,FALSE)</f>
        <v>Dev Girls</v>
      </c>
      <c r="L28" s="128">
        <f t="shared" si="0"/>
        <v>26</v>
      </c>
      <c r="M28" s="127"/>
      <c r="N28" s="120">
        <v>4</v>
      </c>
      <c r="O28" s="120">
        <v>6</v>
      </c>
    </row>
    <row r="29" spans="1:15" ht="14.25" customHeight="1" x14ac:dyDescent="0.25">
      <c r="A29" s="124"/>
      <c r="B29" s="125"/>
      <c r="C29" s="125"/>
      <c r="D29" s="126"/>
      <c r="E29" s="126"/>
      <c r="F29" s="120">
        <v>180</v>
      </c>
      <c r="G29" s="127" t="str">
        <f>+VLOOKUP(F29,Participants!$A$1:$F$802,2,FALSE)</f>
        <v>Gabby Glesk</v>
      </c>
      <c r="H29" s="127" t="str">
        <f>+VLOOKUP(F29,Participants!$A$1:$F$802,4,FALSE)</f>
        <v>MQA</v>
      </c>
      <c r="I29" s="127" t="str">
        <f>+VLOOKUP(F29,Participants!$A$1:$F$802,5,FALSE)</f>
        <v>Female</v>
      </c>
      <c r="J29" s="127">
        <f>+VLOOKUP(F29,Participants!$A$1:$F$802,3,FALSE)</f>
        <v>0</v>
      </c>
      <c r="K29" s="122" t="str">
        <f>+VLOOKUP(F29,Participants!$A$1:$G$802,7,FALSE)</f>
        <v>DEV Girls</v>
      </c>
      <c r="L29" s="128">
        <f t="shared" si="0"/>
        <v>27</v>
      </c>
      <c r="M29" s="127"/>
      <c r="N29" s="120">
        <v>4</v>
      </c>
      <c r="O29" s="120">
        <v>4</v>
      </c>
    </row>
    <row r="30" spans="1:15" ht="14.25" customHeight="1" x14ac:dyDescent="0.25">
      <c r="A30" s="117"/>
      <c r="B30" s="118"/>
      <c r="C30" s="118"/>
      <c r="D30" s="119"/>
      <c r="E30" s="119"/>
      <c r="F30" s="120">
        <v>9</v>
      </c>
      <c r="G30" s="121" t="str">
        <f>+VLOOKUP(F30,Participants!$A$1:$F$802,2,FALSE)</f>
        <v>Harper Chaussard</v>
      </c>
      <c r="H30" s="121" t="str">
        <f>+VLOOKUP(F30,Participants!$A$1:$F$802,4,FALSE)</f>
        <v>AMA</v>
      </c>
      <c r="I30" s="121" t="str">
        <f>+VLOOKUP(F30,Participants!$A$1:$F$802,5,FALSE)</f>
        <v>Female</v>
      </c>
      <c r="J30" s="121">
        <f>+VLOOKUP(F30,Participants!$A$1:$F$802,3,FALSE)</f>
        <v>1</v>
      </c>
      <c r="K30" s="122" t="str">
        <f>+VLOOKUP(F30,Participants!$A$1:$G$802,7,FALSE)</f>
        <v>DEV Girls</v>
      </c>
      <c r="L30" s="128">
        <f t="shared" si="0"/>
        <v>28</v>
      </c>
      <c r="M30" s="121"/>
      <c r="N30" s="120">
        <v>4</v>
      </c>
      <c r="O30" s="120">
        <v>1</v>
      </c>
    </row>
    <row r="31" spans="1:15" ht="14.25" customHeight="1" x14ac:dyDescent="0.25">
      <c r="A31" s="124"/>
      <c r="B31" s="125"/>
      <c r="C31" s="125"/>
      <c r="D31" s="126"/>
      <c r="E31" s="126"/>
      <c r="F31" s="120">
        <v>1283</v>
      </c>
      <c r="G31" s="127" t="str">
        <f>+VLOOKUP(F31,Participants!$A$1:$F$802,2,FALSE)</f>
        <v>Harper Muscia</v>
      </c>
      <c r="H31" s="127" t="str">
        <f>+VLOOKUP(F31,Participants!$A$1:$F$802,4,FALSE)</f>
        <v>CDT</v>
      </c>
      <c r="I31" s="127" t="str">
        <f>+VLOOKUP(F31,Participants!$A$1:$F$802,5,FALSE)</f>
        <v>Female</v>
      </c>
      <c r="J31" s="127">
        <f>+VLOOKUP(F31,Participants!$A$1:$F$802,3,FALSE)</f>
        <v>2</v>
      </c>
      <c r="K31" s="122" t="str">
        <f>+VLOOKUP(F31,Participants!$A$1:$G$802,7,FALSE)</f>
        <v>Dev Girls</v>
      </c>
      <c r="L31" s="128">
        <f t="shared" si="0"/>
        <v>29</v>
      </c>
      <c r="M31" s="127"/>
      <c r="N31" s="120">
        <v>4</v>
      </c>
      <c r="O31" s="120">
        <v>1</v>
      </c>
    </row>
    <row r="32" spans="1:15" ht="15" customHeight="1" x14ac:dyDescent="0.25">
      <c r="A32" s="117"/>
      <c r="B32" s="118"/>
      <c r="C32" s="118"/>
      <c r="D32" s="119"/>
      <c r="E32" s="119"/>
      <c r="F32" s="120">
        <v>960</v>
      </c>
      <c r="G32" s="121" t="str">
        <f>+VLOOKUP(F32,Participants!$A$1:$F$802,2,FALSE)</f>
        <v>Mary Carroll</v>
      </c>
      <c r="H32" s="121" t="str">
        <f>+VLOOKUP(F32,Participants!$A$1:$F$802,4,FALSE)</f>
        <v>SJS</v>
      </c>
      <c r="I32" s="121" t="str">
        <f>+VLOOKUP(F32,Participants!$A$1:$F$802,5,FALSE)</f>
        <v>Female</v>
      </c>
      <c r="J32" s="121">
        <f>+VLOOKUP(F32,Participants!$A$1:$F$802,3,FALSE)</f>
        <v>1</v>
      </c>
      <c r="K32" s="122" t="str">
        <f>+VLOOKUP(F32,Participants!$A$1:$G$802,7,FALSE)</f>
        <v>Dev Girls</v>
      </c>
      <c r="L32" s="128">
        <f t="shared" si="0"/>
        <v>30</v>
      </c>
      <c r="M32" s="121"/>
      <c r="N32" s="120">
        <v>4</v>
      </c>
      <c r="O32" s="120">
        <v>0</v>
      </c>
    </row>
    <row r="33" spans="1:15" ht="14.25" customHeight="1" x14ac:dyDescent="0.25">
      <c r="A33" s="124"/>
      <c r="B33" s="125"/>
      <c r="C33" s="125"/>
      <c r="D33" s="126"/>
      <c r="E33" s="126"/>
      <c r="F33" s="120">
        <v>1285</v>
      </c>
      <c r="G33" s="127" t="str">
        <f>+VLOOKUP(F33,Participants!$A$1:$F$802,2,FALSE)</f>
        <v>Ava Scalamogna</v>
      </c>
      <c r="H33" s="127" t="str">
        <f>+VLOOKUP(F33,Participants!$A$1:$F$802,4,FALSE)</f>
        <v>CDT</v>
      </c>
      <c r="I33" s="127" t="str">
        <f>+VLOOKUP(F33,Participants!$A$1:$F$802,5,FALSE)</f>
        <v>Female</v>
      </c>
      <c r="J33" s="127">
        <f>+VLOOKUP(F33,Participants!$A$1:$F$802,3,FALSE)</f>
        <v>2</v>
      </c>
      <c r="K33" s="122" t="str">
        <f>+VLOOKUP(F33,Participants!$A$1:$G$802,7,FALSE)</f>
        <v>Dev Girls</v>
      </c>
      <c r="L33" s="128">
        <f t="shared" si="0"/>
        <v>31</v>
      </c>
      <c r="M33" s="127"/>
      <c r="N33" s="120">
        <v>4</v>
      </c>
      <c r="O33" s="120">
        <v>0</v>
      </c>
    </row>
    <row r="34" spans="1:15" ht="14.25" customHeight="1" x14ac:dyDescent="0.25">
      <c r="A34" s="117"/>
      <c r="B34" s="118"/>
      <c r="C34" s="118"/>
      <c r="D34" s="119"/>
      <c r="E34" s="119"/>
      <c r="F34" s="120">
        <v>143</v>
      </c>
      <c r="G34" s="121" t="str">
        <f>+VLOOKUP(F34,Participants!$A$1:$F$802,2,FALSE)</f>
        <v>Madison Tolomoe</v>
      </c>
      <c r="H34" s="121" t="str">
        <f>+VLOOKUP(F34,Participants!$A$1:$F$802,4,FALSE)</f>
        <v>NCA</v>
      </c>
      <c r="I34" s="121" t="str">
        <f>+VLOOKUP(F34,Participants!$A$1:$F$802,5,FALSE)</f>
        <v>Female</v>
      </c>
      <c r="J34" s="121">
        <f>+VLOOKUP(F34,Participants!$A$1:$F$802,3,FALSE)</f>
        <v>1</v>
      </c>
      <c r="K34" s="122" t="str">
        <f>+VLOOKUP(F34,Participants!$A$1:$G$802,7,FALSE)</f>
        <v>DEV Girls</v>
      </c>
      <c r="L34" s="128">
        <f t="shared" si="0"/>
        <v>32</v>
      </c>
      <c r="M34" s="121"/>
      <c r="N34" s="120">
        <v>3</v>
      </c>
      <c r="O34" s="120">
        <v>11</v>
      </c>
    </row>
    <row r="35" spans="1:15" ht="14.25" customHeight="1" x14ac:dyDescent="0.25">
      <c r="A35" s="124"/>
      <c r="B35" s="125"/>
      <c r="C35" s="125"/>
      <c r="D35" s="126"/>
      <c r="E35" s="126"/>
      <c r="F35" s="120">
        <v>7</v>
      </c>
      <c r="G35" s="127" t="str">
        <f>+VLOOKUP(F35,Participants!$A$1:$F$802,2,FALSE)</f>
        <v>Greta Nienstedt</v>
      </c>
      <c r="H35" s="127" t="str">
        <f>+VLOOKUP(F35,Participants!$A$1:$F$802,4,FALSE)</f>
        <v>AMA</v>
      </c>
      <c r="I35" s="127" t="str">
        <f>+VLOOKUP(F35,Participants!$A$1:$F$802,5,FALSE)</f>
        <v>Female</v>
      </c>
      <c r="J35" s="127">
        <f>+VLOOKUP(F35,Participants!$A$1:$F$802,3,FALSE)</f>
        <v>1</v>
      </c>
      <c r="K35" s="122" t="str">
        <f>+VLOOKUP(F35,Participants!$A$1:$G$802,7,FALSE)</f>
        <v>DEV Girls</v>
      </c>
      <c r="L35" s="128">
        <f t="shared" si="0"/>
        <v>33</v>
      </c>
      <c r="M35" s="127"/>
      <c r="N35" s="120">
        <v>3</v>
      </c>
      <c r="O35" s="120">
        <v>9</v>
      </c>
    </row>
    <row r="36" spans="1:15" ht="14.25" customHeight="1" x14ac:dyDescent="0.25">
      <c r="A36" s="124"/>
      <c r="B36" s="125"/>
      <c r="C36" s="125"/>
      <c r="D36" s="126"/>
      <c r="E36" s="126"/>
      <c r="F36" s="120">
        <v>6</v>
      </c>
      <c r="G36" s="127" t="str">
        <f>+VLOOKUP(F36,Participants!$A$1:$F$802,2,FALSE)</f>
        <v>Charlotte Evans</v>
      </c>
      <c r="H36" s="127" t="str">
        <f>+VLOOKUP(F36,Participants!$A$1:$F$802,4,FALSE)</f>
        <v>AMA</v>
      </c>
      <c r="I36" s="127" t="str">
        <f>+VLOOKUP(F36,Participants!$A$1:$F$802,5,FALSE)</f>
        <v>Female</v>
      </c>
      <c r="J36" s="127">
        <f>+VLOOKUP(F36,Participants!$A$1:$F$802,3,FALSE)</f>
        <v>1</v>
      </c>
      <c r="K36" s="122" t="str">
        <f>+VLOOKUP(F36,Participants!$A$1:$G$802,7,FALSE)</f>
        <v>DEV Girls</v>
      </c>
      <c r="L36" s="128">
        <f t="shared" si="0"/>
        <v>34</v>
      </c>
      <c r="M36" s="127"/>
      <c r="N36" s="120">
        <v>3</v>
      </c>
      <c r="O36" s="120">
        <v>7</v>
      </c>
    </row>
    <row r="37" spans="1:15" ht="14.25" customHeight="1" x14ac:dyDescent="0.25">
      <c r="A37" s="124"/>
      <c r="B37" s="125"/>
      <c r="C37" s="125"/>
      <c r="D37" s="126"/>
      <c r="E37" s="126"/>
      <c r="F37" s="120">
        <v>189</v>
      </c>
      <c r="G37" s="127" t="str">
        <f>+VLOOKUP(F37,Participants!$A$1:$F$802,2,FALSE)</f>
        <v>Lailyn Kreinbrook</v>
      </c>
      <c r="H37" s="127" t="str">
        <f>+VLOOKUP(F37,Participants!$A$1:$F$802,4,FALSE)</f>
        <v>MQA</v>
      </c>
      <c r="I37" s="127" t="str">
        <f>+VLOOKUP(F37,Participants!$A$1:$F$802,5,FALSE)</f>
        <v>Female</v>
      </c>
      <c r="J37" s="127">
        <f>+VLOOKUP(F37,Participants!$A$1:$F$802,3,FALSE)</f>
        <v>1</v>
      </c>
      <c r="K37" s="122" t="str">
        <f>+VLOOKUP(F37,Participants!$A$1:$G$802,7,FALSE)</f>
        <v>DEV Girls</v>
      </c>
      <c r="L37" s="128">
        <f t="shared" si="0"/>
        <v>35</v>
      </c>
      <c r="M37" s="127"/>
      <c r="N37" s="120">
        <v>3</v>
      </c>
      <c r="O37" s="120">
        <v>6</v>
      </c>
    </row>
    <row r="38" spans="1:15" ht="14.25" customHeight="1" x14ac:dyDescent="0.25">
      <c r="A38" s="124"/>
      <c r="B38" s="125"/>
      <c r="C38" s="125"/>
      <c r="D38" s="126"/>
      <c r="E38" s="126"/>
      <c r="F38" s="120">
        <v>142</v>
      </c>
      <c r="G38" s="127" t="str">
        <f>+VLOOKUP(F38,Participants!$A$1:$F$802,2,FALSE)</f>
        <v>Suki Sullivan</v>
      </c>
      <c r="H38" s="127" t="str">
        <f>+VLOOKUP(F38,Participants!$A$1:$F$802,4,FALSE)</f>
        <v>NCA</v>
      </c>
      <c r="I38" s="127" t="str">
        <f>+VLOOKUP(F38,Participants!$A$1:$F$802,5,FALSE)</f>
        <v>Female</v>
      </c>
      <c r="J38" s="127">
        <f>+VLOOKUP(F38,Participants!$A$1:$F$802,3,FALSE)</f>
        <v>1</v>
      </c>
      <c r="K38" s="122" t="str">
        <f>+VLOOKUP(F38,Participants!$A$1:$G$802,7,FALSE)</f>
        <v>DEV Girls</v>
      </c>
      <c r="L38" s="128">
        <f t="shared" si="0"/>
        <v>36</v>
      </c>
      <c r="M38" s="127"/>
      <c r="N38" s="120">
        <v>3</v>
      </c>
      <c r="O38" s="120">
        <v>6</v>
      </c>
    </row>
    <row r="39" spans="1:15" ht="14.25" customHeight="1" x14ac:dyDescent="0.25">
      <c r="A39" s="124"/>
      <c r="B39" s="125"/>
      <c r="C39" s="125"/>
      <c r="D39" s="126"/>
      <c r="E39" s="126"/>
      <c r="F39" s="120">
        <v>2</v>
      </c>
      <c r="G39" s="127" t="str">
        <f>+VLOOKUP(F39,Participants!$A$1:$F$802,2,FALSE)</f>
        <v>Lucia Brown</v>
      </c>
      <c r="H39" s="127" t="str">
        <f>+VLOOKUP(F39,Participants!$A$1:$F$802,4,FALSE)</f>
        <v>AMA</v>
      </c>
      <c r="I39" s="127" t="str">
        <f>+VLOOKUP(F39,Participants!$A$1:$F$802,5,FALSE)</f>
        <v>Female</v>
      </c>
      <c r="J39" s="127">
        <f>+VLOOKUP(F39,Participants!$A$1:$F$802,3,FALSE)</f>
        <v>1</v>
      </c>
      <c r="K39" s="122" t="str">
        <f>+VLOOKUP(F39,Participants!$A$1:$G$802,7,FALSE)</f>
        <v>DEV Girls</v>
      </c>
      <c r="L39" s="128">
        <f t="shared" si="0"/>
        <v>37</v>
      </c>
      <c r="M39" s="127"/>
      <c r="N39" s="120">
        <v>3</v>
      </c>
      <c r="O39" s="120">
        <v>5</v>
      </c>
    </row>
    <row r="40" spans="1:15" ht="14.25" customHeight="1" x14ac:dyDescent="0.25">
      <c r="A40" s="124"/>
      <c r="B40" s="125"/>
      <c r="C40" s="125"/>
      <c r="D40" s="126"/>
      <c r="E40" s="126"/>
      <c r="F40" s="120">
        <v>846</v>
      </c>
      <c r="G40" s="127" t="str">
        <f>+VLOOKUP(F40,Participants!$A$1:$F$802,2,FALSE)</f>
        <v>Emma Queale</v>
      </c>
      <c r="H40" s="127" t="str">
        <f>+VLOOKUP(F40,Participants!$A$1:$F$802,4,FALSE)</f>
        <v>AAG</v>
      </c>
      <c r="I40" s="127" t="str">
        <f>+VLOOKUP(F40,Participants!$A$1:$F$802,5,FALSE)</f>
        <v>Female</v>
      </c>
      <c r="J40" s="127">
        <f>+VLOOKUP(F40,Participants!$A$1:$F$802,3,FALSE)</f>
        <v>1</v>
      </c>
      <c r="K40" s="122" t="str">
        <f>+VLOOKUP(F40,Participants!$A$1:$G$802,7,FALSE)</f>
        <v>Dev Girls</v>
      </c>
      <c r="L40" s="128">
        <f t="shared" si="0"/>
        <v>38</v>
      </c>
      <c r="M40" s="127"/>
      <c r="N40" s="120">
        <v>3</v>
      </c>
      <c r="O40" s="120">
        <v>3</v>
      </c>
    </row>
    <row r="41" spans="1:15" ht="14.25" customHeight="1" x14ac:dyDescent="0.25">
      <c r="A41" s="124"/>
      <c r="B41" s="125"/>
      <c r="C41" s="125"/>
      <c r="D41" s="126"/>
      <c r="E41" s="126"/>
      <c r="F41" s="120">
        <v>840</v>
      </c>
      <c r="G41" s="127" t="str">
        <f>+VLOOKUP(F41,Participants!$A$1:$F$802,2,FALSE)</f>
        <v>Hadley Fisher</v>
      </c>
      <c r="H41" s="127" t="str">
        <f>+VLOOKUP(F41,Participants!$A$1:$F$802,4,FALSE)</f>
        <v>AAG</v>
      </c>
      <c r="I41" s="127" t="str">
        <f>+VLOOKUP(F41,Participants!$A$1:$F$802,5,FALSE)</f>
        <v>Female</v>
      </c>
      <c r="J41" s="127">
        <f>+VLOOKUP(F41,Participants!$A$1:$F$802,3,FALSE)</f>
        <v>0</v>
      </c>
      <c r="K41" s="122" t="str">
        <f>+VLOOKUP(F41,Participants!$A$1:$G$802,7,FALSE)</f>
        <v>Dev Girls</v>
      </c>
      <c r="L41" s="128">
        <f t="shared" si="0"/>
        <v>39</v>
      </c>
      <c r="M41" s="127"/>
      <c r="N41" s="120">
        <v>3</v>
      </c>
      <c r="O41" s="120">
        <v>2</v>
      </c>
    </row>
    <row r="42" spans="1:15" ht="14.25" customHeight="1" x14ac:dyDescent="0.25">
      <c r="A42" s="124"/>
      <c r="B42" s="125"/>
      <c r="C42" s="125"/>
      <c r="D42" s="126"/>
      <c r="E42" s="126"/>
      <c r="F42" s="120">
        <v>185</v>
      </c>
      <c r="G42" s="127" t="str">
        <f>+VLOOKUP(F42,Participants!$A$1:$F$802,2,FALSE)</f>
        <v>Sasha Flaherty</v>
      </c>
      <c r="H42" s="127" t="str">
        <f>+VLOOKUP(F42,Participants!$A$1:$F$802,4,FALSE)</f>
        <v>MQA</v>
      </c>
      <c r="I42" s="127" t="str">
        <f>+VLOOKUP(F42,Participants!$A$1:$F$802,5,FALSE)</f>
        <v>Female</v>
      </c>
      <c r="J42" s="127">
        <f>+VLOOKUP(F42,Participants!$A$1:$F$802,3,FALSE)</f>
        <v>0</v>
      </c>
      <c r="K42" s="122" t="str">
        <f>+VLOOKUP(F42,Participants!$A$1:$G$802,7,FALSE)</f>
        <v>DEV Girls</v>
      </c>
      <c r="L42" s="128">
        <f t="shared" si="0"/>
        <v>40</v>
      </c>
      <c r="M42" s="127"/>
      <c r="N42" s="120">
        <v>3</v>
      </c>
      <c r="O42" s="120">
        <v>1</v>
      </c>
    </row>
    <row r="43" spans="1:15" ht="14.25" customHeight="1" x14ac:dyDescent="0.25">
      <c r="A43" s="124"/>
      <c r="B43" s="125"/>
      <c r="C43" s="125"/>
      <c r="D43" s="126"/>
      <c r="E43" s="126"/>
      <c r="F43" s="120">
        <v>186</v>
      </c>
      <c r="G43" s="127" t="str">
        <f>+VLOOKUP(F43,Participants!$A$1:$F$802,2,FALSE)</f>
        <v>Serena Sullivan</v>
      </c>
      <c r="H43" s="127" t="str">
        <f>+VLOOKUP(F43,Participants!$A$1:$F$802,4,FALSE)</f>
        <v>MQA</v>
      </c>
      <c r="I43" s="127" t="str">
        <f>+VLOOKUP(F43,Participants!$A$1:$F$802,5,FALSE)</f>
        <v>Female</v>
      </c>
      <c r="J43" s="127">
        <f>+VLOOKUP(F43,Participants!$A$1:$F$802,3,FALSE)</f>
        <v>0</v>
      </c>
      <c r="K43" s="122" t="str">
        <f>+VLOOKUP(F43,Participants!$A$1:$G$802,7,FALSE)</f>
        <v>DEV Girls</v>
      </c>
      <c r="L43" s="128">
        <f t="shared" si="0"/>
        <v>41</v>
      </c>
      <c r="M43" s="127"/>
      <c r="N43" s="120">
        <v>3</v>
      </c>
      <c r="O43" s="120">
        <v>0</v>
      </c>
    </row>
    <row r="44" spans="1:15" ht="14.25" customHeight="1" x14ac:dyDescent="0.25">
      <c r="A44" s="117"/>
      <c r="B44" s="118"/>
      <c r="C44" s="118"/>
      <c r="D44" s="119"/>
      <c r="E44" s="119"/>
      <c r="F44" s="120">
        <v>141</v>
      </c>
      <c r="G44" s="121" t="str">
        <f>+VLOOKUP(F44,Participants!$A$1:$F$802,2,FALSE)</f>
        <v>Elise Harper</v>
      </c>
      <c r="H44" s="121" t="str">
        <f>+VLOOKUP(F44,Participants!$A$1:$F$802,4,FALSE)</f>
        <v>NCA</v>
      </c>
      <c r="I44" s="121" t="str">
        <f>+VLOOKUP(F44,Participants!$A$1:$F$802,5,FALSE)</f>
        <v>Female</v>
      </c>
      <c r="J44" s="121">
        <f>+VLOOKUP(F44,Participants!$A$1:$F$802,3,FALSE)</f>
        <v>0</v>
      </c>
      <c r="K44" s="122" t="str">
        <f>+VLOOKUP(F44,Participants!$A$1:$G$802,7,FALSE)</f>
        <v>DEV Girls</v>
      </c>
      <c r="L44" s="128">
        <f t="shared" si="0"/>
        <v>42</v>
      </c>
      <c r="M44" s="121"/>
      <c r="N44" s="120">
        <v>2</v>
      </c>
      <c r="O44" s="120">
        <v>9</v>
      </c>
    </row>
    <row r="45" spans="1:15" ht="14.25" customHeight="1" x14ac:dyDescent="0.25">
      <c r="A45" s="124"/>
      <c r="B45" s="125"/>
      <c r="C45" s="125"/>
      <c r="D45" s="126"/>
      <c r="E45" s="126"/>
      <c r="F45" s="120">
        <v>140</v>
      </c>
      <c r="G45" s="127" t="str">
        <f>+VLOOKUP(F45,Participants!$A$1:$F$802,2,FALSE)</f>
        <v>Coletta Kozora</v>
      </c>
      <c r="H45" s="127" t="str">
        <f>+VLOOKUP(F45,Participants!$A$1:$F$802,4,FALSE)</f>
        <v>NCA</v>
      </c>
      <c r="I45" s="127" t="str">
        <f>+VLOOKUP(F45,Participants!$A$1:$F$802,5,FALSE)</f>
        <v>Female</v>
      </c>
      <c r="J45" s="127">
        <f>+VLOOKUP(F45,Participants!$A$1:$F$802,3,FALSE)</f>
        <v>0</v>
      </c>
      <c r="K45" s="122" t="str">
        <f>+VLOOKUP(F45,Participants!$A$1:$G$802,7,FALSE)</f>
        <v>DEV Girls</v>
      </c>
      <c r="L45" s="128">
        <f t="shared" si="0"/>
        <v>43</v>
      </c>
      <c r="M45" s="127"/>
      <c r="N45" s="120">
        <v>2</v>
      </c>
      <c r="O45" s="120">
        <v>7</v>
      </c>
    </row>
    <row r="46" spans="1:15" ht="14.25" customHeight="1" x14ac:dyDescent="0.25">
      <c r="A46" s="117"/>
      <c r="B46" s="118"/>
      <c r="C46" s="118"/>
      <c r="D46" s="119"/>
      <c r="E46" s="119"/>
      <c r="F46" s="120">
        <v>4</v>
      </c>
      <c r="G46" s="121" t="str">
        <f>+VLOOKUP(F46,Participants!$A$1:$F$802,2,FALSE)</f>
        <v>Kaiya Blatt</v>
      </c>
      <c r="H46" s="121" t="str">
        <f>+VLOOKUP(F46,Participants!$A$1:$F$802,4,FALSE)</f>
        <v>AMA</v>
      </c>
      <c r="I46" s="121" t="str">
        <f>+VLOOKUP(F46,Participants!$A$1:$F$802,5,FALSE)</f>
        <v>Female</v>
      </c>
      <c r="J46" s="121">
        <f>+VLOOKUP(F46,Participants!$A$1:$F$802,3,FALSE)</f>
        <v>1</v>
      </c>
      <c r="K46" s="122" t="str">
        <f>+VLOOKUP(F46,Participants!$A$1:$G$802,7,FALSE)</f>
        <v>DEV Girls</v>
      </c>
      <c r="L46" s="128">
        <f t="shared" si="0"/>
        <v>44</v>
      </c>
      <c r="M46" s="121"/>
      <c r="N46" s="120">
        <v>2</v>
      </c>
      <c r="O46" s="120">
        <v>6</v>
      </c>
    </row>
    <row r="47" spans="1:15" ht="14.25" customHeight="1" x14ac:dyDescent="0.25">
      <c r="A47" s="117"/>
      <c r="B47" s="118"/>
      <c r="C47" s="118"/>
      <c r="D47" s="119"/>
      <c r="E47" s="119"/>
      <c r="F47" s="120">
        <v>840</v>
      </c>
      <c r="G47" s="121" t="str">
        <f>+VLOOKUP(F47,Participants!$A$1:$F$802,2,FALSE)</f>
        <v>Hadley Fisher</v>
      </c>
      <c r="H47" s="121" t="str">
        <f>+VLOOKUP(F47,Participants!$A$1:$F$802,4,FALSE)</f>
        <v>AAG</v>
      </c>
      <c r="I47" s="121" t="str">
        <f>+VLOOKUP(F47,Participants!$A$1:$F$802,5,FALSE)</f>
        <v>Female</v>
      </c>
      <c r="J47" s="121">
        <f>+VLOOKUP(F47,Participants!$A$1:$F$802,3,FALSE)</f>
        <v>0</v>
      </c>
      <c r="K47" s="122" t="str">
        <f>+VLOOKUP(F47,Participants!$A$1:$G$802,7,FALSE)</f>
        <v>Dev Girls</v>
      </c>
      <c r="L47" s="128">
        <f t="shared" si="0"/>
        <v>45</v>
      </c>
      <c r="M47" s="121"/>
      <c r="N47" s="120">
        <v>2</v>
      </c>
      <c r="O47" s="120">
        <v>3</v>
      </c>
    </row>
    <row r="48" spans="1:15" ht="14.25" customHeight="1" x14ac:dyDescent="0.25">
      <c r="A48" s="124"/>
      <c r="B48" s="125"/>
      <c r="C48" s="125"/>
      <c r="D48" s="126"/>
      <c r="E48" s="126"/>
      <c r="F48" s="120">
        <v>5</v>
      </c>
      <c r="G48" s="127" t="str">
        <f>+VLOOKUP(F48,Participants!$A$1:$F$802,2,FALSE)</f>
        <v>Ava Daley</v>
      </c>
      <c r="H48" s="127" t="str">
        <f>+VLOOKUP(F48,Participants!$A$1:$F$802,4,FALSE)</f>
        <v>AMA</v>
      </c>
      <c r="I48" s="127" t="str">
        <f>+VLOOKUP(F48,Participants!$A$1:$F$802,5,FALSE)</f>
        <v>Female</v>
      </c>
      <c r="J48" s="127">
        <f>+VLOOKUP(F48,Participants!$A$1:$F$802,3,FALSE)</f>
        <v>1</v>
      </c>
      <c r="K48" s="122" t="str">
        <f>+VLOOKUP(F48,Participants!$A$1:$G$802,7,FALSE)</f>
        <v>DEV Girls</v>
      </c>
      <c r="L48" s="128">
        <f t="shared" si="0"/>
        <v>46</v>
      </c>
      <c r="M48" s="127"/>
      <c r="N48" s="120">
        <v>2</v>
      </c>
      <c r="O48" s="120">
        <v>0</v>
      </c>
    </row>
    <row r="49" spans="1:15" ht="14.25" customHeight="1" x14ac:dyDescent="0.25">
      <c r="A49" s="124"/>
      <c r="B49" s="125"/>
      <c r="C49" s="125"/>
      <c r="D49" s="126"/>
      <c r="E49" s="126"/>
      <c r="F49" s="120">
        <v>554</v>
      </c>
      <c r="G49" s="127" t="str">
        <f>+VLOOKUP(F49,Participants!$A$1:$F$802,2,FALSE)</f>
        <v>Eva Izaj</v>
      </c>
      <c r="H49" s="127" t="str">
        <f>+VLOOKUP(F49,Participants!$A$1:$F$802,4,FALSE)</f>
        <v>BFS</v>
      </c>
      <c r="I49" s="127" t="str">
        <f>+VLOOKUP(F49,Participants!$A$1:$F$802,5,FALSE)</f>
        <v>Female</v>
      </c>
      <c r="J49" s="127">
        <f>+VLOOKUP(F49,Participants!$A$1:$F$802,3,FALSE)</f>
        <v>2</v>
      </c>
      <c r="K49" s="122" t="str">
        <f>+VLOOKUP(F49,Participants!$A$1:$G$802,7,FALSE)</f>
        <v>DEV GIRLS</v>
      </c>
      <c r="L49" s="129">
        <v>47</v>
      </c>
      <c r="M49" s="127"/>
      <c r="N49" s="120">
        <v>2</v>
      </c>
      <c r="O49" s="120">
        <v>9</v>
      </c>
    </row>
    <row r="50" spans="1:15" ht="14.25" customHeight="1" x14ac:dyDescent="0.25">
      <c r="A50" s="98"/>
      <c r="B50" s="99"/>
      <c r="C50" s="99"/>
      <c r="D50" s="100"/>
      <c r="E50" s="100"/>
      <c r="G50" s="101"/>
      <c r="H50" s="101"/>
      <c r="I50" s="101"/>
      <c r="J50" s="101"/>
      <c r="K50" s="57"/>
      <c r="L50" s="102"/>
      <c r="M50" s="101"/>
    </row>
    <row r="51" spans="1:15" ht="14.25" customHeight="1" x14ac:dyDescent="0.25">
      <c r="A51" s="98"/>
      <c r="B51" s="99"/>
      <c r="C51" s="99"/>
      <c r="D51" s="100"/>
      <c r="E51" s="100"/>
      <c r="F51">
        <v>888</v>
      </c>
      <c r="G51" s="101" t="str">
        <f>+VLOOKUP(F51,Participants!$A$1:$F$802,2,FALSE)</f>
        <v>Leher Misra</v>
      </c>
      <c r="H51" s="101" t="str">
        <f>+VLOOKUP(F51,Participants!$A$1:$F$802,4,FALSE)</f>
        <v>MOSS</v>
      </c>
      <c r="I51" s="101" t="str">
        <f>+VLOOKUP(F51,Participants!$A$1:$F$802,5,FALSE)</f>
        <v>Female</v>
      </c>
      <c r="J51" s="101">
        <f>+VLOOKUP(F51,Participants!$A$1:$F$802,3,FALSE)</f>
        <v>4</v>
      </c>
      <c r="K51" s="57" t="str">
        <f>+VLOOKUP(F51,Participants!$A$1:$G$802,7,FALSE)</f>
        <v>DEV Girls</v>
      </c>
      <c r="L51" s="179">
        <v>1</v>
      </c>
      <c r="M51" s="101">
        <v>6</v>
      </c>
      <c r="N51">
        <v>10</v>
      </c>
      <c r="O51">
        <v>1</v>
      </c>
    </row>
    <row r="52" spans="1:15" ht="14.25" customHeight="1" x14ac:dyDescent="0.25">
      <c r="A52" s="98"/>
      <c r="B52" s="99"/>
      <c r="C52" s="99"/>
      <c r="D52" s="100"/>
      <c r="E52" s="100"/>
      <c r="F52">
        <v>214</v>
      </c>
      <c r="G52" s="101" t="str">
        <f>+VLOOKUP(F52,Participants!$A$1:$F$802,2,FALSE)</f>
        <v>Kendall Swigart</v>
      </c>
      <c r="H52" s="101" t="str">
        <f>+VLOOKUP(F52,Participants!$A$1:$F$802,4,FALSE)</f>
        <v>MQA</v>
      </c>
      <c r="I52" s="101" t="str">
        <f>+VLOOKUP(F52,Participants!$A$1:$F$802,5,FALSE)</f>
        <v>Female</v>
      </c>
      <c r="J52" s="101">
        <f>+VLOOKUP(F52,Participants!$A$1:$F$802,3,FALSE)</f>
        <v>4</v>
      </c>
      <c r="K52" s="57" t="str">
        <f>+VLOOKUP(F52,Participants!$A$1:$G$802,7,FALSE)</f>
        <v>DEV Girls</v>
      </c>
      <c r="L52" s="102">
        <f>L51+1</f>
        <v>2</v>
      </c>
      <c r="M52" s="101">
        <v>5</v>
      </c>
      <c r="N52">
        <v>9</v>
      </c>
      <c r="O52">
        <v>7</v>
      </c>
    </row>
    <row r="53" spans="1:15" ht="14.25" customHeight="1" x14ac:dyDescent="0.25">
      <c r="A53" s="98"/>
      <c r="B53" s="99"/>
      <c r="C53" s="99"/>
      <c r="D53" s="100"/>
      <c r="E53" s="100"/>
      <c r="F53">
        <v>242</v>
      </c>
      <c r="G53" s="101" t="str">
        <f>+VLOOKUP(F53,Participants!$A$1:$F$802,2,FALSE)</f>
        <v>Violet McGovern</v>
      </c>
      <c r="H53" s="101" t="str">
        <f>+VLOOKUP(F53,Participants!$A$1:$F$802,4,FALSE)</f>
        <v>AGS</v>
      </c>
      <c r="I53" s="101" t="str">
        <f>+VLOOKUP(F53,Participants!$A$1:$F$802,5,FALSE)</f>
        <v>Female</v>
      </c>
      <c r="J53" s="101">
        <f>+VLOOKUP(F53,Participants!$A$1:$F$802,3,FALSE)</f>
        <v>4</v>
      </c>
      <c r="K53" s="57" t="str">
        <f>+VLOOKUP(F53,Participants!$A$1:$G$802,7,FALSE)</f>
        <v>DEV Girls</v>
      </c>
      <c r="L53" s="102">
        <f t="shared" ref="L53:L103" si="1">L52+1</f>
        <v>3</v>
      </c>
      <c r="M53" s="101">
        <v>4</v>
      </c>
      <c r="N53">
        <v>9</v>
      </c>
      <c r="O53">
        <v>2</v>
      </c>
    </row>
    <row r="54" spans="1:15" ht="14.25" customHeight="1" x14ac:dyDescent="0.25">
      <c r="A54" s="98"/>
      <c r="B54" s="99"/>
      <c r="C54" s="99"/>
      <c r="D54" s="100"/>
      <c r="E54" s="100"/>
      <c r="F54">
        <v>245</v>
      </c>
      <c r="G54" s="101" t="str">
        <f>+VLOOKUP(F54,Participants!$A$1:$F$802,2,FALSE)</f>
        <v>Sadie Tamburino</v>
      </c>
      <c r="H54" s="101" t="str">
        <f>+VLOOKUP(F54,Participants!$A$1:$F$802,4,FALSE)</f>
        <v>AGS</v>
      </c>
      <c r="I54" s="101" t="str">
        <f>+VLOOKUP(F54,Participants!$A$1:$F$802,5,FALSE)</f>
        <v>Female</v>
      </c>
      <c r="J54" s="101">
        <f>+VLOOKUP(F54,Participants!$A$1:$F$802,3,FALSE)</f>
        <v>4</v>
      </c>
      <c r="K54" s="57" t="str">
        <f>+VLOOKUP(F54,Participants!$A$1:$G$802,7,FALSE)</f>
        <v>DEV Girls</v>
      </c>
      <c r="L54" s="102">
        <f t="shared" si="1"/>
        <v>4</v>
      </c>
      <c r="M54" s="101">
        <v>2</v>
      </c>
      <c r="N54">
        <v>9</v>
      </c>
      <c r="O54">
        <v>0</v>
      </c>
    </row>
    <row r="55" spans="1:15" ht="14.25" customHeight="1" x14ac:dyDescent="0.25">
      <c r="A55" s="98"/>
      <c r="B55" s="99"/>
      <c r="C55" s="99"/>
      <c r="D55" s="100"/>
      <c r="E55" s="100"/>
      <c r="F55">
        <v>564</v>
      </c>
      <c r="G55" s="101" t="str">
        <f>+VLOOKUP(F55,Participants!$A$1:$F$802,2,FALSE)</f>
        <v>Maggie Miller</v>
      </c>
      <c r="H55" s="101" t="str">
        <f>+VLOOKUP(F55,Participants!$A$1:$F$802,4,FALSE)</f>
        <v>BFS</v>
      </c>
      <c r="I55" s="101" t="str">
        <f>+VLOOKUP(F55,Participants!$A$1:$F$802,5,FALSE)</f>
        <v>Female</v>
      </c>
      <c r="J55" s="101">
        <f>+VLOOKUP(F55,Participants!$A$1:$F$802,3,FALSE)</f>
        <v>3</v>
      </c>
      <c r="K55" s="57" t="str">
        <f>+VLOOKUP(F55,Participants!$A$1:$G$802,7,FALSE)</f>
        <v>DEV GIRLS</v>
      </c>
      <c r="L55" s="102">
        <f t="shared" si="1"/>
        <v>5</v>
      </c>
      <c r="M55" s="101">
        <v>1</v>
      </c>
      <c r="N55">
        <v>8</v>
      </c>
      <c r="O55">
        <v>10</v>
      </c>
    </row>
    <row r="56" spans="1:15" ht="14.25" customHeight="1" x14ac:dyDescent="0.25">
      <c r="A56" s="98"/>
      <c r="B56" s="99"/>
      <c r="C56" s="99"/>
      <c r="D56" s="100"/>
      <c r="E56" s="100"/>
      <c r="F56">
        <v>1580</v>
      </c>
      <c r="G56" s="101" t="str">
        <f>+VLOOKUP(F56,Participants!$A$1:$F$802,2,FALSE)</f>
        <v>Olivia Yeager</v>
      </c>
      <c r="H56" s="101" t="str">
        <f>+VLOOKUP(F56,Participants!$A$1:$F$802,4,FALSE)</f>
        <v>BCS</v>
      </c>
      <c r="I56" s="101" t="str">
        <f>+VLOOKUP(F56,Participants!$A$1:$F$802,5,FALSE)</f>
        <v>Female</v>
      </c>
      <c r="J56" s="101">
        <f>+VLOOKUP(F56,Participants!$A$1:$F$802,3,FALSE)</f>
        <v>4</v>
      </c>
      <c r="K56" s="57" t="str">
        <f>+VLOOKUP(F56,Participants!$A$1:$G$802,7,FALSE)</f>
        <v>DEV Girls</v>
      </c>
      <c r="L56" s="102">
        <f t="shared" si="1"/>
        <v>6</v>
      </c>
      <c r="M56" s="101"/>
      <c r="N56">
        <v>8</v>
      </c>
      <c r="O56">
        <v>10</v>
      </c>
    </row>
    <row r="57" spans="1:15" ht="14.25" customHeight="1" x14ac:dyDescent="0.25">
      <c r="A57" s="98"/>
      <c r="B57" s="99"/>
      <c r="C57" s="99"/>
      <c r="D57" s="100"/>
      <c r="E57" s="100"/>
      <c r="F57">
        <v>1044</v>
      </c>
      <c r="G57" s="101" t="str">
        <f>+VLOOKUP(F57,Participants!$A$1:$F$802,2,FALSE)</f>
        <v>Isabel Costigan</v>
      </c>
      <c r="H57" s="101" t="str">
        <f>+VLOOKUP(F57,Participants!$A$1:$F$802,4,FALSE)</f>
        <v>KIL</v>
      </c>
      <c r="I57" s="101" t="str">
        <f>+VLOOKUP(F57,Participants!$A$1:$F$802,5,FALSE)</f>
        <v>Female</v>
      </c>
      <c r="J57" s="101">
        <f>+VLOOKUP(F57,Participants!$A$1:$F$802,3,FALSE)</f>
        <v>4</v>
      </c>
      <c r="K57" s="57" t="str">
        <f>+VLOOKUP(F57,Participants!$A$1:$G$802,7,FALSE)</f>
        <v>Dev Girls</v>
      </c>
      <c r="L57" s="102">
        <f t="shared" si="1"/>
        <v>7</v>
      </c>
      <c r="M57" s="101"/>
      <c r="N57">
        <v>8</v>
      </c>
      <c r="O57">
        <v>10</v>
      </c>
    </row>
    <row r="58" spans="1:15" ht="14.25" customHeight="1" x14ac:dyDescent="0.25">
      <c r="A58" s="98"/>
      <c r="B58" s="99"/>
      <c r="C58" s="99"/>
      <c r="D58" s="100"/>
      <c r="E58" s="100"/>
      <c r="F58">
        <v>1164</v>
      </c>
      <c r="G58" s="101" t="str">
        <f>+VLOOKUP(F58,Participants!$A$1:$F$802,2,FALSE)</f>
        <v>Azaria Carlton</v>
      </c>
      <c r="H58" s="101" t="str">
        <f>+VLOOKUP(F58,Participants!$A$1:$F$802,4,FALSE)</f>
        <v>DMA</v>
      </c>
      <c r="I58" s="101" t="str">
        <f>+VLOOKUP(F58,Participants!$A$1:$F$802,5,FALSE)</f>
        <v>Female</v>
      </c>
      <c r="J58" s="101">
        <f>+VLOOKUP(F58,Participants!$A$1:$F$802,3,FALSE)</f>
        <v>4</v>
      </c>
      <c r="K58" s="57" t="str">
        <f>+VLOOKUP(F58,Participants!$A$1:$G$802,7,FALSE)</f>
        <v>Dev Girls</v>
      </c>
      <c r="L58" s="102">
        <f t="shared" si="1"/>
        <v>8</v>
      </c>
      <c r="M58" s="101"/>
      <c r="N58">
        <v>8</v>
      </c>
      <c r="O58">
        <v>7</v>
      </c>
    </row>
    <row r="59" spans="1:15" ht="14.25" customHeight="1" x14ac:dyDescent="0.25">
      <c r="A59" s="98"/>
      <c r="B59" s="99"/>
      <c r="C59" s="99"/>
      <c r="D59" s="100"/>
      <c r="E59" s="100"/>
      <c r="F59">
        <v>971</v>
      </c>
      <c r="G59" s="101" t="str">
        <f>+VLOOKUP(F59,Participants!$A$1:$F$802,2,FALSE)</f>
        <v>Grace Turner</v>
      </c>
      <c r="H59" s="101" t="str">
        <f>+VLOOKUP(F59,Participants!$A$1:$F$802,4,FALSE)</f>
        <v>SJS</v>
      </c>
      <c r="I59" s="101" t="str">
        <f>+VLOOKUP(F59,Participants!$A$1:$F$802,5,FALSE)</f>
        <v>Female</v>
      </c>
      <c r="J59" s="101">
        <f>+VLOOKUP(F59,Participants!$A$1:$F$802,3,FALSE)</f>
        <v>3</v>
      </c>
      <c r="K59" s="57" t="str">
        <f>+VLOOKUP(F59,Participants!$A$1:$G$802,7,FALSE)</f>
        <v>Dev Girls</v>
      </c>
      <c r="L59" s="102">
        <f t="shared" si="1"/>
        <v>9</v>
      </c>
      <c r="M59" s="101"/>
      <c r="N59">
        <v>8</v>
      </c>
      <c r="O59">
        <v>2</v>
      </c>
    </row>
    <row r="60" spans="1:15" ht="14.25" customHeight="1" x14ac:dyDescent="0.25">
      <c r="A60" s="98"/>
      <c r="B60" s="99"/>
      <c r="C60" s="99"/>
      <c r="D60" s="100"/>
      <c r="E60" s="100"/>
      <c r="F60">
        <v>171</v>
      </c>
      <c r="G60" s="101" t="str">
        <f>+VLOOKUP(F60,Participants!$A$1:$F$802,2,FALSE)</f>
        <v>Lilly Derkach</v>
      </c>
      <c r="H60" s="101" t="str">
        <f>+VLOOKUP(F60,Participants!$A$1:$F$802,4,FALSE)</f>
        <v>NCA</v>
      </c>
      <c r="I60" s="101" t="str">
        <f>+VLOOKUP(F60,Participants!$A$1:$F$802,5,FALSE)</f>
        <v>Female</v>
      </c>
      <c r="J60" s="101">
        <f>+VLOOKUP(F60,Participants!$A$1:$F$802,3,FALSE)</f>
        <v>4</v>
      </c>
      <c r="K60" s="57" t="str">
        <f>+VLOOKUP(F60,Participants!$A$1:$G$802,7,FALSE)</f>
        <v>DEV Girls</v>
      </c>
      <c r="L60" s="102">
        <f t="shared" si="1"/>
        <v>10</v>
      </c>
      <c r="M60" s="101"/>
      <c r="N60">
        <v>8</v>
      </c>
      <c r="O60">
        <v>2</v>
      </c>
    </row>
    <row r="61" spans="1:15" ht="14.25" customHeight="1" x14ac:dyDescent="0.25">
      <c r="A61" s="98"/>
      <c r="B61" s="99"/>
      <c r="C61" s="99"/>
      <c r="D61" s="100"/>
      <c r="E61" s="100"/>
      <c r="F61">
        <v>970</v>
      </c>
      <c r="G61" s="101" t="str">
        <f>+VLOOKUP(F61,Participants!$A$1:$F$802,2,FALSE)</f>
        <v>Alexis Smith</v>
      </c>
      <c r="H61" s="101" t="str">
        <f>+VLOOKUP(F61,Participants!$A$1:$F$802,4,FALSE)</f>
        <v>SJS</v>
      </c>
      <c r="I61" s="101" t="str">
        <f>+VLOOKUP(F61,Participants!$A$1:$F$802,5,FALSE)</f>
        <v>Female</v>
      </c>
      <c r="J61" s="101">
        <f>+VLOOKUP(F61,Participants!$A$1:$F$802,3,FALSE)</f>
        <v>3</v>
      </c>
      <c r="K61" s="57" t="str">
        <f>+VLOOKUP(F61,Participants!$A$1:$G$802,7,FALSE)</f>
        <v>Dev Girls</v>
      </c>
      <c r="L61" s="102">
        <f t="shared" si="1"/>
        <v>11</v>
      </c>
      <c r="M61" s="101"/>
      <c r="N61">
        <v>8</v>
      </c>
      <c r="O61">
        <v>1</v>
      </c>
    </row>
    <row r="62" spans="1:15" ht="14.25" customHeight="1" x14ac:dyDescent="0.25">
      <c r="A62" s="98"/>
      <c r="B62" s="99"/>
      <c r="C62" s="99"/>
      <c r="D62" s="100"/>
      <c r="E62" s="100"/>
      <c r="F62">
        <v>563</v>
      </c>
      <c r="G62" s="101" t="str">
        <f>+VLOOKUP(F62,Participants!$A$1:$F$802,2,FALSE)</f>
        <v>Anna Faye McCabe</v>
      </c>
      <c r="H62" s="101" t="str">
        <f>+VLOOKUP(F62,Participants!$A$1:$F$802,4,FALSE)</f>
        <v>BFS</v>
      </c>
      <c r="I62" s="101" t="str">
        <f>+VLOOKUP(F62,Participants!$A$1:$F$802,5,FALSE)</f>
        <v>Female</v>
      </c>
      <c r="J62" s="101">
        <f>+VLOOKUP(F62,Participants!$A$1:$F$802,3,FALSE)</f>
        <v>3</v>
      </c>
      <c r="K62" s="57" t="str">
        <f>+VLOOKUP(F62,Participants!$A$1:$G$802,7,FALSE)</f>
        <v>DEV GIRLS</v>
      </c>
      <c r="L62" s="102">
        <f t="shared" si="1"/>
        <v>12</v>
      </c>
      <c r="M62" s="101"/>
      <c r="N62">
        <v>8</v>
      </c>
      <c r="O62">
        <v>1</v>
      </c>
    </row>
    <row r="63" spans="1:15" ht="14.25" customHeight="1" x14ac:dyDescent="0.25">
      <c r="A63" s="98"/>
      <c r="B63" s="99"/>
      <c r="C63" s="99"/>
      <c r="D63" s="100"/>
      <c r="E63" s="100"/>
      <c r="F63">
        <v>570</v>
      </c>
      <c r="G63" s="101" t="str">
        <f>+VLOOKUP(F63,Participants!$A$1:$F$802,2,FALSE)</f>
        <v>Paulina Hornug</v>
      </c>
      <c r="H63" s="101" t="str">
        <f>+VLOOKUP(F63,Participants!$A$1:$F$802,4,FALSE)</f>
        <v>BFS</v>
      </c>
      <c r="I63" s="101" t="str">
        <f>+VLOOKUP(F63,Participants!$A$1:$F$802,5,FALSE)</f>
        <v>Female</v>
      </c>
      <c r="J63" s="101">
        <f>+VLOOKUP(F63,Participants!$A$1:$F$802,3,FALSE)</f>
        <v>4</v>
      </c>
      <c r="K63" s="57" t="str">
        <f>+VLOOKUP(F63,Participants!$A$1:$G$802,7,FALSE)</f>
        <v>DEV GIRLS</v>
      </c>
      <c r="L63" s="102">
        <f t="shared" si="1"/>
        <v>13</v>
      </c>
      <c r="M63" s="101"/>
      <c r="N63">
        <v>7</v>
      </c>
      <c r="O63">
        <v>10</v>
      </c>
    </row>
    <row r="64" spans="1:15" ht="14.25" customHeight="1" x14ac:dyDescent="0.25">
      <c r="A64" s="98"/>
      <c r="B64" s="99"/>
      <c r="C64" s="99"/>
      <c r="D64" s="100"/>
      <c r="E64" s="100"/>
      <c r="F64">
        <v>207</v>
      </c>
      <c r="G64" s="101" t="str">
        <f>+VLOOKUP(F64,Participants!$A$1:$F$802,2,FALSE)</f>
        <v>Rylee Sagwitz</v>
      </c>
      <c r="H64" s="101" t="str">
        <f>+VLOOKUP(F64,Participants!$A$1:$F$802,4,FALSE)</f>
        <v>MQA</v>
      </c>
      <c r="I64" s="101" t="str">
        <f>+VLOOKUP(F64,Participants!$A$1:$F$802,5,FALSE)</f>
        <v>Female</v>
      </c>
      <c r="J64" s="101">
        <f>+VLOOKUP(F64,Participants!$A$1:$F$802,3,FALSE)</f>
        <v>3</v>
      </c>
      <c r="K64" s="57" t="str">
        <f>+VLOOKUP(F64,Participants!$A$1:$G$802,7,FALSE)</f>
        <v>DEV Girls</v>
      </c>
      <c r="L64" s="102">
        <f t="shared" si="1"/>
        <v>14</v>
      </c>
      <c r="M64" s="101"/>
      <c r="N64">
        <v>7</v>
      </c>
      <c r="O64">
        <v>9</v>
      </c>
    </row>
    <row r="65" spans="1:15" ht="14.25" customHeight="1" x14ac:dyDescent="0.25">
      <c r="A65" s="98"/>
      <c r="B65" s="99"/>
      <c r="C65" s="99"/>
      <c r="D65" s="100"/>
      <c r="E65" s="100"/>
      <c r="F65">
        <v>885</v>
      </c>
      <c r="G65" s="101" t="str">
        <f>+VLOOKUP(F65,Participants!$A$1:$F$802,2,FALSE)</f>
        <v>Summer McCarter</v>
      </c>
      <c r="H65" s="101" t="str">
        <f>+VLOOKUP(F65,Participants!$A$1:$F$802,4,FALSE)</f>
        <v>MOSS</v>
      </c>
      <c r="I65" s="101" t="str">
        <f>+VLOOKUP(F65,Participants!$A$1:$F$802,5,FALSE)</f>
        <v>Female</v>
      </c>
      <c r="J65" s="101">
        <f>+VLOOKUP(F65,Participants!$A$1:$F$802,3,FALSE)</f>
        <v>3</v>
      </c>
      <c r="K65" s="57" t="str">
        <f>+VLOOKUP(F65,Participants!$A$1:$G$802,7,FALSE)</f>
        <v>DEV Girls</v>
      </c>
      <c r="L65" s="102">
        <f t="shared" si="1"/>
        <v>15</v>
      </c>
      <c r="M65" s="101"/>
      <c r="N65">
        <v>7</v>
      </c>
      <c r="O65">
        <v>9</v>
      </c>
    </row>
    <row r="66" spans="1:15" ht="14.25" customHeight="1" x14ac:dyDescent="0.25">
      <c r="A66" s="98"/>
      <c r="B66" s="99"/>
      <c r="C66" s="99"/>
      <c r="D66" s="100"/>
      <c r="E66" s="100"/>
      <c r="F66">
        <v>1046</v>
      </c>
      <c r="G66" s="101" t="str">
        <f>+VLOOKUP(F66,Participants!$A$1:$F$802,2,FALSE)</f>
        <v>Lucia Kilkeary</v>
      </c>
      <c r="H66" s="101" t="str">
        <f>+VLOOKUP(F66,Participants!$A$1:$F$802,4,FALSE)</f>
        <v>KIL</v>
      </c>
      <c r="I66" s="101" t="str">
        <f>+VLOOKUP(F66,Participants!$A$1:$F$802,5,FALSE)</f>
        <v>Female</v>
      </c>
      <c r="J66" s="101">
        <f>+VLOOKUP(F66,Participants!$A$1:$F$802,3,FALSE)</f>
        <v>3</v>
      </c>
      <c r="K66" s="57" t="str">
        <f>+VLOOKUP(F66,Participants!$A$1:$G$802,7,FALSE)</f>
        <v>Dev Girls</v>
      </c>
      <c r="L66" s="102">
        <f t="shared" si="1"/>
        <v>16</v>
      </c>
      <c r="M66" s="101"/>
      <c r="N66">
        <v>7</v>
      </c>
      <c r="O66">
        <v>6</v>
      </c>
    </row>
    <row r="67" spans="1:15" ht="14.25" customHeight="1" x14ac:dyDescent="0.25">
      <c r="A67" s="98"/>
      <c r="B67" s="99"/>
      <c r="C67" s="99"/>
      <c r="D67" s="100"/>
      <c r="E67" s="100"/>
      <c r="F67">
        <v>1043</v>
      </c>
      <c r="G67" s="101" t="str">
        <f>+VLOOKUP(F67,Participants!$A$1:$F$802,2,FALSE)</f>
        <v>Ainsley Coberly</v>
      </c>
      <c r="H67" s="101" t="str">
        <f>+VLOOKUP(F67,Participants!$A$1:$F$802,4,FALSE)</f>
        <v>KIL</v>
      </c>
      <c r="I67" s="101" t="str">
        <f>+VLOOKUP(F67,Participants!$A$1:$F$802,5,FALSE)</f>
        <v>Female</v>
      </c>
      <c r="J67" s="101">
        <f>+VLOOKUP(F67,Participants!$A$1:$F$802,3,FALSE)</f>
        <v>3</v>
      </c>
      <c r="K67" s="57" t="str">
        <f>+VLOOKUP(F67,Participants!$A$1:$G$802,7,FALSE)</f>
        <v>Dev Girls</v>
      </c>
      <c r="L67" s="102">
        <f t="shared" si="1"/>
        <v>17</v>
      </c>
      <c r="M67" s="101"/>
      <c r="N67">
        <v>7</v>
      </c>
      <c r="O67">
        <v>6</v>
      </c>
    </row>
    <row r="68" spans="1:15" ht="14.25" customHeight="1" x14ac:dyDescent="0.25">
      <c r="A68" s="98"/>
      <c r="B68" s="99"/>
      <c r="C68" s="99"/>
      <c r="D68" s="100"/>
      <c r="E68" s="100"/>
      <c r="F68">
        <v>886</v>
      </c>
      <c r="G68" s="101" t="str">
        <f>+VLOOKUP(F68,Participants!$A$1:$F$802,2,FALSE)</f>
        <v>Lillian Tomko</v>
      </c>
      <c r="H68" s="101" t="str">
        <f>+VLOOKUP(F68,Participants!$A$1:$F$802,4,FALSE)</f>
        <v>MOSS</v>
      </c>
      <c r="I68" s="101" t="str">
        <f>+VLOOKUP(F68,Participants!$A$1:$F$802,5,FALSE)</f>
        <v>Female</v>
      </c>
      <c r="J68" s="101">
        <f>+VLOOKUP(F68,Participants!$A$1:$F$802,3,FALSE)</f>
        <v>3</v>
      </c>
      <c r="K68" s="57" t="str">
        <f>+VLOOKUP(F68,Participants!$A$1:$G$802,7,FALSE)</f>
        <v>DEV Girls</v>
      </c>
      <c r="L68" s="102">
        <f t="shared" si="1"/>
        <v>18</v>
      </c>
      <c r="M68" s="101"/>
      <c r="N68">
        <v>7</v>
      </c>
      <c r="O68">
        <v>5</v>
      </c>
    </row>
    <row r="69" spans="1:15" ht="14.25" customHeight="1" x14ac:dyDescent="0.25">
      <c r="A69" s="98"/>
      <c r="B69" s="99"/>
      <c r="C69" s="99"/>
      <c r="D69" s="100"/>
      <c r="E69" s="100"/>
      <c r="F69">
        <v>965</v>
      </c>
      <c r="G69" s="101" t="str">
        <f>+VLOOKUP(F69,Participants!$A$1:$F$802,2,FALSE)</f>
        <v>Juliana Belczyk</v>
      </c>
      <c r="H69" s="101" t="str">
        <f>+VLOOKUP(F69,Participants!$A$1:$F$802,4,FALSE)</f>
        <v>SJS</v>
      </c>
      <c r="I69" s="101" t="str">
        <f>+VLOOKUP(F69,Participants!$A$1:$F$802,5,FALSE)</f>
        <v>Female</v>
      </c>
      <c r="J69" s="101">
        <f>+VLOOKUP(F69,Participants!$A$1:$F$802,3,FALSE)</f>
        <v>3</v>
      </c>
      <c r="K69" s="57" t="str">
        <f>+VLOOKUP(F69,Participants!$A$1:$G$802,7,FALSE)</f>
        <v>Dev Girls</v>
      </c>
      <c r="L69" s="102">
        <f t="shared" si="1"/>
        <v>19</v>
      </c>
      <c r="M69" s="101"/>
      <c r="N69">
        <v>7</v>
      </c>
      <c r="O69">
        <v>4</v>
      </c>
    </row>
    <row r="70" spans="1:15" ht="14.25" customHeight="1" x14ac:dyDescent="0.25">
      <c r="A70" s="98"/>
      <c r="B70" s="99"/>
      <c r="C70" s="99"/>
      <c r="D70" s="100"/>
      <c r="E70" s="100"/>
      <c r="F70">
        <v>856</v>
      </c>
      <c r="G70" s="101" t="str">
        <f>+VLOOKUP(F70,Participants!$A$1:$F$802,2,FALSE)</f>
        <v>Amanda Wang</v>
      </c>
      <c r="H70" s="101" t="str">
        <f>+VLOOKUP(F70,Participants!$A$1:$F$802,4,FALSE)</f>
        <v>AAG</v>
      </c>
      <c r="I70" s="101" t="str">
        <f>+VLOOKUP(F70,Participants!$A$1:$F$802,5,FALSE)</f>
        <v>Female</v>
      </c>
      <c r="J70" s="101">
        <f>+VLOOKUP(F70,Participants!$A$1:$F$802,3,FALSE)</f>
        <v>3</v>
      </c>
      <c r="K70" s="57" t="str">
        <f>+VLOOKUP(F70,Participants!$A$1:$G$802,7,FALSE)</f>
        <v>Dev Girls</v>
      </c>
      <c r="L70" s="102">
        <f t="shared" si="1"/>
        <v>20</v>
      </c>
      <c r="M70" s="101"/>
      <c r="N70">
        <v>7</v>
      </c>
      <c r="O70">
        <v>3</v>
      </c>
    </row>
    <row r="71" spans="1:15" ht="14.25" customHeight="1" x14ac:dyDescent="0.25">
      <c r="A71" s="98"/>
      <c r="B71" s="99"/>
      <c r="C71" s="99"/>
      <c r="D71" s="100"/>
      <c r="E71" s="100"/>
      <c r="F71">
        <v>247</v>
      </c>
      <c r="G71" s="101" t="str">
        <f>+VLOOKUP(F71,Participants!$A$1:$F$802,2,FALSE)</f>
        <v>Lily Urick</v>
      </c>
      <c r="H71" s="101" t="str">
        <f>+VLOOKUP(F71,Participants!$A$1:$F$802,4,FALSE)</f>
        <v>AGS</v>
      </c>
      <c r="I71" s="101" t="str">
        <f>+VLOOKUP(F71,Participants!$A$1:$F$802,5,FALSE)</f>
        <v>Female</v>
      </c>
      <c r="J71" s="101">
        <f>+VLOOKUP(F71,Participants!$A$1:$F$802,3,FALSE)</f>
        <v>4</v>
      </c>
      <c r="K71" s="57" t="str">
        <f>+VLOOKUP(F71,Participants!$A$1:$G$802,7,FALSE)</f>
        <v>DEV Girls</v>
      </c>
      <c r="L71" s="102">
        <f t="shared" si="1"/>
        <v>21</v>
      </c>
      <c r="M71" s="101"/>
      <c r="N71">
        <v>7</v>
      </c>
      <c r="O71">
        <v>3</v>
      </c>
    </row>
    <row r="72" spans="1:15" ht="14.25" customHeight="1" x14ac:dyDescent="0.25">
      <c r="A72" s="98"/>
      <c r="B72" s="99"/>
      <c r="C72" s="99"/>
      <c r="D72" s="100"/>
      <c r="E72" s="100"/>
      <c r="F72">
        <v>1053</v>
      </c>
      <c r="G72" s="101" t="str">
        <f>+VLOOKUP(F72,Participants!$A$1:$F$802,2,FALSE)</f>
        <v>Kiera Snyder</v>
      </c>
      <c r="H72" s="101" t="str">
        <f>+VLOOKUP(F72,Participants!$A$1:$F$802,4,FALSE)</f>
        <v>KIL</v>
      </c>
      <c r="I72" s="101" t="str">
        <f>+VLOOKUP(F72,Participants!$A$1:$F$802,5,FALSE)</f>
        <v>Female</v>
      </c>
      <c r="J72" s="101">
        <f>+VLOOKUP(F72,Participants!$A$1:$F$802,3,FALSE)</f>
        <v>3</v>
      </c>
      <c r="K72" s="57" t="str">
        <f>+VLOOKUP(F72,Participants!$A$1:$G$802,7,FALSE)</f>
        <v>Dev Girls</v>
      </c>
      <c r="L72" s="102">
        <f t="shared" si="1"/>
        <v>22</v>
      </c>
      <c r="M72" s="101"/>
      <c r="N72">
        <v>7</v>
      </c>
      <c r="O72">
        <v>0</v>
      </c>
    </row>
    <row r="73" spans="1:15" ht="14.25" customHeight="1" x14ac:dyDescent="0.25">
      <c r="A73" s="98"/>
      <c r="B73" s="99"/>
      <c r="C73" s="99"/>
      <c r="D73" s="100"/>
      <c r="E73" s="100"/>
      <c r="F73">
        <v>859</v>
      </c>
      <c r="G73" s="101" t="str">
        <f>+VLOOKUP(F73,Participants!$A$1:$F$802,2,FALSE)</f>
        <v>Mia Frescura</v>
      </c>
      <c r="H73" s="101" t="str">
        <f>+VLOOKUP(F73,Participants!$A$1:$F$802,4,FALSE)</f>
        <v>AAG</v>
      </c>
      <c r="I73" s="101" t="str">
        <f>+VLOOKUP(F73,Participants!$A$1:$F$802,5,FALSE)</f>
        <v>Female</v>
      </c>
      <c r="J73" s="101">
        <f>+VLOOKUP(F73,Participants!$A$1:$F$802,3,FALSE)</f>
        <v>4</v>
      </c>
      <c r="K73" s="57" t="str">
        <f>+VLOOKUP(F73,Participants!$A$1:$G$802,7,FALSE)</f>
        <v>Dev Girls</v>
      </c>
      <c r="L73" s="102">
        <f t="shared" si="1"/>
        <v>23</v>
      </c>
      <c r="M73" s="101"/>
      <c r="N73">
        <v>7</v>
      </c>
      <c r="O73">
        <v>0</v>
      </c>
    </row>
    <row r="74" spans="1:15" ht="14.25" customHeight="1" x14ac:dyDescent="0.25">
      <c r="A74" s="98"/>
      <c r="B74" s="99"/>
      <c r="C74" s="99"/>
      <c r="D74" s="100"/>
      <c r="E74" s="100"/>
      <c r="F74">
        <v>558</v>
      </c>
      <c r="G74" s="101" t="str">
        <f>+VLOOKUP(F74,Participants!$A$1:$F$802,2,FALSE)</f>
        <v>Claire Feczko</v>
      </c>
      <c r="H74" s="101" t="str">
        <f>+VLOOKUP(F74,Participants!$A$1:$F$802,4,FALSE)</f>
        <v>BFS</v>
      </c>
      <c r="I74" s="101" t="str">
        <f>+VLOOKUP(F74,Participants!$A$1:$F$802,5,FALSE)</f>
        <v>Female</v>
      </c>
      <c r="J74" s="101">
        <f>+VLOOKUP(F74,Participants!$A$1:$F$802,3,FALSE)</f>
        <v>3</v>
      </c>
      <c r="K74" s="57" t="str">
        <f>+VLOOKUP(F74,Participants!$A$1:$G$802,7,FALSE)</f>
        <v>DEV GIRLS</v>
      </c>
      <c r="L74" s="102">
        <f t="shared" si="1"/>
        <v>24</v>
      </c>
      <c r="M74" s="101"/>
      <c r="N74">
        <v>6</v>
      </c>
      <c r="O74">
        <v>11</v>
      </c>
    </row>
    <row r="75" spans="1:15" ht="14.25" customHeight="1" x14ac:dyDescent="0.25">
      <c r="A75" s="98"/>
      <c r="B75" s="99"/>
      <c r="C75" s="99"/>
      <c r="D75" s="100"/>
      <c r="E75" s="100"/>
      <c r="F75">
        <v>1054</v>
      </c>
      <c r="G75" s="101" t="str">
        <f>+VLOOKUP(F75,Participants!$A$1:$F$802,2,FALSE)</f>
        <v>Avery Van Balen</v>
      </c>
      <c r="H75" s="101" t="str">
        <f>+VLOOKUP(F75,Participants!$A$1:$F$802,4,FALSE)</f>
        <v>KIL</v>
      </c>
      <c r="I75" s="101" t="str">
        <f>+VLOOKUP(F75,Participants!$A$1:$F$802,5,FALSE)</f>
        <v>Female</v>
      </c>
      <c r="J75" s="101">
        <f>+VLOOKUP(F75,Participants!$A$1:$F$802,3,FALSE)</f>
        <v>3</v>
      </c>
      <c r="K75" s="57" t="str">
        <f>+VLOOKUP(F75,Participants!$A$1:$G$802,7,FALSE)</f>
        <v>Dev Girls</v>
      </c>
      <c r="L75" s="102">
        <f t="shared" si="1"/>
        <v>25</v>
      </c>
      <c r="M75" s="101"/>
      <c r="N75">
        <v>6</v>
      </c>
      <c r="O75">
        <v>10</v>
      </c>
    </row>
    <row r="76" spans="1:15" ht="14.25" customHeight="1" x14ac:dyDescent="0.25">
      <c r="A76" s="98"/>
      <c r="B76" s="99"/>
      <c r="C76" s="99"/>
      <c r="D76" s="100"/>
      <c r="E76" s="100"/>
      <c r="F76">
        <v>1051</v>
      </c>
      <c r="G76" s="101" t="str">
        <f>+VLOOKUP(F76,Participants!$A$1:$F$802,2,FALSE)</f>
        <v>Anna Narwold</v>
      </c>
      <c r="H76" s="101" t="str">
        <f>+VLOOKUP(F76,Participants!$A$1:$F$802,4,FALSE)</f>
        <v>KIL</v>
      </c>
      <c r="I76" s="101" t="str">
        <f>+VLOOKUP(F76,Participants!$A$1:$F$802,5,FALSE)</f>
        <v>Female</v>
      </c>
      <c r="J76" s="101">
        <f>+VLOOKUP(F76,Participants!$A$1:$F$802,3,FALSE)</f>
        <v>4</v>
      </c>
      <c r="K76" s="57" t="str">
        <f>+VLOOKUP(F76,Participants!$A$1:$G$802,7,FALSE)</f>
        <v>Dev Girls</v>
      </c>
      <c r="L76" s="102">
        <f t="shared" si="1"/>
        <v>26</v>
      </c>
      <c r="M76" s="101"/>
      <c r="N76">
        <v>6</v>
      </c>
      <c r="O76">
        <v>10</v>
      </c>
    </row>
    <row r="77" spans="1:15" ht="14.25" customHeight="1" x14ac:dyDescent="0.25">
      <c r="A77" s="98"/>
      <c r="B77" s="99"/>
      <c r="C77" s="99"/>
      <c r="D77" s="100"/>
      <c r="E77" s="100"/>
      <c r="F77">
        <v>1258</v>
      </c>
      <c r="G77" s="101" t="str">
        <f>+VLOOKUP(F77,Participants!$A$1:$F$802,2,FALSE)</f>
        <v>Lauren Summers</v>
      </c>
      <c r="H77" s="101" t="str">
        <f>+VLOOKUP(F77,Participants!$A$1:$F$802,4,FALSE)</f>
        <v>SSPP</v>
      </c>
      <c r="I77" s="101" t="str">
        <f>+VLOOKUP(F77,Participants!$A$1:$F$802,5,FALSE)</f>
        <v>Female</v>
      </c>
      <c r="J77" s="101">
        <f>+VLOOKUP(F77,Participants!$A$1:$F$802,3,FALSE)</f>
        <v>4</v>
      </c>
      <c r="K77" s="57" t="str">
        <f>+VLOOKUP(F77,Participants!$A$1:$G$802,7,FALSE)</f>
        <v>DEV Girls</v>
      </c>
      <c r="L77" s="102">
        <f t="shared" si="1"/>
        <v>27</v>
      </c>
      <c r="M77" s="101"/>
      <c r="N77">
        <v>6</v>
      </c>
      <c r="O77">
        <v>9</v>
      </c>
    </row>
    <row r="78" spans="1:15" ht="14.25" customHeight="1" x14ac:dyDescent="0.25">
      <c r="A78" s="98"/>
      <c r="B78" s="99"/>
      <c r="C78" s="99"/>
      <c r="D78" s="100"/>
      <c r="E78" s="100"/>
      <c r="F78">
        <v>862</v>
      </c>
      <c r="G78" s="101" t="str">
        <f>+VLOOKUP(F78,Participants!$A$1:$F$802,2,FALSE)</f>
        <v>Margaret Willcox</v>
      </c>
      <c r="H78" s="101" t="str">
        <f>+VLOOKUP(F78,Participants!$A$1:$F$802,4,FALSE)</f>
        <v>AAG</v>
      </c>
      <c r="I78" s="101" t="str">
        <f>+VLOOKUP(F78,Participants!$A$1:$F$802,5,FALSE)</f>
        <v>Female</v>
      </c>
      <c r="J78" s="101">
        <f>+VLOOKUP(F78,Participants!$A$1:$F$802,3,FALSE)</f>
        <v>4</v>
      </c>
      <c r="K78" s="57" t="str">
        <f>+VLOOKUP(F78,Participants!$A$1:$G$802,7,FALSE)</f>
        <v>Dev Girls</v>
      </c>
      <c r="L78" s="102">
        <f t="shared" si="1"/>
        <v>28</v>
      </c>
      <c r="M78" s="101"/>
      <c r="N78">
        <v>6</v>
      </c>
      <c r="O78">
        <v>9</v>
      </c>
    </row>
    <row r="79" spans="1:15" ht="14.25" customHeight="1" x14ac:dyDescent="0.25">
      <c r="A79" s="98"/>
      <c r="B79" s="99"/>
      <c r="C79" s="99"/>
      <c r="D79" s="100"/>
      <c r="E79" s="100"/>
      <c r="F79">
        <v>573</v>
      </c>
      <c r="G79" s="101" t="str">
        <f>+VLOOKUP(F79,Participants!$A$1:$F$802,2,FALSE)</f>
        <v>Hadley Moritz</v>
      </c>
      <c r="H79" s="101" t="str">
        <f>+VLOOKUP(F79,Participants!$A$1:$F$802,4,FALSE)</f>
        <v>BFS</v>
      </c>
      <c r="I79" s="101" t="str">
        <f>+VLOOKUP(F79,Participants!$A$1:$F$802,5,FALSE)</f>
        <v>Female</v>
      </c>
      <c r="J79" s="101">
        <f>+VLOOKUP(F79,Participants!$A$1:$F$802,3,FALSE)</f>
        <v>4</v>
      </c>
      <c r="K79" s="57" t="str">
        <f>+VLOOKUP(F79,Participants!$A$1:$G$802,7,FALSE)</f>
        <v>DEV GIRLS</v>
      </c>
      <c r="L79" s="102">
        <f t="shared" si="1"/>
        <v>29</v>
      </c>
      <c r="M79" s="101"/>
      <c r="N79">
        <v>6</v>
      </c>
      <c r="O79">
        <v>7</v>
      </c>
    </row>
    <row r="80" spans="1:15" ht="14.25" customHeight="1" x14ac:dyDescent="0.25">
      <c r="A80" s="98"/>
      <c r="B80" s="99"/>
      <c r="C80" s="99"/>
      <c r="D80" s="100"/>
      <c r="E80" s="100"/>
      <c r="F80">
        <v>559</v>
      </c>
      <c r="G80" s="101" t="str">
        <f>+VLOOKUP(F80,Participants!$A$1:$F$802,2,FALSE)</f>
        <v>Scarlet Gallagher</v>
      </c>
      <c r="H80" s="101" t="str">
        <f>+VLOOKUP(F80,Participants!$A$1:$F$802,4,FALSE)</f>
        <v>BFS</v>
      </c>
      <c r="I80" s="101" t="str">
        <f>+VLOOKUP(F80,Participants!$A$1:$F$802,5,FALSE)</f>
        <v>Female</v>
      </c>
      <c r="J80" s="101">
        <f>+VLOOKUP(F80,Participants!$A$1:$F$802,3,FALSE)</f>
        <v>3</v>
      </c>
      <c r="K80" s="57" t="str">
        <f>+VLOOKUP(F80,Participants!$A$1:$G$802,7,FALSE)</f>
        <v>DEV GIRLS</v>
      </c>
      <c r="L80" s="102">
        <f t="shared" si="1"/>
        <v>30</v>
      </c>
      <c r="M80" s="101"/>
      <c r="N80">
        <v>6</v>
      </c>
      <c r="O80">
        <v>6</v>
      </c>
    </row>
    <row r="81" spans="1:15" ht="14.25" customHeight="1" x14ac:dyDescent="0.25">
      <c r="A81" s="98"/>
      <c r="B81" s="99"/>
      <c r="C81" s="99"/>
      <c r="D81" s="100"/>
      <c r="E81" s="100"/>
      <c r="F81">
        <v>1040</v>
      </c>
      <c r="G81" s="101" t="str">
        <f>+VLOOKUP(F81,Participants!$A$1:$F$802,2,FALSE)</f>
        <v>Madelyn Baker</v>
      </c>
      <c r="H81" s="101" t="str">
        <f>+VLOOKUP(F81,Participants!$A$1:$F$802,4,FALSE)</f>
        <v>KIL</v>
      </c>
      <c r="I81" s="101" t="str">
        <f>+VLOOKUP(F81,Participants!$A$1:$F$802,5,FALSE)</f>
        <v>Female</v>
      </c>
      <c r="J81" s="101">
        <f>+VLOOKUP(F81,Participants!$A$1:$F$802,3,FALSE)</f>
        <v>3</v>
      </c>
      <c r="K81" s="57" t="str">
        <f>+VLOOKUP(F81,Participants!$A$1:$G$802,7,FALSE)</f>
        <v>Dev Girls</v>
      </c>
      <c r="L81" s="102">
        <f t="shared" si="1"/>
        <v>31</v>
      </c>
      <c r="M81" s="101"/>
      <c r="N81">
        <v>6</v>
      </c>
      <c r="O81">
        <v>5</v>
      </c>
    </row>
    <row r="82" spans="1:15" ht="14.25" customHeight="1" x14ac:dyDescent="0.25">
      <c r="A82" s="98"/>
      <c r="B82" s="99"/>
      <c r="C82" s="99"/>
      <c r="D82" s="100"/>
      <c r="E82" s="100"/>
      <c r="F82">
        <v>144</v>
      </c>
      <c r="G82" s="101" t="str">
        <f>+VLOOKUP(F82,Participants!$A$1:$F$802,2,FALSE)</f>
        <v>Maycie Bane</v>
      </c>
      <c r="H82" s="101" t="str">
        <f>+VLOOKUP(F82,Participants!$A$1:$F$802,4,FALSE)</f>
        <v>NCA</v>
      </c>
      <c r="I82" s="101" t="str">
        <f>+VLOOKUP(F82,Participants!$A$1:$F$802,5,FALSE)</f>
        <v>Female</v>
      </c>
      <c r="J82" s="101">
        <f>+VLOOKUP(F82,Participants!$A$1:$F$802,3,FALSE)</f>
        <v>3</v>
      </c>
      <c r="K82" s="57" t="str">
        <f>+VLOOKUP(F82,Participants!$A$1:$G$802,7,FALSE)</f>
        <v>DEV Girls</v>
      </c>
      <c r="L82" s="102">
        <f t="shared" si="1"/>
        <v>32</v>
      </c>
      <c r="M82" s="101"/>
      <c r="N82">
        <v>6</v>
      </c>
      <c r="O82">
        <v>4</v>
      </c>
    </row>
    <row r="83" spans="1:15" ht="14.25" customHeight="1" x14ac:dyDescent="0.25">
      <c r="A83" s="98"/>
      <c r="B83" s="99"/>
      <c r="C83" s="99"/>
      <c r="D83" s="100"/>
      <c r="E83" s="100"/>
      <c r="F83">
        <v>557</v>
      </c>
      <c r="G83" s="101" t="str">
        <f>+VLOOKUP(F83,Participants!$A$1:$F$802,2,FALSE)</f>
        <v>Kelsey Cole</v>
      </c>
      <c r="H83" s="101" t="str">
        <f>+VLOOKUP(F83,Participants!$A$1:$F$802,4,FALSE)</f>
        <v>BFS</v>
      </c>
      <c r="I83" s="101" t="str">
        <f>+VLOOKUP(F83,Participants!$A$1:$F$802,5,FALSE)</f>
        <v>Female</v>
      </c>
      <c r="J83" s="101">
        <f>+VLOOKUP(F83,Participants!$A$1:$F$802,3,FALSE)</f>
        <v>3</v>
      </c>
      <c r="K83" s="57" t="str">
        <f>+VLOOKUP(F83,Participants!$A$1:$G$802,7,FALSE)</f>
        <v>DEV GIRLS</v>
      </c>
      <c r="L83" s="102">
        <f t="shared" si="1"/>
        <v>33</v>
      </c>
      <c r="M83" s="101"/>
      <c r="N83">
        <v>6</v>
      </c>
      <c r="O83">
        <v>3</v>
      </c>
    </row>
    <row r="84" spans="1:15" ht="14.25" customHeight="1" x14ac:dyDescent="0.25">
      <c r="A84" s="98"/>
      <c r="B84" s="99"/>
      <c r="C84" s="99"/>
      <c r="D84" s="100"/>
      <c r="E84" s="100"/>
      <c r="F84">
        <v>240</v>
      </c>
      <c r="G84" s="101" t="str">
        <f>+VLOOKUP(F84,Participants!$A$1:$F$802,2,FALSE)</f>
        <v>Alina Groom</v>
      </c>
      <c r="H84" s="101" t="str">
        <f>+VLOOKUP(F84,Participants!$A$1:$F$802,4,FALSE)</f>
        <v>AGS</v>
      </c>
      <c r="I84" s="101" t="str">
        <f>+VLOOKUP(F84,Participants!$A$1:$F$802,5,FALSE)</f>
        <v>Female</v>
      </c>
      <c r="J84" s="101">
        <f>+VLOOKUP(F84,Participants!$A$1:$F$802,3,FALSE)</f>
        <v>4</v>
      </c>
      <c r="K84" s="57" t="str">
        <f>+VLOOKUP(F84,Participants!$A$1:$G$802,7,FALSE)</f>
        <v>DEV Girls</v>
      </c>
      <c r="L84" s="102">
        <f t="shared" si="1"/>
        <v>34</v>
      </c>
      <c r="M84" s="101"/>
      <c r="N84">
        <v>6</v>
      </c>
      <c r="O84">
        <v>1</v>
      </c>
    </row>
    <row r="85" spans="1:15" ht="14.25" customHeight="1" x14ac:dyDescent="0.25">
      <c r="A85" s="98"/>
      <c r="B85" s="99"/>
      <c r="C85" s="99"/>
      <c r="D85" s="100"/>
      <c r="E85" s="100"/>
      <c r="F85">
        <v>213</v>
      </c>
      <c r="G85" s="101" t="str">
        <f>+VLOOKUP(F85,Participants!$A$1:$F$802,2,FALSE)</f>
        <v>Elizabeth Klaes</v>
      </c>
      <c r="H85" s="101" t="str">
        <f>+VLOOKUP(F85,Participants!$A$1:$F$802,4,FALSE)</f>
        <v>MQA</v>
      </c>
      <c r="I85" s="101" t="str">
        <f>+VLOOKUP(F85,Participants!$A$1:$F$802,5,FALSE)</f>
        <v>Female</v>
      </c>
      <c r="J85" s="101">
        <f>+VLOOKUP(F85,Participants!$A$1:$F$802,3,FALSE)</f>
        <v>4</v>
      </c>
      <c r="K85" s="57" t="str">
        <f>+VLOOKUP(F85,Participants!$A$1:$G$802,7,FALSE)</f>
        <v>DEV Girls</v>
      </c>
      <c r="L85" s="102">
        <f t="shared" si="1"/>
        <v>35</v>
      </c>
      <c r="M85" s="101"/>
      <c r="N85">
        <v>6</v>
      </c>
      <c r="O85">
        <v>0</v>
      </c>
    </row>
    <row r="86" spans="1:15" ht="14.25" customHeight="1" x14ac:dyDescent="0.25">
      <c r="A86" s="98"/>
      <c r="B86" s="99"/>
      <c r="C86" s="99"/>
      <c r="D86" s="100"/>
      <c r="E86" s="100"/>
      <c r="F86">
        <v>568</v>
      </c>
      <c r="G86" s="101" t="str">
        <f>+VLOOKUP(F86,Participants!$A$1:$F$802,2,FALSE)</f>
        <v>Liliana Coles</v>
      </c>
      <c r="H86" s="101" t="str">
        <f>+VLOOKUP(F86,Participants!$A$1:$F$802,4,FALSE)</f>
        <v>BFS</v>
      </c>
      <c r="I86" s="101" t="str">
        <f>+VLOOKUP(F86,Participants!$A$1:$F$802,5,FALSE)</f>
        <v>Female</v>
      </c>
      <c r="J86" s="101">
        <f>+VLOOKUP(F86,Participants!$A$1:$F$802,3,FALSE)</f>
        <v>4</v>
      </c>
      <c r="K86" s="57" t="str">
        <f>+VLOOKUP(F86,Participants!$A$1:$G$802,7,FALSE)</f>
        <v>DEV GIRLS</v>
      </c>
      <c r="L86" s="102">
        <f t="shared" si="1"/>
        <v>36</v>
      </c>
      <c r="M86" s="101"/>
      <c r="N86">
        <v>6</v>
      </c>
      <c r="O86">
        <v>0</v>
      </c>
    </row>
    <row r="87" spans="1:15" ht="14.25" customHeight="1" x14ac:dyDescent="0.25">
      <c r="A87" s="98"/>
      <c r="B87" s="99"/>
      <c r="C87" s="99"/>
      <c r="D87" s="100"/>
      <c r="E87" s="100"/>
      <c r="F87">
        <v>861</v>
      </c>
      <c r="G87" s="101" t="str">
        <f>+VLOOKUP(F87,Participants!$A$1:$F$802,2,FALSE)</f>
        <v>Bailey Podolinski</v>
      </c>
      <c r="H87" s="101" t="str">
        <f>+VLOOKUP(F87,Participants!$A$1:$F$802,4,FALSE)</f>
        <v>AAG</v>
      </c>
      <c r="I87" s="101" t="str">
        <f>+VLOOKUP(F87,Participants!$A$1:$F$802,5,FALSE)</f>
        <v>Female</v>
      </c>
      <c r="J87" s="101">
        <f>+VLOOKUP(F87,Participants!$A$1:$F$802,3,FALSE)</f>
        <v>4</v>
      </c>
      <c r="K87" s="57" t="str">
        <f>+VLOOKUP(F87,Participants!$A$1:$G$802,7,FALSE)</f>
        <v>Dev Girls</v>
      </c>
      <c r="L87" s="102">
        <f t="shared" si="1"/>
        <v>37</v>
      </c>
      <c r="M87" s="101"/>
      <c r="N87">
        <v>6</v>
      </c>
      <c r="O87">
        <v>0</v>
      </c>
    </row>
    <row r="88" spans="1:15" ht="14.25" customHeight="1" x14ac:dyDescent="0.25">
      <c r="A88" s="98"/>
      <c r="B88" s="99"/>
      <c r="C88" s="99"/>
      <c r="D88" s="100"/>
      <c r="E88" s="100"/>
      <c r="F88">
        <v>1052</v>
      </c>
      <c r="G88" s="101" t="str">
        <f>+VLOOKUP(F88,Participants!$A$1:$F$802,2,FALSE)</f>
        <v>Sadie Rushlander</v>
      </c>
      <c r="H88" s="101" t="str">
        <f>+VLOOKUP(F88,Participants!$A$1:$F$802,4,FALSE)</f>
        <v>KIL</v>
      </c>
      <c r="I88" s="101" t="str">
        <f>+VLOOKUP(F88,Participants!$A$1:$F$802,5,FALSE)</f>
        <v>Female</v>
      </c>
      <c r="J88" s="101">
        <f>+VLOOKUP(F88,Participants!$A$1:$F$802,3,FALSE)</f>
        <v>3</v>
      </c>
      <c r="K88" s="57" t="str">
        <f>+VLOOKUP(F88,Participants!$A$1:$G$802,7,FALSE)</f>
        <v>Dev Girls</v>
      </c>
      <c r="L88" s="102">
        <f t="shared" si="1"/>
        <v>38</v>
      </c>
      <c r="M88" s="101"/>
      <c r="N88">
        <v>5</v>
      </c>
      <c r="O88">
        <v>8</v>
      </c>
    </row>
    <row r="89" spans="1:15" ht="14.25" customHeight="1" x14ac:dyDescent="0.25">
      <c r="A89" s="98"/>
      <c r="B89" s="99"/>
      <c r="C89" s="99"/>
      <c r="D89" s="100"/>
      <c r="E89" s="100"/>
      <c r="F89">
        <v>567</v>
      </c>
      <c r="G89" s="101" t="str">
        <f>+VLOOKUP(F89,Participants!$A$1:$F$802,2,FALSE)</f>
        <v>Mila Cira</v>
      </c>
      <c r="H89" s="101" t="str">
        <f>+VLOOKUP(F89,Participants!$A$1:$F$802,4,FALSE)</f>
        <v>BFS</v>
      </c>
      <c r="I89" s="101" t="str">
        <f>+VLOOKUP(F89,Participants!$A$1:$F$802,5,FALSE)</f>
        <v>Female</v>
      </c>
      <c r="J89" s="101">
        <f>+VLOOKUP(F89,Participants!$A$1:$F$802,3,FALSE)</f>
        <v>4</v>
      </c>
      <c r="K89" s="57" t="str">
        <f>+VLOOKUP(F89,Participants!$A$1:$G$802,7,FALSE)</f>
        <v>DEV GIRLS</v>
      </c>
      <c r="L89" s="102">
        <f t="shared" si="1"/>
        <v>39</v>
      </c>
      <c r="M89" s="101"/>
      <c r="N89">
        <v>5</v>
      </c>
      <c r="O89">
        <v>8</v>
      </c>
    </row>
    <row r="90" spans="1:15" ht="14.25" customHeight="1" x14ac:dyDescent="0.25">
      <c r="A90" s="98"/>
      <c r="B90" s="99"/>
      <c r="C90" s="99"/>
      <c r="D90" s="100"/>
      <c r="E90" s="100"/>
      <c r="F90">
        <v>49</v>
      </c>
      <c r="G90" s="101" t="str">
        <f>+VLOOKUP(F90,Participants!$A$1:$F$802,2,FALSE)</f>
        <v>Emma Smith</v>
      </c>
      <c r="H90" s="101" t="str">
        <f>+VLOOKUP(F90,Participants!$A$1:$F$802,4,FALSE)</f>
        <v>AMA</v>
      </c>
      <c r="I90" s="101" t="str">
        <f>+VLOOKUP(F90,Participants!$A$1:$F$802,5,FALSE)</f>
        <v>Female</v>
      </c>
      <c r="J90" s="101">
        <f>+VLOOKUP(F90,Participants!$A$1:$F$802,3,FALSE)</f>
        <v>4</v>
      </c>
      <c r="K90" s="57" t="str">
        <f>+VLOOKUP(F90,Participants!$A$1:$G$802,7,FALSE)</f>
        <v>DEV Girls</v>
      </c>
      <c r="L90" s="102">
        <f t="shared" si="1"/>
        <v>40</v>
      </c>
      <c r="M90" s="101"/>
      <c r="N90">
        <v>5</v>
      </c>
      <c r="O90">
        <v>8</v>
      </c>
    </row>
    <row r="91" spans="1:15" ht="14.25" customHeight="1" x14ac:dyDescent="0.25">
      <c r="A91" s="98"/>
      <c r="B91" s="99"/>
      <c r="C91" s="99"/>
      <c r="D91" s="100"/>
      <c r="E91" s="100"/>
      <c r="F91">
        <v>47</v>
      </c>
      <c r="G91" s="101" t="str">
        <f>+VLOOKUP(F91,Participants!$A$1:$F$802,2,FALSE)</f>
        <v>Annalisa DiPaolo</v>
      </c>
      <c r="H91" s="101" t="str">
        <f>+VLOOKUP(F91,Participants!$A$1:$F$802,4,FALSE)</f>
        <v>AMA</v>
      </c>
      <c r="I91" s="101" t="str">
        <f>+VLOOKUP(F91,Participants!$A$1:$F$802,5,FALSE)</f>
        <v>Female</v>
      </c>
      <c r="J91" s="101">
        <f>+VLOOKUP(F91,Participants!$A$1:$F$802,3,FALSE)</f>
        <v>4</v>
      </c>
      <c r="K91" s="57" t="str">
        <f>+VLOOKUP(F91,Participants!$A$1:$G$802,7,FALSE)</f>
        <v>DEV Girls</v>
      </c>
      <c r="L91" s="102">
        <f t="shared" si="1"/>
        <v>41</v>
      </c>
      <c r="M91" s="101"/>
      <c r="N91">
        <v>5</v>
      </c>
      <c r="O91">
        <v>5</v>
      </c>
    </row>
    <row r="92" spans="1:15" ht="14.25" customHeight="1" x14ac:dyDescent="0.25">
      <c r="A92" s="98"/>
      <c r="B92" s="99"/>
      <c r="C92" s="99"/>
      <c r="D92" s="100"/>
      <c r="E92" s="100"/>
      <c r="F92">
        <v>967</v>
      </c>
      <c r="G92" s="101" t="str">
        <f>+VLOOKUP(F92,Participants!$A$1:$F$802,2,FALSE)</f>
        <v>Josie Janas</v>
      </c>
      <c r="H92" s="101" t="str">
        <f>+VLOOKUP(F92,Participants!$A$1:$F$802,4,FALSE)</f>
        <v>SJS</v>
      </c>
      <c r="I92" s="101" t="str">
        <f>+VLOOKUP(F92,Participants!$A$1:$F$802,5,FALSE)</f>
        <v>Female</v>
      </c>
      <c r="J92" s="101">
        <f>+VLOOKUP(F92,Participants!$A$1:$F$802,3,FALSE)</f>
        <v>3</v>
      </c>
      <c r="K92" s="57" t="str">
        <f>+VLOOKUP(F92,Participants!$A$1:$G$802,7,FALSE)</f>
        <v>Dev Girls</v>
      </c>
      <c r="L92" s="102">
        <f t="shared" si="1"/>
        <v>42</v>
      </c>
      <c r="M92" s="101"/>
      <c r="N92">
        <v>5</v>
      </c>
      <c r="O92">
        <v>3</v>
      </c>
    </row>
    <row r="93" spans="1:15" ht="14.25" customHeight="1" x14ac:dyDescent="0.25">
      <c r="A93" s="98"/>
      <c r="B93" s="99"/>
      <c r="C93" s="99"/>
      <c r="D93" s="100"/>
      <c r="E93" s="100"/>
      <c r="F93">
        <v>246</v>
      </c>
      <c r="G93" s="101" t="str">
        <f>+VLOOKUP(F93,Participants!$A$1:$F$802,2,FALSE)</f>
        <v>Skylar Tegano</v>
      </c>
      <c r="H93" s="101" t="str">
        <f>+VLOOKUP(F93,Participants!$A$1:$F$802,4,FALSE)</f>
        <v>AGS</v>
      </c>
      <c r="I93" s="101" t="str">
        <f>+VLOOKUP(F93,Participants!$A$1:$F$802,5,FALSE)</f>
        <v>Female</v>
      </c>
      <c r="J93" s="101">
        <f>+VLOOKUP(F93,Participants!$A$1:$F$802,3,FALSE)</f>
        <v>4</v>
      </c>
      <c r="K93" s="57" t="str">
        <f>+VLOOKUP(F93,Participants!$A$1:$G$802,7,FALSE)</f>
        <v>DEV Girls</v>
      </c>
      <c r="L93" s="102">
        <f t="shared" si="1"/>
        <v>43</v>
      </c>
      <c r="M93" s="101"/>
      <c r="N93">
        <v>5</v>
      </c>
      <c r="O93">
        <v>3</v>
      </c>
    </row>
    <row r="94" spans="1:15" ht="14.25" customHeight="1" x14ac:dyDescent="0.25">
      <c r="A94" s="98"/>
      <c r="B94" s="99"/>
      <c r="C94" s="99"/>
      <c r="D94" s="100"/>
      <c r="E94" s="100"/>
      <c r="F94">
        <v>1582</v>
      </c>
      <c r="G94" s="101" t="str">
        <f>+VLOOKUP(F94,Participants!$A$1:$F$802,2,FALSE)</f>
        <v>Shaylee Best</v>
      </c>
      <c r="H94" s="101" t="str">
        <f>+VLOOKUP(F94,Participants!$A$1:$F$802,4,FALSE)</f>
        <v>BCS</v>
      </c>
      <c r="I94" s="101" t="str">
        <f>+VLOOKUP(F94,Participants!$A$1:$F$802,5,FALSE)</f>
        <v>Female</v>
      </c>
      <c r="J94" s="101">
        <f>+VLOOKUP(F94,Participants!$A$1:$F$802,3,FALSE)</f>
        <v>3</v>
      </c>
      <c r="K94" s="57" t="str">
        <f>+VLOOKUP(F94,Participants!$A$1:$G$802,7,FALSE)</f>
        <v>DEV Girls</v>
      </c>
      <c r="L94" s="102">
        <f t="shared" si="1"/>
        <v>44</v>
      </c>
      <c r="M94" s="101"/>
      <c r="N94">
        <v>5</v>
      </c>
      <c r="O94">
        <v>2</v>
      </c>
    </row>
    <row r="95" spans="1:15" ht="14.25" customHeight="1" x14ac:dyDescent="0.25">
      <c r="A95" s="98"/>
      <c r="B95" s="99"/>
      <c r="C95" s="99"/>
      <c r="D95" s="100"/>
      <c r="E95" s="100"/>
      <c r="F95">
        <v>145</v>
      </c>
      <c r="G95" s="101" t="str">
        <f>+VLOOKUP(F95,Participants!$A$1:$F$802,2,FALSE)</f>
        <v>Vienna Caliguire</v>
      </c>
      <c r="H95" s="101" t="str">
        <f>+VLOOKUP(F95,Participants!$A$1:$F$802,4,FALSE)</f>
        <v>NCA</v>
      </c>
      <c r="I95" s="101" t="str">
        <f>+VLOOKUP(F95,Participants!$A$1:$F$802,5,FALSE)</f>
        <v>Female</v>
      </c>
      <c r="J95" s="101">
        <f>+VLOOKUP(F95,Participants!$A$1:$F$802,3,FALSE)</f>
        <v>3</v>
      </c>
      <c r="K95" s="57" t="str">
        <f>+VLOOKUP(F95,Participants!$A$1:$G$802,7,FALSE)</f>
        <v>DEV Girls</v>
      </c>
      <c r="L95" s="102">
        <f t="shared" si="1"/>
        <v>45</v>
      </c>
      <c r="M95" s="101"/>
      <c r="N95">
        <v>5</v>
      </c>
      <c r="O95">
        <v>1</v>
      </c>
    </row>
    <row r="96" spans="1:15" ht="14.25" customHeight="1" x14ac:dyDescent="0.25">
      <c r="A96" s="98"/>
      <c r="B96" s="99"/>
      <c r="C96" s="99"/>
      <c r="D96" s="100"/>
      <c r="E96" s="100"/>
      <c r="F96">
        <v>1048</v>
      </c>
      <c r="G96" s="101" t="str">
        <f>+VLOOKUP(F96,Participants!$A$1:$F$802,2,FALSE)</f>
        <v>Maizie Lapic</v>
      </c>
      <c r="H96" s="101" t="str">
        <f>+VLOOKUP(F96,Participants!$A$1:$F$802,4,FALSE)</f>
        <v>KIL</v>
      </c>
      <c r="I96" s="101" t="str">
        <f>+VLOOKUP(F96,Participants!$A$1:$F$802,5,FALSE)</f>
        <v>Female</v>
      </c>
      <c r="J96" s="101">
        <f>+VLOOKUP(F96,Participants!$A$1:$F$802,3,FALSE)</f>
        <v>3</v>
      </c>
      <c r="K96" s="57" t="str">
        <f>+VLOOKUP(F96,Participants!$A$1:$G$802,7,FALSE)</f>
        <v>Dev Girls</v>
      </c>
      <c r="L96" s="102">
        <f t="shared" si="1"/>
        <v>46</v>
      </c>
      <c r="M96" s="101"/>
      <c r="N96">
        <v>4</v>
      </c>
      <c r="O96">
        <v>6</v>
      </c>
    </row>
    <row r="97" spans="1:15" ht="14.25" customHeight="1" x14ac:dyDescent="0.25">
      <c r="A97" s="98"/>
      <c r="B97" s="99"/>
      <c r="C97" s="99"/>
      <c r="D97" s="100"/>
      <c r="E97" s="100"/>
      <c r="F97">
        <v>566</v>
      </c>
      <c r="G97" s="101" t="str">
        <f>+VLOOKUP(F97,Participants!$A$1:$F$802,2,FALSE)</f>
        <v>Lily Bishop</v>
      </c>
      <c r="H97" s="101" t="str">
        <f>+VLOOKUP(F97,Participants!$A$1:$F$802,4,FALSE)</f>
        <v>BFS</v>
      </c>
      <c r="I97" s="101" t="str">
        <f>+VLOOKUP(F97,Participants!$A$1:$F$802,5,FALSE)</f>
        <v>Female</v>
      </c>
      <c r="J97" s="101">
        <f>+VLOOKUP(F97,Participants!$A$1:$F$802,3,FALSE)</f>
        <v>4</v>
      </c>
      <c r="K97" s="57" t="str">
        <f>+VLOOKUP(F97,Participants!$A$1:$G$802,7,FALSE)</f>
        <v>DEV GIRLS</v>
      </c>
      <c r="L97" s="102">
        <f t="shared" si="1"/>
        <v>47</v>
      </c>
      <c r="M97" s="101"/>
      <c r="N97">
        <v>4</v>
      </c>
      <c r="O97">
        <v>4</v>
      </c>
    </row>
    <row r="98" spans="1:15" ht="14.25" customHeight="1" x14ac:dyDescent="0.25">
      <c r="A98" s="98"/>
      <c r="B98" s="99"/>
      <c r="C98" s="99"/>
      <c r="D98" s="100"/>
      <c r="E98" s="100"/>
      <c r="F98">
        <v>42</v>
      </c>
      <c r="G98" s="101" t="str">
        <f>+VLOOKUP(F98,Participants!$A$1:$F$802,2,FALSE)</f>
        <v>Annie Nienstedt</v>
      </c>
      <c r="H98" s="101" t="str">
        <f>+VLOOKUP(F98,Participants!$A$1:$F$802,4,FALSE)</f>
        <v>AMA</v>
      </c>
      <c r="I98" s="101" t="str">
        <f>+VLOOKUP(F98,Participants!$A$1:$F$802,5,FALSE)</f>
        <v>Female</v>
      </c>
      <c r="J98" s="101">
        <f>+VLOOKUP(F98,Participants!$A$1:$F$802,3,FALSE)</f>
        <v>4</v>
      </c>
      <c r="K98" s="57" t="str">
        <f>+VLOOKUP(F98,Participants!$A$1:$G$802,7,FALSE)</f>
        <v>DEV Girls</v>
      </c>
      <c r="L98" s="102">
        <f t="shared" si="1"/>
        <v>48</v>
      </c>
      <c r="M98" s="101"/>
      <c r="N98">
        <v>4</v>
      </c>
      <c r="O98">
        <v>4</v>
      </c>
    </row>
    <row r="99" spans="1:15" ht="14.25" customHeight="1" x14ac:dyDescent="0.25">
      <c r="A99" s="98"/>
      <c r="B99" s="99"/>
      <c r="C99" s="99"/>
      <c r="D99" s="100"/>
      <c r="E99" s="100"/>
      <c r="F99">
        <v>574</v>
      </c>
      <c r="G99" s="101" t="str">
        <f>+VLOOKUP(F99,Participants!$A$1:$F$802,2,FALSE)</f>
        <v>Sadie Ninehouser</v>
      </c>
      <c r="H99" s="101" t="str">
        <f>+VLOOKUP(F99,Participants!$A$1:$F$802,4,FALSE)</f>
        <v>BFS</v>
      </c>
      <c r="I99" s="101" t="str">
        <f>+VLOOKUP(F99,Participants!$A$1:$F$802,5,FALSE)</f>
        <v>Female</v>
      </c>
      <c r="J99" s="101">
        <f>+VLOOKUP(F99,Participants!$A$1:$F$802,3,FALSE)</f>
        <v>4</v>
      </c>
      <c r="K99" s="57" t="str">
        <f>+VLOOKUP(F99,Participants!$A$1:$G$802,7,FALSE)</f>
        <v>DEV GIRLS</v>
      </c>
      <c r="L99" s="102">
        <f t="shared" si="1"/>
        <v>49</v>
      </c>
      <c r="M99" s="101"/>
      <c r="N99">
        <v>4</v>
      </c>
      <c r="O99">
        <v>1</v>
      </c>
    </row>
    <row r="100" spans="1:15" ht="14.25" customHeight="1" x14ac:dyDescent="0.25">
      <c r="A100" s="98"/>
      <c r="B100" s="99"/>
      <c r="C100" s="99"/>
      <c r="D100" s="100"/>
      <c r="E100" s="100"/>
      <c r="F100">
        <v>34</v>
      </c>
      <c r="G100" s="101" t="str">
        <f>+VLOOKUP(F100,Participants!$A$1:$F$802,2,FALSE)</f>
        <v>Vera Skowron</v>
      </c>
      <c r="H100" s="101" t="str">
        <f>+VLOOKUP(F100,Participants!$A$1:$F$802,4,FALSE)</f>
        <v>AMA</v>
      </c>
      <c r="I100" s="101" t="str">
        <f>+VLOOKUP(F100,Participants!$A$1:$F$802,5,FALSE)</f>
        <v>Female</v>
      </c>
      <c r="J100" s="101">
        <f>+VLOOKUP(F100,Participants!$A$1:$F$802,3,FALSE)</f>
        <v>3</v>
      </c>
      <c r="K100" s="57" t="str">
        <f>+VLOOKUP(F100,Participants!$A$1:$G$802,7,FALSE)</f>
        <v>DEV Girls</v>
      </c>
      <c r="L100" s="102">
        <f t="shared" si="1"/>
        <v>50</v>
      </c>
      <c r="M100" s="101"/>
      <c r="N100">
        <v>3</v>
      </c>
      <c r="O100">
        <v>8</v>
      </c>
    </row>
    <row r="101" spans="1:15" ht="14.25" customHeight="1" x14ac:dyDescent="0.25">
      <c r="A101" s="98"/>
      <c r="B101" s="99"/>
      <c r="C101" s="99"/>
      <c r="D101" s="100"/>
      <c r="E101" s="100"/>
      <c r="F101">
        <v>248</v>
      </c>
      <c r="G101" s="101" t="str">
        <f>+VLOOKUP(F101,Participants!$A$1:$F$802,2,FALSE)</f>
        <v>Katya Lozano</v>
      </c>
      <c r="H101" s="101" t="str">
        <f>+VLOOKUP(F101,Participants!$A$1:$F$802,4,FALSE)</f>
        <v>AGS</v>
      </c>
      <c r="I101" s="101" t="str">
        <f>+VLOOKUP(F101,Participants!$A$1:$F$802,5,FALSE)</f>
        <v>Female</v>
      </c>
      <c r="J101" s="101">
        <f>+VLOOKUP(F101,Participants!$A$1:$F$802,3,FALSE)</f>
        <v>3</v>
      </c>
      <c r="K101" s="57" t="str">
        <f>+VLOOKUP(F101,Participants!$A$1:$G$802,7,FALSE)</f>
        <v>DEV Girls</v>
      </c>
      <c r="L101" s="102">
        <f t="shared" si="1"/>
        <v>51</v>
      </c>
      <c r="M101" s="101"/>
      <c r="N101">
        <v>3</v>
      </c>
      <c r="O101">
        <v>8</v>
      </c>
    </row>
    <row r="102" spans="1:15" ht="14.25" customHeight="1" x14ac:dyDescent="0.25">
      <c r="A102" s="98"/>
      <c r="B102" s="99"/>
      <c r="C102" s="99"/>
      <c r="D102" s="100"/>
      <c r="E102" s="100"/>
      <c r="F102">
        <v>147</v>
      </c>
      <c r="G102" s="101" t="str">
        <f>+VLOOKUP(F102,Participants!$A$1:$F$802,2,FALSE)</f>
        <v>Ava Thompson</v>
      </c>
      <c r="H102" s="101" t="str">
        <f>+VLOOKUP(F102,Participants!$A$1:$F$802,4,FALSE)</f>
        <v>NCA</v>
      </c>
      <c r="I102" s="101" t="str">
        <f>+VLOOKUP(F102,Participants!$A$1:$F$802,5,FALSE)</f>
        <v>Female</v>
      </c>
      <c r="J102" s="101">
        <f>+VLOOKUP(F102,Participants!$A$1:$F$802,3,FALSE)</f>
        <v>3</v>
      </c>
      <c r="K102" s="57" t="str">
        <f>+VLOOKUP(F102,Participants!$A$1:$G$802,7,FALSE)</f>
        <v>DEV Girls</v>
      </c>
      <c r="L102" s="102">
        <f t="shared" si="1"/>
        <v>52</v>
      </c>
      <c r="M102" s="101"/>
      <c r="N102">
        <v>3</v>
      </c>
      <c r="O102">
        <v>6</v>
      </c>
    </row>
    <row r="103" spans="1:15" ht="14.25" customHeight="1" x14ac:dyDescent="0.25">
      <c r="A103" s="98"/>
      <c r="B103" s="99"/>
      <c r="C103" s="99"/>
      <c r="D103" s="100"/>
      <c r="E103" s="100"/>
      <c r="F103">
        <v>966</v>
      </c>
      <c r="G103" s="101" t="str">
        <f>+VLOOKUP(F103,Participants!$A$1:$F$802,2,FALSE)</f>
        <v>Giuliana Bucci</v>
      </c>
      <c r="H103" s="101" t="str">
        <f>+VLOOKUP(F103,Participants!$A$1:$F$802,4,FALSE)</f>
        <v>SJS</v>
      </c>
      <c r="I103" s="101" t="str">
        <f>+VLOOKUP(F103,Participants!$A$1:$F$802,5,FALSE)</f>
        <v>Female</v>
      </c>
      <c r="J103" s="101">
        <f>+VLOOKUP(F103,Participants!$A$1:$F$802,3,FALSE)</f>
        <v>3</v>
      </c>
      <c r="K103" s="57" t="str">
        <f>+VLOOKUP(F103,Participants!$A$1:$G$802,7,FALSE)</f>
        <v>Dev Girls</v>
      </c>
      <c r="L103" s="102">
        <f t="shared" si="1"/>
        <v>53</v>
      </c>
      <c r="M103" s="101"/>
      <c r="N103">
        <v>1</v>
      </c>
      <c r="O103">
        <v>8</v>
      </c>
    </row>
    <row r="104" spans="1:15" ht="14.25" customHeight="1" x14ac:dyDescent="0.25">
      <c r="A104" s="103"/>
      <c r="B104" s="104"/>
      <c r="C104" s="104"/>
      <c r="D104" s="105"/>
      <c r="E104" s="105"/>
      <c r="G104" s="101"/>
      <c r="H104" s="101"/>
      <c r="I104" s="101"/>
      <c r="J104" s="101"/>
      <c r="K104" s="57"/>
      <c r="L104" s="102"/>
      <c r="M104" s="101"/>
    </row>
    <row r="105" spans="1:15" ht="14.25" customHeight="1" x14ac:dyDescent="0.25">
      <c r="A105" s="124"/>
      <c r="B105" s="125"/>
      <c r="C105" s="125"/>
      <c r="D105" s="126"/>
      <c r="E105" s="126"/>
      <c r="F105" s="120">
        <v>28</v>
      </c>
      <c r="G105" s="127" t="str">
        <f>+VLOOKUP(F105,Participants!$A$1:$F$802,2,FALSE)</f>
        <v>Julius Bennett</v>
      </c>
      <c r="H105" s="127" t="str">
        <f>+VLOOKUP(F105,Participants!$A$1:$F$802,4,FALSE)</f>
        <v>AMA</v>
      </c>
      <c r="I105" s="127" t="str">
        <f>+VLOOKUP(F105,Participants!$A$1:$F$802,5,FALSE)</f>
        <v>Male</v>
      </c>
      <c r="J105" s="127">
        <f>+VLOOKUP(F105,Participants!$A$1:$F$802,3,FALSE)</f>
        <v>2</v>
      </c>
      <c r="K105" s="122" t="str">
        <f>+VLOOKUP(F105,Participants!$A$1:$G$802,7,FALSE)</f>
        <v>DEV Boys</v>
      </c>
      <c r="L105" s="123">
        <f>L104+1</f>
        <v>1</v>
      </c>
      <c r="M105" s="127">
        <v>4.5</v>
      </c>
      <c r="N105" s="120">
        <v>10</v>
      </c>
      <c r="O105" s="120">
        <v>4</v>
      </c>
    </row>
    <row r="106" spans="1:15" ht="14.25" customHeight="1" x14ac:dyDescent="0.25">
      <c r="A106" s="124"/>
      <c r="B106" s="125"/>
      <c r="C106" s="125"/>
      <c r="D106" s="126"/>
      <c r="E106" s="126"/>
      <c r="F106" s="120">
        <v>201</v>
      </c>
      <c r="G106" s="127" t="str">
        <f>+VLOOKUP(F106,Participants!$A$1:$F$802,2,FALSE)</f>
        <v>Nicholas Yohe</v>
      </c>
      <c r="H106" s="127" t="str">
        <f>+VLOOKUP(F106,Participants!$A$1:$F$802,4,FALSE)</f>
        <v>MQA</v>
      </c>
      <c r="I106" s="127" t="str">
        <f>+VLOOKUP(F106,Participants!$A$1:$F$802,5,FALSE)</f>
        <v>Male</v>
      </c>
      <c r="J106" s="127">
        <f>+VLOOKUP(F106,Participants!$A$1:$F$802,3,FALSE)</f>
        <v>2</v>
      </c>
      <c r="K106" s="122" t="str">
        <f>+VLOOKUP(F106,Participants!$A$1:$G$802,7,FALSE)</f>
        <v>DEV Boys</v>
      </c>
      <c r="L106" s="123">
        <f t="shared" ref="L106:L162" si="2">L105+1</f>
        <v>2</v>
      </c>
      <c r="M106" s="127"/>
      <c r="N106" s="120">
        <v>9</v>
      </c>
      <c r="O106" s="120">
        <v>7</v>
      </c>
    </row>
    <row r="107" spans="1:15" ht="14.25" customHeight="1" x14ac:dyDescent="0.25">
      <c r="A107" s="124"/>
      <c r="B107" s="125"/>
      <c r="C107" s="125"/>
      <c r="D107" s="126"/>
      <c r="E107" s="126"/>
      <c r="F107" s="120">
        <v>155</v>
      </c>
      <c r="G107" s="127" t="str">
        <f>+VLOOKUP(F107,Participants!$A$1:$F$802,2,FALSE)</f>
        <v>Theodore Stehman</v>
      </c>
      <c r="H107" s="127" t="str">
        <f>+VLOOKUP(F107,Participants!$A$1:$F$802,4,FALSE)</f>
        <v>NCA</v>
      </c>
      <c r="I107" s="127" t="str">
        <f>+VLOOKUP(F107,Participants!$A$1:$F$802,5,FALSE)</f>
        <v>Male</v>
      </c>
      <c r="J107" s="127">
        <f>+VLOOKUP(F107,Participants!$A$1:$F$802,3,FALSE)</f>
        <v>1</v>
      </c>
      <c r="K107" s="122" t="str">
        <f>+VLOOKUP(F107,Participants!$A$1:$G$802,7,FALSE)</f>
        <v>DEV Boys</v>
      </c>
      <c r="L107" s="123">
        <f t="shared" si="2"/>
        <v>3</v>
      </c>
      <c r="M107" s="127"/>
      <c r="N107" s="120">
        <v>8</v>
      </c>
      <c r="O107" s="120">
        <v>5</v>
      </c>
    </row>
    <row r="108" spans="1:15" ht="14.25" customHeight="1" x14ac:dyDescent="0.25">
      <c r="A108" s="117"/>
      <c r="B108" s="118"/>
      <c r="C108" s="118"/>
      <c r="D108" s="119"/>
      <c r="E108" s="119"/>
      <c r="F108" s="120">
        <v>191</v>
      </c>
      <c r="G108" s="121" t="str">
        <f>+VLOOKUP(F108,Participants!$A$1:$F$802,2,FALSE)</f>
        <v>Luca Greco</v>
      </c>
      <c r="H108" s="121" t="str">
        <f>+VLOOKUP(F108,Participants!$A$1:$F$802,4,FALSE)</f>
        <v>MQA</v>
      </c>
      <c r="I108" s="121" t="str">
        <f>+VLOOKUP(F108,Participants!$A$1:$F$802,5,FALSE)</f>
        <v>Male</v>
      </c>
      <c r="J108" s="121">
        <f>+VLOOKUP(F108,Participants!$A$1:$F$802,3,FALSE)</f>
        <v>1</v>
      </c>
      <c r="K108" s="122" t="str">
        <f>+VLOOKUP(F108,Participants!$A$1:$G$802,7,FALSE)</f>
        <v>DEV Boys</v>
      </c>
      <c r="L108" s="123">
        <f t="shared" si="2"/>
        <v>4</v>
      </c>
      <c r="M108" s="121"/>
      <c r="N108" s="120">
        <v>8</v>
      </c>
      <c r="O108" s="120">
        <v>3</v>
      </c>
    </row>
    <row r="109" spans="1:15" ht="14.25" customHeight="1" x14ac:dyDescent="0.25">
      <c r="A109" s="124"/>
      <c r="B109" s="125"/>
      <c r="C109" s="125"/>
      <c r="D109" s="126"/>
      <c r="E109" s="126"/>
      <c r="F109" s="120">
        <v>1287</v>
      </c>
      <c r="G109" s="127" t="str">
        <f>+VLOOKUP(F109,Participants!$A$1:$F$802,2,FALSE)</f>
        <v>Liam Lewis</v>
      </c>
      <c r="H109" s="127" t="str">
        <f>+VLOOKUP(F109,Participants!$A$1:$F$802,4,FALSE)</f>
        <v>CDT</v>
      </c>
      <c r="I109" s="127" t="str">
        <f>+VLOOKUP(F109,Participants!$A$1:$F$802,5,FALSE)</f>
        <v>Male</v>
      </c>
      <c r="J109" s="127">
        <f>+VLOOKUP(F109,Participants!$A$1:$F$802,3,FALSE)</f>
        <v>2</v>
      </c>
      <c r="K109" s="122" t="str">
        <f>+VLOOKUP(F109,Participants!$A$1:$G$802,7,FALSE)</f>
        <v>Dev Boys</v>
      </c>
      <c r="L109" s="123">
        <f t="shared" si="2"/>
        <v>5</v>
      </c>
      <c r="M109" s="127"/>
      <c r="N109" s="120">
        <v>8</v>
      </c>
      <c r="O109" s="120">
        <v>3</v>
      </c>
    </row>
    <row r="110" spans="1:15" ht="14.25" customHeight="1" x14ac:dyDescent="0.25">
      <c r="A110" s="117"/>
      <c r="B110" s="118"/>
      <c r="C110" s="118"/>
      <c r="D110" s="119"/>
      <c r="E110" s="119"/>
      <c r="F110" s="120">
        <v>1257</v>
      </c>
      <c r="G110" s="121" t="str">
        <f>+VLOOKUP(F110,Participants!$A$1:$F$802,2,FALSE)</f>
        <v>Kieran Soriano-Clark</v>
      </c>
      <c r="H110" s="121" t="str">
        <f>+VLOOKUP(F110,Participants!$A$1:$F$802,4,FALSE)</f>
        <v>SSPP</v>
      </c>
      <c r="I110" s="121" t="str">
        <f>+VLOOKUP(F110,Participants!$A$1:$F$802,5,FALSE)</f>
        <v>Male</v>
      </c>
      <c r="J110" s="121">
        <f>+VLOOKUP(F110,Participants!$A$1:$F$802,3,FALSE)</f>
        <v>2</v>
      </c>
      <c r="K110" s="122" t="str">
        <f>+VLOOKUP(F110,Participants!$A$1:$G$802,7,FALSE)</f>
        <v>DEV Boys</v>
      </c>
      <c r="L110" s="123">
        <f t="shared" si="2"/>
        <v>6</v>
      </c>
      <c r="M110" s="121"/>
      <c r="N110" s="120">
        <v>7</v>
      </c>
      <c r="O110" s="120">
        <v>9</v>
      </c>
    </row>
    <row r="111" spans="1:15" ht="14.25" customHeight="1" x14ac:dyDescent="0.25">
      <c r="A111" s="124"/>
      <c r="B111" s="125"/>
      <c r="C111" s="125"/>
      <c r="D111" s="126"/>
      <c r="E111" s="126"/>
      <c r="F111" s="120">
        <v>581</v>
      </c>
      <c r="G111" s="127" t="str">
        <f>+VLOOKUP(F111,Participants!$A$1:$F$802,2,FALSE)</f>
        <v>Dane Stemmler</v>
      </c>
      <c r="H111" s="127" t="str">
        <f>+VLOOKUP(F111,Participants!$A$1:$F$802,4,FALSE)</f>
        <v>BFS</v>
      </c>
      <c r="I111" s="127" t="str">
        <f>+VLOOKUP(F111,Participants!$A$1:$F$802,5,FALSE)</f>
        <v>Male</v>
      </c>
      <c r="J111" s="127">
        <f>+VLOOKUP(F111,Participants!$A$1:$F$802,3,FALSE)</f>
        <v>2</v>
      </c>
      <c r="K111" s="122" t="str">
        <f>+VLOOKUP(F111,Participants!$A$1:$G$802,7,FALSE)</f>
        <v>DEV BOYS</v>
      </c>
      <c r="L111" s="123">
        <f t="shared" si="2"/>
        <v>7</v>
      </c>
      <c r="M111" s="127"/>
      <c r="N111" s="120">
        <v>7</v>
      </c>
      <c r="O111" s="120">
        <v>7</v>
      </c>
    </row>
    <row r="112" spans="1:15" ht="14.25" customHeight="1" x14ac:dyDescent="0.25">
      <c r="A112" s="124"/>
      <c r="B112" s="125"/>
      <c r="C112" s="125"/>
      <c r="D112" s="126"/>
      <c r="E112" s="126"/>
      <c r="F112" s="120">
        <v>1288</v>
      </c>
      <c r="G112" s="127" t="str">
        <f>+VLOOKUP(F112,Participants!$A$1:$F$802,2,FALSE)</f>
        <v>Jacob Redd</v>
      </c>
      <c r="H112" s="127" t="str">
        <f>+VLOOKUP(F112,Participants!$A$1:$F$802,4,FALSE)</f>
        <v>CDT</v>
      </c>
      <c r="I112" s="127" t="str">
        <f>+VLOOKUP(F112,Participants!$A$1:$F$802,5,FALSE)</f>
        <v>Male</v>
      </c>
      <c r="J112" s="127">
        <f>+VLOOKUP(F112,Participants!$A$1:$F$802,3,FALSE)</f>
        <v>2</v>
      </c>
      <c r="K112" s="122" t="str">
        <f>+VLOOKUP(F112,Participants!$A$1:$G$802,7,FALSE)</f>
        <v>Dev Boys</v>
      </c>
      <c r="L112" s="123">
        <f t="shared" si="2"/>
        <v>8</v>
      </c>
      <c r="M112" s="127"/>
      <c r="N112" s="120">
        <v>7</v>
      </c>
      <c r="O112" s="120">
        <v>7</v>
      </c>
    </row>
    <row r="113" spans="1:15" ht="14.25" customHeight="1" x14ac:dyDescent="0.25">
      <c r="A113" s="117"/>
      <c r="B113" s="118"/>
      <c r="C113" s="118"/>
      <c r="D113" s="119"/>
      <c r="E113" s="119"/>
      <c r="F113" s="120">
        <v>27</v>
      </c>
      <c r="G113" s="121" t="str">
        <f>+VLOOKUP(F113,Participants!$A$1:$F$802,2,FALSE)</f>
        <v>Andrew Yester</v>
      </c>
      <c r="H113" s="121" t="str">
        <f>+VLOOKUP(F113,Participants!$A$1:$F$802,4,FALSE)</f>
        <v>AMA</v>
      </c>
      <c r="I113" s="121" t="str">
        <f>+VLOOKUP(F113,Participants!$A$1:$F$802,5,FALSE)</f>
        <v>Male</v>
      </c>
      <c r="J113" s="121">
        <f>+VLOOKUP(F113,Participants!$A$1:$F$802,3,FALSE)</f>
        <v>2</v>
      </c>
      <c r="K113" s="122" t="str">
        <f>+VLOOKUP(F113,Participants!$A$1:$G$802,7,FALSE)</f>
        <v>DEV Boys</v>
      </c>
      <c r="L113" s="123">
        <f t="shared" si="2"/>
        <v>9</v>
      </c>
      <c r="M113" s="121"/>
      <c r="N113" s="120">
        <v>7</v>
      </c>
      <c r="O113" s="120">
        <v>5</v>
      </c>
    </row>
    <row r="114" spans="1:15" ht="14.25" customHeight="1" x14ac:dyDescent="0.25">
      <c r="A114" s="124"/>
      <c r="B114" s="125"/>
      <c r="C114" s="125"/>
      <c r="D114" s="126"/>
      <c r="E114" s="126"/>
      <c r="F114" s="120">
        <v>154</v>
      </c>
      <c r="G114" s="127" t="str">
        <f>+VLOOKUP(F114,Participants!$A$1:$F$802,2,FALSE)</f>
        <v>Leo Laneve</v>
      </c>
      <c r="H114" s="127" t="str">
        <f>+VLOOKUP(F114,Participants!$A$1:$F$802,4,FALSE)</f>
        <v>NCA</v>
      </c>
      <c r="I114" s="127" t="str">
        <f>+VLOOKUP(F114,Participants!$A$1:$F$802,5,FALSE)</f>
        <v>Male</v>
      </c>
      <c r="J114" s="127">
        <f>+VLOOKUP(F114,Participants!$A$1:$F$802,3,FALSE)</f>
        <v>1</v>
      </c>
      <c r="K114" s="122" t="str">
        <f>+VLOOKUP(F114,Participants!$A$1:$G$802,7,FALSE)</f>
        <v>DEV Boys</v>
      </c>
      <c r="L114" s="123">
        <f t="shared" si="2"/>
        <v>10</v>
      </c>
      <c r="M114" s="127"/>
      <c r="N114" s="120">
        <v>7</v>
      </c>
      <c r="O114" s="120">
        <v>4</v>
      </c>
    </row>
    <row r="115" spans="1:15" ht="14.25" customHeight="1" x14ac:dyDescent="0.25">
      <c r="A115" s="117"/>
      <c r="B115" s="118"/>
      <c r="C115" s="118"/>
      <c r="D115" s="119"/>
      <c r="E115" s="119"/>
      <c r="F115" s="120">
        <v>579</v>
      </c>
      <c r="G115" s="121" t="str">
        <f>+VLOOKUP(F115,Participants!$A$1:$F$802,2,FALSE)</f>
        <v>Vincent Mannerino</v>
      </c>
      <c r="H115" s="121" t="str">
        <f>+VLOOKUP(F115,Participants!$A$1:$F$802,4,FALSE)</f>
        <v>BFS</v>
      </c>
      <c r="I115" s="121" t="str">
        <f>+VLOOKUP(F115,Participants!$A$1:$F$802,5,FALSE)</f>
        <v>Male</v>
      </c>
      <c r="J115" s="121">
        <f>+VLOOKUP(F115,Participants!$A$1:$F$802,3,FALSE)</f>
        <v>2</v>
      </c>
      <c r="K115" s="122" t="str">
        <f>+VLOOKUP(F115,Participants!$A$1:$G$802,7,FALSE)</f>
        <v>DEV BOYS</v>
      </c>
      <c r="L115" s="123">
        <f t="shared" si="2"/>
        <v>11</v>
      </c>
      <c r="M115" s="121"/>
      <c r="N115" s="120">
        <v>7</v>
      </c>
      <c r="O115" s="120">
        <v>3</v>
      </c>
    </row>
    <row r="116" spans="1:15" ht="14.25" customHeight="1" x14ac:dyDescent="0.25">
      <c r="A116" s="124"/>
      <c r="B116" s="125"/>
      <c r="C116" s="125"/>
      <c r="D116" s="126"/>
      <c r="E116" s="126"/>
      <c r="F116" s="120">
        <v>852</v>
      </c>
      <c r="G116" s="127" t="str">
        <f>+VLOOKUP(F116,Participants!$A$1:$F$802,2,FALSE)</f>
        <v>Anthony Shuster</v>
      </c>
      <c r="H116" s="127" t="str">
        <f>+VLOOKUP(F116,Participants!$A$1:$F$802,4,FALSE)</f>
        <v>AAG</v>
      </c>
      <c r="I116" s="127" t="str">
        <f>+VLOOKUP(F116,Participants!$A$1:$F$802,5,FALSE)</f>
        <v>Male</v>
      </c>
      <c r="J116" s="127">
        <f>+VLOOKUP(F116,Participants!$A$1:$F$802,3,FALSE)</f>
        <v>2</v>
      </c>
      <c r="K116" s="122" t="str">
        <f>+VLOOKUP(F116,Participants!$A$1:$G$802,7,FALSE)</f>
        <v>Dev Boys</v>
      </c>
      <c r="L116" s="123">
        <f t="shared" si="2"/>
        <v>12</v>
      </c>
      <c r="M116" s="127"/>
      <c r="N116" s="120">
        <v>7</v>
      </c>
      <c r="O116" s="120">
        <v>3</v>
      </c>
    </row>
    <row r="117" spans="1:15" ht="14.25" customHeight="1" x14ac:dyDescent="0.25">
      <c r="A117" s="117"/>
      <c r="B117" s="118"/>
      <c r="C117" s="118"/>
      <c r="D117" s="119"/>
      <c r="E117" s="119"/>
      <c r="F117" s="120">
        <v>196</v>
      </c>
      <c r="G117" s="121" t="str">
        <f>+VLOOKUP(F117,Participants!$A$1:$F$802,2,FALSE)</f>
        <v>Noah Saxman</v>
      </c>
      <c r="H117" s="121" t="str">
        <f>+VLOOKUP(F117,Participants!$A$1:$F$802,4,FALSE)</f>
        <v>MQA</v>
      </c>
      <c r="I117" s="121" t="str">
        <f>+VLOOKUP(F117,Participants!$A$1:$F$802,5,FALSE)</f>
        <v>Male</v>
      </c>
      <c r="J117" s="121">
        <f>+VLOOKUP(F117,Participants!$A$1:$F$802,3,FALSE)</f>
        <v>1</v>
      </c>
      <c r="K117" s="122" t="str">
        <f>+VLOOKUP(F117,Participants!$A$1:$G$802,7,FALSE)</f>
        <v>DEV Boys</v>
      </c>
      <c r="L117" s="123">
        <f t="shared" si="2"/>
        <v>13</v>
      </c>
      <c r="M117" s="121"/>
      <c r="N117" s="120">
        <v>7</v>
      </c>
      <c r="O117" s="120">
        <v>2</v>
      </c>
    </row>
    <row r="118" spans="1:15" ht="14.25" customHeight="1" x14ac:dyDescent="0.25">
      <c r="A118" s="124"/>
      <c r="B118" s="125"/>
      <c r="C118" s="125"/>
      <c r="D118" s="126"/>
      <c r="E118" s="126"/>
      <c r="F118" s="120">
        <v>195</v>
      </c>
      <c r="G118" s="127" t="str">
        <f>+VLOOKUP(F118,Participants!$A$1:$F$802,2,FALSE)</f>
        <v>Bennett Porter</v>
      </c>
      <c r="H118" s="127" t="str">
        <f>+VLOOKUP(F118,Participants!$A$1:$F$802,4,FALSE)</f>
        <v>MQA</v>
      </c>
      <c r="I118" s="127" t="str">
        <f>+VLOOKUP(F118,Participants!$A$1:$F$802,5,FALSE)</f>
        <v>Male</v>
      </c>
      <c r="J118" s="127">
        <f>+VLOOKUP(F118,Participants!$A$1:$F$802,3,FALSE)</f>
        <v>1</v>
      </c>
      <c r="K118" s="122" t="str">
        <f>+VLOOKUP(F118,Participants!$A$1:$G$802,7,FALSE)</f>
        <v>DEV Boys</v>
      </c>
      <c r="L118" s="123">
        <f t="shared" si="2"/>
        <v>14</v>
      </c>
      <c r="M118" s="127"/>
      <c r="N118" s="120">
        <v>7</v>
      </c>
      <c r="O118" s="120">
        <v>2</v>
      </c>
    </row>
    <row r="119" spans="1:15" ht="14.25" customHeight="1" x14ac:dyDescent="0.25">
      <c r="A119" s="124"/>
      <c r="B119" s="125"/>
      <c r="C119" s="125"/>
      <c r="D119" s="126"/>
      <c r="E119" s="126"/>
      <c r="F119" s="120">
        <v>962</v>
      </c>
      <c r="G119" s="127" t="str">
        <f>+VLOOKUP(F119,Participants!$A$1:$F$802,2,FALSE)</f>
        <v>Max Smith</v>
      </c>
      <c r="H119" s="127" t="str">
        <f>+VLOOKUP(F119,Participants!$A$1:$F$802,4,FALSE)</f>
        <v>SJS</v>
      </c>
      <c r="I119" s="127" t="str">
        <f>+VLOOKUP(F119,Participants!$A$1:$F$802,5,FALSE)</f>
        <v>Male</v>
      </c>
      <c r="J119" s="127">
        <f>+VLOOKUP(F119,Participants!$A$1:$F$802,3,FALSE)</f>
        <v>1</v>
      </c>
      <c r="K119" s="122" t="str">
        <f>+VLOOKUP(F119,Participants!$A$1:$G$802,7,FALSE)</f>
        <v>Dev Boys</v>
      </c>
      <c r="L119" s="123">
        <f t="shared" si="2"/>
        <v>15</v>
      </c>
      <c r="M119" s="127"/>
      <c r="N119" s="120">
        <v>7</v>
      </c>
      <c r="O119" s="120">
        <v>0</v>
      </c>
    </row>
    <row r="120" spans="1:15" ht="14.25" customHeight="1" x14ac:dyDescent="0.25">
      <c r="A120" s="124"/>
      <c r="B120" s="125"/>
      <c r="C120" s="125"/>
      <c r="D120" s="126"/>
      <c r="E120" s="126"/>
      <c r="F120" s="120">
        <v>154</v>
      </c>
      <c r="G120" s="127" t="str">
        <f>+VLOOKUP(F120,Participants!$A$1:$F$802,2,FALSE)</f>
        <v>Leo Laneve</v>
      </c>
      <c r="H120" s="127" t="str">
        <f>+VLOOKUP(F120,Participants!$A$1:$F$802,4,FALSE)</f>
        <v>NCA</v>
      </c>
      <c r="I120" s="127" t="str">
        <f>+VLOOKUP(F120,Participants!$A$1:$F$802,5,FALSE)</f>
        <v>Male</v>
      </c>
      <c r="J120" s="127">
        <f>+VLOOKUP(F120,Participants!$A$1:$F$802,3,FALSE)</f>
        <v>1</v>
      </c>
      <c r="K120" s="122" t="str">
        <f>+VLOOKUP(F120,Participants!$A$1:$G$802,7,FALSE)</f>
        <v>DEV Boys</v>
      </c>
      <c r="L120" s="123">
        <f t="shared" si="2"/>
        <v>16</v>
      </c>
      <c r="M120" s="127"/>
      <c r="N120" s="120">
        <v>6</v>
      </c>
      <c r="O120" s="120">
        <v>11</v>
      </c>
    </row>
    <row r="121" spans="1:15" ht="14.25" customHeight="1" x14ac:dyDescent="0.25">
      <c r="A121" s="117"/>
      <c r="B121" s="118"/>
      <c r="C121" s="118"/>
      <c r="D121" s="119"/>
      <c r="E121" s="119"/>
      <c r="F121" s="120">
        <v>1289</v>
      </c>
      <c r="G121" s="121" t="str">
        <f>+VLOOKUP(F121,Participants!$A$1:$F$802,2,FALSE)</f>
        <v>Gavin Sickenberger</v>
      </c>
      <c r="H121" s="121" t="str">
        <f>+VLOOKUP(F121,Participants!$A$1:$F$802,4,FALSE)</f>
        <v>CDT</v>
      </c>
      <c r="I121" s="121" t="str">
        <f>+VLOOKUP(F121,Participants!$A$1:$F$802,5,FALSE)</f>
        <v>Male</v>
      </c>
      <c r="J121" s="121">
        <f>+VLOOKUP(F121,Participants!$A$1:$F$802,3,FALSE)</f>
        <v>2</v>
      </c>
      <c r="K121" s="122" t="str">
        <f>+VLOOKUP(F121,Participants!$A$1:$G$802,7,FALSE)</f>
        <v>Dev Boys</v>
      </c>
      <c r="L121" s="123">
        <f t="shared" si="2"/>
        <v>17</v>
      </c>
      <c r="M121" s="121"/>
      <c r="N121" s="120">
        <v>6</v>
      </c>
      <c r="O121" s="120">
        <v>11</v>
      </c>
    </row>
    <row r="122" spans="1:15" ht="14.25" customHeight="1" x14ac:dyDescent="0.25">
      <c r="A122" s="117"/>
      <c r="B122" s="118"/>
      <c r="C122" s="118"/>
      <c r="D122" s="119"/>
      <c r="E122" s="119"/>
      <c r="F122" s="120">
        <v>1259</v>
      </c>
      <c r="G122" s="121" t="str">
        <f>+VLOOKUP(F122,Participants!$A$1:$F$802,2,FALSE)</f>
        <v>Nathan Summers</v>
      </c>
      <c r="H122" s="121" t="str">
        <f>+VLOOKUP(F122,Participants!$A$1:$F$802,4,FALSE)</f>
        <v>SSPP</v>
      </c>
      <c r="I122" s="121" t="str">
        <f>+VLOOKUP(F122,Participants!$A$1:$F$802,5,FALSE)</f>
        <v>Male</v>
      </c>
      <c r="J122" s="121">
        <f>+VLOOKUP(F122,Participants!$A$1:$F$802,3,FALSE)</f>
        <v>2</v>
      </c>
      <c r="K122" s="122" t="str">
        <f>+VLOOKUP(F122,Participants!$A$1:$G$802,7,FALSE)</f>
        <v>DEV Boys</v>
      </c>
      <c r="L122" s="123">
        <f t="shared" si="2"/>
        <v>18</v>
      </c>
      <c r="M122" s="121"/>
      <c r="N122" s="120">
        <v>6</v>
      </c>
      <c r="O122" s="120">
        <v>10</v>
      </c>
    </row>
    <row r="123" spans="1:15" ht="14.25" customHeight="1" x14ac:dyDescent="0.25">
      <c r="A123" s="117"/>
      <c r="B123" s="118"/>
      <c r="C123" s="118"/>
      <c r="D123" s="119"/>
      <c r="E123" s="119"/>
      <c r="F123" s="120">
        <v>184</v>
      </c>
      <c r="G123" s="121" t="str">
        <f>+VLOOKUP(F123,Participants!$A$1:$F$802,2,FALSE)</f>
        <v>Royce Nedley</v>
      </c>
      <c r="H123" s="121" t="str">
        <f>+VLOOKUP(F123,Participants!$A$1:$F$802,4,FALSE)</f>
        <v>MQA</v>
      </c>
      <c r="I123" s="121" t="str">
        <f>+VLOOKUP(F123,Participants!$A$1:$F$802,5,FALSE)</f>
        <v>Male</v>
      </c>
      <c r="J123" s="121">
        <f>+VLOOKUP(F123,Participants!$A$1:$F$802,3,FALSE)</f>
        <v>0</v>
      </c>
      <c r="K123" s="122" t="str">
        <f>+VLOOKUP(F123,Participants!$A$1:$G$802,7,FALSE)</f>
        <v>DEV Boys</v>
      </c>
      <c r="L123" s="123">
        <f t="shared" si="2"/>
        <v>19</v>
      </c>
      <c r="M123" s="121"/>
      <c r="N123" s="120">
        <v>6</v>
      </c>
      <c r="O123" s="120">
        <v>9</v>
      </c>
    </row>
    <row r="124" spans="1:15" ht="14.25" customHeight="1" x14ac:dyDescent="0.25">
      <c r="A124" s="124"/>
      <c r="B124" s="125"/>
      <c r="C124" s="125"/>
      <c r="D124" s="126"/>
      <c r="E124" s="126"/>
      <c r="F124" s="120">
        <v>192</v>
      </c>
      <c r="G124" s="127" t="str">
        <f>+VLOOKUP(F124,Participants!$A$1:$F$802,2,FALSE)</f>
        <v>Giovanni Green</v>
      </c>
      <c r="H124" s="127" t="str">
        <f>+VLOOKUP(F124,Participants!$A$1:$F$802,4,FALSE)</f>
        <v>MQA</v>
      </c>
      <c r="I124" s="127" t="str">
        <f>+VLOOKUP(F124,Participants!$A$1:$F$802,5,FALSE)</f>
        <v>Male</v>
      </c>
      <c r="J124" s="127">
        <f>+VLOOKUP(F124,Participants!$A$1:$F$802,3,FALSE)</f>
        <v>1</v>
      </c>
      <c r="K124" s="122" t="str">
        <f>+VLOOKUP(F124,Participants!$A$1:$G$802,7,FALSE)</f>
        <v>DEV Boys</v>
      </c>
      <c r="L124" s="123">
        <f t="shared" si="2"/>
        <v>20</v>
      </c>
      <c r="M124" s="127"/>
      <c r="N124" s="120">
        <v>6</v>
      </c>
      <c r="O124" s="120">
        <v>9</v>
      </c>
    </row>
    <row r="125" spans="1:15" ht="14.25" customHeight="1" x14ac:dyDescent="0.25">
      <c r="A125" s="124"/>
      <c r="B125" s="125"/>
      <c r="C125" s="125"/>
      <c r="D125" s="126"/>
      <c r="E125" s="126"/>
      <c r="F125" s="120">
        <v>577</v>
      </c>
      <c r="G125" s="127" t="str">
        <f>+VLOOKUP(F125,Participants!$A$1:$F$802,2,FALSE)</f>
        <v>Aiden Gurney</v>
      </c>
      <c r="H125" s="127" t="str">
        <f>+VLOOKUP(F125,Participants!$A$1:$F$802,4,FALSE)</f>
        <v>BFS</v>
      </c>
      <c r="I125" s="127" t="str">
        <f>+VLOOKUP(F125,Participants!$A$1:$F$802,5,FALSE)</f>
        <v>Male</v>
      </c>
      <c r="J125" s="127">
        <f>+VLOOKUP(F125,Participants!$A$1:$F$802,3,FALSE)</f>
        <v>2</v>
      </c>
      <c r="K125" s="122" t="str">
        <f>+VLOOKUP(F125,Participants!$A$1:$G$802,7,FALSE)</f>
        <v>DEV BOYS</v>
      </c>
      <c r="L125" s="123">
        <f t="shared" si="2"/>
        <v>21</v>
      </c>
      <c r="M125" s="127"/>
      <c r="N125" s="120">
        <v>6</v>
      </c>
      <c r="O125" s="120">
        <v>9</v>
      </c>
    </row>
    <row r="126" spans="1:15" ht="14.25" customHeight="1" x14ac:dyDescent="0.25">
      <c r="A126" s="124"/>
      <c r="B126" s="125"/>
      <c r="C126" s="125"/>
      <c r="D126" s="126"/>
      <c r="E126" s="126"/>
      <c r="F126" s="120">
        <v>895</v>
      </c>
      <c r="G126" s="127" t="str">
        <f>+VLOOKUP(F126,Participants!$A$1:$F$802,2,FALSE)</f>
        <v>Joel Kirstein</v>
      </c>
      <c r="H126" s="127" t="str">
        <f>+VLOOKUP(F126,Participants!$A$1:$F$802,4,FALSE)</f>
        <v>MOSS</v>
      </c>
      <c r="I126" s="127" t="str">
        <f>+VLOOKUP(F126,Participants!$A$1:$F$802,5,FALSE)</f>
        <v>Male</v>
      </c>
      <c r="J126" s="127">
        <f>+VLOOKUP(F126,Participants!$A$1:$F$802,3,FALSE)</f>
        <v>1</v>
      </c>
      <c r="K126" s="122" t="str">
        <f>+VLOOKUP(F126,Participants!$A$1:$G$802,7,FALSE)</f>
        <v>DEV Boys</v>
      </c>
      <c r="L126" s="123">
        <f t="shared" si="2"/>
        <v>22</v>
      </c>
      <c r="M126" s="127"/>
      <c r="N126" s="120">
        <v>6</v>
      </c>
      <c r="O126" s="120">
        <v>7</v>
      </c>
    </row>
    <row r="127" spans="1:15" ht="14.25" customHeight="1" x14ac:dyDescent="0.25">
      <c r="A127" s="117"/>
      <c r="B127" s="118"/>
      <c r="C127" s="118"/>
      <c r="D127" s="119"/>
      <c r="E127" s="119"/>
      <c r="F127" s="120">
        <v>153</v>
      </c>
      <c r="G127" s="121" t="str">
        <f>+VLOOKUP(F127,Participants!$A$1:$F$802,2,FALSE)</f>
        <v>Jackson Harper</v>
      </c>
      <c r="H127" s="121" t="str">
        <f>+VLOOKUP(F127,Participants!$A$1:$F$802,4,FALSE)</f>
        <v>NCA</v>
      </c>
      <c r="I127" s="121" t="str">
        <f>+VLOOKUP(F127,Participants!$A$1:$F$802,5,FALSE)</f>
        <v>Male</v>
      </c>
      <c r="J127" s="121">
        <f>+VLOOKUP(F127,Participants!$A$1:$F$802,3,FALSE)</f>
        <v>1</v>
      </c>
      <c r="K127" s="122" t="str">
        <f>+VLOOKUP(F127,Participants!$A$1:$G$802,7,FALSE)</f>
        <v>DEV Boys</v>
      </c>
      <c r="L127" s="123">
        <f t="shared" si="2"/>
        <v>23</v>
      </c>
      <c r="M127" s="121"/>
      <c r="N127" s="120">
        <v>6</v>
      </c>
      <c r="O127" s="120">
        <v>6</v>
      </c>
    </row>
    <row r="128" spans="1:15" ht="14.25" customHeight="1" x14ac:dyDescent="0.25">
      <c r="A128" s="117"/>
      <c r="B128" s="118"/>
      <c r="C128" s="118"/>
      <c r="D128" s="119"/>
      <c r="E128" s="119"/>
      <c r="F128" s="120">
        <v>182</v>
      </c>
      <c r="G128" s="121" t="str">
        <f>+VLOOKUP(F128,Participants!$A$1:$F$802,2,FALSE)</f>
        <v>Ethan Swigart</v>
      </c>
      <c r="H128" s="121" t="str">
        <f>+VLOOKUP(F128,Participants!$A$1:$F$802,4,FALSE)</f>
        <v>MQA</v>
      </c>
      <c r="I128" s="121" t="str">
        <f>+VLOOKUP(F128,Participants!$A$1:$F$802,5,FALSE)</f>
        <v>Male</v>
      </c>
      <c r="J128" s="121">
        <f>+VLOOKUP(F128,Participants!$A$1:$F$802,3,FALSE)</f>
        <v>0</v>
      </c>
      <c r="K128" s="122" t="str">
        <f>+VLOOKUP(F128,Participants!$A$1:$G$802,7,FALSE)</f>
        <v>DEV Boys</v>
      </c>
      <c r="L128" s="123">
        <f t="shared" si="2"/>
        <v>24</v>
      </c>
      <c r="M128" s="121"/>
      <c r="N128" s="120">
        <v>6</v>
      </c>
      <c r="O128" s="120">
        <v>5</v>
      </c>
    </row>
    <row r="129" spans="1:15" ht="14.25" customHeight="1" x14ac:dyDescent="0.25">
      <c r="A129" s="117"/>
      <c r="B129" s="118"/>
      <c r="C129" s="118"/>
      <c r="D129" s="119"/>
      <c r="E129" s="119"/>
      <c r="F129" s="120">
        <v>152</v>
      </c>
      <c r="G129" s="121" t="str">
        <f>+VLOOKUP(F129,Participants!$A$1:$F$802,2,FALSE)</f>
        <v>Jason Shelpman</v>
      </c>
      <c r="H129" s="121" t="str">
        <f>+VLOOKUP(F129,Participants!$A$1:$F$802,4,FALSE)</f>
        <v>NCA</v>
      </c>
      <c r="I129" s="121" t="str">
        <f>+VLOOKUP(F129,Participants!$A$1:$F$802,5,FALSE)</f>
        <v>Male</v>
      </c>
      <c r="J129" s="121">
        <f>+VLOOKUP(F129,Participants!$A$1:$F$802,3,FALSE)</f>
        <v>0</v>
      </c>
      <c r="K129" s="122" t="str">
        <f>+VLOOKUP(F129,Participants!$A$1:$G$802,7,FALSE)</f>
        <v>DEV Boys</v>
      </c>
      <c r="L129" s="123">
        <f t="shared" si="2"/>
        <v>25</v>
      </c>
      <c r="M129" s="121"/>
      <c r="N129" s="120">
        <v>6</v>
      </c>
      <c r="O129" s="120">
        <v>5</v>
      </c>
    </row>
    <row r="130" spans="1:15" ht="14.25" customHeight="1" x14ac:dyDescent="0.25">
      <c r="A130" s="124"/>
      <c r="B130" s="125"/>
      <c r="C130" s="125"/>
      <c r="D130" s="126"/>
      <c r="E130" s="126"/>
      <c r="F130" s="120">
        <v>1150</v>
      </c>
      <c r="G130" s="127" t="str">
        <f>+VLOOKUP(F130,Participants!$A$1:$F$802,2,FALSE)</f>
        <v>Declan Flaherty</v>
      </c>
      <c r="H130" s="127" t="str">
        <f>+VLOOKUP(F130,Participants!$A$1:$F$802,4,FALSE)</f>
        <v>DMA</v>
      </c>
      <c r="I130" s="127" t="str">
        <f>+VLOOKUP(F130,Participants!$A$1:$F$802,5,FALSE)</f>
        <v>Male</v>
      </c>
      <c r="J130" s="127">
        <f>+VLOOKUP(F130,Participants!$A$1:$F$802,3,FALSE)</f>
        <v>1</v>
      </c>
      <c r="K130" s="122" t="str">
        <f>+VLOOKUP(F130,Participants!$A$1:$G$802,7,FALSE)</f>
        <v>Dev Boys</v>
      </c>
      <c r="L130" s="123">
        <f t="shared" si="2"/>
        <v>26</v>
      </c>
      <c r="M130" s="127"/>
      <c r="N130" s="120">
        <v>6</v>
      </c>
      <c r="O130" s="120">
        <v>5</v>
      </c>
    </row>
    <row r="131" spans="1:15" ht="14.25" customHeight="1" x14ac:dyDescent="0.25">
      <c r="A131" s="124"/>
      <c r="B131" s="125"/>
      <c r="C131" s="125"/>
      <c r="D131" s="126"/>
      <c r="E131" s="126"/>
      <c r="F131" s="120">
        <v>576</v>
      </c>
      <c r="G131" s="127" t="str">
        <f>+VLOOKUP(F131,Participants!$A$1:$F$802,2,FALSE)</f>
        <v>Zachary Buchanan</v>
      </c>
      <c r="H131" s="127" t="str">
        <f>+VLOOKUP(F131,Participants!$A$1:$F$802,4,FALSE)</f>
        <v>BFS</v>
      </c>
      <c r="I131" s="127" t="str">
        <f>+VLOOKUP(F131,Participants!$A$1:$F$802,5,FALSE)</f>
        <v>Male</v>
      </c>
      <c r="J131" s="127">
        <f>+VLOOKUP(F131,Participants!$A$1:$F$802,3,FALSE)</f>
        <v>2</v>
      </c>
      <c r="K131" s="122" t="str">
        <f>+VLOOKUP(F131,Participants!$A$1:$G$802,7,FALSE)</f>
        <v>DEV BOYS</v>
      </c>
      <c r="L131" s="123">
        <f t="shared" si="2"/>
        <v>27</v>
      </c>
      <c r="M131" s="127"/>
      <c r="N131" s="120">
        <v>6</v>
      </c>
      <c r="O131" s="120">
        <v>5</v>
      </c>
    </row>
    <row r="132" spans="1:15" ht="14.25" customHeight="1" x14ac:dyDescent="0.25">
      <c r="A132" s="117"/>
      <c r="B132" s="118"/>
      <c r="C132" s="118"/>
      <c r="D132" s="119"/>
      <c r="E132" s="119"/>
      <c r="F132" s="120">
        <v>239</v>
      </c>
      <c r="G132" s="121" t="str">
        <f>+VLOOKUP(F132,Participants!$A$1:$F$802,2,FALSE)</f>
        <v>Joseph Zipko</v>
      </c>
      <c r="H132" s="121" t="str">
        <f>+VLOOKUP(F132,Participants!$A$1:$F$802,4,FALSE)</f>
        <v>AGS</v>
      </c>
      <c r="I132" s="121" t="str">
        <f>+VLOOKUP(F132,Participants!$A$1:$F$802,5,FALSE)</f>
        <v>Male</v>
      </c>
      <c r="J132" s="121">
        <f>+VLOOKUP(F132,Participants!$A$1:$F$802,3,FALSE)</f>
        <v>2</v>
      </c>
      <c r="K132" s="122" t="str">
        <f>+VLOOKUP(F132,Participants!$A$1:$G$802,7,FALSE)</f>
        <v>DEV Boys</v>
      </c>
      <c r="L132" s="123">
        <f t="shared" si="2"/>
        <v>28</v>
      </c>
      <c r="M132" s="121"/>
      <c r="N132" s="120">
        <v>6</v>
      </c>
      <c r="O132" s="120">
        <v>5</v>
      </c>
    </row>
    <row r="133" spans="1:15" ht="14.25" customHeight="1" x14ac:dyDescent="0.25">
      <c r="A133" s="124"/>
      <c r="B133" s="125"/>
      <c r="C133" s="125"/>
      <c r="D133" s="126"/>
      <c r="E133" s="126"/>
      <c r="F133" s="120">
        <v>152</v>
      </c>
      <c r="G133" s="127" t="str">
        <f>+VLOOKUP(F133,Participants!$A$1:$F$802,2,FALSE)</f>
        <v>Jason Shelpman</v>
      </c>
      <c r="H133" s="127" t="str">
        <f>+VLOOKUP(F133,Participants!$A$1:$F$802,4,FALSE)</f>
        <v>NCA</v>
      </c>
      <c r="I133" s="127" t="str">
        <f>+VLOOKUP(F133,Participants!$A$1:$F$802,5,FALSE)</f>
        <v>Male</v>
      </c>
      <c r="J133" s="127">
        <f>+VLOOKUP(F133,Participants!$A$1:$F$802,3,FALSE)</f>
        <v>0</v>
      </c>
      <c r="K133" s="122" t="str">
        <f>+VLOOKUP(F133,Participants!$A$1:$G$802,7,FALSE)</f>
        <v>DEV Boys</v>
      </c>
      <c r="L133" s="123">
        <f t="shared" si="2"/>
        <v>29</v>
      </c>
      <c r="M133" s="127"/>
      <c r="N133" s="120">
        <v>6</v>
      </c>
      <c r="O133" s="120">
        <v>4</v>
      </c>
    </row>
    <row r="134" spans="1:15" ht="14.25" customHeight="1" x14ac:dyDescent="0.25">
      <c r="A134" s="124"/>
      <c r="B134" s="125"/>
      <c r="C134" s="125"/>
      <c r="D134" s="126"/>
      <c r="E134" s="126"/>
      <c r="F134" s="120">
        <v>188</v>
      </c>
      <c r="G134" s="127" t="str">
        <f>+VLOOKUP(F134,Participants!$A$1:$F$802,2,FALSE)</f>
        <v>Rafael Amato</v>
      </c>
      <c r="H134" s="127" t="str">
        <f>+VLOOKUP(F134,Participants!$A$1:$F$802,4,FALSE)</f>
        <v>MQA</v>
      </c>
      <c r="I134" s="127" t="str">
        <f>+VLOOKUP(F134,Participants!$A$1:$F$802,5,FALSE)</f>
        <v>Male</v>
      </c>
      <c r="J134" s="127">
        <f>+VLOOKUP(F134,Participants!$A$1:$F$802,3,FALSE)</f>
        <v>1</v>
      </c>
      <c r="K134" s="122" t="str">
        <f>+VLOOKUP(F134,Participants!$A$1:$G$802,7,FALSE)</f>
        <v>DEV Boys</v>
      </c>
      <c r="L134" s="123">
        <f t="shared" si="2"/>
        <v>30</v>
      </c>
      <c r="M134" s="127"/>
      <c r="N134" s="120">
        <v>6</v>
      </c>
      <c r="O134" s="120">
        <v>2</v>
      </c>
    </row>
    <row r="135" spans="1:15" ht="14.25" customHeight="1" x14ac:dyDescent="0.25">
      <c r="A135" s="117"/>
      <c r="B135" s="118"/>
      <c r="C135" s="118"/>
      <c r="D135" s="119"/>
      <c r="E135" s="119"/>
      <c r="F135" s="120">
        <v>152</v>
      </c>
      <c r="G135" s="121" t="str">
        <f>+VLOOKUP(F135,Participants!$A$1:$F$802,2,FALSE)</f>
        <v>Jason Shelpman</v>
      </c>
      <c r="H135" s="121" t="str">
        <f>+VLOOKUP(F135,Participants!$A$1:$F$802,4,FALSE)</f>
        <v>NCA</v>
      </c>
      <c r="I135" s="121" t="str">
        <f>+VLOOKUP(F135,Participants!$A$1:$F$802,5,FALSE)</f>
        <v>Male</v>
      </c>
      <c r="J135" s="121">
        <f>+VLOOKUP(F135,Participants!$A$1:$F$802,3,FALSE)</f>
        <v>0</v>
      </c>
      <c r="K135" s="122" t="str">
        <f>+VLOOKUP(F135,Participants!$A$1:$G$802,7,FALSE)</f>
        <v>DEV Boys</v>
      </c>
      <c r="L135" s="123">
        <f t="shared" si="2"/>
        <v>31</v>
      </c>
      <c r="M135" s="121"/>
      <c r="N135" s="120">
        <v>6</v>
      </c>
      <c r="O135" s="120">
        <v>0</v>
      </c>
    </row>
    <row r="136" spans="1:15" ht="14.25" customHeight="1" x14ac:dyDescent="0.25">
      <c r="A136" s="124"/>
      <c r="B136" s="125"/>
      <c r="C136" s="125"/>
      <c r="D136" s="126"/>
      <c r="E136" s="126"/>
      <c r="F136" s="120">
        <v>155</v>
      </c>
      <c r="G136" s="127" t="str">
        <f>+VLOOKUP(F136,Participants!$A$1:$F$802,2,FALSE)</f>
        <v>Theodore Stehman</v>
      </c>
      <c r="H136" s="127" t="str">
        <f>+VLOOKUP(F136,Participants!$A$1:$F$802,4,FALSE)</f>
        <v>NCA</v>
      </c>
      <c r="I136" s="127" t="str">
        <f>+VLOOKUP(F136,Participants!$A$1:$F$802,5,FALSE)</f>
        <v>Male</v>
      </c>
      <c r="J136" s="127">
        <f>+VLOOKUP(F136,Participants!$A$1:$F$802,3,FALSE)</f>
        <v>1</v>
      </c>
      <c r="K136" s="122" t="str">
        <f>+VLOOKUP(F136,Participants!$A$1:$G$802,7,FALSE)</f>
        <v>DEV Boys</v>
      </c>
      <c r="L136" s="123">
        <f t="shared" si="2"/>
        <v>32</v>
      </c>
      <c r="M136" s="127"/>
      <c r="N136" s="120">
        <v>6</v>
      </c>
      <c r="O136" s="120">
        <v>0</v>
      </c>
    </row>
    <row r="137" spans="1:15" ht="14.25" customHeight="1" x14ac:dyDescent="0.25">
      <c r="A137" s="124"/>
      <c r="B137" s="125"/>
      <c r="C137" s="125"/>
      <c r="D137" s="126"/>
      <c r="E137" s="126"/>
      <c r="F137" s="120">
        <v>184</v>
      </c>
      <c r="G137" s="127" t="str">
        <f>+VLOOKUP(F137,Participants!$A$1:$F$802,2,FALSE)</f>
        <v>Royce Nedley</v>
      </c>
      <c r="H137" s="127" t="str">
        <f>+VLOOKUP(F137,Participants!$A$1:$F$802,4,FALSE)</f>
        <v>MQA</v>
      </c>
      <c r="I137" s="127" t="str">
        <f>+VLOOKUP(F137,Participants!$A$1:$F$802,5,FALSE)</f>
        <v>Male</v>
      </c>
      <c r="J137" s="127">
        <f>+VLOOKUP(F137,Participants!$A$1:$F$802,3,FALSE)</f>
        <v>0</v>
      </c>
      <c r="K137" s="122" t="str">
        <f>+VLOOKUP(F137,Participants!$A$1:$G$802,7,FALSE)</f>
        <v>DEV Boys</v>
      </c>
      <c r="L137" s="123">
        <f t="shared" si="2"/>
        <v>33</v>
      </c>
      <c r="M137" s="127"/>
      <c r="N137" s="120">
        <v>5</v>
      </c>
      <c r="O137" s="120">
        <v>10</v>
      </c>
    </row>
    <row r="138" spans="1:15" ht="14.25" customHeight="1" x14ac:dyDescent="0.25">
      <c r="A138" s="117"/>
      <c r="B138" s="118"/>
      <c r="C138" s="118"/>
      <c r="D138" s="119"/>
      <c r="E138" s="119"/>
      <c r="F138" s="120">
        <v>153</v>
      </c>
      <c r="G138" s="121" t="str">
        <f>+VLOOKUP(F138,Participants!$A$1:$F$802,2,FALSE)</f>
        <v>Jackson Harper</v>
      </c>
      <c r="H138" s="121" t="str">
        <f>+VLOOKUP(F138,Participants!$A$1:$F$802,4,FALSE)</f>
        <v>NCA</v>
      </c>
      <c r="I138" s="121" t="str">
        <f>+VLOOKUP(F138,Participants!$A$1:$F$802,5,FALSE)</f>
        <v>Male</v>
      </c>
      <c r="J138" s="121">
        <f>+VLOOKUP(F138,Participants!$A$1:$F$802,3,FALSE)</f>
        <v>1</v>
      </c>
      <c r="K138" s="122" t="str">
        <f>+VLOOKUP(F138,Participants!$A$1:$G$802,7,FALSE)</f>
        <v>DEV Boys</v>
      </c>
      <c r="L138" s="123">
        <f t="shared" si="2"/>
        <v>34</v>
      </c>
      <c r="M138" s="121"/>
      <c r="N138" s="120">
        <v>5</v>
      </c>
      <c r="O138" s="120">
        <v>10</v>
      </c>
    </row>
    <row r="139" spans="1:15" ht="14.25" customHeight="1" x14ac:dyDescent="0.25">
      <c r="A139" s="124"/>
      <c r="B139" s="125"/>
      <c r="C139" s="125"/>
      <c r="D139" s="126"/>
      <c r="E139" s="126"/>
      <c r="F139" s="120">
        <v>963</v>
      </c>
      <c r="G139" s="127" t="str">
        <f>+VLOOKUP(F139,Participants!$A$1:$F$802,2,FALSE)</f>
        <v>David Belczyk</v>
      </c>
      <c r="H139" s="127" t="str">
        <f>+VLOOKUP(F139,Participants!$A$1:$F$802,4,FALSE)</f>
        <v>SJS</v>
      </c>
      <c r="I139" s="127" t="str">
        <f>+VLOOKUP(F139,Participants!$A$1:$F$802,5,FALSE)</f>
        <v>Male</v>
      </c>
      <c r="J139" s="127">
        <f>+VLOOKUP(F139,Participants!$A$1:$F$802,3,FALSE)</f>
        <v>2</v>
      </c>
      <c r="K139" s="122" t="str">
        <f>+VLOOKUP(F139,Participants!$A$1:$G$802,7,FALSE)</f>
        <v>Dev Boys</v>
      </c>
      <c r="L139" s="123">
        <f t="shared" si="2"/>
        <v>35</v>
      </c>
      <c r="M139" s="127"/>
      <c r="N139" s="120">
        <v>5</v>
      </c>
      <c r="O139" s="120">
        <v>10</v>
      </c>
    </row>
    <row r="140" spans="1:15" ht="14.25" customHeight="1" x14ac:dyDescent="0.25">
      <c r="A140" s="117"/>
      <c r="B140" s="118"/>
      <c r="C140" s="118"/>
      <c r="D140" s="119"/>
      <c r="E140" s="119"/>
      <c r="F140" s="120">
        <v>939</v>
      </c>
      <c r="G140" s="121" t="str">
        <f>+VLOOKUP(F140,Participants!$A$1:$F$802,2,FALSE)</f>
        <v>Sean Groth</v>
      </c>
      <c r="H140" s="121" t="str">
        <f>+VLOOKUP(F140,Participants!$A$1:$F$802,4,FALSE)</f>
        <v>HFS</v>
      </c>
      <c r="I140" s="121" t="str">
        <f>+VLOOKUP(F140,Participants!$A$1:$F$802,5,FALSE)</f>
        <v>Male</v>
      </c>
      <c r="J140" s="121">
        <f>+VLOOKUP(F140,Participants!$A$1:$F$802,3,FALSE)</f>
        <v>1</v>
      </c>
      <c r="K140" s="122" t="str">
        <f>+VLOOKUP(F140,Participants!$A$1:$G$802,7,FALSE)</f>
        <v>Dev Boys</v>
      </c>
      <c r="L140" s="123">
        <f t="shared" si="2"/>
        <v>36</v>
      </c>
      <c r="M140" s="121"/>
      <c r="N140" s="120">
        <v>5</v>
      </c>
      <c r="O140" s="120">
        <v>9</v>
      </c>
    </row>
    <row r="141" spans="1:15" ht="14.25" customHeight="1" x14ac:dyDescent="0.25">
      <c r="A141" s="124"/>
      <c r="B141" s="125"/>
      <c r="C141" s="125"/>
      <c r="D141" s="126"/>
      <c r="E141" s="126"/>
      <c r="F141" s="120">
        <v>194</v>
      </c>
      <c r="G141" s="127" t="str">
        <f>+VLOOKUP(F141,Participants!$A$1:$F$802,2,FALSE)</f>
        <v>Joseph Klaes</v>
      </c>
      <c r="H141" s="127" t="str">
        <f>+VLOOKUP(F141,Participants!$A$1:$F$802,4,FALSE)</f>
        <v>MQA</v>
      </c>
      <c r="I141" s="127" t="str">
        <f>+VLOOKUP(F141,Participants!$A$1:$F$802,5,FALSE)</f>
        <v>Male</v>
      </c>
      <c r="J141" s="127">
        <f>+VLOOKUP(F141,Participants!$A$1:$F$802,3,FALSE)</f>
        <v>1</v>
      </c>
      <c r="K141" s="122" t="str">
        <f>+VLOOKUP(F141,Participants!$A$1:$G$802,7,FALSE)</f>
        <v>DEV Boys</v>
      </c>
      <c r="L141" s="123">
        <f t="shared" si="2"/>
        <v>37</v>
      </c>
      <c r="M141" s="127"/>
      <c r="N141" s="120">
        <v>5</v>
      </c>
      <c r="O141" s="120">
        <v>6</v>
      </c>
    </row>
    <row r="142" spans="1:15" ht="14.25" customHeight="1" x14ac:dyDescent="0.25">
      <c r="A142" s="117"/>
      <c r="B142" s="118"/>
      <c r="C142" s="118"/>
      <c r="D142" s="119"/>
      <c r="E142" s="119"/>
      <c r="F142" s="120">
        <v>204</v>
      </c>
      <c r="G142" s="121" t="str">
        <f>+VLOOKUP(F142,Participants!$A$1:$F$802,2,FALSE)</f>
        <v>Bruno Sakaluk</v>
      </c>
      <c r="H142" s="121" t="str">
        <f>+VLOOKUP(F142,Participants!$A$1:$F$802,4,FALSE)</f>
        <v>MQA</v>
      </c>
      <c r="I142" s="121" t="str">
        <f>+VLOOKUP(F142,Participants!$A$1:$F$802,5,FALSE)</f>
        <v>Male</v>
      </c>
      <c r="J142" s="121">
        <f>+VLOOKUP(F142,Participants!$A$1:$F$802,3,FALSE)</f>
        <v>2</v>
      </c>
      <c r="K142" s="122" t="str">
        <f>+VLOOKUP(F142,Participants!$A$1:$G$802,7,FALSE)</f>
        <v>DEV Boys</v>
      </c>
      <c r="L142" s="123">
        <f t="shared" si="2"/>
        <v>38</v>
      </c>
      <c r="M142" s="121"/>
      <c r="N142" s="120">
        <v>5</v>
      </c>
      <c r="O142" s="120">
        <v>6</v>
      </c>
    </row>
    <row r="143" spans="1:15" ht="14.25" customHeight="1" x14ac:dyDescent="0.25">
      <c r="A143" s="117"/>
      <c r="B143" s="118"/>
      <c r="C143" s="118"/>
      <c r="D143" s="119"/>
      <c r="E143" s="119"/>
      <c r="F143" s="120">
        <v>238</v>
      </c>
      <c r="G143" s="121" t="str">
        <f>+VLOOKUP(F143,Participants!$A$1:$F$802,2,FALSE)</f>
        <v>Joseph Yurchak</v>
      </c>
      <c r="H143" s="121" t="str">
        <f>+VLOOKUP(F143,Participants!$A$1:$F$802,4,FALSE)</f>
        <v>AGS</v>
      </c>
      <c r="I143" s="121" t="str">
        <f>+VLOOKUP(F143,Participants!$A$1:$F$802,5,FALSE)</f>
        <v>Male</v>
      </c>
      <c r="J143" s="121">
        <f>+VLOOKUP(F143,Participants!$A$1:$F$802,3,FALSE)</f>
        <v>2</v>
      </c>
      <c r="K143" s="122" t="str">
        <f>+VLOOKUP(F143,Participants!$A$1:$G$802,7,FALSE)</f>
        <v>DEV Boys</v>
      </c>
      <c r="L143" s="123">
        <f t="shared" si="2"/>
        <v>39</v>
      </c>
      <c r="M143" s="121"/>
      <c r="N143" s="120">
        <v>5</v>
      </c>
      <c r="O143" s="120">
        <v>6</v>
      </c>
    </row>
    <row r="144" spans="1:15" ht="14.25" customHeight="1" x14ac:dyDescent="0.25">
      <c r="A144" s="117"/>
      <c r="B144" s="118"/>
      <c r="C144" s="118"/>
      <c r="D144" s="119"/>
      <c r="E144" s="119"/>
      <c r="F144" s="120">
        <v>26</v>
      </c>
      <c r="G144" s="121" t="str">
        <f>+VLOOKUP(F144,Participants!$A$1:$F$802,2,FALSE)</f>
        <v>Theodore Catanese</v>
      </c>
      <c r="H144" s="121" t="str">
        <f>+VLOOKUP(F144,Participants!$A$1:$F$802,4,FALSE)</f>
        <v>AMA</v>
      </c>
      <c r="I144" s="121" t="str">
        <f>+VLOOKUP(F144,Participants!$A$1:$F$802,5,FALSE)</f>
        <v>Male</v>
      </c>
      <c r="J144" s="121">
        <f>+VLOOKUP(F144,Participants!$A$1:$F$802,3,FALSE)</f>
        <v>2</v>
      </c>
      <c r="K144" s="122" t="str">
        <f>+VLOOKUP(F144,Participants!$A$1:$G$802,7,FALSE)</f>
        <v>DEV Boys</v>
      </c>
      <c r="L144" s="123">
        <f t="shared" si="2"/>
        <v>40</v>
      </c>
      <c r="M144" s="121"/>
      <c r="N144" s="120">
        <v>5</v>
      </c>
      <c r="O144" s="120">
        <v>5</v>
      </c>
    </row>
    <row r="145" spans="1:15" ht="14.25" customHeight="1" x14ac:dyDescent="0.25">
      <c r="A145" s="117"/>
      <c r="B145" s="118"/>
      <c r="C145" s="118"/>
      <c r="D145" s="119"/>
      <c r="E145" s="119"/>
      <c r="F145" s="120">
        <v>1247</v>
      </c>
      <c r="G145" s="121" t="str">
        <f>+VLOOKUP(F145,Participants!$A$1:$F$802,2,FALSE)</f>
        <v>Parker Gilbert</v>
      </c>
      <c r="H145" s="121" t="str">
        <f>+VLOOKUP(F145,Participants!$A$1:$F$802,4,FALSE)</f>
        <v>SSPP</v>
      </c>
      <c r="I145" s="121" t="str">
        <f>+VLOOKUP(F145,Participants!$A$1:$F$802,5,FALSE)</f>
        <v>Male</v>
      </c>
      <c r="J145" s="121">
        <f>+VLOOKUP(F145,Participants!$A$1:$F$802,3,FALSE)</f>
        <v>1</v>
      </c>
      <c r="K145" s="122" t="str">
        <f>+VLOOKUP(F145,Participants!$A$1:$G$802,7,FALSE)</f>
        <v>DEV Boys</v>
      </c>
      <c r="L145" s="123">
        <f t="shared" si="2"/>
        <v>41</v>
      </c>
      <c r="M145" s="121"/>
      <c r="N145" s="120">
        <v>5</v>
      </c>
      <c r="O145" s="120">
        <v>4</v>
      </c>
    </row>
    <row r="146" spans="1:15" ht="14.25" customHeight="1" x14ac:dyDescent="0.25">
      <c r="A146" s="124"/>
      <c r="B146" s="125"/>
      <c r="C146" s="125"/>
      <c r="D146" s="126"/>
      <c r="E146" s="126"/>
      <c r="F146" s="120">
        <v>842</v>
      </c>
      <c r="G146" s="127" t="str">
        <f>+VLOOKUP(F146,Participants!$A$1:$F$802,2,FALSE)</f>
        <v>Roman Genard</v>
      </c>
      <c r="H146" s="127" t="str">
        <f>+VLOOKUP(F146,Participants!$A$1:$F$802,4,FALSE)</f>
        <v>AAG</v>
      </c>
      <c r="I146" s="127" t="str">
        <f>+VLOOKUP(F146,Participants!$A$1:$F$802,5,FALSE)</f>
        <v>Male</v>
      </c>
      <c r="J146" s="127">
        <f>+VLOOKUP(F146,Participants!$A$1:$F$802,3,FALSE)</f>
        <v>0</v>
      </c>
      <c r="K146" s="122" t="str">
        <f>+VLOOKUP(F146,Participants!$A$1:$G$802,7,FALSE)</f>
        <v>Dev Boys</v>
      </c>
      <c r="L146" s="123">
        <f t="shared" si="2"/>
        <v>42</v>
      </c>
      <c r="M146" s="127"/>
      <c r="N146" s="120">
        <v>5</v>
      </c>
      <c r="O146" s="120">
        <v>3</v>
      </c>
    </row>
    <row r="147" spans="1:15" ht="14.25" customHeight="1" x14ac:dyDescent="0.25">
      <c r="A147" s="117"/>
      <c r="B147" s="118"/>
      <c r="C147" s="118"/>
      <c r="D147" s="119"/>
      <c r="E147" s="119"/>
      <c r="F147" s="120">
        <v>848</v>
      </c>
      <c r="G147" s="121" t="str">
        <f>+VLOOKUP(F147,Participants!$A$1:$F$802,2,FALSE)</f>
        <v>John Santavy</v>
      </c>
      <c r="H147" s="121" t="str">
        <f>+VLOOKUP(F147,Participants!$A$1:$F$802,4,FALSE)</f>
        <v>AAG</v>
      </c>
      <c r="I147" s="121" t="str">
        <f>+VLOOKUP(F147,Participants!$A$1:$F$802,5,FALSE)</f>
        <v>Male</v>
      </c>
      <c r="J147" s="121">
        <f>+VLOOKUP(F147,Participants!$A$1:$F$802,3,FALSE)</f>
        <v>1</v>
      </c>
      <c r="K147" s="122" t="str">
        <f>+VLOOKUP(F147,Participants!$A$1:$G$802,7,FALSE)</f>
        <v>Dev Boys</v>
      </c>
      <c r="L147" s="123">
        <f t="shared" si="2"/>
        <v>43</v>
      </c>
      <c r="M147" s="121"/>
      <c r="N147" s="120">
        <v>5</v>
      </c>
      <c r="O147" s="120">
        <v>3</v>
      </c>
    </row>
    <row r="148" spans="1:15" ht="14.25" customHeight="1" x14ac:dyDescent="0.25">
      <c r="A148" s="124"/>
      <c r="B148" s="125"/>
      <c r="C148" s="125"/>
      <c r="D148" s="126"/>
      <c r="E148" s="126"/>
      <c r="F148" s="120">
        <v>154</v>
      </c>
      <c r="G148" s="127" t="str">
        <f>+VLOOKUP(F148,Participants!$A$1:$F$802,2,FALSE)</f>
        <v>Leo Laneve</v>
      </c>
      <c r="H148" s="127" t="str">
        <f>+VLOOKUP(F148,Participants!$A$1:$F$802,4,FALSE)</f>
        <v>NCA</v>
      </c>
      <c r="I148" s="127" t="str">
        <f>+VLOOKUP(F148,Participants!$A$1:$F$802,5,FALSE)</f>
        <v>Male</v>
      </c>
      <c r="J148" s="127">
        <f>+VLOOKUP(F148,Participants!$A$1:$F$802,3,FALSE)</f>
        <v>1</v>
      </c>
      <c r="K148" s="122" t="str">
        <f>+VLOOKUP(F148,Participants!$A$1:$G$802,7,FALSE)</f>
        <v>DEV Boys</v>
      </c>
      <c r="L148" s="123">
        <f t="shared" si="2"/>
        <v>44</v>
      </c>
      <c r="M148" s="127"/>
      <c r="N148" s="120">
        <v>5</v>
      </c>
      <c r="O148" s="120">
        <v>2</v>
      </c>
    </row>
    <row r="149" spans="1:15" ht="14.25" customHeight="1" x14ac:dyDescent="0.25">
      <c r="A149" s="117"/>
      <c r="B149" s="118"/>
      <c r="C149" s="118"/>
      <c r="D149" s="119"/>
      <c r="E149" s="119"/>
      <c r="F149" s="120">
        <v>19</v>
      </c>
      <c r="G149" s="121" t="str">
        <f>+VLOOKUP(F149,Participants!$A$1:$F$802,2,FALSE)</f>
        <v>Alex Kalchthaler</v>
      </c>
      <c r="H149" s="121" t="str">
        <f>+VLOOKUP(F149,Participants!$A$1:$F$802,4,FALSE)</f>
        <v>AMA</v>
      </c>
      <c r="I149" s="121" t="str">
        <f>+VLOOKUP(F149,Participants!$A$1:$F$802,5,FALSE)</f>
        <v>Male</v>
      </c>
      <c r="J149" s="121">
        <f>+VLOOKUP(F149,Participants!$A$1:$F$802,3,FALSE)</f>
        <v>1</v>
      </c>
      <c r="K149" s="122" t="str">
        <f>+VLOOKUP(F149,Participants!$A$1:$G$802,7,FALSE)</f>
        <v>DEV Boys</v>
      </c>
      <c r="L149" s="123">
        <f t="shared" si="2"/>
        <v>45</v>
      </c>
      <c r="M149" s="121"/>
      <c r="N149" s="120">
        <v>5</v>
      </c>
      <c r="O149" s="120">
        <v>1</v>
      </c>
    </row>
    <row r="150" spans="1:15" ht="14.25" customHeight="1" x14ac:dyDescent="0.25">
      <c r="A150" s="124"/>
      <c r="B150" s="125"/>
      <c r="C150" s="125"/>
      <c r="D150" s="126"/>
      <c r="E150" s="126"/>
      <c r="F150" s="120">
        <v>17</v>
      </c>
      <c r="G150" s="127" t="str">
        <f>+VLOOKUP(F150,Participants!$A$1:$F$802,2,FALSE)</f>
        <v>Joseph DeFilippo</v>
      </c>
      <c r="H150" s="127" t="str">
        <f>+VLOOKUP(F150,Participants!$A$1:$F$802,4,FALSE)</f>
        <v>AMA</v>
      </c>
      <c r="I150" s="127" t="str">
        <f>+VLOOKUP(F150,Participants!$A$1:$F$802,5,FALSE)</f>
        <v>Male</v>
      </c>
      <c r="J150" s="127">
        <f>+VLOOKUP(F150,Participants!$A$1:$F$802,3,FALSE)</f>
        <v>1</v>
      </c>
      <c r="K150" s="122" t="str">
        <f>+VLOOKUP(F150,Participants!$A$1:$G$802,7,FALSE)</f>
        <v>DEV Boys</v>
      </c>
      <c r="L150" s="123">
        <f t="shared" si="2"/>
        <v>46</v>
      </c>
      <c r="M150" s="127"/>
      <c r="N150" s="120">
        <v>5</v>
      </c>
      <c r="O150" s="120">
        <v>1</v>
      </c>
    </row>
    <row r="151" spans="1:15" ht="14.25" customHeight="1" x14ac:dyDescent="0.25">
      <c r="A151" s="117"/>
      <c r="B151" s="118"/>
      <c r="C151" s="118"/>
      <c r="D151" s="119"/>
      <c r="E151" s="119"/>
      <c r="F151" s="120">
        <v>20</v>
      </c>
      <c r="G151" s="121" t="str">
        <f>+VLOOKUP(F151,Participants!$A$1:$F$802,2,FALSE)</f>
        <v>Benjamin Rattigan</v>
      </c>
      <c r="H151" s="121" t="str">
        <f>+VLOOKUP(F151,Participants!$A$1:$F$802,4,FALSE)</f>
        <v>AMA</v>
      </c>
      <c r="I151" s="121" t="str">
        <f>+VLOOKUP(F151,Participants!$A$1:$F$802,5,FALSE)</f>
        <v>Male</v>
      </c>
      <c r="J151" s="121">
        <f>+VLOOKUP(F151,Participants!$A$1:$F$802,3,FALSE)</f>
        <v>1</v>
      </c>
      <c r="K151" s="122" t="str">
        <f>+VLOOKUP(F151,Participants!$A$1:$G$802,7,FALSE)</f>
        <v>DEV Boys</v>
      </c>
      <c r="L151" s="123">
        <f t="shared" si="2"/>
        <v>47</v>
      </c>
      <c r="M151" s="121"/>
      <c r="N151" s="120">
        <v>4</v>
      </c>
      <c r="O151" s="120">
        <v>11</v>
      </c>
    </row>
    <row r="152" spans="1:15" ht="14.25" customHeight="1" x14ac:dyDescent="0.25">
      <c r="A152" s="124"/>
      <c r="B152" s="125"/>
      <c r="C152" s="125"/>
      <c r="D152" s="126"/>
      <c r="E152" s="126"/>
      <c r="F152" s="120">
        <v>193</v>
      </c>
      <c r="G152" s="127" t="str">
        <f>+VLOOKUP(F152,Participants!$A$1:$F$802,2,FALSE)</f>
        <v>Dominic Tessari</v>
      </c>
      <c r="H152" s="127" t="str">
        <f>+VLOOKUP(F152,Participants!$A$1:$F$802,4,FALSE)</f>
        <v>MQA</v>
      </c>
      <c r="I152" s="127" t="str">
        <f>+VLOOKUP(F152,Participants!$A$1:$F$802,5,FALSE)</f>
        <v>Male</v>
      </c>
      <c r="J152" s="127">
        <f>+VLOOKUP(F152,Participants!$A$1:$F$802,3,FALSE)</f>
        <v>1</v>
      </c>
      <c r="K152" s="122" t="str">
        <f>+VLOOKUP(F152,Participants!$A$1:$G$802,7,FALSE)</f>
        <v>DEV Boys</v>
      </c>
      <c r="L152" s="123">
        <f t="shared" si="2"/>
        <v>48</v>
      </c>
      <c r="M152" s="127"/>
      <c r="N152" s="120">
        <v>4</v>
      </c>
      <c r="O152" s="120">
        <v>9</v>
      </c>
    </row>
    <row r="153" spans="1:15" ht="14.25" customHeight="1" x14ac:dyDescent="0.25">
      <c r="A153" s="117"/>
      <c r="B153" s="118"/>
      <c r="C153" s="118"/>
      <c r="D153" s="119"/>
      <c r="E153" s="119"/>
      <c r="F153" s="120">
        <v>940</v>
      </c>
      <c r="G153" s="121" t="str">
        <f>+VLOOKUP(F153,Participants!$A$1:$F$802,2,FALSE)</f>
        <v>Beckham Jackson</v>
      </c>
      <c r="H153" s="121" t="str">
        <f>+VLOOKUP(F153,Participants!$A$1:$F$802,4,FALSE)</f>
        <v>HFS</v>
      </c>
      <c r="I153" s="121" t="str">
        <f>+VLOOKUP(F153,Participants!$A$1:$F$802,5,FALSE)</f>
        <v>Male</v>
      </c>
      <c r="J153" s="121">
        <f>+VLOOKUP(F153,Participants!$A$1:$F$802,3,FALSE)</f>
        <v>1</v>
      </c>
      <c r="K153" s="122" t="str">
        <f>+VLOOKUP(F153,Participants!$A$1:$G$802,7,FALSE)</f>
        <v>Dev Boys</v>
      </c>
      <c r="L153" s="123">
        <f t="shared" si="2"/>
        <v>49</v>
      </c>
      <c r="M153" s="121"/>
      <c r="N153" s="120">
        <v>4</v>
      </c>
      <c r="O153" s="120">
        <v>9</v>
      </c>
    </row>
    <row r="154" spans="1:15" ht="14.25" customHeight="1" x14ac:dyDescent="0.25">
      <c r="A154" s="124"/>
      <c r="B154" s="125"/>
      <c r="C154" s="125"/>
      <c r="D154" s="126"/>
      <c r="E154" s="126"/>
      <c r="F154" s="120">
        <v>1275</v>
      </c>
      <c r="G154" s="127" t="str">
        <f>+VLOOKUP(F154,Participants!$A$1:$F$802,2,FALSE)</f>
        <v>Santino Grossi</v>
      </c>
      <c r="H154" s="127" t="str">
        <f>+VLOOKUP(F154,Participants!$A$1:$F$802,4,FALSE)</f>
        <v>SSPP</v>
      </c>
      <c r="I154" s="127" t="str">
        <f>+VLOOKUP(F154,Participants!$A$1:$F$802,5,FALSE)</f>
        <v>Male</v>
      </c>
      <c r="J154" s="127">
        <f>+VLOOKUP(F154,Participants!$A$1:$F$802,3,FALSE)</f>
        <v>1</v>
      </c>
      <c r="K154" s="122" t="str">
        <f>+VLOOKUP(F154,Participants!$A$1:$G$802,7,FALSE)</f>
        <v>DEV Boys</v>
      </c>
      <c r="L154" s="123">
        <f t="shared" si="2"/>
        <v>50</v>
      </c>
      <c r="M154" s="127"/>
      <c r="N154" s="120">
        <v>4</v>
      </c>
      <c r="O154" s="120">
        <v>8</v>
      </c>
    </row>
    <row r="155" spans="1:15" ht="14.25" customHeight="1" x14ac:dyDescent="0.25">
      <c r="A155" s="117"/>
      <c r="B155" s="118"/>
      <c r="C155" s="118"/>
      <c r="D155" s="119"/>
      <c r="E155" s="119"/>
      <c r="F155" s="120">
        <v>580</v>
      </c>
      <c r="G155" s="121" t="str">
        <f>+VLOOKUP(F155,Participants!$A$1:$F$802,2,FALSE)</f>
        <v>Conor Mihlfried</v>
      </c>
      <c r="H155" s="121" t="str">
        <f>+VLOOKUP(F155,Participants!$A$1:$F$802,4,FALSE)</f>
        <v>BFS</v>
      </c>
      <c r="I155" s="121" t="str">
        <f>+VLOOKUP(F155,Participants!$A$1:$F$802,5,FALSE)</f>
        <v>Male</v>
      </c>
      <c r="J155" s="121">
        <f>+VLOOKUP(F155,Participants!$A$1:$F$802,3,FALSE)</f>
        <v>2</v>
      </c>
      <c r="K155" s="122" t="str">
        <f>+VLOOKUP(F155,Participants!$A$1:$G$802,7,FALSE)</f>
        <v>DEV BOYS</v>
      </c>
      <c r="L155" s="123">
        <f t="shared" si="2"/>
        <v>51</v>
      </c>
      <c r="M155" s="121"/>
      <c r="N155" s="120">
        <v>4</v>
      </c>
      <c r="O155" s="120">
        <v>7</v>
      </c>
    </row>
    <row r="156" spans="1:15" ht="14.25" customHeight="1" x14ac:dyDescent="0.25">
      <c r="A156" s="124"/>
      <c r="B156" s="125"/>
      <c r="C156" s="125"/>
      <c r="D156" s="126"/>
      <c r="E156" s="126"/>
      <c r="F156" s="120">
        <v>912</v>
      </c>
      <c r="G156" s="127" t="str">
        <f>+VLOOKUP(F156,Participants!$A$1:$F$802,2,FALSE)</f>
        <v>Elon Alleyne</v>
      </c>
      <c r="H156" s="127" t="str">
        <f>+VLOOKUP(F156,Participants!$A$1:$F$802,4,FALSE)</f>
        <v>MOSS</v>
      </c>
      <c r="I156" s="127" t="str">
        <f>+VLOOKUP(F156,Participants!$A$1:$F$802,5,FALSE)</f>
        <v>Male</v>
      </c>
      <c r="J156" s="127">
        <f>+VLOOKUP(F156,Participants!$A$1:$F$802,3,FALSE)</f>
        <v>0</v>
      </c>
      <c r="K156" s="122" t="str">
        <f>+VLOOKUP(F156,Participants!$A$1:$G$802,7,FALSE)</f>
        <v>DEV Boys</v>
      </c>
      <c r="L156" s="123">
        <f t="shared" si="2"/>
        <v>52</v>
      </c>
      <c r="M156" s="127"/>
      <c r="N156" s="120">
        <v>4</v>
      </c>
      <c r="O156" s="120">
        <v>5</v>
      </c>
    </row>
    <row r="157" spans="1:15" ht="14.25" customHeight="1" x14ac:dyDescent="0.25">
      <c r="A157" s="117"/>
      <c r="B157" s="118"/>
      <c r="C157" s="118"/>
      <c r="D157" s="119"/>
      <c r="E157" s="119"/>
      <c r="F157" s="120">
        <v>935</v>
      </c>
      <c r="G157" s="121" t="str">
        <f>+VLOOKUP(F157,Participants!$A$1:$F$802,2,FALSE)</f>
        <v>Jaxon Fettis</v>
      </c>
      <c r="H157" s="121" t="str">
        <f>+VLOOKUP(F157,Participants!$A$1:$F$802,4,FALSE)</f>
        <v>HFS</v>
      </c>
      <c r="I157" s="121" t="str">
        <f>+VLOOKUP(F157,Participants!$A$1:$F$802,5,FALSE)</f>
        <v>Male</v>
      </c>
      <c r="J157" s="121">
        <f>+VLOOKUP(F157,Participants!$A$1:$F$802,3,FALSE)</f>
        <v>2</v>
      </c>
      <c r="K157" s="122" t="str">
        <f>+VLOOKUP(F157,Participants!$A$1:$G$802,7,FALSE)</f>
        <v>Dev Boys</v>
      </c>
      <c r="L157" s="123">
        <f t="shared" si="2"/>
        <v>53</v>
      </c>
      <c r="M157" s="121"/>
      <c r="N157" s="120">
        <v>4</v>
      </c>
      <c r="O157" s="120">
        <v>4</v>
      </c>
    </row>
    <row r="158" spans="1:15" ht="14.25" customHeight="1" x14ac:dyDescent="0.25">
      <c r="A158" s="117"/>
      <c r="B158" s="118"/>
      <c r="C158" s="118"/>
      <c r="D158" s="119"/>
      <c r="E158" s="119"/>
      <c r="F158" s="120">
        <v>841</v>
      </c>
      <c r="G158" s="121" t="str">
        <f>+VLOOKUP(F158,Participants!$A$1:$F$802,2,FALSE)</f>
        <v>Noah Frick</v>
      </c>
      <c r="H158" s="121" t="str">
        <f>+VLOOKUP(F158,Participants!$A$1:$F$802,4,FALSE)</f>
        <v>AAG</v>
      </c>
      <c r="I158" s="121" t="str">
        <f>+VLOOKUP(F158,Participants!$A$1:$F$802,5,FALSE)</f>
        <v>Male</v>
      </c>
      <c r="J158" s="121">
        <f>+VLOOKUP(F158,Participants!$A$1:$F$802,3,FALSE)</f>
        <v>0</v>
      </c>
      <c r="K158" s="122" t="str">
        <f>+VLOOKUP(F158,Participants!$A$1:$G$802,7,FALSE)</f>
        <v>Dev Boys</v>
      </c>
      <c r="L158" s="123">
        <f t="shared" si="2"/>
        <v>54</v>
      </c>
      <c r="M158" s="121"/>
      <c r="N158" s="120">
        <v>3</v>
      </c>
      <c r="O158" s="120">
        <v>9</v>
      </c>
    </row>
    <row r="159" spans="1:15" ht="14.25" customHeight="1" x14ac:dyDescent="0.25">
      <c r="A159" s="124"/>
      <c r="B159" s="125"/>
      <c r="C159" s="125"/>
      <c r="D159" s="126"/>
      <c r="E159" s="126"/>
      <c r="F159" s="120">
        <v>896</v>
      </c>
      <c r="G159" s="127" t="str">
        <f>+VLOOKUP(F159,Participants!$A$1:$F$802,2,FALSE)</f>
        <v>Michael Stupakis</v>
      </c>
      <c r="H159" s="127" t="str">
        <f>+VLOOKUP(F159,Participants!$A$1:$F$802,4,FALSE)</f>
        <v>MOSS</v>
      </c>
      <c r="I159" s="127" t="str">
        <f>+VLOOKUP(F159,Participants!$A$1:$F$802,5,FALSE)</f>
        <v>Male</v>
      </c>
      <c r="J159" s="127">
        <f>+VLOOKUP(F159,Participants!$A$1:$F$802,3,FALSE)</f>
        <v>1</v>
      </c>
      <c r="K159" s="122" t="str">
        <f>+VLOOKUP(F159,Participants!$A$1:$G$802,7,FALSE)</f>
        <v>DEV Boys</v>
      </c>
      <c r="L159" s="123">
        <f t="shared" si="2"/>
        <v>55</v>
      </c>
      <c r="M159" s="127"/>
      <c r="N159" s="120">
        <v>3</v>
      </c>
      <c r="O159" s="120">
        <v>5</v>
      </c>
    </row>
    <row r="160" spans="1:15" ht="14.25" customHeight="1" x14ac:dyDescent="0.25">
      <c r="A160" s="117"/>
      <c r="B160" s="118"/>
      <c r="C160" s="118"/>
      <c r="D160" s="119"/>
      <c r="E160" s="119"/>
      <c r="F160" s="120">
        <v>12</v>
      </c>
      <c r="G160" s="121" t="str">
        <f>+VLOOKUP(F160,Participants!$A$1:$F$802,2,FALSE)</f>
        <v>Liam Graves</v>
      </c>
      <c r="H160" s="121" t="str">
        <f>+VLOOKUP(F160,Participants!$A$1:$F$802,4,FALSE)</f>
        <v>AMA</v>
      </c>
      <c r="I160" s="121" t="str">
        <f>+VLOOKUP(F160,Participants!$A$1:$F$802,5,FALSE)</f>
        <v>Male</v>
      </c>
      <c r="J160" s="121">
        <f>+VLOOKUP(F160,Participants!$A$1:$F$802,3,FALSE)</f>
        <v>1</v>
      </c>
      <c r="K160" s="122" t="str">
        <f>+VLOOKUP(F160,Participants!$A$1:$G$802,7,FALSE)</f>
        <v>DEV Boys</v>
      </c>
      <c r="L160" s="123">
        <f t="shared" si="2"/>
        <v>56</v>
      </c>
      <c r="M160" s="121"/>
      <c r="N160" s="120">
        <v>3</v>
      </c>
      <c r="O160" s="120">
        <v>5</v>
      </c>
    </row>
    <row r="161" spans="1:15" ht="14.25" customHeight="1" x14ac:dyDescent="0.25">
      <c r="A161" s="124"/>
      <c r="B161" s="125"/>
      <c r="C161" s="125"/>
      <c r="D161" s="126"/>
      <c r="E161" s="126"/>
      <c r="F161" s="120">
        <v>1243</v>
      </c>
      <c r="G161" s="127" t="str">
        <f>+VLOOKUP(F161,Participants!$A$1:$F$802,2,FALSE)</f>
        <v>Neil Bromley</v>
      </c>
      <c r="H161" s="127" t="str">
        <f>+VLOOKUP(F161,Participants!$A$1:$F$802,4,FALSE)</f>
        <v>SSPP</v>
      </c>
      <c r="I161" s="127" t="str">
        <f>+VLOOKUP(F161,Participants!$A$1:$F$802,5,FALSE)</f>
        <v>Male</v>
      </c>
      <c r="J161" s="127">
        <f>+VLOOKUP(F161,Participants!$A$1:$F$802,3,FALSE)</f>
        <v>0</v>
      </c>
      <c r="K161" s="122" t="str">
        <f>+VLOOKUP(F161,Participants!$A$1:$G$802,7,FALSE)</f>
        <v>DEV Boys</v>
      </c>
      <c r="L161" s="123">
        <f t="shared" si="2"/>
        <v>57</v>
      </c>
      <c r="M161" s="127"/>
      <c r="N161" s="120">
        <v>3</v>
      </c>
      <c r="O161" s="120">
        <v>2</v>
      </c>
    </row>
    <row r="162" spans="1:15" ht="14.25" customHeight="1" x14ac:dyDescent="0.25">
      <c r="A162" s="124"/>
      <c r="B162" s="125"/>
      <c r="C162" s="125"/>
      <c r="D162" s="126"/>
      <c r="E162" s="126"/>
      <c r="F162" s="120">
        <v>15</v>
      </c>
      <c r="G162" s="127" t="str">
        <f>+VLOOKUP(F162,Participants!$A$1:$F$802,2,FALSE)</f>
        <v>Jack Schran</v>
      </c>
      <c r="H162" s="127" t="str">
        <f>+VLOOKUP(F162,Participants!$A$1:$F$802,4,FALSE)</f>
        <v>AMA</v>
      </c>
      <c r="I162" s="127" t="str">
        <f>+VLOOKUP(F162,Participants!$A$1:$F$802,5,FALSE)</f>
        <v>Male</v>
      </c>
      <c r="J162" s="127">
        <f>+VLOOKUP(F162,Participants!$A$1:$F$802,3,FALSE)</f>
        <v>1</v>
      </c>
      <c r="K162" s="122" t="str">
        <f>+VLOOKUP(F162,Participants!$A$1:$G$802,7,FALSE)</f>
        <v>DEV Boys</v>
      </c>
      <c r="L162" s="123">
        <f t="shared" si="2"/>
        <v>58</v>
      </c>
      <c r="M162" s="127"/>
      <c r="N162" s="120">
        <v>2</v>
      </c>
      <c r="O162" s="120">
        <v>0</v>
      </c>
    </row>
    <row r="163" spans="1:15" ht="14.25" customHeight="1" x14ac:dyDescent="0.25">
      <c r="A163" s="98"/>
      <c r="B163" s="99"/>
      <c r="C163" s="99"/>
      <c r="D163" s="100"/>
      <c r="E163" s="100"/>
      <c r="G163" s="101"/>
      <c r="H163" s="101"/>
      <c r="I163" s="101"/>
      <c r="J163" s="101"/>
      <c r="K163" s="57"/>
      <c r="L163" s="102"/>
      <c r="M163" s="101"/>
    </row>
    <row r="164" spans="1:15" ht="14.25" customHeight="1" x14ac:dyDescent="0.25">
      <c r="A164" s="98"/>
      <c r="B164" s="99"/>
      <c r="C164" s="99"/>
      <c r="D164" s="100"/>
      <c r="E164" s="100"/>
      <c r="F164">
        <v>1574</v>
      </c>
      <c r="G164" s="101" t="str">
        <f>+VLOOKUP(F164,Participants!$A$1:$F$802,2,FALSE)</f>
        <v>Karrik Gibson</v>
      </c>
      <c r="H164" s="101" t="str">
        <f>+VLOOKUP(F164,Participants!$A$1:$F$802,4,FALSE)</f>
        <v>BCS</v>
      </c>
      <c r="I164" s="101" t="str">
        <f>+VLOOKUP(F164,Participants!$A$1:$F$802,5,FALSE)</f>
        <v>Male</v>
      </c>
      <c r="J164" s="101">
        <f>+VLOOKUP(F164,Participants!$A$1:$F$802,3,FALSE)</f>
        <v>4</v>
      </c>
      <c r="K164" s="57" t="str">
        <f>+VLOOKUP(F164,Participants!$A$1:$G$802,7,FALSE)</f>
        <v>DEV Boys</v>
      </c>
      <c r="L164" s="102">
        <v>1</v>
      </c>
      <c r="M164" s="101">
        <v>10</v>
      </c>
      <c r="N164">
        <v>12</v>
      </c>
      <c r="O164">
        <v>0</v>
      </c>
    </row>
    <row r="165" spans="1:15" ht="14.25" customHeight="1" x14ac:dyDescent="0.25">
      <c r="A165" s="98"/>
      <c r="B165" s="99"/>
      <c r="C165" s="99"/>
      <c r="D165" s="100"/>
      <c r="E165" s="100"/>
      <c r="F165">
        <v>1163</v>
      </c>
      <c r="G165" s="101" t="str">
        <f>+VLOOKUP(F165,Participants!$A$1:$F$802,2,FALSE)</f>
        <v>Jackson Woodward</v>
      </c>
      <c r="H165" s="101" t="str">
        <f>+VLOOKUP(F165,Participants!$A$1:$F$802,4,FALSE)</f>
        <v>DMA</v>
      </c>
      <c r="I165" s="101" t="str">
        <f>+VLOOKUP(F165,Participants!$A$1:$F$802,5,FALSE)</f>
        <v>Male</v>
      </c>
      <c r="J165" s="101">
        <f>+VLOOKUP(F165,Participants!$A$1:$F$802,3,FALSE)</f>
        <v>4</v>
      </c>
      <c r="K165" s="57" t="str">
        <f>+VLOOKUP(F165,Participants!$A$1:$G$802,7,FALSE)</f>
        <v>Dev Boys</v>
      </c>
      <c r="L165" s="179">
        <f>L164+1</f>
        <v>2</v>
      </c>
      <c r="M165" s="101">
        <v>8</v>
      </c>
      <c r="N165">
        <v>10</v>
      </c>
      <c r="O165">
        <v>10</v>
      </c>
    </row>
    <row r="166" spans="1:15" ht="14.25" customHeight="1" x14ac:dyDescent="0.25">
      <c r="A166" s="98"/>
      <c r="B166" s="99"/>
      <c r="C166" s="99"/>
      <c r="D166" s="100"/>
      <c r="E166" s="100"/>
      <c r="F166">
        <v>208</v>
      </c>
      <c r="G166" s="101" t="str">
        <f>+VLOOKUP(F166,Participants!$A$1:$F$802,2,FALSE)</f>
        <v>Zachary Thomas</v>
      </c>
      <c r="H166" s="101" t="str">
        <f>+VLOOKUP(F166,Participants!$A$1:$F$802,4,FALSE)</f>
        <v>MQA</v>
      </c>
      <c r="I166" s="101" t="str">
        <f>+VLOOKUP(F166,Participants!$A$1:$F$802,5,FALSE)</f>
        <v>Male</v>
      </c>
      <c r="J166" s="101">
        <f>+VLOOKUP(F166,Participants!$A$1:$F$802,3,FALSE)</f>
        <v>3</v>
      </c>
      <c r="K166" s="57" t="str">
        <f>+VLOOKUP(F166,Participants!$A$1:$G$802,7,FALSE)</f>
        <v>DEV Boys</v>
      </c>
      <c r="L166" s="179">
        <f t="shared" ref="L166:L209" si="3">L165+1</f>
        <v>3</v>
      </c>
      <c r="M166" s="101">
        <v>6</v>
      </c>
      <c r="N166">
        <v>10</v>
      </c>
      <c r="O166">
        <v>5</v>
      </c>
    </row>
    <row r="167" spans="1:15" ht="14.25" customHeight="1" x14ac:dyDescent="0.25">
      <c r="A167" s="98"/>
      <c r="B167" s="99"/>
      <c r="C167" s="99"/>
      <c r="D167" s="100"/>
      <c r="E167" s="100"/>
      <c r="F167">
        <v>1063</v>
      </c>
      <c r="G167" s="101" t="str">
        <f>+VLOOKUP(F167,Participants!$A$1:$F$802,2,FALSE)</f>
        <v>Maxwell Goossen</v>
      </c>
      <c r="H167" s="101" t="str">
        <f>+VLOOKUP(F167,Participants!$A$1:$F$802,4,FALSE)</f>
        <v>KIL</v>
      </c>
      <c r="I167" s="101" t="str">
        <f>+VLOOKUP(F167,Participants!$A$1:$F$802,5,FALSE)</f>
        <v>Male</v>
      </c>
      <c r="J167" s="101">
        <f>+VLOOKUP(F167,Participants!$A$1:$F$802,3,FALSE)</f>
        <v>4</v>
      </c>
      <c r="K167" s="57" t="str">
        <f>+VLOOKUP(F167,Participants!$A$1:$G$802,7,FALSE)</f>
        <v>Dev Boys</v>
      </c>
      <c r="L167" s="179">
        <f t="shared" si="3"/>
        <v>4</v>
      </c>
      <c r="M167" s="101">
        <v>4.5</v>
      </c>
      <c r="N167">
        <v>10</v>
      </c>
      <c r="O167">
        <v>4</v>
      </c>
    </row>
    <row r="168" spans="1:15" ht="14.25" customHeight="1" x14ac:dyDescent="0.25">
      <c r="A168" s="98"/>
      <c r="B168" s="99"/>
      <c r="C168" s="99"/>
      <c r="D168" s="100"/>
      <c r="E168" s="100"/>
      <c r="F168">
        <v>1158</v>
      </c>
      <c r="G168" s="101" t="str">
        <f>+VLOOKUP(F168,Participants!$A$1:$F$802,2,FALSE)</f>
        <v>Fletcher Dagit</v>
      </c>
      <c r="H168" s="101" t="str">
        <f>+VLOOKUP(F168,Participants!$A$1:$F$802,4,FALSE)</f>
        <v>DMA</v>
      </c>
      <c r="I168" s="101" t="str">
        <f>+VLOOKUP(F168,Participants!$A$1:$F$802,5,FALSE)</f>
        <v>Male</v>
      </c>
      <c r="J168" s="101">
        <f>+VLOOKUP(F168,Participants!$A$1:$F$802,3,FALSE)</f>
        <v>3</v>
      </c>
      <c r="K168" s="57" t="str">
        <f>+VLOOKUP(F168,Participants!$A$1:$G$802,7,FALSE)</f>
        <v>Dev Boys</v>
      </c>
      <c r="L168" s="179">
        <f t="shared" si="3"/>
        <v>5</v>
      </c>
      <c r="M168" s="101">
        <v>3</v>
      </c>
      <c r="N168">
        <v>10</v>
      </c>
      <c r="O168">
        <v>3</v>
      </c>
    </row>
    <row r="169" spans="1:15" ht="14.25" customHeight="1" x14ac:dyDescent="0.25">
      <c r="A169" s="98"/>
      <c r="B169" s="99"/>
      <c r="C169" s="99"/>
      <c r="D169" s="100"/>
      <c r="E169" s="100"/>
      <c r="F169">
        <v>1578</v>
      </c>
      <c r="G169" s="101" t="str">
        <f>+VLOOKUP(F169,Participants!$A$1:$F$802,2,FALSE)</f>
        <v>Joey Edwards</v>
      </c>
      <c r="H169" s="101" t="str">
        <f>+VLOOKUP(F169,Participants!$A$1:$F$802,4,FALSE)</f>
        <v>BCS</v>
      </c>
      <c r="I169" s="101" t="str">
        <f>+VLOOKUP(F169,Participants!$A$1:$F$802,5,FALSE)</f>
        <v>Male</v>
      </c>
      <c r="J169" s="101">
        <f>+VLOOKUP(F169,Participants!$A$1:$F$802,3,FALSE)</f>
        <v>3</v>
      </c>
      <c r="K169" s="57" t="str">
        <f>+VLOOKUP(F169,Participants!$A$1:$G$802,7,FALSE)</f>
        <v>DEV Boys</v>
      </c>
      <c r="L169" s="179">
        <f t="shared" si="3"/>
        <v>6</v>
      </c>
      <c r="M169" s="101">
        <v>2</v>
      </c>
      <c r="N169">
        <v>10</v>
      </c>
      <c r="O169">
        <v>0</v>
      </c>
    </row>
    <row r="170" spans="1:15" ht="14.25" customHeight="1" x14ac:dyDescent="0.25">
      <c r="A170" s="98"/>
      <c r="B170" s="99"/>
      <c r="C170" s="99"/>
      <c r="D170" s="100"/>
      <c r="E170" s="100"/>
      <c r="F170">
        <v>592</v>
      </c>
      <c r="G170" s="101" t="str">
        <f>+VLOOKUP(F170,Participants!$A$1:$F$802,2,FALSE)</f>
        <v>Drew Frederick</v>
      </c>
      <c r="H170" s="101" t="str">
        <f>+VLOOKUP(F170,Participants!$A$1:$F$802,4,FALSE)</f>
        <v>BFS</v>
      </c>
      <c r="I170" s="101" t="str">
        <f>+VLOOKUP(F170,Participants!$A$1:$F$802,5,FALSE)</f>
        <v>Male</v>
      </c>
      <c r="J170" s="101">
        <f>+VLOOKUP(F170,Participants!$A$1:$F$802,3,FALSE)</f>
        <v>4</v>
      </c>
      <c r="K170" s="57" t="str">
        <f>+VLOOKUP(F170,Participants!$A$1:$G$802,7,FALSE)</f>
        <v>DEV BOYS</v>
      </c>
      <c r="L170" s="179">
        <f t="shared" si="3"/>
        <v>7</v>
      </c>
      <c r="M170" s="101">
        <v>1</v>
      </c>
      <c r="N170">
        <v>9</v>
      </c>
      <c r="O170">
        <v>11</v>
      </c>
    </row>
    <row r="171" spans="1:15" ht="14.25" customHeight="1" x14ac:dyDescent="0.25">
      <c r="A171" s="98"/>
      <c r="B171" s="99"/>
      <c r="C171" s="99"/>
      <c r="D171" s="100"/>
      <c r="E171" s="100"/>
      <c r="F171">
        <v>903</v>
      </c>
      <c r="G171" s="101" t="str">
        <f>+VLOOKUP(F171,Participants!$A$1:$F$802,2,FALSE)</f>
        <v>Sameer Brown</v>
      </c>
      <c r="H171" s="101" t="str">
        <f>+VLOOKUP(F171,Participants!$A$1:$F$802,4,FALSE)</f>
        <v>MOSS</v>
      </c>
      <c r="I171" s="101" t="str">
        <f>+VLOOKUP(F171,Participants!$A$1:$F$802,5,FALSE)</f>
        <v>Male</v>
      </c>
      <c r="J171" s="101">
        <f>+VLOOKUP(F171,Participants!$A$1:$F$802,3,FALSE)</f>
        <v>4</v>
      </c>
      <c r="K171" s="57" t="str">
        <f>+VLOOKUP(F171,Participants!$A$1:$G$802,7,FALSE)</f>
        <v>DEV Boys</v>
      </c>
      <c r="L171" s="179">
        <f t="shared" si="3"/>
        <v>8</v>
      </c>
      <c r="M171" s="101"/>
      <c r="N171">
        <v>9</v>
      </c>
      <c r="O171">
        <v>9</v>
      </c>
    </row>
    <row r="172" spans="1:15" ht="14.25" customHeight="1" x14ac:dyDescent="0.25">
      <c r="A172" s="98"/>
      <c r="B172" s="99"/>
      <c r="C172" s="99"/>
      <c r="D172" s="100"/>
      <c r="E172" s="100"/>
      <c r="F172">
        <v>1064</v>
      </c>
      <c r="G172" s="101" t="str">
        <f>+VLOOKUP(F172,Participants!$A$1:$F$802,2,FALSE)</f>
        <v>Gavin Guyton</v>
      </c>
      <c r="H172" s="101" t="str">
        <f>+VLOOKUP(F172,Participants!$A$1:$F$802,4,FALSE)</f>
        <v>KIL</v>
      </c>
      <c r="I172" s="101" t="str">
        <f>+VLOOKUP(F172,Participants!$A$1:$F$802,5,FALSE)</f>
        <v>Male</v>
      </c>
      <c r="J172" s="101">
        <f>+VLOOKUP(F172,Participants!$A$1:$F$802,3,FALSE)</f>
        <v>3</v>
      </c>
      <c r="K172" s="57" t="str">
        <f>+VLOOKUP(F172,Participants!$A$1:$G$802,7,FALSE)</f>
        <v>Dev Boys</v>
      </c>
      <c r="L172" s="179">
        <f t="shared" si="3"/>
        <v>9</v>
      </c>
      <c r="M172" s="101"/>
      <c r="N172">
        <v>9</v>
      </c>
      <c r="O172">
        <v>5</v>
      </c>
    </row>
    <row r="173" spans="1:15" ht="14.25" customHeight="1" x14ac:dyDescent="0.25">
      <c r="A173" s="98"/>
      <c r="B173" s="99"/>
      <c r="C173" s="99"/>
      <c r="D173" s="100"/>
      <c r="E173" s="100"/>
      <c r="F173">
        <v>591</v>
      </c>
      <c r="G173" s="101" t="str">
        <f>+VLOOKUP(F173,Participants!$A$1:$F$802,2,FALSE)</f>
        <v>Benjamin Buchanan</v>
      </c>
      <c r="H173" s="101" t="str">
        <f>+VLOOKUP(F173,Participants!$A$1:$F$802,4,FALSE)</f>
        <v>BFS</v>
      </c>
      <c r="I173" s="101" t="str">
        <f>+VLOOKUP(F173,Participants!$A$1:$F$802,5,FALSE)</f>
        <v>Male</v>
      </c>
      <c r="J173" s="101">
        <f>+VLOOKUP(F173,Participants!$A$1:$F$802,3,FALSE)</f>
        <v>4</v>
      </c>
      <c r="K173" s="57" t="str">
        <f>+VLOOKUP(F173,Participants!$A$1:$G$802,7,FALSE)</f>
        <v>DEV BOYS</v>
      </c>
      <c r="L173" s="179">
        <f t="shared" si="3"/>
        <v>10</v>
      </c>
      <c r="M173" s="101"/>
      <c r="N173">
        <v>9</v>
      </c>
      <c r="O173">
        <v>3</v>
      </c>
    </row>
    <row r="174" spans="1:15" ht="14.25" customHeight="1" x14ac:dyDescent="0.25">
      <c r="A174" s="98"/>
      <c r="B174" s="99"/>
      <c r="C174" s="99"/>
      <c r="D174" s="100"/>
      <c r="E174" s="100"/>
      <c r="F174">
        <v>590</v>
      </c>
      <c r="G174" s="101" t="str">
        <f>+VLOOKUP(F174,Participants!$A$1:$F$802,2,FALSE)</f>
        <v>Isaac White</v>
      </c>
      <c r="H174" s="101" t="str">
        <f>+VLOOKUP(F174,Participants!$A$1:$F$802,4,FALSE)</f>
        <v>BFS</v>
      </c>
      <c r="I174" s="101" t="str">
        <f>+VLOOKUP(F174,Participants!$A$1:$F$802,5,FALSE)</f>
        <v>Male</v>
      </c>
      <c r="J174" s="101">
        <f>+VLOOKUP(F174,Participants!$A$1:$F$802,3,FALSE)</f>
        <v>3</v>
      </c>
      <c r="K174" s="57" t="str">
        <f>+VLOOKUP(F174,Participants!$A$1:$G$802,7,FALSE)</f>
        <v>DEV BOYS</v>
      </c>
      <c r="L174" s="179">
        <f t="shared" si="3"/>
        <v>11</v>
      </c>
      <c r="M174" s="101"/>
      <c r="N174">
        <v>9</v>
      </c>
      <c r="O174">
        <v>2</v>
      </c>
    </row>
    <row r="175" spans="1:15" ht="14.25" customHeight="1" x14ac:dyDescent="0.25">
      <c r="A175" s="98"/>
      <c r="B175" s="99"/>
      <c r="C175" s="99"/>
      <c r="D175" s="100"/>
      <c r="E175" s="100"/>
      <c r="F175">
        <v>1162</v>
      </c>
      <c r="G175" s="101" t="str">
        <f>+VLOOKUP(F175,Participants!$A$1:$F$802,2,FALSE)</f>
        <v>Dominic O'Grady</v>
      </c>
      <c r="H175" s="101" t="str">
        <f>+VLOOKUP(F175,Participants!$A$1:$F$802,4,FALSE)</f>
        <v>DMA</v>
      </c>
      <c r="I175" s="101" t="str">
        <f>+VLOOKUP(F175,Participants!$A$1:$F$802,5,FALSE)</f>
        <v>Male</v>
      </c>
      <c r="J175" s="101">
        <f>+VLOOKUP(F175,Participants!$A$1:$F$802,3,FALSE)</f>
        <v>4</v>
      </c>
      <c r="K175" s="57" t="str">
        <f>+VLOOKUP(F175,Participants!$A$1:$G$802,7,FALSE)</f>
        <v>Dev Boys</v>
      </c>
      <c r="L175" s="179">
        <f t="shared" si="3"/>
        <v>12</v>
      </c>
      <c r="M175" s="101"/>
      <c r="N175">
        <v>9</v>
      </c>
      <c r="O175">
        <v>0</v>
      </c>
    </row>
    <row r="176" spans="1:15" ht="14.25" customHeight="1" x14ac:dyDescent="0.25">
      <c r="A176" s="98"/>
      <c r="B176" s="99"/>
      <c r="C176" s="99"/>
      <c r="D176" s="100"/>
      <c r="E176" s="100"/>
      <c r="F176">
        <v>899</v>
      </c>
      <c r="G176" s="101" t="str">
        <f>+VLOOKUP(F176,Participants!$A$1:$F$802,2,FALSE)</f>
        <v>Sebastian Miller</v>
      </c>
      <c r="H176" s="101" t="str">
        <f>+VLOOKUP(F176,Participants!$A$1:$F$802,4,FALSE)</f>
        <v>MOSS</v>
      </c>
      <c r="I176" s="101" t="str">
        <f>+VLOOKUP(F176,Participants!$A$1:$F$802,5,FALSE)</f>
        <v>Male</v>
      </c>
      <c r="J176" s="101">
        <f>+VLOOKUP(F176,Participants!$A$1:$F$802,3,FALSE)</f>
        <v>3</v>
      </c>
      <c r="K176" s="57" t="str">
        <f>+VLOOKUP(F176,Participants!$A$1:$G$802,7,FALSE)</f>
        <v>DEV Boys</v>
      </c>
      <c r="L176" s="179">
        <f t="shared" si="3"/>
        <v>13</v>
      </c>
      <c r="M176" s="101"/>
      <c r="N176">
        <v>8</v>
      </c>
      <c r="O176">
        <v>11</v>
      </c>
    </row>
    <row r="177" spans="1:15" ht="14.25" customHeight="1" x14ac:dyDescent="0.25">
      <c r="A177" s="98"/>
      <c r="B177" s="99"/>
      <c r="C177" s="99"/>
      <c r="D177" s="100"/>
      <c r="E177" s="100"/>
      <c r="F177">
        <v>1270</v>
      </c>
      <c r="G177" s="101" t="str">
        <f>+VLOOKUP(F177,Participants!$A$1:$F$802,2,FALSE)</f>
        <v>Enzo Flitcraft</v>
      </c>
      <c r="H177" s="101" t="str">
        <f>+VLOOKUP(F177,Participants!$A$1:$F$802,4,FALSE)</f>
        <v>SSPP</v>
      </c>
      <c r="I177" s="101" t="str">
        <f>+VLOOKUP(F177,Participants!$A$1:$F$802,5,FALSE)</f>
        <v>Male</v>
      </c>
      <c r="J177" s="101">
        <f>+VLOOKUP(F177,Participants!$A$1:$F$802,3,FALSE)</f>
        <v>4</v>
      </c>
      <c r="K177" s="57" t="str">
        <f>+VLOOKUP(F177,Participants!$A$1:$G$802,7,FALSE)</f>
        <v>DEV Boys</v>
      </c>
      <c r="L177" s="179">
        <f t="shared" si="3"/>
        <v>14</v>
      </c>
      <c r="M177" s="101"/>
      <c r="N177">
        <v>8</v>
      </c>
      <c r="O177">
        <v>10</v>
      </c>
    </row>
    <row r="178" spans="1:15" ht="14.25" customHeight="1" x14ac:dyDescent="0.25">
      <c r="A178" s="98"/>
      <c r="B178" s="99"/>
      <c r="C178" s="99"/>
      <c r="D178" s="100"/>
      <c r="E178" s="100"/>
      <c r="F178">
        <v>901</v>
      </c>
      <c r="G178" s="101" t="str">
        <f>+VLOOKUP(F178,Participants!$A$1:$F$802,2,FALSE)</f>
        <v>Thomas Petraglia</v>
      </c>
      <c r="H178" s="101" t="str">
        <f>+VLOOKUP(F178,Participants!$A$1:$F$802,4,FALSE)</f>
        <v>MOSS</v>
      </c>
      <c r="I178" s="101" t="str">
        <f>+VLOOKUP(F178,Participants!$A$1:$F$802,5,FALSE)</f>
        <v>Male</v>
      </c>
      <c r="J178" s="101">
        <f>+VLOOKUP(F178,Participants!$A$1:$F$802,3,FALSE)</f>
        <v>3</v>
      </c>
      <c r="K178" s="57" t="str">
        <f>+VLOOKUP(F178,Participants!$A$1:$G$802,7,FALSE)</f>
        <v>DEV Boys</v>
      </c>
      <c r="L178" s="179">
        <f t="shared" si="3"/>
        <v>15</v>
      </c>
      <c r="M178" s="101"/>
      <c r="N178">
        <v>8</v>
      </c>
      <c r="O178">
        <v>9</v>
      </c>
    </row>
    <row r="179" spans="1:15" ht="14.25" customHeight="1" x14ac:dyDescent="0.25">
      <c r="A179" s="98"/>
      <c r="B179" s="99"/>
      <c r="C179" s="99"/>
      <c r="D179" s="100"/>
      <c r="E179" s="100"/>
      <c r="F179">
        <v>900</v>
      </c>
      <c r="G179" s="101" t="str">
        <f>+VLOOKUP(F179,Participants!$A$1:$F$802,2,FALSE)</f>
        <v>Andy Muir</v>
      </c>
      <c r="H179" s="101" t="str">
        <f>+VLOOKUP(F179,Participants!$A$1:$F$802,4,FALSE)</f>
        <v>MOSS</v>
      </c>
      <c r="I179" s="101" t="str">
        <f>+VLOOKUP(F179,Participants!$A$1:$F$802,5,FALSE)</f>
        <v>Male</v>
      </c>
      <c r="J179" s="101">
        <f>+VLOOKUP(F179,Participants!$A$1:$F$802,3,FALSE)</f>
        <v>3</v>
      </c>
      <c r="K179" s="57" t="str">
        <f>+VLOOKUP(F179,Participants!$A$1:$G$802,7,FALSE)</f>
        <v>DEV Boys</v>
      </c>
      <c r="L179" s="179">
        <f t="shared" si="3"/>
        <v>16</v>
      </c>
      <c r="M179" s="101"/>
      <c r="N179">
        <v>8</v>
      </c>
      <c r="O179">
        <v>8</v>
      </c>
    </row>
    <row r="180" spans="1:15" ht="14.25" customHeight="1" x14ac:dyDescent="0.25">
      <c r="A180" s="98"/>
      <c r="B180" s="99"/>
      <c r="C180" s="99"/>
      <c r="D180" s="100"/>
      <c r="E180" s="100"/>
      <c r="F180">
        <v>1055</v>
      </c>
      <c r="G180" s="101" t="str">
        <f>+VLOOKUP(F180,Participants!$A$1:$F$802,2,FALSE)</f>
        <v>Tanner Arnold</v>
      </c>
      <c r="H180" s="101" t="str">
        <f>+VLOOKUP(F180,Participants!$A$1:$F$802,4,FALSE)</f>
        <v>KIL</v>
      </c>
      <c r="I180" s="101" t="str">
        <f>+VLOOKUP(F180,Participants!$A$1:$F$802,5,FALSE)</f>
        <v>Male</v>
      </c>
      <c r="J180" s="101">
        <f>+VLOOKUP(F180,Participants!$A$1:$F$802,3,FALSE)</f>
        <v>3</v>
      </c>
      <c r="K180" s="57" t="str">
        <f>+VLOOKUP(F180,Participants!$A$1:$G$802,7,FALSE)</f>
        <v>Dev Boys</v>
      </c>
      <c r="L180" s="179">
        <f t="shared" si="3"/>
        <v>17</v>
      </c>
      <c r="M180" s="101"/>
      <c r="N180">
        <v>8</v>
      </c>
      <c r="O180">
        <v>8</v>
      </c>
    </row>
    <row r="181" spans="1:15" ht="14.25" customHeight="1" x14ac:dyDescent="0.25">
      <c r="A181" s="98"/>
      <c r="B181" s="99"/>
      <c r="C181" s="99"/>
      <c r="D181" s="100"/>
      <c r="E181" s="100"/>
      <c r="F181">
        <v>1256</v>
      </c>
      <c r="G181" s="101" t="str">
        <f>+VLOOKUP(F181,Participants!$A$1:$F$802,2,FALSE)</f>
        <v>Dante Soriano-Clark</v>
      </c>
      <c r="H181" s="101" t="str">
        <f>+VLOOKUP(F181,Participants!$A$1:$F$802,4,FALSE)</f>
        <v>SSPP</v>
      </c>
      <c r="I181" s="101" t="str">
        <f>+VLOOKUP(F181,Participants!$A$1:$F$802,5,FALSE)</f>
        <v>Male</v>
      </c>
      <c r="J181" s="101">
        <f>+VLOOKUP(F181,Participants!$A$1:$F$802,3,FALSE)</f>
        <v>4</v>
      </c>
      <c r="K181" s="57" t="str">
        <f>+VLOOKUP(F181,Participants!$A$1:$G$802,7,FALSE)</f>
        <v>DEV Boys</v>
      </c>
      <c r="L181" s="179">
        <f t="shared" si="3"/>
        <v>18</v>
      </c>
      <c r="M181" s="101"/>
      <c r="N181">
        <v>8</v>
      </c>
      <c r="O181">
        <v>7</v>
      </c>
    </row>
    <row r="182" spans="1:15" ht="14.25" customHeight="1" x14ac:dyDescent="0.25">
      <c r="A182" s="98"/>
      <c r="B182" s="99"/>
      <c r="C182" s="99"/>
      <c r="D182" s="100"/>
      <c r="E182" s="100"/>
      <c r="F182">
        <v>1159</v>
      </c>
      <c r="G182" s="101" t="str">
        <f>+VLOOKUP(F182,Participants!$A$1:$F$802,2,FALSE)</f>
        <v>Theodore Schutte</v>
      </c>
      <c r="H182" s="101" t="str">
        <f>+VLOOKUP(F182,Participants!$A$1:$F$802,4,FALSE)</f>
        <v>DMA</v>
      </c>
      <c r="I182" s="101" t="str">
        <f>+VLOOKUP(F182,Participants!$A$1:$F$802,5,FALSE)</f>
        <v>Male</v>
      </c>
      <c r="J182" s="101">
        <f>+VLOOKUP(F182,Participants!$A$1:$F$802,3,FALSE)</f>
        <v>3</v>
      </c>
      <c r="K182" s="57" t="str">
        <f>+VLOOKUP(F182,Participants!$A$1:$G$802,7,FALSE)</f>
        <v>Dev Boys</v>
      </c>
      <c r="L182" s="179">
        <f t="shared" si="3"/>
        <v>19</v>
      </c>
      <c r="M182" s="101"/>
      <c r="N182">
        <v>8</v>
      </c>
      <c r="O182">
        <v>6</v>
      </c>
    </row>
    <row r="183" spans="1:15" ht="14.25" customHeight="1" x14ac:dyDescent="0.25">
      <c r="A183" s="98"/>
      <c r="B183" s="99"/>
      <c r="C183" s="99"/>
      <c r="D183" s="100"/>
      <c r="E183" s="100"/>
      <c r="F183">
        <v>584</v>
      </c>
      <c r="G183" s="101" t="str">
        <f>+VLOOKUP(F183,Participants!$A$1:$F$802,2,FALSE)</f>
        <v>Luke Green</v>
      </c>
      <c r="H183" s="101" t="str">
        <f>+VLOOKUP(F183,Participants!$A$1:$F$802,4,FALSE)</f>
        <v>BFS</v>
      </c>
      <c r="I183" s="101" t="str">
        <f>+VLOOKUP(F183,Participants!$A$1:$F$802,5,FALSE)</f>
        <v>Male</v>
      </c>
      <c r="J183" s="101">
        <f>+VLOOKUP(F183,Participants!$A$1:$F$802,3,FALSE)</f>
        <v>3</v>
      </c>
      <c r="K183" s="57" t="str">
        <f>+VLOOKUP(F183,Participants!$A$1:$G$802,7,FALSE)</f>
        <v>DEV BOYS</v>
      </c>
      <c r="L183" s="179">
        <f t="shared" si="3"/>
        <v>20</v>
      </c>
      <c r="M183" s="101"/>
      <c r="N183">
        <v>8</v>
      </c>
      <c r="O183">
        <v>4</v>
      </c>
    </row>
    <row r="184" spans="1:15" ht="14.25" customHeight="1" x14ac:dyDescent="0.25">
      <c r="A184" s="98"/>
      <c r="B184" s="99"/>
      <c r="C184" s="99"/>
      <c r="D184" s="100"/>
      <c r="E184" s="100"/>
      <c r="F184">
        <v>854</v>
      </c>
      <c r="G184" s="101" t="str">
        <f>+VLOOKUP(F184,Participants!$A$1:$F$802,2,FALSE)</f>
        <v>Nathan Frick</v>
      </c>
      <c r="H184" s="101" t="str">
        <f>+VLOOKUP(F184,Participants!$A$1:$F$802,4,FALSE)</f>
        <v>AAG</v>
      </c>
      <c r="I184" s="101" t="str">
        <f>+VLOOKUP(F184,Participants!$A$1:$F$802,5,FALSE)</f>
        <v>Male</v>
      </c>
      <c r="J184" s="101">
        <f>+VLOOKUP(F184,Participants!$A$1:$F$802,3,FALSE)</f>
        <v>3</v>
      </c>
      <c r="K184" s="57" t="str">
        <f>+VLOOKUP(F184,Participants!$A$1:$G$802,7,FALSE)</f>
        <v>Dev Boys</v>
      </c>
      <c r="L184" s="179">
        <f t="shared" si="3"/>
        <v>21</v>
      </c>
      <c r="M184" s="101"/>
      <c r="N184">
        <v>8</v>
      </c>
      <c r="O184">
        <v>2</v>
      </c>
    </row>
    <row r="185" spans="1:15" ht="14.25" customHeight="1" x14ac:dyDescent="0.25">
      <c r="A185" s="98"/>
      <c r="B185" s="99"/>
      <c r="C185" s="99"/>
      <c r="D185" s="100"/>
      <c r="E185" s="100"/>
      <c r="F185">
        <v>159</v>
      </c>
      <c r="G185" s="101" t="str">
        <f>+VLOOKUP(F185,Participants!$A$1:$F$802,2,FALSE)</f>
        <v>Frank Gondak</v>
      </c>
      <c r="H185" s="101" t="str">
        <f>+VLOOKUP(F185,Participants!$A$1:$F$802,4,FALSE)</f>
        <v>NCA</v>
      </c>
      <c r="I185" s="101" t="str">
        <f>+VLOOKUP(F185,Participants!$A$1:$F$802,5,FALSE)</f>
        <v>Male</v>
      </c>
      <c r="J185" s="101">
        <f>+VLOOKUP(F185,Participants!$A$1:$F$802,3,FALSE)</f>
        <v>4</v>
      </c>
      <c r="K185" s="57" t="str">
        <f>+VLOOKUP(F185,Participants!$A$1:$G$802,7,FALSE)</f>
        <v>DEV Boys</v>
      </c>
      <c r="L185" s="179">
        <f t="shared" si="3"/>
        <v>22</v>
      </c>
      <c r="M185" s="101"/>
      <c r="N185">
        <v>8</v>
      </c>
      <c r="O185">
        <v>2</v>
      </c>
    </row>
    <row r="186" spans="1:15" ht="14.25" customHeight="1" x14ac:dyDescent="0.25">
      <c r="A186" s="98"/>
      <c r="B186" s="99"/>
      <c r="C186" s="99"/>
      <c r="D186" s="100"/>
      <c r="E186" s="100"/>
      <c r="F186">
        <v>212</v>
      </c>
      <c r="G186" s="101" t="str">
        <f>+VLOOKUP(F186,Participants!$A$1:$F$802,2,FALSE)</f>
        <v>Lewis Gibbons</v>
      </c>
      <c r="H186" s="101" t="str">
        <f>+VLOOKUP(F186,Participants!$A$1:$F$802,4,FALSE)</f>
        <v>MQA</v>
      </c>
      <c r="I186" s="101" t="str">
        <f>+VLOOKUP(F186,Participants!$A$1:$F$802,5,FALSE)</f>
        <v>Male</v>
      </c>
      <c r="J186" s="101">
        <f>+VLOOKUP(F186,Participants!$A$1:$F$802,3,FALSE)</f>
        <v>4</v>
      </c>
      <c r="K186" s="57" t="str">
        <f>+VLOOKUP(F186,Participants!$A$1:$G$802,7,FALSE)</f>
        <v>DEV Boys</v>
      </c>
      <c r="L186" s="179">
        <f t="shared" si="3"/>
        <v>23</v>
      </c>
      <c r="M186" s="101"/>
      <c r="N186">
        <v>7</v>
      </c>
      <c r="O186">
        <v>11</v>
      </c>
    </row>
    <row r="187" spans="1:15" ht="14.25" customHeight="1" x14ac:dyDescent="0.25">
      <c r="A187" s="98"/>
      <c r="B187" s="99"/>
      <c r="C187" s="99"/>
      <c r="D187" s="100"/>
      <c r="E187" s="100"/>
      <c r="F187">
        <v>931</v>
      </c>
      <c r="G187" s="101" t="str">
        <f>+VLOOKUP(F187,Participants!$A$1:$F$802,2,FALSE)</f>
        <v>James Jackson</v>
      </c>
      <c r="H187" s="101" t="str">
        <f>+VLOOKUP(F187,Participants!$A$1:$F$802,4,FALSE)</f>
        <v>HFS</v>
      </c>
      <c r="I187" s="101" t="str">
        <f>+VLOOKUP(F187,Participants!$A$1:$F$802,5,FALSE)</f>
        <v>Male</v>
      </c>
      <c r="J187" s="101">
        <f>+VLOOKUP(F187,Participants!$A$1:$F$802,3,FALSE)</f>
        <v>4</v>
      </c>
      <c r="K187" s="57" t="str">
        <f>+VLOOKUP(F187,Participants!$A$1:$G$802,7,FALSE)</f>
        <v>Dev Boys</v>
      </c>
      <c r="L187" s="179">
        <f t="shared" si="3"/>
        <v>24</v>
      </c>
      <c r="M187" s="101"/>
      <c r="N187">
        <v>7</v>
      </c>
      <c r="O187">
        <v>7</v>
      </c>
    </row>
    <row r="188" spans="1:15" ht="14.25" customHeight="1" x14ac:dyDescent="0.25">
      <c r="A188" s="98"/>
      <c r="B188" s="99"/>
      <c r="C188" s="99"/>
      <c r="D188" s="100"/>
      <c r="E188" s="100"/>
      <c r="F188">
        <v>1067</v>
      </c>
      <c r="G188" s="101" t="str">
        <f>+VLOOKUP(F188,Participants!$A$1:$F$802,2,FALSE)</f>
        <v>Brendan Menz</v>
      </c>
      <c r="H188" s="101" t="str">
        <f>+VLOOKUP(F188,Participants!$A$1:$F$802,4,FALSE)</f>
        <v>KIL</v>
      </c>
      <c r="I188" s="101" t="str">
        <f>+VLOOKUP(F188,Participants!$A$1:$F$802,5,FALSE)</f>
        <v>Male</v>
      </c>
      <c r="J188" s="101">
        <f>+VLOOKUP(F188,Participants!$A$1:$F$802,3,FALSE)</f>
        <v>4</v>
      </c>
      <c r="K188" s="57" t="str">
        <f>+VLOOKUP(F188,Participants!$A$1:$G$802,7,FALSE)</f>
        <v>Dev Boys</v>
      </c>
      <c r="L188" s="179">
        <f t="shared" si="3"/>
        <v>25</v>
      </c>
      <c r="M188" s="101"/>
      <c r="N188">
        <v>7</v>
      </c>
      <c r="O188">
        <v>7</v>
      </c>
    </row>
    <row r="189" spans="1:15" ht="14.25" customHeight="1" x14ac:dyDescent="0.25">
      <c r="A189" s="98"/>
      <c r="B189" s="99"/>
      <c r="C189" s="99"/>
      <c r="D189" s="100"/>
      <c r="E189" s="100"/>
      <c r="F189">
        <v>209</v>
      </c>
      <c r="G189" s="101" t="str">
        <f>+VLOOKUP(F189,Participants!$A$1:$F$802,2,FALSE)</f>
        <v>Colton Lustic</v>
      </c>
      <c r="H189" s="101" t="str">
        <f>+VLOOKUP(F189,Participants!$A$1:$F$802,4,FALSE)</f>
        <v>MQA</v>
      </c>
      <c r="I189" s="101" t="str">
        <f>+VLOOKUP(F189,Participants!$A$1:$F$802,5,FALSE)</f>
        <v>Male</v>
      </c>
      <c r="J189" s="101">
        <f>+VLOOKUP(F189,Participants!$A$1:$F$802,3,FALSE)</f>
        <v>4</v>
      </c>
      <c r="K189" s="57" t="str">
        <f>+VLOOKUP(F189,Participants!$A$1:$G$802,7,FALSE)</f>
        <v>DEV Boys</v>
      </c>
      <c r="L189" s="179">
        <f t="shared" si="3"/>
        <v>26</v>
      </c>
      <c r="M189" s="101"/>
      <c r="N189">
        <v>7</v>
      </c>
      <c r="O189">
        <v>5</v>
      </c>
    </row>
    <row r="190" spans="1:15" ht="14.25" customHeight="1" x14ac:dyDescent="0.25">
      <c r="A190" s="98"/>
      <c r="B190" s="99"/>
      <c r="C190" s="99"/>
      <c r="D190" s="100"/>
      <c r="E190" s="100"/>
      <c r="F190">
        <v>1298</v>
      </c>
      <c r="G190" s="101" t="str">
        <f>+VLOOKUP(F190,Participants!$A$1:$F$802,2,FALSE)</f>
        <v>William Redd</v>
      </c>
      <c r="H190" s="101" t="str">
        <f>+VLOOKUP(F190,Participants!$A$1:$F$802,4,FALSE)</f>
        <v>CDT</v>
      </c>
      <c r="I190" s="101" t="str">
        <f>+VLOOKUP(F190,Participants!$A$1:$F$802,5,FALSE)</f>
        <v>Male</v>
      </c>
      <c r="J190" s="101">
        <f>+VLOOKUP(F190,Participants!$A$1:$F$802,3,FALSE)</f>
        <v>4</v>
      </c>
      <c r="K190" s="57" t="str">
        <f>+VLOOKUP(F190,Participants!$A$1:$G$802,7,FALSE)</f>
        <v>Dev Boys</v>
      </c>
      <c r="L190" s="179">
        <f t="shared" si="3"/>
        <v>27</v>
      </c>
      <c r="M190" s="101"/>
      <c r="N190">
        <v>7</v>
      </c>
      <c r="O190">
        <v>1</v>
      </c>
    </row>
    <row r="191" spans="1:15" ht="14.25" customHeight="1" x14ac:dyDescent="0.25">
      <c r="A191" s="98"/>
      <c r="B191" s="99"/>
      <c r="C191" s="99"/>
      <c r="D191" s="100"/>
      <c r="E191" s="100"/>
      <c r="F191">
        <v>853</v>
      </c>
      <c r="G191" s="101" t="str">
        <f>+VLOOKUP(F191,Participants!$A$1:$F$802,2,FALSE)</f>
        <v>Jaxon Farino</v>
      </c>
      <c r="H191" s="101" t="str">
        <f>+VLOOKUP(F191,Participants!$A$1:$F$802,4,FALSE)</f>
        <v>AAG</v>
      </c>
      <c r="I191" s="101" t="str">
        <f>+VLOOKUP(F191,Participants!$A$1:$F$802,5,FALSE)</f>
        <v>Male</v>
      </c>
      <c r="J191" s="101">
        <f>+VLOOKUP(F191,Participants!$A$1:$F$802,3,FALSE)</f>
        <v>3</v>
      </c>
      <c r="K191" s="57" t="str">
        <f>+VLOOKUP(F191,Participants!$A$1:$G$802,7,FALSE)</f>
        <v>Dev Boys</v>
      </c>
      <c r="L191" s="179">
        <f t="shared" si="3"/>
        <v>28</v>
      </c>
      <c r="M191" s="101"/>
      <c r="N191">
        <v>7</v>
      </c>
      <c r="O191">
        <v>0</v>
      </c>
    </row>
    <row r="192" spans="1:15" ht="14.25" customHeight="1" x14ac:dyDescent="0.25">
      <c r="A192" s="98"/>
      <c r="B192" s="99"/>
      <c r="C192" s="99"/>
      <c r="D192" s="100"/>
      <c r="E192" s="100"/>
      <c r="F192">
        <v>1072</v>
      </c>
      <c r="G192" s="101" t="str">
        <f>+VLOOKUP(F192,Participants!$A$1:$F$802,2,FALSE)</f>
        <v>Andrew Thomas</v>
      </c>
      <c r="H192" s="101" t="str">
        <f>+VLOOKUP(F192,Participants!$A$1:$F$802,4,FALSE)</f>
        <v>KIL</v>
      </c>
      <c r="I192" s="101" t="str">
        <f>+VLOOKUP(F192,Participants!$A$1:$F$802,5,FALSE)</f>
        <v>Male</v>
      </c>
      <c r="J192" s="101">
        <f>+VLOOKUP(F192,Participants!$A$1:$F$802,3,FALSE)</f>
        <v>3</v>
      </c>
      <c r="K192" s="57" t="str">
        <f>+VLOOKUP(F192,Participants!$A$1:$G$802,7,FALSE)</f>
        <v>Dev Boys</v>
      </c>
      <c r="L192" s="179">
        <f t="shared" si="3"/>
        <v>29</v>
      </c>
      <c r="M192" s="101"/>
      <c r="N192">
        <v>7</v>
      </c>
      <c r="O192">
        <v>0</v>
      </c>
    </row>
    <row r="193" spans="1:15" ht="14.25" customHeight="1" x14ac:dyDescent="0.25">
      <c r="A193" s="98"/>
      <c r="B193" s="99"/>
      <c r="C193" s="99"/>
      <c r="D193" s="100"/>
      <c r="E193" s="100"/>
      <c r="F193">
        <v>1296</v>
      </c>
      <c r="G193" s="101" t="str">
        <f>+VLOOKUP(F193,Participants!$A$1:$F$802,2,FALSE)</f>
        <v>Andrew Buck</v>
      </c>
      <c r="H193" s="101" t="str">
        <f>+VLOOKUP(F193,Participants!$A$1:$F$802,4,FALSE)</f>
        <v>CDT</v>
      </c>
      <c r="I193" s="101" t="str">
        <f>+VLOOKUP(F193,Participants!$A$1:$F$802,5,FALSE)</f>
        <v>Male</v>
      </c>
      <c r="J193" s="101">
        <f>+VLOOKUP(F193,Participants!$A$1:$F$802,3,FALSE)</f>
        <v>4</v>
      </c>
      <c r="K193" s="57" t="str">
        <f>+VLOOKUP(F193,Participants!$A$1:$G$802,7,FALSE)</f>
        <v>Dev Boys</v>
      </c>
      <c r="L193" s="179">
        <f t="shared" si="3"/>
        <v>30</v>
      </c>
      <c r="M193" s="101"/>
      <c r="N193">
        <v>6</v>
      </c>
      <c r="O193">
        <v>11</v>
      </c>
    </row>
    <row r="194" spans="1:15" ht="14.25" customHeight="1" x14ac:dyDescent="0.25">
      <c r="A194" s="98"/>
      <c r="B194" s="99"/>
      <c r="C194" s="99"/>
      <c r="D194" s="100"/>
      <c r="E194" s="100"/>
      <c r="F194">
        <v>1276</v>
      </c>
      <c r="G194" s="101" t="str">
        <f>+VLOOKUP(F194,Participants!$A$1:$F$802,2,FALSE)</f>
        <v>Clark Bromley</v>
      </c>
      <c r="H194" s="101" t="str">
        <f>+VLOOKUP(F194,Participants!$A$1:$F$802,4,FALSE)</f>
        <v>SSPP</v>
      </c>
      <c r="I194" s="101" t="str">
        <f>+VLOOKUP(F194,Participants!$A$1:$F$802,5,FALSE)</f>
        <v>Male</v>
      </c>
      <c r="J194" s="101">
        <f>+VLOOKUP(F194,Participants!$A$1:$F$802,3,FALSE)</f>
        <v>4</v>
      </c>
      <c r="K194" s="57" t="str">
        <f>+VLOOKUP(F194,Participants!$A$1:$G$802,7,FALSE)</f>
        <v>DEV Boys</v>
      </c>
      <c r="L194" s="179">
        <f t="shared" si="3"/>
        <v>31</v>
      </c>
      <c r="M194" s="101"/>
      <c r="N194">
        <v>6</v>
      </c>
      <c r="O194">
        <v>11</v>
      </c>
    </row>
    <row r="195" spans="1:15" ht="14.25" customHeight="1" x14ac:dyDescent="0.25">
      <c r="A195" s="98"/>
      <c r="B195" s="99"/>
      <c r="C195" s="99"/>
      <c r="D195" s="100"/>
      <c r="E195" s="100"/>
      <c r="F195">
        <v>1297</v>
      </c>
      <c r="G195" s="101" t="str">
        <f>+VLOOKUP(F195,Participants!$A$1:$F$802,2,FALSE)</f>
        <v>Dexter Nee</v>
      </c>
      <c r="H195" s="101" t="str">
        <f>+VLOOKUP(F195,Participants!$A$1:$F$802,4,FALSE)</f>
        <v>CDT</v>
      </c>
      <c r="I195" s="101" t="str">
        <f>+VLOOKUP(F195,Participants!$A$1:$F$802,5,FALSE)</f>
        <v>Male</v>
      </c>
      <c r="J195" s="101">
        <f>+VLOOKUP(F195,Participants!$A$1:$F$802,3,FALSE)</f>
        <v>4</v>
      </c>
      <c r="K195" s="57" t="str">
        <f>+VLOOKUP(F195,Participants!$A$1:$G$802,7,FALSE)</f>
        <v>Dev Boys</v>
      </c>
      <c r="L195" s="179">
        <f t="shared" si="3"/>
        <v>32</v>
      </c>
      <c r="M195" s="101"/>
      <c r="N195">
        <v>6</v>
      </c>
      <c r="O195">
        <v>10</v>
      </c>
    </row>
    <row r="196" spans="1:15" ht="14.25" customHeight="1" x14ac:dyDescent="0.25">
      <c r="A196" s="98"/>
      <c r="B196" s="99"/>
      <c r="C196" s="99"/>
      <c r="D196" s="100"/>
      <c r="E196" s="100"/>
      <c r="F196">
        <v>164</v>
      </c>
      <c r="G196" s="101" t="str">
        <f>+VLOOKUP(F196,Participants!$A$1:$F$802,2,FALSE)</f>
        <v>Ewan Sullivan</v>
      </c>
      <c r="H196" s="101" t="str">
        <f>+VLOOKUP(F196,Participants!$A$1:$F$802,4,FALSE)</f>
        <v>NCA</v>
      </c>
      <c r="I196" s="101" t="str">
        <f>+VLOOKUP(F196,Participants!$A$1:$F$802,5,FALSE)</f>
        <v>Male</v>
      </c>
      <c r="J196" s="101">
        <f>+VLOOKUP(F196,Participants!$A$1:$F$802,3,FALSE)</f>
        <v>4</v>
      </c>
      <c r="K196" s="57" t="str">
        <f>+VLOOKUP(F196,Participants!$A$1:$G$802,7,FALSE)</f>
        <v>DEV Boys</v>
      </c>
      <c r="L196" s="179">
        <f t="shared" si="3"/>
        <v>33</v>
      </c>
      <c r="M196" s="101"/>
      <c r="N196">
        <v>6</v>
      </c>
      <c r="O196">
        <v>10</v>
      </c>
    </row>
    <row r="197" spans="1:15" ht="14.25" customHeight="1" x14ac:dyDescent="0.25">
      <c r="A197" s="98"/>
      <c r="B197" s="99"/>
      <c r="C197" s="99"/>
      <c r="D197" s="100"/>
      <c r="E197" s="100"/>
      <c r="F197">
        <v>158</v>
      </c>
      <c r="G197" s="101" t="str">
        <f>+VLOOKUP(F197,Participants!$A$1:$F$802,2,FALSE)</f>
        <v>Brandon Ashley</v>
      </c>
      <c r="H197" s="101" t="str">
        <f>+VLOOKUP(F197,Participants!$A$1:$F$802,4,FALSE)</f>
        <v>NCA</v>
      </c>
      <c r="I197" s="101" t="str">
        <f>+VLOOKUP(F197,Participants!$A$1:$F$802,5,FALSE)</f>
        <v>Male</v>
      </c>
      <c r="J197" s="101">
        <f>+VLOOKUP(F197,Participants!$A$1:$F$802,3,FALSE)</f>
        <v>4</v>
      </c>
      <c r="K197" s="57" t="str">
        <f>+VLOOKUP(F197,Participants!$A$1:$G$802,7,FALSE)</f>
        <v>DEV Boys</v>
      </c>
      <c r="L197" s="179">
        <f t="shared" si="3"/>
        <v>34</v>
      </c>
      <c r="M197" s="101"/>
      <c r="N197">
        <v>6</v>
      </c>
      <c r="O197">
        <v>8</v>
      </c>
    </row>
    <row r="198" spans="1:15" ht="14.25" customHeight="1" x14ac:dyDescent="0.25">
      <c r="A198" s="98"/>
      <c r="B198" s="99"/>
      <c r="C198" s="99"/>
      <c r="D198" s="100"/>
      <c r="E198" s="100"/>
      <c r="F198">
        <v>589</v>
      </c>
      <c r="G198" s="101" t="str">
        <f>+VLOOKUP(F198,Participants!$A$1:$F$802,2,FALSE)</f>
        <v>Bennett Solarczyk</v>
      </c>
      <c r="H198" s="101" t="str">
        <f>+VLOOKUP(F198,Participants!$A$1:$F$802,4,FALSE)</f>
        <v>BFS</v>
      </c>
      <c r="I198" s="101" t="str">
        <f>+VLOOKUP(F198,Participants!$A$1:$F$802,5,FALSE)</f>
        <v>Male</v>
      </c>
      <c r="J198" s="101">
        <f>+VLOOKUP(F198,Participants!$A$1:$F$802,3,FALSE)</f>
        <v>3</v>
      </c>
      <c r="K198" s="57" t="str">
        <f>+VLOOKUP(F198,Participants!$A$1:$G$802,7,FALSE)</f>
        <v>DEV BOYS</v>
      </c>
      <c r="L198" s="179">
        <f t="shared" si="3"/>
        <v>35</v>
      </c>
      <c r="M198" s="101"/>
      <c r="N198">
        <v>6</v>
      </c>
      <c r="O198">
        <v>6</v>
      </c>
    </row>
    <row r="199" spans="1:15" ht="14.25" customHeight="1" x14ac:dyDescent="0.25">
      <c r="A199" s="98"/>
      <c r="B199" s="99"/>
      <c r="C199" s="99"/>
      <c r="D199" s="100"/>
      <c r="E199" s="100"/>
      <c r="F199">
        <v>1068</v>
      </c>
      <c r="G199" s="101" t="str">
        <f>+VLOOKUP(F199,Participants!$A$1:$F$802,2,FALSE)</f>
        <v>Anthony Sisto</v>
      </c>
      <c r="H199" s="101" t="str">
        <f>+VLOOKUP(F199,Participants!$A$1:$F$802,4,FALSE)</f>
        <v>KIL</v>
      </c>
      <c r="I199" s="101" t="str">
        <f>+VLOOKUP(F199,Participants!$A$1:$F$802,5,FALSE)</f>
        <v>Male</v>
      </c>
      <c r="J199" s="101">
        <f>+VLOOKUP(F199,Participants!$A$1:$F$802,3,FALSE)</f>
        <v>4</v>
      </c>
      <c r="K199" s="57" t="str">
        <f>+VLOOKUP(F199,Participants!$A$1:$G$802,7,FALSE)</f>
        <v>Dev Boys</v>
      </c>
      <c r="L199" s="179">
        <f t="shared" si="3"/>
        <v>36</v>
      </c>
      <c r="M199" s="101"/>
      <c r="N199">
        <v>6</v>
      </c>
      <c r="O199">
        <v>6</v>
      </c>
    </row>
    <row r="200" spans="1:15" ht="14.25" customHeight="1" x14ac:dyDescent="0.25">
      <c r="A200" s="98"/>
      <c r="B200" s="99"/>
      <c r="C200" s="99"/>
      <c r="D200" s="100"/>
      <c r="E200" s="100"/>
      <c r="F200">
        <v>863</v>
      </c>
      <c r="G200" s="101" t="str">
        <f>+VLOOKUP(F200,Participants!$A$1:$F$802,2,FALSE)</f>
        <v>Aiden Wren</v>
      </c>
      <c r="H200" s="101" t="str">
        <f>+VLOOKUP(F200,Participants!$A$1:$F$802,4,FALSE)</f>
        <v>AAG</v>
      </c>
      <c r="I200" s="101" t="str">
        <f>+VLOOKUP(F200,Participants!$A$1:$F$802,5,FALSE)</f>
        <v>Male</v>
      </c>
      <c r="J200" s="101">
        <f>+VLOOKUP(F200,Participants!$A$1:$F$802,3,FALSE)</f>
        <v>4</v>
      </c>
      <c r="K200" s="57" t="str">
        <f>+VLOOKUP(F200,Participants!$A$1:$G$802,7,FALSE)</f>
        <v>Dev Boys</v>
      </c>
      <c r="L200" s="179">
        <f t="shared" si="3"/>
        <v>37</v>
      </c>
      <c r="M200" s="101"/>
      <c r="N200">
        <v>6</v>
      </c>
      <c r="O200">
        <v>5</v>
      </c>
    </row>
    <row r="201" spans="1:15" ht="14.25" customHeight="1" x14ac:dyDescent="0.25">
      <c r="A201" s="98"/>
      <c r="B201" s="99"/>
      <c r="C201" s="99"/>
      <c r="D201" s="100"/>
      <c r="E201" s="100"/>
      <c r="F201">
        <v>583</v>
      </c>
      <c r="G201" s="101" t="str">
        <f>+VLOOKUP(F201,Participants!$A$1:$F$802,2,FALSE)</f>
        <v>Otto Feeney</v>
      </c>
      <c r="H201" s="101" t="str">
        <f>+VLOOKUP(F201,Participants!$A$1:$F$802,4,FALSE)</f>
        <v>BFS</v>
      </c>
      <c r="I201" s="101" t="str">
        <f>+VLOOKUP(F201,Participants!$A$1:$F$802,5,FALSE)</f>
        <v>Male</v>
      </c>
      <c r="J201" s="101">
        <f>+VLOOKUP(F201,Participants!$A$1:$F$802,3,FALSE)</f>
        <v>3</v>
      </c>
      <c r="K201" s="57" t="str">
        <f>+VLOOKUP(F201,Participants!$A$1:$G$802,7,FALSE)</f>
        <v>DEV BOYS</v>
      </c>
      <c r="L201" s="179">
        <f t="shared" si="3"/>
        <v>38</v>
      </c>
      <c r="M201" s="101"/>
      <c r="N201">
        <v>6</v>
      </c>
      <c r="O201">
        <v>4</v>
      </c>
    </row>
    <row r="202" spans="1:15" ht="14.25" customHeight="1" x14ac:dyDescent="0.25">
      <c r="A202" s="98"/>
      <c r="B202" s="99"/>
      <c r="C202" s="99"/>
      <c r="D202" s="100"/>
      <c r="E202" s="100"/>
      <c r="F202">
        <v>210</v>
      </c>
      <c r="G202" s="101" t="str">
        <f>+VLOOKUP(F202,Participants!$A$1:$F$802,2,FALSE)</f>
        <v>Wayne Bauer</v>
      </c>
      <c r="H202" s="101" t="str">
        <f>+VLOOKUP(F202,Participants!$A$1:$F$802,4,FALSE)</f>
        <v>MQA</v>
      </c>
      <c r="I202" s="101" t="str">
        <f>+VLOOKUP(F202,Participants!$A$1:$F$802,5,FALSE)</f>
        <v>Male</v>
      </c>
      <c r="J202" s="101">
        <f>+VLOOKUP(F202,Participants!$A$1:$F$802,3,FALSE)</f>
        <v>4</v>
      </c>
      <c r="K202" s="57" t="str">
        <f>+VLOOKUP(F202,Participants!$A$1:$G$802,7,FALSE)</f>
        <v>DEV Boys</v>
      </c>
      <c r="L202" s="179">
        <f t="shared" si="3"/>
        <v>39</v>
      </c>
      <c r="M202" s="101"/>
      <c r="N202">
        <v>6</v>
      </c>
      <c r="O202">
        <v>4</v>
      </c>
    </row>
    <row r="203" spans="1:15" ht="14.25" customHeight="1" x14ac:dyDescent="0.25">
      <c r="A203" s="98"/>
      <c r="B203" s="99"/>
      <c r="C203" s="99"/>
      <c r="D203" s="100"/>
      <c r="E203" s="100"/>
      <c r="F203">
        <v>588</v>
      </c>
      <c r="G203" s="101" t="str">
        <f>+VLOOKUP(F203,Participants!$A$1:$F$802,2,FALSE)</f>
        <v>Declan Ries</v>
      </c>
      <c r="H203" s="101" t="str">
        <f>+VLOOKUP(F203,Participants!$A$1:$F$802,4,FALSE)</f>
        <v>BFS</v>
      </c>
      <c r="I203" s="101" t="str">
        <f>+VLOOKUP(F203,Participants!$A$1:$F$802,5,FALSE)</f>
        <v>Male</v>
      </c>
      <c r="J203" s="101">
        <f>+VLOOKUP(F203,Participants!$A$1:$F$802,3,FALSE)</f>
        <v>3</v>
      </c>
      <c r="K203" s="57" t="str">
        <f>+VLOOKUP(F203,Participants!$A$1:$G$802,7,FALSE)</f>
        <v>DEV BOYS</v>
      </c>
      <c r="L203" s="179">
        <f t="shared" si="3"/>
        <v>40</v>
      </c>
      <c r="M203" s="101"/>
      <c r="N203">
        <v>6</v>
      </c>
      <c r="O203">
        <v>2</v>
      </c>
    </row>
    <row r="204" spans="1:15" ht="14.25" customHeight="1" x14ac:dyDescent="0.25">
      <c r="A204" s="98"/>
      <c r="B204" s="99"/>
      <c r="C204" s="99"/>
      <c r="D204" s="100"/>
      <c r="E204" s="100"/>
      <c r="F204">
        <v>1065</v>
      </c>
      <c r="G204" s="101" t="str">
        <f>+VLOOKUP(F204,Participants!$A$1:$F$802,2,FALSE)</f>
        <v>Sawyer Lacina</v>
      </c>
      <c r="H204" s="101" t="str">
        <f>+VLOOKUP(F204,Participants!$A$1:$F$802,4,FALSE)</f>
        <v>KIL</v>
      </c>
      <c r="I204" s="101" t="str">
        <f>+VLOOKUP(F204,Participants!$A$1:$F$802,5,FALSE)</f>
        <v>Male</v>
      </c>
      <c r="J204" s="101">
        <f>+VLOOKUP(F204,Participants!$A$1:$F$802,3,FALSE)</f>
        <v>3</v>
      </c>
      <c r="K204" s="57" t="str">
        <f>+VLOOKUP(F204,Participants!$A$1:$G$802,7,FALSE)</f>
        <v>Dev Boys</v>
      </c>
      <c r="L204" s="179">
        <f t="shared" si="3"/>
        <v>41</v>
      </c>
      <c r="M204" s="101"/>
      <c r="N204">
        <v>5</v>
      </c>
      <c r="O204">
        <v>11</v>
      </c>
    </row>
    <row r="205" spans="1:15" ht="14.25" customHeight="1" x14ac:dyDescent="0.25">
      <c r="A205" s="98"/>
      <c r="B205" s="99"/>
      <c r="C205" s="99"/>
      <c r="D205" s="100"/>
      <c r="E205" s="100"/>
      <c r="F205">
        <v>1292</v>
      </c>
      <c r="G205" s="101" t="str">
        <f>+VLOOKUP(F205,Participants!$A$1:$F$802,2,FALSE)</f>
        <v>George Koch</v>
      </c>
      <c r="H205" s="101" t="str">
        <f>+VLOOKUP(F205,Participants!$A$1:$F$802,4,FALSE)</f>
        <v>CDT</v>
      </c>
      <c r="I205" s="101" t="str">
        <f>+VLOOKUP(F205,Participants!$A$1:$F$802,5,FALSE)</f>
        <v>Male</v>
      </c>
      <c r="J205" s="101">
        <f>+VLOOKUP(F205,Participants!$A$1:$F$802,3,FALSE)</f>
        <v>3</v>
      </c>
      <c r="K205" s="57" t="str">
        <f>+VLOOKUP(F205,Participants!$A$1:$G$802,7,FALSE)</f>
        <v>Dev Boys</v>
      </c>
      <c r="L205" s="179">
        <f t="shared" si="3"/>
        <v>42</v>
      </c>
      <c r="M205" s="101"/>
      <c r="N205">
        <v>5</v>
      </c>
      <c r="O205">
        <v>8</v>
      </c>
    </row>
    <row r="206" spans="1:15" ht="14.25" customHeight="1" x14ac:dyDescent="0.25">
      <c r="A206" s="98"/>
      <c r="B206" s="99"/>
      <c r="C206" s="99"/>
      <c r="D206" s="100"/>
      <c r="E206" s="100"/>
      <c r="F206">
        <v>1060</v>
      </c>
      <c r="G206" s="101" t="str">
        <f>+VLOOKUP(F206,Participants!$A$1:$F$802,2,FALSE)</f>
        <v>Thatcher Degnan</v>
      </c>
      <c r="H206" s="101" t="str">
        <f>+VLOOKUP(F206,Participants!$A$1:$F$802,4,FALSE)</f>
        <v>KIL</v>
      </c>
      <c r="I206" s="101" t="str">
        <f>+VLOOKUP(F206,Participants!$A$1:$F$802,5,FALSE)</f>
        <v>Male</v>
      </c>
      <c r="J206" s="101">
        <f>+VLOOKUP(F206,Participants!$A$1:$F$802,3,FALSE)</f>
        <v>3</v>
      </c>
      <c r="K206" s="57" t="str">
        <f>+VLOOKUP(F206,Participants!$A$1:$G$802,7,FALSE)</f>
        <v>Dev Boys</v>
      </c>
      <c r="L206" s="179">
        <f t="shared" si="3"/>
        <v>43</v>
      </c>
      <c r="M206" s="101"/>
      <c r="N206">
        <v>5</v>
      </c>
      <c r="O206">
        <v>5</v>
      </c>
    </row>
    <row r="207" spans="1:15" ht="14.25" customHeight="1" x14ac:dyDescent="0.25">
      <c r="A207" s="98"/>
      <c r="B207" s="99"/>
      <c r="C207" s="99"/>
      <c r="D207" s="100"/>
      <c r="E207" s="100"/>
      <c r="F207">
        <v>1061</v>
      </c>
      <c r="G207" s="101" t="str">
        <f>+VLOOKUP(F207,Participants!$A$1:$F$802,2,FALSE)</f>
        <v>Sam DiChiazza</v>
      </c>
      <c r="H207" s="101" t="str">
        <f>+VLOOKUP(F207,Participants!$A$1:$F$802,4,FALSE)</f>
        <v>KIL</v>
      </c>
      <c r="I207" s="101" t="str">
        <f>+VLOOKUP(F207,Participants!$A$1:$F$802,5,FALSE)</f>
        <v>Male</v>
      </c>
      <c r="J207" s="101">
        <f>+VLOOKUP(F207,Participants!$A$1:$F$802,3,FALSE)</f>
        <v>3</v>
      </c>
      <c r="K207" s="57" t="str">
        <f>+VLOOKUP(F207,Participants!$A$1:$G$802,7,FALSE)</f>
        <v>Dev Boys</v>
      </c>
      <c r="L207" s="179">
        <f t="shared" si="3"/>
        <v>44</v>
      </c>
      <c r="M207" s="101"/>
      <c r="N207">
        <v>5</v>
      </c>
      <c r="O207">
        <v>5</v>
      </c>
    </row>
    <row r="208" spans="1:15" ht="14.25" customHeight="1" x14ac:dyDescent="0.25">
      <c r="A208" s="98"/>
      <c r="B208" s="99"/>
      <c r="C208" s="99"/>
      <c r="D208" s="100"/>
      <c r="E208" s="100"/>
      <c r="F208">
        <v>972</v>
      </c>
      <c r="G208" s="101" t="str">
        <f>+VLOOKUP(F208,Participants!$A$1:$F$802,2,FALSE)</f>
        <v>Henley Engel</v>
      </c>
      <c r="H208" s="101" t="str">
        <f>+VLOOKUP(F208,Participants!$A$1:$F$802,4,FALSE)</f>
        <v>SJS</v>
      </c>
      <c r="I208" s="101" t="str">
        <f>+VLOOKUP(F208,Participants!$A$1:$F$802,5,FALSE)</f>
        <v>Male</v>
      </c>
      <c r="J208" s="101">
        <f>+VLOOKUP(F208,Participants!$A$1:$F$802,3,FALSE)</f>
        <v>3</v>
      </c>
      <c r="K208" s="57" t="str">
        <f>+VLOOKUP(F208,Participants!$A$1:$G$802,7,FALSE)</f>
        <v>Dev Boys</v>
      </c>
      <c r="L208" s="179">
        <f t="shared" si="3"/>
        <v>45</v>
      </c>
      <c r="M208" s="101"/>
      <c r="N208">
        <v>4</v>
      </c>
      <c r="O208">
        <v>0</v>
      </c>
    </row>
    <row r="209" spans="1:24" ht="14.25" customHeight="1" x14ac:dyDescent="0.25">
      <c r="A209" s="98"/>
      <c r="B209" s="99"/>
      <c r="C209" s="99"/>
      <c r="D209" s="100"/>
      <c r="E209" s="100"/>
      <c r="F209">
        <v>160</v>
      </c>
      <c r="G209" s="101" t="str">
        <f>+VLOOKUP(F209,Participants!$A$1:$F$802,2,FALSE)</f>
        <v>Michael Grabowski</v>
      </c>
      <c r="H209" s="101" t="str">
        <f>+VLOOKUP(F209,Participants!$A$1:$F$802,4,FALSE)</f>
        <v>NCA</v>
      </c>
      <c r="I209" s="101" t="str">
        <f>+VLOOKUP(F209,Participants!$A$1:$F$802,5,FALSE)</f>
        <v>Male</v>
      </c>
      <c r="J209" s="101">
        <f>+VLOOKUP(F209,Participants!$A$1:$F$802,3,FALSE)</f>
        <v>4</v>
      </c>
      <c r="K209" s="57" t="str">
        <f>+VLOOKUP(F209,Participants!$A$1:$G$802,7,FALSE)</f>
        <v>DEV Boys</v>
      </c>
      <c r="L209" s="179">
        <f t="shared" si="3"/>
        <v>46</v>
      </c>
      <c r="M209" s="101"/>
      <c r="N209">
        <v>3</v>
      </c>
      <c r="O209">
        <v>2</v>
      </c>
    </row>
    <row r="210" spans="1:24" ht="14.25" customHeight="1" x14ac:dyDescent="0.25">
      <c r="A210" s="109"/>
      <c r="B210" s="81"/>
      <c r="C210" s="81"/>
      <c r="D210" s="81"/>
      <c r="E210" s="81"/>
      <c r="G210" s="81"/>
      <c r="H210" s="81"/>
      <c r="I210" s="81"/>
      <c r="J210" s="81"/>
      <c r="K210" s="81"/>
      <c r="L210" s="81"/>
      <c r="M210" s="81"/>
    </row>
    <row r="211" spans="1:24" ht="14.25" customHeight="1" x14ac:dyDescent="0.25">
      <c r="A211" s="109"/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</row>
    <row r="212" spans="1:24" ht="14.25" customHeight="1" x14ac:dyDescent="0.25">
      <c r="A212" s="116"/>
      <c r="B212" s="61" t="s">
        <v>8</v>
      </c>
      <c r="C212" s="61" t="s">
        <v>15</v>
      </c>
      <c r="D212" s="61" t="s">
        <v>10</v>
      </c>
      <c r="E212" s="62" t="s">
        <v>20</v>
      </c>
      <c r="F212" s="61" t="s">
        <v>23</v>
      </c>
      <c r="G212" s="61" t="s">
        <v>26</v>
      </c>
      <c r="H212" s="61" t="s">
        <v>29</v>
      </c>
      <c r="I212" s="61" t="s">
        <v>32</v>
      </c>
      <c r="J212" s="61" t="s">
        <v>38</v>
      </c>
      <c r="K212" s="61" t="s">
        <v>41</v>
      </c>
      <c r="L212" s="61" t="s">
        <v>46</v>
      </c>
      <c r="M212" s="61" t="s">
        <v>49</v>
      </c>
      <c r="N212" s="61" t="s">
        <v>52</v>
      </c>
      <c r="O212" s="61" t="s">
        <v>55</v>
      </c>
      <c r="P212" s="61" t="s">
        <v>61</v>
      </c>
      <c r="Q212" s="61" t="s">
        <v>64</v>
      </c>
      <c r="R212" s="61" t="s">
        <v>67</v>
      </c>
      <c r="S212" s="61" t="s">
        <v>70</v>
      </c>
      <c r="T212" s="61" t="s">
        <v>73</v>
      </c>
      <c r="U212" s="61" t="s">
        <v>76</v>
      </c>
      <c r="V212" s="61" t="s">
        <v>79</v>
      </c>
      <c r="W212" s="61" t="s">
        <v>252</v>
      </c>
      <c r="X212" s="61" t="s">
        <v>447</v>
      </c>
    </row>
    <row r="213" spans="1:24" ht="14.25" customHeight="1" x14ac:dyDescent="0.25">
      <c r="A213" s="116"/>
    </row>
    <row r="214" spans="1:24" ht="14.25" customHeight="1" x14ac:dyDescent="0.25">
      <c r="A214" s="116" t="s">
        <v>206</v>
      </c>
      <c r="B214" s="63">
        <f t="shared" ref="B214:K215" si="4">+SUMIFS($M$2:$M$209,$K$2:$K$209,$A214,$H$2:$H$209,B$212)</f>
        <v>0</v>
      </c>
      <c r="C214" s="63">
        <f t="shared" si="4"/>
        <v>14</v>
      </c>
      <c r="D214" s="63">
        <f t="shared" si="4"/>
        <v>0</v>
      </c>
      <c r="E214" s="63">
        <f t="shared" si="4"/>
        <v>0</v>
      </c>
      <c r="F214" s="63">
        <f t="shared" si="4"/>
        <v>4</v>
      </c>
      <c r="G214" s="63">
        <f t="shared" si="4"/>
        <v>0</v>
      </c>
      <c r="H214" s="63">
        <f t="shared" si="4"/>
        <v>0</v>
      </c>
      <c r="I214" s="63">
        <f t="shared" si="4"/>
        <v>0</v>
      </c>
      <c r="J214" s="63">
        <f t="shared" si="4"/>
        <v>0</v>
      </c>
      <c r="K214" s="63">
        <f t="shared" si="4"/>
        <v>0</v>
      </c>
      <c r="L214" s="63">
        <f t="shared" ref="L214:W215" si="5">+SUMIFS($M$2:$M$209,$K$2:$K$209,$A214,$H$2:$H$209,L$212)</f>
        <v>0</v>
      </c>
      <c r="M214" s="63">
        <f t="shared" si="5"/>
        <v>0</v>
      </c>
      <c r="N214" s="63">
        <f t="shared" si="5"/>
        <v>0</v>
      </c>
      <c r="O214" s="63">
        <f t="shared" si="5"/>
        <v>0</v>
      </c>
      <c r="P214" s="63">
        <f t="shared" si="5"/>
        <v>6</v>
      </c>
      <c r="Q214" s="63">
        <f t="shared" si="5"/>
        <v>15</v>
      </c>
      <c r="R214" s="63">
        <f t="shared" si="5"/>
        <v>0</v>
      </c>
      <c r="S214" s="63">
        <f t="shared" si="5"/>
        <v>0</v>
      </c>
      <c r="T214" s="63">
        <f t="shared" si="5"/>
        <v>0</v>
      </c>
      <c r="U214" s="63">
        <f t="shared" si="5"/>
        <v>0</v>
      </c>
      <c r="V214" s="63">
        <f t="shared" si="5"/>
        <v>0</v>
      </c>
      <c r="W214" s="63">
        <f t="shared" si="5"/>
        <v>0</v>
      </c>
      <c r="X214" s="63">
        <f t="shared" ref="X214:X215" si="6">SUM(B214:W214)</f>
        <v>39</v>
      </c>
    </row>
    <row r="215" spans="1:24" ht="14.25" customHeight="1" x14ac:dyDescent="0.25">
      <c r="A215" s="116" t="s">
        <v>233</v>
      </c>
      <c r="B215" s="63">
        <f t="shared" si="4"/>
        <v>0</v>
      </c>
      <c r="C215" s="63">
        <f t="shared" si="4"/>
        <v>0</v>
      </c>
      <c r="D215" s="63">
        <f t="shared" si="4"/>
        <v>4.5</v>
      </c>
      <c r="E215" s="63">
        <f t="shared" si="4"/>
        <v>12</v>
      </c>
      <c r="F215" s="63">
        <f t="shared" si="4"/>
        <v>1</v>
      </c>
      <c r="G215" s="63">
        <f t="shared" si="4"/>
        <v>0</v>
      </c>
      <c r="H215" s="63">
        <f t="shared" si="4"/>
        <v>0</v>
      </c>
      <c r="I215" s="63">
        <f t="shared" si="4"/>
        <v>11</v>
      </c>
      <c r="J215" s="63">
        <f t="shared" si="4"/>
        <v>0</v>
      </c>
      <c r="K215" s="63">
        <f t="shared" si="4"/>
        <v>0</v>
      </c>
      <c r="L215" s="63">
        <f t="shared" si="5"/>
        <v>0</v>
      </c>
      <c r="M215" s="63">
        <f t="shared" si="5"/>
        <v>0</v>
      </c>
      <c r="N215" s="63">
        <f t="shared" si="5"/>
        <v>4.5</v>
      </c>
      <c r="O215" s="63">
        <f t="shared" si="5"/>
        <v>0</v>
      </c>
      <c r="P215" s="63">
        <f t="shared" si="5"/>
        <v>0</v>
      </c>
      <c r="Q215" s="63">
        <f t="shared" si="5"/>
        <v>6</v>
      </c>
      <c r="R215" s="63">
        <f t="shared" si="5"/>
        <v>0</v>
      </c>
      <c r="S215" s="63">
        <f t="shared" si="5"/>
        <v>0</v>
      </c>
      <c r="T215" s="63">
        <f t="shared" si="5"/>
        <v>0</v>
      </c>
      <c r="U215" s="63">
        <f t="shared" si="5"/>
        <v>0</v>
      </c>
      <c r="V215" s="63">
        <f t="shared" si="5"/>
        <v>0</v>
      </c>
      <c r="W215" s="63">
        <f t="shared" si="5"/>
        <v>0</v>
      </c>
      <c r="X215" s="63">
        <f t="shared" si="6"/>
        <v>39</v>
      </c>
    </row>
    <row r="216" spans="1:24" ht="14.25" customHeight="1" x14ac:dyDescent="0.25">
      <c r="A216" s="109"/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</row>
    <row r="217" spans="1:24" ht="14.25" customHeight="1" x14ac:dyDescent="0.25">
      <c r="A217" s="109"/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</row>
    <row r="218" spans="1:24" ht="14.25" customHeight="1" x14ac:dyDescent="0.25">
      <c r="A218" s="109"/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</row>
    <row r="219" spans="1:24" ht="14.25" customHeight="1" x14ac:dyDescent="0.25">
      <c r="A219" s="109"/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</row>
    <row r="220" spans="1:24" ht="14.25" customHeight="1" x14ac:dyDescent="0.25">
      <c r="A220" s="109"/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</row>
    <row r="221" spans="1:24" ht="14.25" customHeight="1" x14ac:dyDescent="0.25">
      <c r="A221" s="109"/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</row>
    <row r="222" spans="1:24" ht="14.25" customHeight="1" x14ac:dyDescent="0.25">
      <c r="A222" s="109"/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</row>
    <row r="223" spans="1:24" ht="14.25" customHeight="1" x14ac:dyDescent="0.25">
      <c r="A223" s="109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</row>
    <row r="224" spans="1:24" ht="14.25" customHeight="1" x14ac:dyDescent="0.25">
      <c r="A224" s="109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</row>
    <row r="225" spans="1:13" ht="14.25" customHeight="1" x14ac:dyDescent="0.25">
      <c r="A225" s="109"/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</row>
    <row r="226" spans="1:13" ht="14.25" customHeight="1" x14ac:dyDescent="0.25">
      <c r="A226" s="109"/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</row>
    <row r="227" spans="1:13" ht="14.25" customHeight="1" x14ac:dyDescent="0.25">
      <c r="A227" s="109"/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</row>
    <row r="228" spans="1:13" ht="14.25" customHeight="1" x14ac:dyDescent="0.25">
      <c r="A228" s="109"/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</row>
    <row r="229" spans="1:13" ht="14.25" customHeight="1" x14ac:dyDescent="0.25">
      <c r="A229" s="109"/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</row>
    <row r="230" spans="1:13" ht="14.25" customHeight="1" x14ac:dyDescent="0.25">
      <c r="A230" s="109"/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</row>
    <row r="231" spans="1:13" ht="14.25" customHeight="1" x14ac:dyDescent="0.25">
      <c r="A231" s="109"/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</row>
    <row r="232" spans="1:13" ht="14.25" customHeight="1" x14ac:dyDescent="0.25">
      <c r="A232" s="109"/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</row>
    <row r="233" spans="1:13" ht="14.25" customHeight="1" x14ac:dyDescent="0.25">
      <c r="A233" s="109"/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</row>
    <row r="234" spans="1:13" ht="14.25" customHeight="1" x14ac:dyDescent="0.25">
      <c r="A234" s="109"/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</row>
    <row r="235" spans="1:13" ht="14.25" customHeight="1" x14ac:dyDescent="0.25">
      <c r="A235" s="109"/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</row>
    <row r="236" spans="1:13" ht="14.25" customHeight="1" x14ac:dyDescent="0.25">
      <c r="A236" s="109"/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</row>
    <row r="237" spans="1:13" ht="14.25" customHeight="1" x14ac:dyDescent="0.25">
      <c r="A237" s="109"/>
      <c r="B237" s="81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</row>
    <row r="238" spans="1:13" ht="14.25" customHeight="1" x14ac:dyDescent="0.25">
      <c r="A238" s="109"/>
      <c r="B238" s="81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</row>
    <row r="239" spans="1:13" ht="14.25" customHeight="1" x14ac:dyDescent="0.25">
      <c r="A239" s="109"/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</row>
    <row r="240" spans="1:13" ht="14.25" customHeight="1" x14ac:dyDescent="0.25">
      <c r="A240" s="109"/>
      <c r="B240" s="81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</row>
    <row r="241" spans="1:13" ht="14.25" customHeight="1" x14ac:dyDescent="0.25">
      <c r="A241" s="109"/>
      <c r="B241" s="81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</row>
    <row r="242" spans="1:13" ht="14.25" customHeight="1" x14ac:dyDescent="0.25">
      <c r="A242" s="109"/>
      <c r="B242" s="81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</row>
    <row r="243" spans="1:13" ht="14.25" customHeight="1" x14ac:dyDescent="0.25">
      <c r="A243" s="109"/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</row>
    <row r="244" spans="1:13" ht="14.25" customHeight="1" x14ac:dyDescent="0.25">
      <c r="A244" s="109"/>
      <c r="B244" s="81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</row>
    <row r="245" spans="1:13" ht="14.25" customHeight="1" x14ac:dyDescent="0.25">
      <c r="A245" s="109"/>
      <c r="B245" s="81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</row>
    <row r="246" spans="1:13" ht="14.25" customHeight="1" x14ac:dyDescent="0.25">
      <c r="A246" s="109"/>
      <c r="B246" s="81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</row>
    <row r="247" spans="1:13" ht="14.25" customHeight="1" x14ac:dyDescent="0.25">
      <c r="A247" s="109"/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</row>
    <row r="248" spans="1:13" ht="14.25" customHeight="1" x14ac:dyDescent="0.25">
      <c r="A248" s="109"/>
      <c r="B248" s="81"/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</row>
    <row r="249" spans="1:13" ht="14.25" customHeight="1" x14ac:dyDescent="0.25">
      <c r="A249" s="109"/>
      <c r="B249" s="81"/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</row>
    <row r="250" spans="1:13" ht="14.25" customHeight="1" x14ac:dyDescent="0.25">
      <c r="A250" s="109"/>
      <c r="B250" s="81"/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</row>
    <row r="251" spans="1:13" ht="14.25" customHeight="1" x14ac:dyDescent="0.25">
      <c r="A251" s="109"/>
      <c r="B251" s="81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</row>
    <row r="252" spans="1:13" ht="14.25" customHeight="1" x14ac:dyDescent="0.25">
      <c r="A252" s="109"/>
      <c r="B252" s="81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</row>
    <row r="253" spans="1:13" ht="14.25" customHeight="1" x14ac:dyDescent="0.25">
      <c r="A253" s="109"/>
      <c r="B253" s="81"/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</row>
    <row r="254" spans="1:13" ht="14.25" customHeight="1" x14ac:dyDescent="0.25">
      <c r="A254" s="109"/>
      <c r="B254" s="81"/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</row>
    <row r="255" spans="1:13" ht="14.25" customHeight="1" x14ac:dyDescent="0.25">
      <c r="A255" s="109"/>
      <c r="B255" s="81"/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</row>
    <row r="256" spans="1:13" ht="14.25" customHeight="1" x14ac:dyDescent="0.25">
      <c r="A256" s="109"/>
      <c r="B256" s="81"/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</row>
    <row r="257" spans="1:13" ht="14.25" customHeight="1" x14ac:dyDescent="0.25">
      <c r="A257" s="109"/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</row>
    <row r="258" spans="1:13" ht="14.25" customHeight="1" x14ac:dyDescent="0.25">
      <c r="A258" s="109"/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</row>
    <row r="259" spans="1:13" ht="14.25" customHeight="1" x14ac:dyDescent="0.25">
      <c r="A259" s="109"/>
      <c r="B259" s="81"/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</row>
    <row r="260" spans="1:13" ht="14.25" customHeight="1" x14ac:dyDescent="0.25">
      <c r="A260" s="109"/>
      <c r="B260" s="81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</row>
    <row r="261" spans="1:13" ht="14.25" customHeight="1" x14ac:dyDescent="0.25">
      <c r="A261" s="109"/>
      <c r="B261" s="81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</row>
    <row r="262" spans="1:13" ht="14.25" customHeight="1" x14ac:dyDescent="0.25">
      <c r="A262" s="109"/>
      <c r="B262" s="81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</row>
    <row r="263" spans="1:13" ht="14.25" customHeight="1" x14ac:dyDescent="0.25">
      <c r="A263" s="109"/>
      <c r="B263" s="81"/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</row>
    <row r="264" spans="1:13" ht="14.25" customHeight="1" x14ac:dyDescent="0.25">
      <c r="A264" s="109"/>
      <c r="B264" s="81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</row>
    <row r="265" spans="1:13" ht="14.25" customHeight="1" x14ac:dyDescent="0.25">
      <c r="A265" s="109"/>
      <c r="B265" s="81"/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</row>
    <row r="266" spans="1:13" ht="14.25" customHeight="1" x14ac:dyDescent="0.25">
      <c r="A266" s="109"/>
      <c r="B266" s="81"/>
      <c r="C266" s="81"/>
      <c r="D266" s="81"/>
      <c r="E266" s="81"/>
      <c r="F266" s="81"/>
      <c r="G266" s="81"/>
      <c r="H266" s="81"/>
      <c r="I266" s="81"/>
      <c r="J266" s="81"/>
      <c r="K266" s="81"/>
      <c r="L266" s="81"/>
      <c r="M266" s="81"/>
    </row>
    <row r="267" spans="1:13" ht="14.25" customHeight="1" x14ac:dyDescent="0.25">
      <c r="A267" s="109"/>
      <c r="B267" s="81"/>
      <c r="C267" s="81"/>
      <c r="D267" s="81"/>
      <c r="E267" s="81"/>
      <c r="F267" s="81"/>
      <c r="G267" s="81"/>
      <c r="H267" s="81"/>
      <c r="I267" s="81"/>
      <c r="J267" s="81"/>
      <c r="K267" s="81"/>
      <c r="L267" s="81"/>
      <c r="M267" s="81"/>
    </row>
    <row r="268" spans="1:13" ht="14.25" customHeight="1" x14ac:dyDescent="0.25">
      <c r="A268" s="109"/>
      <c r="B268" s="81"/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</row>
    <row r="269" spans="1:13" ht="14.25" customHeight="1" x14ac:dyDescent="0.25">
      <c r="A269" s="109"/>
      <c r="B269" s="81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</row>
    <row r="270" spans="1:13" ht="14.25" customHeight="1" x14ac:dyDescent="0.25">
      <c r="A270" s="109"/>
      <c r="B270" s="81"/>
      <c r="C270" s="81"/>
      <c r="D270" s="81"/>
      <c r="E270" s="81"/>
      <c r="F270" s="81"/>
      <c r="G270" s="81"/>
      <c r="H270" s="81"/>
      <c r="I270" s="81"/>
      <c r="J270" s="81"/>
      <c r="K270" s="81"/>
      <c r="L270" s="81"/>
      <c r="M270" s="81"/>
    </row>
    <row r="271" spans="1:13" ht="14.25" customHeight="1" x14ac:dyDescent="0.25">
      <c r="A271" s="109"/>
      <c r="B271" s="81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</row>
    <row r="272" spans="1:13" ht="14.25" customHeight="1" x14ac:dyDescent="0.25">
      <c r="A272" s="109"/>
      <c r="B272" s="81"/>
      <c r="C272" s="81"/>
      <c r="D272" s="81"/>
      <c r="E272" s="81"/>
      <c r="F272" s="81"/>
      <c r="G272" s="81"/>
      <c r="H272" s="81"/>
      <c r="I272" s="81"/>
      <c r="J272" s="81"/>
      <c r="K272" s="81"/>
      <c r="L272" s="81"/>
      <c r="M272" s="81"/>
    </row>
    <row r="273" spans="1:13" ht="14.25" customHeight="1" x14ac:dyDescent="0.25">
      <c r="A273" s="109"/>
      <c r="B273" s="81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</row>
    <row r="274" spans="1:13" ht="14.25" customHeight="1" x14ac:dyDescent="0.25">
      <c r="A274" s="109"/>
      <c r="B274" s="81"/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</row>
    <row r="275" spans="1:13" ht="14.25" customHeight="1" x14ac:dyDescent="0.25">
      <c r="A275" s="109"/>
      <c r="B275" s="81"/>
      <c r="C275" s="81"/>
      <c r="D275" s="81"/>
      <c r="E275" s="81"/>
      <c r="F275" s="81"/>
      <c r="G275" s="81"/>
      <c r="H275" s="81"/>
      <c r="I275" s="81"/>
      <c r="J275" s="81"/>
      <c r="K275" s="81"/>
      <c r="L275" s="81"/>
      <c r="M275" s="81"/>
    </row>
    <row r="276" spans="1:13" ht="14.25" customHeight="1" x14ac:dyDescent="0.25">
      <c r="A276" s="109"/>
      <c r="B276" s="81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</row>
    <row r="277" spans="1:13" ht="14.25" customHeight="1" x14ac:dyDescent="0.25">
      <c r="A277" s="109"/>
      <c r="B277" s="81"/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</row>
    <row r="278" spans="1:13" ht="14.25" customHeight="1" x14ac:dyDescent="0.25">
      <c r="A278" s="109"/>
      <c r="B278" s="81"/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</row>
    <row r="279" spans="1:13" ht="14.25" customHeight="1" x14ac:dyDescent="0.25">
      <c r="A279" s="109"/>
      <c r="B279" s="81"/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1"/>
    </row>
    <row r="280" spans="1:13" ht="14.25" customHeight="1" x14ac:dyDescent="0.25">
      <c r="A280" s="109"/>
      <c r="B280" s="81"/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</row>
    <row r="281" spans="1:13" ht="14.25" customHeight="1" x14ac:dyDescent="0.25">
      <c r="A281" s="109"/>
      <c r="B281" s="81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</row>
    <row r="282" spans="1:13" ht="14.25" customHeight="1" x14ac:dyDescent="0.25">
      <c r="A282" s="109"/>
      <c r="B282" s="81"/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</row>
    <row r="283" spans="1:13" ht="14.25" customHeight="1" x14ac:dyDescent="0.25">
      <c r="A283" s="109"/>
      <c r="B283" s="81"/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</row>
    <row r="284" spans="1:13" ht="14.25" customHeight="1" x14ac:dyDescent="0.25">
      <c r="A284" s="109"/>
      <c r="B284" s="81"/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</row>
    <row r="285" spans="1:13" ht="14.25" customHeight="1" x14ac:dyDescent="0.25">
      <c r="A285" s="109"/>
      <c r="B285" s="81"/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</row>
    <row r="286" spans="1:13" ht="14.25" customHeight="1" x14ac:dyDescent="0.25">
      <c r="A286" s="109"/>
      <c r="B286" s="81"/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</row>
    <row r="287" spans="1:13" ht="14.25" customHeight="1" x14ac:dyDescent="0.25">
      <c r="A287" s="109"/>
      <c r="B287" s="81"/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</row>
    <row r="288" spans="1:13" ht="14.25" customHeight="1" x14ac:dyDescent="0.25">
      <c r="A288" s="109"/>
      <c r="B288" s="81"/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</row>
    <row r="289" spans="1:13" ht="14.25" customHeight="1" x14ac:dyDescent="0.25">
      <c r="A289" s="109"/>
      <c r="B289" s="81"/>
      <c r="C289" s="81"/>
      <c r="D289" s="81"/>
      <c r="E289" s="81"/>
      <c r="F289" s="81"/>
      <c r="G289" s="81"/>
      <c r="H289" s="81"/>
      <c r="I289" s="81"/>
      <c r="J289" s="81"/>
      <c r="K289" s="81"/>
      <c r="L289" s="81"/>
      <c r="M289" s="81"/>
    </row>
    <row r="290" spans="1:13" ht="14.25" customHeight="1" x14ac:dyDescent="0.25">
      <c r="A290" s="109"/>
      <c r="B290" s="81"/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</row>
    <row r="291" spans="1:13" ht="14.25" customHeight="1" x14ac:dyDescent="0.25">
      <c r="A291" s="109"/>
      <c r="B291" s="81"/>
      <c r="C291" s="81"/>
      <c r="D291" s="81"/>
      <c r="E291" s="81"/>
      <c r="F291" s="81"/>
      <c r="G291" s="81"/>
      <c r="H291" s="81"/>
      <c r="I291" s="81"/>
      <c r="J291" s="81"/>
      <c r="K291" s="81"/>
      <c r="L291" s="81"/>
      <c r="M291" s="81"/>
    </row>
    <row r="292" spans="1:13" ht="14.25" customHeight="1" x14ac:dyDescent="0.25">
      <c r="A292" s="109"/>
      <c r="B292" s="81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</row>
    <row r="293" spans="1:13" ht="14.25" customHeight="1" x14ac:dyDescent="0.25">
      <c r="A293" s="109"/>
      <c r="B293" s="81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</row>
    <row r="294" spans="1:13" ht="14.25" customHeight="1" x14ac:dyDescent="0.25">
      <c r="A294" s="109"/>
      <c r="B294" s="81"/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</row>
    <row r="295" spans="1:13" ht="14.25" customHeight="1" x14ac:dyDescent="0.25">
      <c r="A295" s="109"/>
      <c r="B295" s="81"/>
      <c r="C295" s="81"/>
      <c r="D295" s="81"/>
      <c r="E295" s="81"/>
      <c r="F295" s="81"/>
      <c r="G295" s="81"/>
      <c r="H295" s="81"/>
      <c r="I295" s="81"/>
      <c r="J295" s="81"/>
      <c r="K295" s="81"/>
      <c r="L295" s="81"/>
      <c r="M295" s="81"/>
    </row>
    <row r="296" spans="1:13" ht="14.25" customHeight="1" x14ac:dyDescent="0.25">
      <c r="A296" s="109"/>
      <c r="B296" s="81"/>
      <c r="C296" s="81"/>
      <c r="D296" s="81"/>
      <c r="E296" s="81"/>
      <c r="F296" s="81"/>
      <c r="G296" s="81"/>
      <c r="H296" s="81"/>
      <c r="I296" s="81"/>
      <c r="J296" s="81"/>
      <c r="K296" s="81"/>
      <c r="L296" s="81"/>
      <c r="M296" s="81"/>
    </row>
    <row r="297" spans="1:13" ht="14.25" customHeight="1" x14ac:dyDescent="0.25">
      <c r="A297" s="109"/>
      <c r="B297" s="81"/>
      <c r="C297" s="81"/>
      <c r="D297" s="81"/>
      <c r="E297" s="81"/>
      <c r="F297" s="81"/>
      <c r="G297" s="81"/>
      <c r="H297" s="81"/>
      <c r="I297" s="81"/>
      <c r="J297" s="81"/>
      <c r="K297" s="81"/>
      <c r="L297" s="81"/>
      <c r="M297" s="81"/>
    </row>
    <row r="298" spans="1:13" ht="14.25" customHeight="1" x14ac:dyDescent="0.25">
      <c r="A298" s="109"/>
      <c r="B298" s="81"/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</row>
    <row r="299" spans="1:13" ht="14.25" customHeight="1" x14ac:dyDescent="0.25">
      <c r="A299" s="109"/>
      <c r="B299" s="81"/>
      <c r="C299" s="81"/>
      <c r="D299" s="81"/>
      <c r="E299" s="81"/>
      <c r="F299" s="81"/>
      <c r="G299" s="81"/>
      <c r="H299" s="81"/>
      <c r="I299" s="81"/>
      <c r="J299" s="81"/>
      <c r="K299" s="81"/>
      <c r="L299" s="81"/>
      <c r="M299" s="81"/>
    </row>
    <row r="300" spans="1:13" ht="14.25" customHeight="1" x14ac:dyDescent="0.25">
      <c r="A300" s="109"/>
      <c r="B300" s="81"/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</row>
    <row r="301" spans="1:13" ht="14.25" customHeight="1" x14ac:dyDescent="0.25">
      <c r="A301" s="109"/>
      <c r="B301" s="81"/>
      <c r="C301" s="81"/>
      <c r="D301" s="81"/>
      <c r="E301" s="81"/>
      <c r="F301" s="81"/>
      <c r="G301" s="81"/>
      <c r="H301" s="81"/>
      <c r="I301" s="81"/>
      <c r="J301" s="81"/>
      <c r="K301" s="81"/>
      <c r="L301" s="81"/>
      <c r="M301" s="81"/>
    </row>
    <row r="302" spans="1:13" ht="14.25" customHeight="1" x14ac:dyDescent="0.25">
      <c r="A302" s="109"/>
      <c r="B302" s="81"/>
      <c r="C302" s="81"/>
      <c r="D302" s="81"/>
      <c r="E302" s="81"/>
      <c r="F302" s="81"/>
      <c r="G302" s="81"/>
      <c r="H302" s="81"/>
      <c r="I302" s="81"/>
      <c r="J302" s="81"/>
      <c r="K302" s="81"/>
      <c r="L302" s="81"/>
      <c r="M302" s="81"/>
    </row>
    <row r="303" spans="1:13" ht="14.25" customHeight="1" x14ac:dyDescent="0.25">
      <c r="A303" s="109"/>
      <c r="B303" s="81"/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81"/>
    </row>
    <row r="304" spans="1:13" ht="14.25" customHeight="1" x14ac:dyDescent="0.25">
      <c r="A304" s="109"/>
      <c r="B304" s="81"/>
      <c r="C304" s="81"/>
      <c r="D304" s="81"/>
      <c r="E304" s="81"/>
      <c r="F304" s="81"/>
      <c r="G304" s="81"/>
      <c r="H304" s="81"/>
      <c r="I304" s="81"/>
      <c r="J304" s="81"/>
      <c r="K304" s="81"/>
      <c r="L304" s="81"/>
      <c r="M304" s="81"/>
    </row>
    <row r="305" spans="1:13" ht="14.25" customHeight="1" x14ac:dyDescent="0.25">
      <c r="A305" s="109"/>
      <c r="B305" s="81"/>
      <c r="C305" s="81"/>
      <c r="D305" s="81"/>
      <c r="E305" s="81"/>
      <c r="F305" s="81"/>
      <c r="G305" s="81"/>
      <c r="H305" s="81"/>
      <c r="I305" s="81"/>
      <c r="J305" s="81"/>
      <c r="K305" s="81"/>
      <c r="L305" s="81"/>
      <c r="M305" s="81"/>
    </row>
    <row r="306" spans="1:13" ht="14.25" customHeight="1" x14ac:dyDescent="0.25">
      <c r="A306" s="109"/>
      <c r="B306" s="81"/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</row>
    <row r="307" spans="1:13" ht="14.25" customHeight="1" x14ac:dyDescent="0.25">
      <c r="A307" s="109"/>
      <c r="B307" s="81"/>
      <c r="C307" s="81"/>
      <c r="D307" s="81"/>
      <c r="E307" s="81"/>
      <c r="F307" s="81"/>
      <c r="G307" s="81"/>
      <c r="H307" s="81"/>
      <c r="I307" s="81"/>
      <c r="J307" s="81"/>
      <c r="K307" s="81"/>
      <c r="L307" s="81"/>
      <c r="M307" s="81"/>
    </row>
    <row r="308" spans="1:13" ht="14.25" customHeight="1" x14ac:dyDescent="0.25">
      <c r="A308" s="109"/>
      <c r="B308" s="81"/>
      <c r="C308" s="81"/>
      <c r="D308" s="81"/>
      <c r="E308" s="81"/>
      <c r="F308" s="81"/>
      <c r="G308" s="81"/>
      <c r="H308" s="81"/>
      <c r="I308" s="81"/>
      <c r="J308" s="81"/>
      <c r="K308" s="81"/>
      <c r="L308" s="81"/>
      <c r="M308" s="81"/>
    </row>
    <row r="309" spans="1:13" ht="14.25" customHeight="1" x14ac:dyDescent="0.25">
      <c r="A309" s="109"/>
      <c r="B309" s="81"/>
      <c r="C309" s="81"/>
      <c r="D309" s="81"/>
      <c r="E309" s="81"/>
      <c r="F309" s="81"/>
      <c r="G309" s="81"/>
      <c r="H309" s="81"/>
      <c r="I309" s="81"/>
      <c r="J309" s="81"/>
      <c r="K309" s="81"/>
      <c r="L309" s="81"/>
      <c r="M309" s="81"/>
    </row>
    <row r="310" spans="1:13" ht="14.25" customHeight="1" x14ac:dyDescent="0.25">
      <c r="A310" s="109"/>
      <c r="B310" s="81"/>
      <c r="C310" s="81"/>
      <c r="D310" s="81"/>
      <c r="E310" s="81"/>
      <c r="F310" s="81"/>
      <c r="G310" s="81"/>
      <c r="H310" s="81"/>
      <c r="I310" s="81"/>
      <c r="J310" s="81"/>
      <c r="K310" s="81"/>
      <c r="L310" s="81"/>
      <c r="M310" s="81"/>
    </row>
    <row r="311" spans="1:13" ht="14.25" customHeight="1" x14ac:dyDescent="0.25">
      <c r="A311" s="109"/>
      <c r="B311" s="81"/>
      <c r="C311" s="81"/>
      <c r="D311" s="81"/>
      <c r="E311" s="81"/>
      <c r="F311" s="81"/>
      <c r="G311" s="81"/>
      <c r="H311" s="81"/>
      <c r="I311" s="81"/>
      <c r="J311" s="81"/>
      <c r="K311" s="81"/>
      <c r="L311" s="81"/>
      <c r="M311" s="81"/>
    </row>
    <row r="312" spans="1:13" ht="14.25" customHeight="1" x14ac:dyDescent="0.25">
      <c r="A312" s="109"/>
      <c r="B312" s="81"/>
      <c r="C312" s="81"/>
      <c r="D312" s="81"/>
      <c r="E312" s="81"/>
      <c r="F312" s="81"/>
      <c r="G312" s="81"/>
      <c r="H312" s="81"/>
      <c r="I312" s="81"/>
      <c r="J312" s="81"/>
      <c r="K312" s="81"/>
      <c r="L312" s="81"/>
      <c r="M312" s="81"/>
    </row>
    <row r="313" spans="1:13" ht="14.25" customHeight="1" x14ac:dyDescent="0.25">
      <c r="A313" s="109"/>
      <c r="B313" s="81"/>
      <c r="C313" s="81"/>
      <c r="D313" s="81"/>
      <c r="E313" s="81"/>
      <c r="F313" s="81"/>
      <c r="G313" s="81"/>
      <c r="H313" s="81"/>
      <c r="I313" s="81"/>
      <c r="J313" s="81"/>
      <c r="K313" s="81"/>
      <c r="L313" s="81"/>
      <c r="M313" s="81"/>
    </row>
    <row r="314" spans="1:13" ht="14.25" customHeight="1" x14ac:dyDescent="0.25">
      <c r="A314" s="109"/>
      <c r="B314" s="81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</row>
    <row r="315" spans="1:13" ht="14.25" customHeight="1" x14ac:dyDescent="0.25">
      <c r="A315" s="109"/>
      <c r="B315" s="81"/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</row>
    <row r="316" spans="1:13" ht="14.25" customHeight="1" x14ac:dyDescent="0.25">
      <c r="A316" s="109"/>
      <c r="B316" s="81"/>
      <c r="C316" s="81"/>
      <c r="D316" s="81"/>
      <c r="E316" s="81"/>
      <c r="F316" s="81"/>
      <c r="G316" s="81"/>
      <c r="H316" s="81"/>
      <c r="I316" s="81"/>
      <c r="J316" s="81"/>
      <c r="K316" s="81"/>
      <c r="L316" s="81"/>
      <c r="M316" s="81"/>
    </row>
    <row r="317" spans="1:13" ht="14.25" customHeight="1" x14ac:dyDescent="0.25">
      <c r="A317" s="109"/>
      <c r="B317" s="81"/>
      <c r="C317" s="81"/>
      <c r="D317" s="81"/>
      <c r="E317" s="81"/>
      <c r="F317" s="81"/>
      <c r="G317" s="81"/>
      <c r="H317" s="81"/>
      <c r="I317" s="81"/>
      <c r="J317" s="81"/>
      <c r="K317" s="81"/>
      <c r="L317" s="81"/>
      <c r="M317" s="81"/>
    </row>
    <row r="318" spans="1:13" ht="14.25" customHeight="1" x14ac:dyDescent="0.25">
      <c r="A318" s="109"/>
      <c r="B318" s="81"/>
      <c r="C318" s="81"/>
      <c r="D318" s="81"/>
      <c r="E318" s="81"/>
      <c r="F318" s="81"/>
      <c r="G318" s="81"/>
      <c r="H318" s="81"/>
      <c r="I318" s="81"/>
      <c r="J318" s="81"/>
      <c r="K318" s="81"/>
      <c r="L318" s="81"/>
      <c r="M318" s="81"/>
    </row>
    <row r="319" spans="1:13" ht="14.25" customHeight="1" x14ac:dyDescent="0.25">
      <c r="A319" s="109"/>
      <c r="B319" s="81"/>
      <c r="C319" s="81"/>
      <c r="D319" s="81"/>
      <c r="E319" s="81"/>
      <c r="F319" s="81"/>
      <c r="G319" s="81"/>
      <c r="H319" s="81"/>
      <c r="I319" s="81"/>
      <c r="J319" s="81"/>
      <c r="K319" s="81"/>
      <c r="L319" s="81"/>
      <c r="M319" s="81"/>
    </row>
    <row r="320" spans="1:13" ht="14.25" customHeight="1" x14ac:dyDescent="0.25">
      <c r="A320" s="109"/>
      <c r="B320" s="81"/>
      <c r="C320" s="81"/>
      <c r="D320" s="81"/>
      <c r="E320" s="81"/>
      <c r="F320" s="81"/>
      <c r="G320" s="81"/>
      <c r="H320" s="81"/>
      <c r="I320" s="81"/>
      <c r="J320" s="81"/>
      <c r="K320" s="81"/>
      <c r="L320" s="81"/>
      <c r="M320" s="81"/>
    </row>
    <row r="321" spans="1:13" ht="14.25" customHeight="1" x14ac:dyDescent="0.25">
      <c r="A321" s="109"/>
      <c r="B321" s="81"/>
      <c r="C321" s="81"/>
      <c r="D321" s="81"/>
      <c r="E321" s="81"/>
      <c r="F321" s="81"/>
      <c r="G321" s="81"/>
      <c r="H321" s="81"/>
      <c r="I321" s="81"/>
      <c r="J321" s="81"/>
      <c r="K321" s="81"/>
      <c r="L321" s="81"/>
      <c r="M321" s="81"/>
    </row>
    <row r="322" spans="1:13" ht="14.25" customHeight="1" x14ac:dyDescent="0.25">
      <c r="A322" s="109"/>
      <c r="B322" s="81"/>
      <c r="C322" s="81"/>
      <c r="D322" s="81"/>
      <c r="E322" s="81"/>
      <c r="F322" s="81"/>
      <c r="G322" s="81"/>
      <c r="H322" s="81"/>
      <c r="I322" s="81"/>
      <c r="J322" s="81"/>
      <c r="K322" s="81"/>
      <c r="L322" s="81"/>
      <c r="M322" s="81"/>
    </row>
    <row r="323" spans="1:13" ht="14.25" customHeight="1" x14ac:dyDescent="0.25">
      <c r="A323" s="109"/>
      <c r="B323" s="81"/>
      <c r="C323" s="81"/>
      <c r="D323" s="81"/>
      <c r="E323" s="81"/>
      <c r="F323" s="81"/>
      <c r="G323" s="81"/>
      <c r="H323" s="81"/>
      <c r="I323" s="81"/>
      <c r="J323" s="81"/>
      <c r="K323" s="81"/>
      <c r="L323" s="81"/>
      <c r="M323" s="81"/>
    </row>
    <row r="324" spans="1:13" ht="14.25" customHeight="1" x14ac:dyDescent="0.25">
      <c r="A324" s="109"/>
      <c r="B324" s="81"/>
      <c r="C324" s="81"/>
      <c r="D324" s="81"/>
      <c r="E324" s="81"/>
      <c r="F324" s="81"/>
      <c r="G324" s="81"/>
      <c r="H324" s="81"/>
      <c r="I324" s="81"/>
      <c r="J324" s="81"/>
      <c r="K324" s="81"/>
      <c r="L324" s="81"/>
      <c r="M324" s="81"/>
    </row>
    <row r="325" spans="1:13" ht="14.25" customHeight="1" x14ac:dyDescent="0.25">
      <c r="A325" s="109"/>
      <c r="B325" s="81"/>
      <c r="C325" s="81"/>
      <c r="D325" s="81"/>
      <c r="E325" s="81"/>
      <c r="F325" s="81"/>
      <c r="G325" s="81"/>
      <c r="H325" s="81"/>
      <c r="I325" s="81"/>
      <c r="J325" s="81"/>
      <c r="K325" s="81"/>
      <c r="L325" s="81"/>
      <c r="M325" s="81"/>
    </row>
    <row r="326" spans="1:13" ht="14.25" customHeight="1" x14ac:dyDescent="0.25">
      <c r="A326" s="109"/>
      <c r="B326" s="81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</row>
    <row r="327" spans="1:13" ht="14.25" customHeight="1" x14ac:dyDescent="0.25">
      <c r="A327" s="109"/>
      <c r="B327" s="81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</row>
    <row r="328" spans="1:13" ht="14.25" customHeight="1" x14ac:dyDescent="0.25">
      <c r="A328" s="109"/>
      <c r="B328" s="81"/>
      <c r="C328" s="81"/>
      <c r="D328" s="81"/>
      <c r="E328" s="81"/>
      <c r="F328" s="81"/>
      <c r="G328" s="81"/>
      <c r="H328" s="81"/>
      <c r="I328" s="81"/>
      <c r="J328" s="81"/>
      <c r="K328" s="81"/>
      <c r="L328" s="81"/>
      <c r="M328" s="81"/>
    </row>
    <row r="329" spans="1:13" ht="14.25" customHeight="1" x14ac:dyDescent="0.25">
      <c r="A329" s="109"/>
      <c r="B329" s="81"/>
      <c r="C329" s="81"/>
      <c r="D329" s="81"/>
      <c r="E329" s="81"/>
      <c r="F329" s="81"/>
      <c r="G329" s="81"/>
      <c r="H329" s="81"/>
      <c r="I329" s="81"/>
      <c r="J329" s="81"/>
      <c r="K329" s="81"/>
      <c r="L329" s="81"/>
      <c r="M329" s="81"/>
    </row>
    <row r="330" spans="1:13" ht="14.25" customHeight="1" x14ac:dyDescent="0.25">
      <c r="A330" s="109"/>
      <c r="B330" s="81"/>
      <c r="C330" s="81"/>
      <c r="D330" s="81"/>
      <c r="E330" s="81"/>
      <c r="F330" s="81"/>
      <c r="G330" s="81"/>
      <c r="H330" s="81"/>
      <c r="I330" s="81"/>
      <c r="J330" s="81"/>
      <c r="K330" s="81"/>
      <c r="L330" s="81"/>
      <c r="M330" s="81"/>
    </row>
    <row r="331" spans="1:13" ht="14.25" customHeight="1" x14ac:dyDescent="0.25">
      <c r="A331" s="109"/>
      <c r="B331" s="81"/>
      <c r="C331" s="81"/>
      <c r="D331" s="81"/>
      <c r="E331" s="81"/>
      <c r="F331" s="81"/>
      <c r="G331" s="81"/>
      <c r="H331" s="81"/>
      <c r="I331" s="81"/>
      <c r="J331" s="81"/>
      <c r="K331" s="81"/>
      <c r="L331" s="81"/>
      <c r="M331" s="81"/>
    </row>
    <row r="332" spans="1:13" ht="14.25" customHeight="1" x14ac:dyDescent="0.25">
      <c r="A332" s="109"/>
      <c r="B332" s="81"/>
      <c r="C332" s="81"/>
      <c r="D332" s="81"/>
      <c r="E332" s="81"/>
      <c r="F332" s="81"/>
      <c r="G332" s="81"/>
      <c r="H332" s="81"/>
      <c r="I332" s="81"/>
      <c r="J332" s="81"/>
      <c r="K332" s="81"/>
      <c r="L332" s="81"/>
      <c r="M332" s="81"/>
    </row>
    <row r="333" spans="1:13" ht="14.25" customHeight="1" x14ac:dyDescent="0.25">
      <c r="A333" s="109"/>
      <c r="B333" s="81"/>
      <c r="C333" s="81"/>
      <c r="D333" s="81"/>
      <c r="E333" s="81"/>
      <c r="F333" s="81"/>
      <c r="G333" s="81"/>
      <c r="H333" s="81"/>
      <c r="I333" s="81"/>
      <c r="J333" s="81"/>
      <c r="K333" s="81"/>
      <c r="L333" s="81"/>
      <c r="M333" s="81"/>
    </row>
    <row r="334" spans="1:13" ht="14.25" customHeight="1" x14ac:dyDescent="0.25">
      <c r="A334" s="109"/>
      <c r="B334" s="81"/>
      <c r="C334" s="81"/>
      <c r="D334" s="81"/>
      <c r="E334" s="81"/>
      <c r="F334" s="81"/>
      <c r="G334" s="81"/>
      <c r="H334" s="81"/>
      <c r="I334" s="81"/>
      <c r="J334" s="81"/>
      <c r="K334" s="81"/>
      <c r="L334" s="81"/>
      <c r="M334" s="81"/>
    </row>
    <row r="335" spans="1:13" ht="14.25" customHeight="1" x14ac:dyDescent="0.25">
      <c r="A335" s="109"/>
      <c r="B335" s="81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</row>
    <row r="336" spans="1:13" ht="14.25" customHeight="1" x14ac:dyDescent="0.25">
      <c r="A336" s="109"/>
      <c r="B336" s="81"/>
      <c r="C336" s="81"/>
      <c r="D336" s="81"/>
      <c r="E336" s="81"/>
      <c r="F336" s="81"/>
      <c r="G336" s="81"/>
      <c r="H336" s="81"/>
      <c r="I336" s="81"/>
      <c r="J336" s="81"/>
      <c r="K336" s="81"/>
      <c r="L336" s="81"/>
      <c r="M336" s="81"/>
    </row>
    <row r="337" spans="1:13" ht="14.25" customHeight="1" x14ac:dyDescent="0.25">
      <c r="A337" s="109"/>
      <c r="B337" s="81"/>
      <c r="C337" s="81"/>
      <c r="D337" s="81"/>
      <c r="E337" s="81"/>
      <c r="F337" s="81"/>
      <c r="G337" s="81"/>
      <c r="H337" s="81"/>
      <c r="I337" s="81"/>
      <c r="J337" s="81"/>
      <c r="K337" s="81"/>
      <c r="L337" s="81"/>
      <c r="M337" s="81"/>
    </row>
    <row r="338" spans="1:13" ht="14.25" customHeight="1" x14ac:dyDescent="0.25">
      <c r="A338" s="109"/>
      <c r="B338" s="81"/>
      <c r="C338" s="81"/>
      <c r="D338" s="81"/>
      <c r="E338" s="81"/>
      <c r="F338" s="81"/>
      <c r="G338" s="81"/>
      <c r="H338" s="81"/>
      <c r="I338" s="81"/>
      <c r="J338" s="81"/>
      <c r="K338" s="81"/>
      <c r="L338" s="81"/>
      <c r="M338" s="81"/>
    </row>
    <row r="339" spans="1:13" ht="14.25" customHeight="1" x14ac:dyDescent="0.25">
      <c r="A339" s="109"/>
      <c r="B339" s="81"/>
      <c r="C339" s="81"/>
      <c r="D339" s="81"/>
      <c r="E339" s="81"/>
      <c r="F339" s="81"/>
      <c r="G339" s="81"/>
      <c r="H339" s="81"/>
      <c r="I339" s="81"/>
      <c r="J339" s="81"/>
      <c r="K339" s="81"/>
      <c r="L339" s="81"/>
      <c r="M339" s="81"/>
    </row>
    <row r="340" spans="1:13" ht="14.25" customHeight="1" x14ac:dyDescent="0.25">
      <c r="A340" s="109"/>
      <c r="B340" s="81"/>
      <c r="C340" s="81"/>
      <c r="D340" s="81"/>
      <c r="E340" s="81"/>
      <c r="F340" s="81"/>
      <c r="G340" s="81"/>
      <c r="H340" s="81"/>
      <c r="I340" s="81"/>
      <c r="J340" s="81"/>
      <c r="K340" s="81"/>
      <c r="L340" s="81"/>
      <c r="M340" s="81"/>
    </row>
    <row r="341" spans="1:13" ht="14.25" customHeight="1" x14ac:dyDescent="0.25">
      <c r="A341" s="109"/>
      <c r="B341" s="81"/>
      <c r="C341" s="81"/>
      <c r="D341" s="81"/>
      <c r="E341" s="81"/>
      <c r="F341" s="81"/>
      <c r="G341" s="81"/>
      <c r="H341" s="81"/>
      <c r="I341" s="81"/>
      <c r="J341" s="81"/>
      <c r="K341" s="81"/>
      <c r="L341" s="81"/>
      <c r="M341" s="81"/>
    </row>
    <row r="342" spans="1:13" ht="14.25" customHeight="1" x14ac:dyDescent="0.25">
      <c r="A342" s="109"/>
      <c r="B342" s="81"/>
      <c r="C342" s="81"/>
      <c r="D342" s="81"/>
      <c r="E342" s="81"/>
      <c r="F342" s="81"/>
      <c r="G342" s="81"/>
      <c r="H342" s="81"/>
      <c r="I342" s="81"/>
      <c r="J342" s="81"/>
      <c r="K342" s="81"/>
      <c r="L342" s="81"/>
      <c r="M342" s="81"/>
    </row>
    <row r="343" spans="1:13" ht="14.25" customHeight="1" x14ac:dyDescent="0.25">
      <c r="A343" s="109"/>
      <c r="B343" s="81"/>
      <c r="C343" s="81"/>
      <c r="D343" s="81"/>
      <c r="E343" s="81"/>
      <c r="F343" s="81"/>
      <c r="G343" s="81"/>
      <c r="H343" s="81"/>
      <c r="I343" s="81"/>
      <c r="J343" s="81"/>
      <c r="K343" s="81"/>
      <c r="L343" s="81"/>
      <c r="M343" s="81"/>
    </row>
    <row r="344" spans="1:13" ht="14.25" customHeight="1" x14ac:dyDescent="0.25">
      <c r="A344" s="109"/>
      <c r="B344" s="81"/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</row>
    <row r="345" spans="1:13" ht="14.25" customHeight="1" x14ac:dyDescent="0.25">
      <c r="A345" s="109"/>
      <c r="B345" s="81"/>
      <c r="C345" s="81"/>
      <c r="D345" s="81"/>
      <c r="E345" s="81"/>
      <c r="F345" s="81"/>
      <c r="G345" s="81"/>
      <c r="H345" s="81"/>
      <c r="I345" s="81"/>
      <c r="J345" s="81"/>
      <c r="K345" s="81"/>
      <c r="L345" s="81"/>
      <c r="M345" s="81"/>
    </row>
    <row r="346" spans="1:13" ht="14.25" customHeight="1" x14ac:dyDescent="0.25">
      <c r="A346" s="109"/>
      <c r="B346" s="81"/>
      <c r="C346" s="81"/>
      <c r="D346" s="81"/>
      <c r="E346" s="81"/>
      <c r="F346" s="81"/>
      <c r="G346" s="81"/>
      <c r="H346" s="81"/>
      <c r="I346" s="81"/>
      <c r="J346" s="81"/>
      <c r="K346" s="81"/>
      <c r="L346" s="81"/>
      <c r="M346" s="81"/>
    </row>
    <row r="347" spans="1:13" ht="14.25" customHeight="1" x14ac:dyDescent="0.25">
      <c r="A347" s="109"/>
      <c r="B347" s="81"/>
      <c r="C347" s="81"/>
      <c r="D347" s="81"/>
      <c r="E347" s="81"/>
      <c r="F347" s="81"/>
      <c r="G347" s="81"/>
      <c r="H347" s="81"/>
      <c r="I347" s="81"/>
      <c r="J347" s="81"/>
      <c r="K347" s="81"/>
      <c r="L347" s="81"/>
      <c r="M347" s="81"/>
    </row>
    <row r="348" spans="1:13" ht="14.25" customHeight="1" x14ac:dyDescent="0.25">
      <c r="A348" s="109"/>
      <c r="B348" s="81"/>
      <c r="C348" s="81"/>
      <c r="D348" s="81"/>
      <c r="E348" s="81"/>
      <c r="F348" s="81"/>
      <c r="G348" s="81"/>
      <c r="H348" s="81"/>
      <c r="I348" s="81"/>
      <c r="J348" s="81"/>
      <c r="K348" s="81"/>
      <c r="L348" s="81"/>
      <c r="M348" s="81"/>
    </row>
    <row r="349" spans="1:13" ht="14.25" customHeight="1" x14ac:dyDescent="0.25">
      <c r="A349" s="109"/>
      <c r="B349" s="81"/>
      <c r="C349" s="81"/>
      <c r="D349" s="81"/>
      <c r="E349" s="81"/>
      <c r="F349" s="81"/>
      <c r="G349" s="81"/>
      <c r="H349" s="81"/>
      <c r="I349" s="81"/>
      <c r="J349" s="81"/>
      <c r="K349" s="81"/>
      <c r="L349" s="81"/>
      <c r="M349" s="81"/>
    </row>
    <row r="350" spans="1:13" ht="14.25" customHeight="1" x14ac:dyDescent="0.25">
      <c r="A350" s="109"/>
      <c r="B350" s="81"/>
      <c r="C350" s="81"/>
      <c r="D350" s="81"/>
      <c r="E350" s="81"/>
      <c r="F350" s="81"/>
      <c r="G350" s="81"/>
      <c r="H350" s="81"/>
      <c r="I350" s="81"/>
      <c r="J350" s="81"/>
      <c r="K350" s="81"/>
      <c r="L350" s="81"/>
      <c r="M350" s="81"/>
    </row>
    <row r="351" spans="1:13" ht="14.25" customHeight="1" x14ac:dyDescent="0.25">
      <c r="A351" s="109"/>
      <c r="B351" s="81"/>
      <c r="C351" s="81"/>
      <c r="D351" s="81"/>
      <c r="E351" s="81"/>
      <c r="F351" s="81"/>
      <c r="G351" s="81"/>
      <c r="H351" s="81"/>
      <c r="I351" s="81"/>
      <c r="J351" s="81"/>
      <c r="K351" s="81"/>
      <c r="L351" s="81"/>
      <c r="M351" s="81"/>
    </row>
    <row r="352" spans="1:13" ht="14.25" customHeight="1" x14ac:dyDescent="0.25">
      <c r="A352" s="109"/>
      <c r="B352" s="81"/>
      <c r="C352" s="81"/>
      <c r="D352" s="81"/>
      <c r="E352" s="81"/>
      <c r="F352" s="81"/>
      <c r="G352" s="81"/>
      <c r="H352" s="81"/>
      <c r="I352" s="81"/>
      <c r="J352" s="81"/>
      <c r="K352" s="81"/>
      <c r="L352" s="81"/>
      <c r="M352" s="81"/>
    </row>
    <row r="353" spans="1:13" ht="14.25" customHeight="1" x14ac:dyDescent="0.25">
      <c r="A353" s="109"/>
      <c r="B353" s="81"/>
      <c r="C353" s="81"/>
      <c r="D353" s="81"/>
      <c r="E353" s="81"/>
      <c r="F353" s="81"/>
      <c r="G353" s="81"/>
      <c r="H353" s="81"/>
      <c r="I353" s="81"/>
      <c r="J353" s="81"/>
      <c r="K353" s="81"/>
      <c r="L353" s="81"/>
      <c r="M353" s="81"/>
    </row>
    <row r="354" spans="1:13" ht="14.25" customHeight="1" x14ac:dyDescent="0.25">
      <c r="A354" s="109"/>
      <c r="B354" s="81"/>
      <c r="C354" s="81"/>
      <c r="D354" s="81"/>
      <c r="E354" s="81"/>
      <c r="F354" s="81"/>
      <c r="G354" s="81"/>
      <c r="H354" s="81"/>
      <c r="I354" s="81"/>
      <c r="J354" s="81"/>
      <c r="K354" s="81"/>
      <c r="L354" s="81"/>
      <c r="M354" s="81"/>
    </row>
    <row r="355" spans="1:13" ht="14.25" customHeight="1" x14ac:dyDescent="0.25">
      <c r="A355" s="109"/>
      <c r="B355" s="81"/>
      <c r="C355" s="81"/>
      <c r="D355" s="81"/>
      <c r="E355" s="81"/>
      <c r="F355" s="81"/>
      <c r="G355" s="81"/>
      <c r="H355" s="81"/>
      <c r="I355" s="81"/>
      <c r="J355" s="81"/>
      <c r="K355" s="81"/>
      <c r="L355" s="81"/>
      <c r="M355" s="81"/>
    </row>
    <row r="356" spans="1:13" ht="14.25" customHeight="1" x14ac:dyDescent="0.25">
      <c r="A356" s="109"/>
      <c r="B356" s="81"/>
      <c r="C356" s="81"/>
      <c r="D356" s="81"/>
      <c r="E356" s="81"/>
      <c r="F356" s="81"/>
      <c r="G356" s="81"/>
      <c r="H356" s="81"/>
      <c r="I356" s="81"/>
      <c r="J356" s="81"/>
      <c r="K356" s="81"/>
      <c r="L356" s="81"/>
      <c r="M356" s="81"/>
    </row>
    <row r="357" spans="1:13" ht="14.25" customHeight="1" x14ac:dyDescent="0.25">
      <c r="A357" s="109"/>
      <c r="B357" s="81"/>
      <c r="C357" s="81"/>
      <c r="D357" s="81"/>
      <c r="E357" s="81"/>
      <c r="F357" s="81"/>
      <c r="G357" s="81"/>
      <c r="H357" s="81"/>
      <c r="I357" s="81"/>
      <c r="J357" s="81"/>
      <c r="K357" s="81"/>
      <c r="L357" s="81"/>
      <c r="M357" s="81"/>
    </row>
    <row r="358" spans="1:13" ht="14.25" customHeight="1" x14ac:dyDescent="0.25">
      <c r="A358" s="109"/>
      <c r="B358" s="81"/>
      <c r="C358" s="81"/>
      <c r="D358" s="81"/>
      <c r="E358" s="81"/>
      <c r="F358" s="81"/>
      <c r="G358" s="81"/>
      <c r="H358" s="81"/>
      <c r="I358" s="81"/>
      <c r="J358" s="81"/>
      <c r="K358" s="81"/>
      <c r="L358" s="81"/>
      <c r="M358" s="81"/>
    </row>
    <row r="359" spans="1:13" ht="14.25" customHeight="1" x14ac:dyDescent="0.25">
      <c r="A359" s="109"/>
      <c r="B359" s="81"/>
      <c r="C359" s="81"/>
      <c r="D359" s="81"/>
      <c r="E359" s="81"/>
      <c r="F359" s="81"/>
      <c r="G359" s="81"/>
      <c r="H359" s="81"/>
      <c r="I359" s="81"/>
      <c r="J359" s="81"/>
      <c r="K359" s="81"/>
      <c r="L359" s="81"/>
      <c r="M359" s="81"/>
    </row>
    <row r="360" spans="1:13" ht="14.25" customHeight="1" x14ac:dyDescent="0.25">
      <c r="A360" s="109"/>
      <c r="B360" s="81"/>
      <c r="C360" s="81"/>
      <c r="D360" s="81"/>
      <c r="E360" s="81"/>
      <c r="F360" s="81"/>
      <c r="G360" s="81"/>
      <c r="H360" s="81"/>
      <c r="I360" s="81"/>
      <c r="J360" s="81"/>
      <c r="K360" s="81"/>
      <c r="L360" s="81"/>
      <c r="M360" s="81"/>
    </row>
    <row r="361" spans="1:13" ht="14.25" customHeight="1" x14ac:dyDescent="0.25">
      <c r="A361" s="109"/>
      <c r="B361" s="81"/>
      <c r="C361" s="81"/>
      <c r="D361" s="81"/>
      <c r="E361" s="81"/>
      <c r="F361" s="81"/>
      <c r="G361" s="81"/>
      <c r="H361" s="81"/>
      <c r="I361" s="81"/>
      <c r="J361" s="81"/>
      <c r="K361" s="81"/>
      <c r="L361" s="81"/>
      <c r="M361" s="81"/>
    </row>
    <row r="362" spans="1:13" ht="14.25" customHeight="1" x14ac:dyDescent="0.25">
      <c r="A362" s="109"/>
      <c r="B362" s="81"/>
      <c r="C362" s="81"/>
      <c r="D362" s="81"/>
      <c r="E362" s="81"/>
      <c r="F362" s="81"/>
      <c r="G362" s="81"/>
      <c r="H362" s="81"/>
      <c r="I362" s="81"/>
      <c r="J362" s="81"/>
      <c r="K362" s="81"/>
      <c r="L362" s="81"/>
      <c r="M362" s="81"/>
    </row>
    <row r="363" spans="1:13" ht="14.25" customHeight="1" x14ac:dyDescent="0.25">
      <c r="A363" s="109"/>
      <c r="B363" s="81"/>
      <c r="C363" s="81"/>
      <c r="D363" s="81"/>
      <c r="E363" s="81"/>
      <c r="F363" s="81"/>
      <c r="G363" s="81"/>
      <c r="H363" s="81"/>
      <c r="I363" s="81"/>
      <c r="J363" s="81"/>
      <c r="K363" s="81"/>
      <c r="L363" s="81"/>
      <c r="M363" s="81"/>
    </row>
    <row r="364" spans="1:13" ht="14.25" customHeight="1" x14ac:dyDescent="0.25">
      <c r="A364" s="109"/>
      <c r="B364" s="81"/>
      <c r="C364" s="81"/>
      <c r="D364" s="81"/>
      <c r="E364" s="81"/>
      <c r="F364" s="81"/>
      <c r="G364" s="81"/>
      <c r="H364" s="81"/>
      <c r="I364" s="81"/>
      <c r="J364" s="81"/>
      <c r="K364" s="81"/>
      <c r="L364" s="81"/>
      <c r="M364" s="81"/>
    </row>
    <row r="365" spans="1:13" ht="14.25" customHeight="1" x14ac:dyDescent="0.25">
      <c r="A365" s="109"/>
      <c r="B365" s="81"/>
      <c r="C365" s="81"/>
      <c r="D365" s="81"/>
      <c r="E365" s="81"/>
      <c r="F365" s="81"/>
      <c r="G365" s="81"/>
      <c r="H365" s="81"/>
      <c r="I365" s="81"/>
      <c r="J365" s="81"/>
      <c r="K365" s="81"/>
      <c r="L365" s="81"/>
      <c r="M365" s="81"/>
    </row>
    <row r="366" spans="1:13" ht="14.25" customHeight="1" x14ac:dyDescent="0.25">
      <c r="A366" s="109"/>
      <c r="B366" s="81"/>
      <c r="C366" s="81"/>
      <c r="D366" s="81"/>
      <c r="E366" s="81"/>
      <c r="F366" s="81"/>
      <c r="G366" s="81"/>
      <c r="H366" s="81"/>
      <c r="I366" s="81"/>
      <c r="J366" s="81"/>
      <c r="K366" s="81"/>
      <c r="L366" s="81"/>
      <c r="M366" s="81"/>
    </row>
    <row r="367" spans="1:13" ht="14.25" customHeight="1" x14ac:dyDescent="0.25">
      <c r="A367" s="109"/>
      <c r="B367" s="81"/>
      <c r="C367" s="81"/>
      <c r="D367" s="81"/>
      <c r="E367" s="81"/>
      <c r="F367" s="81"/>
      <c r="G367" s="81"/>
      <c r="H367" s="81"/>
      <c r="I367" s="81"/>
      <c r="J367" s="81"/>
      <c r="K367" s="81"/>
      <c r="L367" s="81"/>
      <c r="M367" s="81"/>
    </row>
    <row r="368" spans="1:13" ht="14.25" customHeight="1" x14ac:dyDescent="0.25">
      <c r="A368" s="109"/>
      <c r="B368" s="81"/>
      <c r="C368" s="81"/>
      <c r="D368" s="81"/>
      <c r="E368" s="81"/>
      <c r="F368" s="81"/>
      <c r="G368" s="81"/>
      <c r="H368" s="81"/>
      <c r="I368" s="81"/>
      <c r="J368" s="81"/>
      <c r="K368" s="81"/>
      <c r="L368" s="81"/>
      <c r="M368" s="81"/>
    </row>
    <row r="369" spans="1:13" ht="14.25" customHeight="1" x14ac:dyDescent="0.25">
      <c r="A369" s="109"/>
      <c r="B369" s="81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81"/>
    </row>
    <row r="370" spans="1:13" ht="14.25" customHeight="1" x14ac:dyDescent="0.25">
      <c r="A370" s="109"/>
      <c r="B370" s="81"/>
      <c r="C370" s="81"/>
      <c r="D370" s="81"/>
      <c r="E370" s="81"/>
      <c r="F370" s="81"/>
      <c r="G370" s="81"/>
      <c r="H370" s="81"/>
      <c r="I370" s="81"/>
      <c r="J370" s="81"/>
      <c r="K370" s="81"/>
      <c r="L370" s="81"/>
      <c r="M370" s="81"/>
    </row>
    <row r="371" spans="1:13" ht="14.25" customHeight="1" x14ac:dyDescent="0.25">
      <c r="A371" s="109"/>
      <c r="B371" s="81"/>
      <c r="C371" s="81"/>
      <c r="D371" s="81"/>
      <c r="E371" s="81"/>
      <c r="F371" s="81"/>
      <c r="G371" s="81"/>
      <c r="H371" s="81"/>
      <c r="I371" s="81"/>
      <c r="J371" s="81"/>
      <c r="K371" s="81"/>
      <c r="L371" s="81"/>
      <c r="M371" s="81"/>
    </row>
    <row r="372" spans="1:13" ht="14.25" customHeight="1" x14ac:dyDescent="0.25">
      <c r="A372" s="109"/>
      <c r="B372" s="81"/>
      <c r="C372" s="81"/>
      <c r="D372" s="81"/>
      <c r="E372" s="81"/>
      <c r="F372" s="81"/>
      <c r="G372" s="81"/>
      <c r="H372" s="81"/>
      <c r="I372" s="81"/>
      <c r="J372" s="81"/>
      <c r="K372" s="81"/>
      <c r="L372" s="81"/>
      <c r="M372" s="81"/>
    </row>
    <row r="373" spans="1:13" ht="14.25" customHeight="1" x14ac:dyDescent="0.25">
      <c r="A373" s="109"/>
      <c r="B373" s="81"/>
      <c r="C373" s="81"/>
      <c r="D373" s="81"/>
      <c r="E373" s="81"/>
      <c r="F373" s="81"/>
      <c r="G373" s="81"/>
      <c r="H373" s="81"/>
      <c r="I373" s="81"/>
      <c r="J373" s="81"/>
      <c r="K373" s="81"/>
      <c r="L373" s="81"/>
      <c r="M373" s="81"/>
    </row>
    <row r="374" spans="1:13" ht="14.25" customHeight="1" x14ac:dyDescent="0.25">
      <c r="A374" s="109"/>
      <c r="B374" s="81"/>
      <c r="C374" s="81"/>
      <c r="D374" s="81"/>
      <c r="E374" s="81"/>
      <c r="F374" s="81"/>
      <c r="G374" s="81"/>
      <c r="H374" s="81"/>
      <c r="I374" s="81"/>
      <c r="J374" s="81"/>
      <c r="K374" s="81"/>
      <c r="L374" s="81"/>
      <c r="M374" s="81"/>
    </row>
    <row r="375" spans="1:13" ht="14.25" customHeight="1" x14ac:dyDescent="0.25">
      <c r="A375" s="109"/>
      <c r="B375" s="81"/>
      <c r="C375" s="81"/>
      <c r="D375" s="81"/>
      <c r="E375" s="81"/>
      <c r="F375" s="81"/>
      <c r="G375" s="81"/>
      <c r="H375" s="81"/>
      <c r="I375" s="81"/>
      <c r="J375" s="81"/>
      <c r="K375" s="81"/>
      <c r="L375" s="81"/>
      <c r="M375" s="81"/>
    </row>
    <row r="376" spans="1:13" ht="14.25" customHeight="1" x14ac:dyDescent="0.25">
      <c r="A376" s="109"/>
      <c r="B376" s="81"/>
      <c r="C376" s="81"/>
      <c r="D376" s="81"/>
      <c r="E376" s="81"/>
      <c r="F376" s="81"/>
      <c r="G376" s="81"/>
      <c r="H376" s="81"/>
      <c r="I376" s="81"/>
      <c r="J376" s="81"/>
      <c r="K376" s="81"/>
      <c r="L376" s="81"/>
      <c r="M376" s="81"/>
    </row>
    <row r="377" spans="1:13" ht="14.25" customHeight="1" x14ac:dyDescent="0.25">
      <c r="A377" s="109"/>
      <c r="B377" s="81"/>
      <c r="C377" s="81"/>
      <c r="D377" s="81"/>
      <c r="E377" s="81"/>
      <c r="F377" s="81"/>
      <c r="G377" s="81"/>
      <c r="H377" s="81"/>
      <c r="I377" s="81"/>
      <c r="J377" s="81"/>
      <c r="K377" s="81"/>
      <c r="L377" s="81"/>
      <c r="M377" s="81"/>
    </row>
    <row r="378" spans="1:13" ht="14.25" customHeight="1" x14ac:dyDescent="0.25">
      <c r="A378" s="109"/>
      <c r="B378" s="81"/>
      <c r="C378" s="81"/>
      <c r="D378" s="81"/>
      <c r="E378" s="81"/>
      <c r="F378" s="81"/>
      <c r="G378" s="81"/>
      <c r="H378" s="81"/>
      <c r="I378" s="81"/>
      <c r="J378" s="81"/>
      <c r="K378" s="81"/>
      <c r="L378" s="81"/>
      <c r="M378" s="81"/>
    </row>
    <row r="379" spans="1:13" ht="14.25" customHeight="1" x14ac:dyDescent="0.25">
      <c r="A379" s="109"/>
      <c r="B379" s="81"/>
      <c r="C379" s="81"/>
      <c r="D379" s="81"/>
      <c r="E379" s="81"/>
      <c r="F379" s="81"/>
      <c r="G379" s="81"/>
      <c r="H379" s="81"/>
      <c r="I379" s="81"/>
      <c r="J379" s="81"/>
      <c r="K379" s="81"/>
      <c r="L379" s="81"/>
      <c r="M379" s="81"/>
    </row>
    <row r="380" spans="1:13" ht="14.25" customHeight="1" x14ac:dyDescent="0.25">
      <c r="A380" s="109"/>
      <c r="B380" s="81"/>
      <c r="C380" s="81"/>
      <c r="D380" s="81"/>
      <c r="E380" s="81"/>
      <c r="F380" s="81"/>
      <c r="G380" s="81"/>
      <c r="H380" s="81"/>
      <c r="I380" s="81"/>
      <c r="J380" s="81"/>
      <c r="K380" s="81"/>
      <c r="L380" s="81"/>
      <c r="M380" s="81"/>
    </row>
    <row r="381" spans="1:13" ht="14.25" customHeight="1" x14ac:dyDescent="0.25">
      <c r="A381" s="109"/>
      <c r="B381" s="81"/>
      <c r="C381" s="81"/>
      <c r="D381" s="81"/>
      <c r="E381" s="81"/>
      <c r="F381" s="81"/>
      <c r="G381" s="81"/>
      <c r="H381" s="81"/>
      <c r="I381" s="81"/>
      <c r="J381" s="81"/>
      <c r="K381" s="81"/>
      <c r="L381" s="81"/>
      <c r="M381" s="81"/>
    </row>
    <row r="382" spans="1:13" ht="14.25" customHeight="1" x14ac:dyDescent="0.25">
      <c r="A382" s="109"/>
      <c r="B382" s="81"/>
      <c r="C382" s="81"/>
      <c r="D382" s="81"/>
      <c r="E382" s="81"/>
      <c r="F382" s="81"/>
      <c r="G382" s="81"/>
      <c r="H382" s="81"/>
      <c r="I382" s="81"/>
      <c r="J382" s="81"/>
      <c r="K382" s="81"/>
      <c r="L382" s="81"/>
      <c r="M382" s="81"/>
    </row>
    <row r="383" spans="1:13" ht="14.25" customHeight="1" x14ac:dyDescent="0.25">
      <c r="A383" s="109"/>
      <c r="B383" s="81"/>
      <c r="C383" s="81"/>
      <c r="D383" s="81"/>
      <c r="E383" s="81"/>
      <c r="F383" s="81"/>
      <c r="G383" s="81"/>
      <c r="H383" s="81"/>
      <c r="I383" s="81"/>
      <c r="J383" s="81"/>
      <c r="K383" s="81"/>
      <c r="L383" s="81"/>
      <c r="M383" s="81"/>
    </row>
    <row r="384" spans="1:13" ht="14.25" customHeight="1" x14ac:dyDescent="0.25">
      <c r="A384" s="109"/>
      <c r="B384" s="81"/>
      <c r="C384" s="81"/>
      <c r="D384" s="81"/>
      <c r="E384" s="81"/>
      <c r="F384" s="81"/>
      <c r="G384" s="81"/>
      <c r="H384" s="81"/>
      <c r="I384" s="81"/>
      <c r="J384" s="81"/>
      <c r="K384" s="81"/>
      <c r="L384" s="81"/>
      <c r="M384" s="81"/>
    </row>
    <row r="385" spans="1:13" ht="14.25" customHeight="1" x14ac:dyDescent="0.25">
      <c r="A385" s="109"/>
      <c r="B385" s="81"/>
      <c r="C385" s="81"/>
      <c r="D385" s="81"/>
      <c r="E385" s="81"/>
      <c r="F385" s="81"/>
      <c r="G385" s="81"/>
      <c r="H385" s="81"/>
      <c r="I385" s="81"/>
      <c r="J385" s="81"/>
      <c r="K385" s="81"/>
      <c r="L385" s="81"/>
      <c r="M385" s="81"/>
    </row>
    <row r="386" spans="1:13" ht="14.25" customHeight="1" x14ac:dyDescent="0.25">
      <c r="A386" s="109"/>
      <c r="B386" s="81"/>
      <c r="C386" s="81"/>
      <c r="D386" s="81"/>
      <c r="E386" s="81"/>
      <c r="F386" s="81"/>
      <c r="G386" s="81"/>
      <c r="H386" s="81"/>
      <c r="I386" s="81"/>
      <c r="J386" s="81"/>
      <c r="K386" s="81"/>
      <c r="L386" s="81"/>
      <c r="M386" s="81"/>
    </row>
    <row r="387" spans="1:13" ht="14.25" customHeight="1" x14ac:dyDescent="0.25">
      <c r="A387" s="109"/>
      <c r="B387" s="81"/>
      <c r="C387" s="81"/>
      <c r="D387" s="81"/>
      <c r="E387" s="81"/>
      <c r="F387" s="81"/>
      <c r="G387" s="81"/>
      <c r="H387" s="81"/>
      <c r="I387" s="81"/>
      <c r="J387" s="81"/>
      <c r="K387" s="81"/>
      <c r="L387" s="81"/>
      <c r="M387" s="81"/>
    </row>
    <row r="388" spans="1:13" ht="14.25" customHeight="1" x14ac:dyDescent="0.25">
      <c r="A388" s="109"/>
      <c r="B388" s="81"/>
      <c r="C388" s="81"/>
      <c r="D388" s="81"/>
      <c r="E388" s="81"/>
      <c r="F388" s="81"/>
      <c r="G388" s="81"/>
      <c r="H388" s="81"/>
      <c r="I388" s="81"/>
      <c r="J388" s="81"/>
      <c r="K388" s="81"/>
      <c r="L388" s="81"/>
      <c r="M388" s="81"/>
    </row>
    <row r="389" spans="1:13" ht="14.25" customHeight="1" x14ac:dyDescent="0.25">
      <c r="A389" s="109"/>
      <c r="B389" s="81"/>
      <c r="C389" s="81"/>
      <c r="D389" s="81"/>
      <c r="E389" s="81"/>
      <c r="F389" s="81"/>
      <c r="G389" s="81"/>
      <c r="H389" s="81"/>
      <c r="I389" s="81"/>
      <c r="J389" s="81"/>
      <c r="K389" s="81"/>
      <c r="L389" s="81"/>
      <c r="M389" s="81"/>
    </row>
    <row r="390" spans="1:13" ht="14.25" customHeight="1" x14ac:dyDescent="0.25">
      <c r="A390" s="109"/>
      <c r="B390" s="81"/>
      <c r="C390" s="81"/>
      <c r="D390" s="81"/>
      <c r="E390" s="81"/>
      <c r="F390" s="81"/>
      <c r="G390" s="81"/>
      <c r="H390" s="81"/>
      <c r="I390" s="81"/>
      <c r="J390" s="81"/>
      <c r="K390" s="81"/>
      <c r="L390" s="81"/>
      <c r="M390" s="81"/>
    </row>
    <row r="391" spans="1:13" ht="14.25" customHeight="1" x14ac:dyDescent="0.25">
      <c r="A391" s="109"/>
      <c r="B391" s="81"/>
      <c r="C391" s="81"/>
      <c r="D391" s="81"/>
      <c r="E391" s="81"/>
      <c r="F391" s="81"/>
      <c r="G391" s="81"/>
      <c r="H391" s="81"/>
      <c r="I391" s="81"/>
      <c r="J391" s="81"/>
      <c r="K391" s="81"/>
      <c r="L391" s="81"/>
      <c r="M391" s="81"/>
    </row>
    <row r="392" spans="1:13" ht="14.25" customHeight="1" x14ac:dyDescent="0.25">
      <c r="A392" s="109"/>
      <c r="B392" s="81"/>
      <c r="C392" s="81"/>
      <c r="D392" s="81"/>
      <c r="E392" s="81"/>
      <c r="F392" s="81"/>
      <c r="G392" s="81"/>
      <c r="H392" s="81"/>
      <c r="I392" s="81"/>
      <c r="J392" s="81"/>
      <c r="K392" s="81"/>
      <c r="L392" s="81"/>
      <c r="M392" s="81"/>
    </row>
    <row r="393" spans="1:13" ht="14.25" customHeight="1" x14ac:dyDescent="0.25">
      <c r="A393" s="109"/>
      <c r="B393" s="81"/>
      <c r="C393" s="81"/>
      <c r="D393" s="81"/>
      <c r="E393" s="81"/>
      <c r="F393" s="81"/>
      <c r="G393" s="81"/>
      <c r="H393" s="81"/>
      <c r="I393" s="81"/>
      <c r="J393" s="81"/>
      <c r="K393" s="81"/>
      <c r="L393" s="81"/>
      <c r="M393" s="81"/>
    </row>
    <row r="394" spans="1:13" ht="14.25" customHeight="1" x14ac:dyDescent="0.25">
      <c r="A394" s="109"/>
      <c r="B394" s="81"/>
      <c r="C394" s="81"/>
      <c r="D394" s="81"/>
      <c r="E394" s="81"/>
      <c r="F394" s="81"/>
      <c r="G394" s="81"/>
      <c r="H394" s="81"/>
      <c r="I394" s="81"/>
      <c r="J394" s="81"/>
      <c r="K394" s="81"/>
      <c r="L394" s="81"/>
      <c r="M394" s="81"/>
    </row>
    <row r="395" spans="1:13" ht="14.25" customHeight="1" x14ac:dyDescent="0.25">
      <c r="A395" s="109"/>
      <c r="B395" s="81"/>
      <c r="C395" s="81"/>
      <c r="D395" s="81"/>
      <c r="E395" s="81"/>
      <c r="F395" s="81"/>
      <c r="G395" s="81"/>
      <c r="H395" s="81"/>
      <c r="I395" s="81"/>
      <c r="J395" s="81"/>
      <c r="K395" s="81"/>
      <c r="L395" s="81"/>
      <c r="M395" s="81"/>
    </row>
    <row r="396" spans="1:13" ht="14.25" customHeight="1" x14ac:dyDescent="0.25">
      <c r="A396" s="109"/>
      <c r="B396" s="81"/>
      <c r="C396" s="81"/>
      <c r="D396" s="81"/>
      <c r="E396" s="81"/>
      <c r="F396" s="81"/>
      <c r="G396" s="81"/>
      <c r="H396" s="81"/>
      <c r="I396" s="81"/>
      <c r="J396" s="81"/>
      <c r="K396" s="81"/>
      <c r="L396" s="81"/>
      <c r="M396" s="81"/>
    </row>
    <row r="397" spans="1:13" ht="14.25" customHeight="1" x14ac:dyDescent="0.25">
      <c r="A397" s="109"/>
      <c r="B397" s="81"/>
      <c r="C397" s="81"/>
      <c r="D397" s="81"/>
      <c r="E397" s="81"/>
      <c r="F397" s="81"/>
      <c r="G397" s="81"/>
      <c r="H397" s="81"/>
      <c r="I397" s="81"/>
      <c r="J397" s="81"/>
      <c r="K397" s="81"/>
      <c r="L397" s="81"/>
      <c r="M397" s="81"/>
    </row>
    <row r="398" spans="1:13" ht="14.25" customHeight="1" x14ac:dyDescent="0.25">
      <c r="A398" s="109"/>
      <c r="B398" s="81"/>
      <c r="C398" s="81"/>
      <c r="D398" s="81"/>
      <c r="E398" s="81"/>
      <c r="F398" s="81"/>
      <c r="G398" s="81"/>
      <c r="H398" s="81"/>
      <c r="I398" s="81"/>
      <c r="J398" s="81"/>
      <c r="K398" s="81"/>
      <c r="L398" s="81"/>
      <c r="M398" s="81"/>
    </row>
    <row r="399" spans="1:13" ht="14.25" customHeight="1" x14ac:dyDescent="0.25">
      <c r="A399" s="109"/>
      <c r="B399" s="81"/>
      <c r="C399" s="81"/>
      <c r="D399" s="81"/>
      <c r="E399" s="81"/>
      <c r="F399" s="81"/>
      <c r="G399" s="81"/>
      <c r="H399" s="81"/>
      <c r="I399" s="81"/>
      <c r="J399" s="81"/>
      <c r="K399" s="81"/>
      <c r="L399" s="81"/>
      <c r="M399" s="81"/>
    </row>
    <row r="400" spans="1:13" ht="14.25" customHeight="1" x14ac:dyDescent="0.25">
      <c r="A400" s="109"/>
      <c r="B400" s="81"/>
      <c r="C400" s="81"/>
      <c r="D400" s="81"/>
      <c r="E400" s="81"/>
      <c r="F400" s="81"/>
      <c r="G400" s="81"/>
      <c r="H400" s="81"/>
      <c r="I400" s="81"/>
      <c r="J400" s="81"/>
      <c r="K400" s="81"/>
      <c r="L400" s="81"/>
      <c r="M400" s="81"/>
    </row>
    <row r="401" spans="1:13" ht="14.25" customHeight="1" x14ac:dyDescent="0.25">
      <c r="A401" s="109"/>
      <c r="B401" s="81"/>
      <c r="C401" s="81"/>
      <c r="D401" s="81"/>
      <c r="E401" s="81"/>
      <c r="F401" s="81"/>
      <c r="G401" s="81"/>
      <c r="H401" s="81"/>
      <c r="I401" s="81"/>
      <c r="J401" s="81"/>
      <c r="K401" s="81"/>
      <c r="L401" s="81"/>
      <c r="M401" s="81"/>
    </row>
    <row r="402" spans="1:13" ht="14.25" customHeight="1" x14ac:dyDescent="0.25">
      <c r="A402" s="109"/>
      <c r="B402" s="81"/>
      <c r="C402" s="81"/>
      <c r="D402" s="81"/>
      <c r="E402" s="81"/>
      <c r="F402" s="81"/>
      <c r="G402" s="81"/>
      <c r="H402" s="81"/>
      <c r="I402" s="81"/>
      <c r="J402" s="81"/>
      <c r="K402" s="81"/>
      <c r="L402" s="81"/>
      <c r="M402" s="81"/>
    </row>
    <row r="403" spans="1:13" ht="14.25" customHeight="1" x14ac:dyDescent="0.25">
      <c r="A403" s="109"/>
      <c r="B403" s="81"/>
      <c r="C403" s="81"/>
      <c r="D403" s="81"/>
      <c r="E403" s="81"/>
      <c r="F403" s="81"/>
      <c r="G403" s="81"/>
      <c r="H403" s="81"/>
      <c r="I403" s="81"/>
      <c r="J403" s="81"/>
      <c r="K403" s="81"/>
      <c r="L403" s="81"/>
      <c r="M403" s="81"/>
    </row>
    <row r="404" spans="1:13" ht="14.25" customHeight="1" x14ac:dyDescent="0.25">
      <c r="A404" s="109"/>
      <c r="B404" s="81"/>
      <c r="C404" s="81"/>
      <c r="D404" s="81"/>
      <c r="E404" s="81"/>
      <c r="F404" s="81"/>
      <c r="G404" s="81"/>
      <c r="H404" s="81"/>
      <c r="I404" s="81"/>
      <c r="J404" s="81"/>
      <c r="K404" s="81"/>
      <c r="L404" s="81"/>
      <c r="M404" s="81"/>
    </row>
    <row r="405" spans="1:13" ht="14.25" customHeight="1" x14ac:dyDescent="0.25">
      <c r="A405" s="109"/>
      <c r="B405" s="81"/>
      <c r="C405" s="81"/>
      <c r="D405" s="81"/>
      <c r="E405" s="81"/>
      <c r="F405" s="81"/>
      <c r="G405" s="81"/>
      <c r="H405" s="81"/>
      <c r="I405" s="81"/>
      <c r="J405" s="81"/>
      <c r="K405" s="81"/>
      <c r="L405" s="81"/>
      <c r="M405" s="81"/>
    </row>
    <row r="406" spans="1:13" ht="14.25" customHeight="1" x14ac:dyDescent="0.25">
      <c r="A406" s="109"/>
      <c r="B406" s="81"/>
      <c r="C406" s="81"/>
      <c r="D406" s="81"/>
      <c r="E406" s="81"/>
      <c r="F406" s="81"/>
      <c r="G406" s="81"/>
      <c r="H406" s="81"/>
      <c r="I406" s="81"/>
      <c r="J406" s="81"/>
      <c r="K406" s="81"/>
      <c r="L406" s="81"/>
      <c r="M406" s="81"/>
    </row>
    <row r="407" spans="1:13" ht="14.25" customHeight="1" x14ac:dyDescent="0.25">
      <c r="A407" s="109"/>
      <c r="B407" s="81"/>
      <c r="C407" s="81"/>
      <c r="D407" s="81"/>
      <c r="E407" s="81"/>
      <c r="F407" s="81"/>
      <c r="G407" s="81"/>
      <c r="H407" s="81"/>
      <c r="I407" s="81"/>
      <c r="J407" s="81"/>
      <c r="K407" s="81"/>
      <c r="L407" s="81"/>
      <c r="M407" s="81"/>
    </row>
    <row r="408" spans="1:13" ht="14.25" customHeight="1" x14ac:dyDescent="0.25">
      <c r="A408" s="109"/>
      <c r="B408" s="81"/>
      <c r="C408" s="81"/>
      <c r="D408" s="81"/>
      <c r="E408" s="81"/>
      <c r="F408" s="81"/>
      <c r="G408" s="81"/>
      <c r="H408" s="81"/>
      <c r="I408" s="81"/>
      <c r="J408" s="81"/>
      <c r="K408" s="81"/>
      <c r="L408" s="81"/>
      <c r="M408" s="81"/>
    </row>
    <row r="409" spans="1:13" ht="14.25" customHeight="1" x14ac:dyDescent="0.25">
      <c r="A409" s="109"/>
      <c r="B409" s="81"/>
      <c r="C409" s="81"/>
      <c r="D409" s="81"/>
      <c r="E409" s="81"/>
      <c r="F409" s="81"/>
      <c r="G409" s="81"/>
      <c r="H409" s="81"/>
      <c r="I409" s="81"/>
      <c r="J409" s="81"/>
      <c r="K409" s="81"/>
      <c r="L409" s="81"/>
      <c r="M409" s="81"/>
    </row>
    <row r="410" spans="1:13" ht="14.25" customHeight="1" x14ac:dyDescent="0.25">
      <c r="A410" s="109"/>
      <c r="B410" s="81"/>
      <c r="C410" s="81"/>
      <c r="D410" s="81"/>
      <c r="E410" s="81"/>
      <c r="F410" s="81"/>
      <c r="G410" s="81"/>
      <c r="H410" s="81"/>
      <c r="I410" s="81"/>
      <c r="J410" s="81"/>
      <c r="K410" s="81"/>
      <c r="L410" s="81"/>
      <c r="M410" s="81"/>
    </row>
    <row r="411" spans="1:13" ht="14.25" customHeight="1" x14ac:dyDescent="0.25">
      <c r="A411" s="109"/>
      <c r="B411" s="81"/>
      <c r="C411" s="81"/>
      <c r="D411" s="81"/>
      <c r="E411" s="81"/>
      <c r="F411" s="81"/>
      <c r="G411" s="81"/>
      <c r="H411" s="81"/>
      <c r="I411" s="81"/>
      <c r="J411" s="81"/>
      <c r="K411" s="81"/>
      <c r="L411" s="81"/>
      <c r="M411" s="81"/>
    </row>
    <row r="412" spans="1:13" ht="14.25" customHeight="1" x14ac:dyDescent="0.25">
      <c r="A412" s="109"/>
      <c r="B412" s="81"/>
      <c r="C412" s="81"/>
      <c r="D412" s="81"/>
      <c r="E412" s="81"/>
      <c r="F412" s="81"/>
      <c r="G412" s="81"/>
      <c r="H412" s="81"/>
      <c r="I412" s="81"/>
      <c r="J412" s="81"/>
      <c r="K412" s="81"/>
      <c r="L412" s="81"/>
      <c r="M412" s="81"/>
    </row>
    <row r="413" spans="1:13" ht="14.25" customHeight="1" x14ac:dyDescent="0.25">
      <c r="A413" s="109"/>
      <c r="B413" s="81"/>
      <c r="C413" s="81"/>
      <c r="D413" s="81"/>
      <c r="E413" s="81"/>
      <c r="F413" s="81"/>
      <c r="G413" s="81"/>
      <c r="H413" s="81"/>
      <c r="I413" s="81"/>
      <c r="J413" s="81"/>
      <c r="K413" s="81"/>
      <c r="L413" s="81"/>
      <c r="M413" s="81"/>
    </row>
    <row r="414" spans="1:13" ht="14.25" customHeight="1" x14ac:dyDescent="0.25">
      <c r="A414" s="109"/>
      <c r="B414" s="81"/>
      <c r="C414" s="81"/>
      <c r="D414" s="81"/>
      <c r="E414" s="81"/>
      <c r="F414" s="81"/>
      <c r="G414" s="81"/>
      <c r="H414" s="81"/>
      <c r="I414" s="81"/>
      <c r="J414" s="81"/>
      <c r="K414" s="81"/>
      <c r="L414" s="81"/>
      <c r="M414" s="81"/>
    </row>
    <row r="415" spans="1:13" ht="15.75" customHeight="1" x14ac:dyDescent="0.25"/>
    <row r="416" spans="1:13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</sheetData>
  <sortState xmlns:xlrd2="http://schemas.microsoft.com/office/spreadsheetml/2017/richdata2" ref="A164:O209">
    <sortCondition descending="1" ref="N164:N209"/>
    <sortCondition descending="1" ref="O164:O209"/>
  </sortState>
  <mergeCells count="1">
    <mergeCell ref="N1:O1"/>
  </mergeCells>
  <pageMargins left="0.75" right="0.75" top="1" bottom="1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2"/>
  <sheetViews>
    <sheetView tabSelected="1" workbookViewId="0">
      <pane ySplit="1" topLeftCell="A2" activePane="bottomLeft" state="frozen"/>
      <selection pane="bottomLeft" activeCell="H16" sqref="H16"/>
    </sheetView>
  </sheetViews>
  <sheetFormatPr defaultColWidth="14.42578125" defaultRowHeight="15" customHeight="1" x14ac:dyDescent="0.25"/>
  <cols>
    <col min="1" max="1" width="20.140625" customWidth="1"/>
    <col min="2" max="24" width="6.7109375" customWidth="1"/>
    <col min="25" max="26" width="11.42578125" customWidth="1"/>
  </cols>
  <sheetData>
    <row r="1" spans="1:26" ht="14.25" customHeight="1" x14ac:dyDescent="0.25">
      <c r="A1" s="68"/>
      <c r="B1" s="61" t="s">
        <v>8</v>
      </c>
      <c r="C1" s="61" t="s">
        <v>15</v>
      </c>
      <c r="D1" s="61" t="s">
        <v>10</v>
      </c>
      <c r="E1" s="62" t="s">
        <v>20</v>
      </c>
      <c r="F1" s="61" t="s">
        <v>23</v>
      </c>
      <c r="G1" s="61" t="s">
        <v>26</v>
      </c>
      <c r="H1" s="61" t="s">
        <v>29</v>
      </c>
      <c r="I1" s="61" t="s">
        <v>32</v>
      </c>
      <c r="J1" s="61" t="s">
        <v>38</v>
      </c>
      <c r="K1" s="61" t="s">
        <v>41</v>
      </c>
      <c r="L1" s="61" t="s">
        <v>46</v>
      </c>
      <c r="M1" s="61" t="s">
        <v>49</v>
      </c>
      <c r="N1" s="61" t="s">
        <v>52</v>
      </c>
      <c r="O1" s="61" t="s">
        <v>55</v>
      </c>
      <c r="P1" s="61" t="s">
        <v>61</v>
      </c>
      <c r="Q1" s="61" t="s">
        <v>64</v>
      </c>
      <c r="R1" s="61" t="s">
        <v>67</v>
      </c>
      <c r="S1" s="61" t="s">
        <v>70</v>
      </c>
      <c r="T1" s="61" t="s">
        <v>73</v>
      </c>
      <c r="U1" s="61" t="s">
        <v>76</v>
      </c>
      <c r="V1" s="61" t="s">
        <v>79</v>
      </c>
      <c r="W1" s="61" t="s">
        <v>252</v>
      </c>
      <c r="X1" s="61" t="s">
        <v>447</v>
      </c>
      <c r="Y1" s="68"/>
      <c r="Z1" s="68"/>
    </row>
    <row r="2" spans="1:26" ht="14.25" customHeight="1" x14ac:dyDescent="0.25">
      <c r="A2" s="60" t="s">
        <v>481</v>
      </c>
      <c r="B2" s="63">
        <f>'100- All'!B242</f>
        <v>0</v>
      </c>
      <c r="C2" s="63">
        <f>'100- All'!C242</f>
        <v>5</v>
      </c>
      <c r="D2" s="63">
        <f>'100- All'!D242</f>
        <v>4</v>
      </c>
      <c r="E2" s="63">
        <f>'100- All'!E242</f>
        <v>0</v>
      </c>
      <c r="F2" s="63">
        <f>'100- All'!F242</f>
        <v>1</v>
      </c>
      <c r="G2" s="63">
        <f>'100- All'!G242</f>
        <v>0</v>
      </c>
      <c r="H2" s="63">
        <f>'100- All'!H242</f>
        <v>0</v>
      </c>
      <c r="I2" s="63">
        <f>'100- All'!I242</f>
        <v>6</v>
      </c>
      <c r="J2" s="63">
        <f>'100- All'!J242</f>
        <v>0</v>
      </c>
      <c r="K2" s="63">
        <f>'100- All'!K242</f>
        <v>0</v>
      </c>
      <c r="L2" s="63">
        <f>'100- All'!L242</f>
        <v>5</v>
      </c>
      <c r="M2" s="63">
        <f>'100- All'!M242</f>
        <v>0</v>
      </c>
      <c r="N2" s="63">
        <f>'100- All'!N242</f>
        <v>8</v>
      </c>
      <c r="O2" s="63">
        <f>'100- All'!O242</f>
        <v>0</v>
      </c>
      <c r="P2" s="63">
        <f>'100- All'!P242</f>
        <v>0</v>
      </c>
      <c r="Q2" s="63">
        <f>'100- All'!Q242</f>
        <v>10</v>
      </c>
      <c r="R2" s="63">
        <f>'100- All'!R242</f>
        <v>0</v>
      </c>
      <c r="S2" s="63">
        <f>'100- All'!S242</f>
        <v>0</v>
      </c>
      <c r="T2" s="63">
        <f>'100- All'!T242</f>
        <v>0</v>
      </c>
      <c r="U2" s="63">
        <f>'100- All'!U242</f>
        <v>0</v>
      </c>
      <c r="V2" s="63">
        <f>'100- All'!V242</f>
        <v>0</v>
      </c>
      <c r="W2" s="63">
        <f>'100- All'!W242</f>
        <v>0</v>
      </c>
      <c r="X2" s="63">
        <f t="shared" ref="X2:X11" si="0">SUM(B2:W2)</f>
        <v>39</v>
      </c>
      <c r="Y2" s="63" t="s">
        <v>482</v>
      </c>
    </row>
    <row r="3" spans="1:26" ht="14.25" customHeight="1" x14ac:dyDescent="0.25">
      <c r="A3" s="63" t="s">
        <v>483</v>
      </c>
      <c r="B3" s="63">
        <f>+'200 - All'!B177</f>
        <v>0</v>
      </c>
      <c r="C3" s="63">
        <f>+'200 - All'!C177</f>
        <v>5</v>
      </c>
      <c r="D3" s="63">
        <f>+'200 - All'!D177</f>
        <v>0</v>
      </c>
      <c r="E3" s="63">
        <f>+'200 - All'!E177</f>
        <v>0</v>
      </c>
      <c r="F3" s="63">
        <f>+'200 - All'!F177</f>
        <v>6</v>
      </c>
      <c r="G3" s="63">
        <f>+'200 - All'!G177</f>
        <v>0</v>
      </c>
      <c r="H3" s="63">
        <f>+'200 - All'!H177</f>
        <v>0</v>
      </c>
      <c r="I3" s="63">
        <f>+'200 - All'!I177</f>
        <v>8</v>
      </c>
      <c r="J3" s="63">
        <f>+'200 - All'!J177</f>
        <v>0</v>
      </c>
      <c r="K3" s="63">
        <f>+'200 - All'!K177</f>
        <v>0</v>
      </c>
      <c r="L3" s="63">
        <f>+'200 - All'!L177</f>
        <v>3</v>
      </c>
      <c r="M3" s="63">
        <f>+'200 - All'!M177</f>
        <v>0</v>
      </c>
      <c r="N3" s="63">
        <f>+'200 - All'!N177</f>
        <v>0</v>
      </c>
      <c r="O3" s="63">
        <f>+'200 - All'!O177</f>
        <v>0</v>
      </c>
      <c r="P3" s="63">
        <f>+'200 - All'!P177</f>
        <v>1</v>
      </c>
      <c r="Q3" s="63">
        <f>+'200 - All'!Q177</f>
        <v>10</v>
      </c>
      <c r="R3" s="63">
        <f>+'200 - All'!R177</f>
        <v>4</v>
      </c>
      <c r="S3" s="63">
        <f>+'200 - All'!S177</f>
        <v>2</v>
      </c>
      <c r="T3" s="63">
        <f>+'200 - All'!T177</f>
        <v>0</v>
      </c>
      <c r="U3" s="63">
        <f>+'200 - All'!U177</f>
        <v>0</v>
      </c>
      <c r="V3" s="63">
        <f>+'200 - All'!V177</f>
        <v>0</v>
      </c>
      <c r="W3" s="63">
        <f>+'200 - All'!W177</f>
        <v>0</v>
      </c>
      <c r="X3" s="63">
        <f t="shared" si="0"/>
        <v>39</v>
      </c>
    </row>
    <row r="4" spans="1:26" ht="14.25" customHeight="1" x14ac:dyDescent="0.25">
      <c r="A4" s="63" t="s">
        <v>484</v>
      </c>
      <c r="B4" s="63">
        <f>+'400 - All'!B112</f>
        <v>0</v>
      </c>
      <c r="C4" s="63">
        <f>+'400 - All'!C112</f>
        <v>6</v>
      </c>
      <c r="D4" s="63">
        <f>+'400 - All'!D112</f>
        <v>2</v>
      </c>
      <c r="E4" s="63">
        <f>+'400 - All'!E112</f>
        <v>0</v>
      </c>
      <c r="F4" s="63">
        <f>+'400 - All'!F112</f>
        <v>3</v>
      </c>
      <c r="G4" s="63">
        <f>+'400 - All'!G112</f>
        <v>0</v>
      </c>
      <c r="H4" s="63">
        <f>+'400 - All'!H112</f>
        <v>0</v>
      </c>
      <c r="I4" s="63">
        <f>+'400 - All'!I112</f>
        <v>5</v>
      </c>
      <c r="J4" s="63">
        <f>+'400 - All'!J112</f>
        <v>0</v>
      </c>
      <c r="K4" s="63">
        <f>+'400 - All'!K112</f>
        <v>0</v>
      </c>
      <c r="L4" s="63">
        <f>+'400 - All'!L112</f>
        <v>4</v>
      </c>
      <c r="M4" s="63">
        <f>+'400 - All'!M112</f>
        <v>0</v>
      </c>
      <c r="N4" s="63">
        <f>+'400 - All'!N112</f>
        <v>10</v>
      </c>
      <c r="O4" s="63">
        <f>+'400 - All'!O112</f>
        <v>0</v>
      </c>
      <c r="P4" s="63">
        <f>+'400 - All'!P112</f>
        <v>0</v>
      </c>
      <c r="Q4" s="63">
        <f>+'400 - All'!Q112</f>
        <v>8</v>
      </c>
      <c r="R4" s="63">
        <f>+'400 - All'!R112</f>
        <v>0</v>
      </c>
      <c r="S4" s="63">
        <f>+'400 - All'!S112</f>
        <v>0</v>
      </c>
      <c r="T4" s="63">
        <f>+'400 - All'!T112</f>
        <v>0</v>
      </c>
      <c r="U4" s="63">
        <f>+'400 - All'!U112</f>
        <v>0</v>
      </c>
      <c r="V4" s="63">
        <f>+'400 - All'!V112</f>
        <v>0</v>
      </c>
      <c r="W4" s="63">
        <f>+'400 - All'!W112</f>
        <v>1</v>
      </c>
      <c r="X4" s="63">
        <f t="shared" si="0"/>
        <v>39</v>
      </c>
    </row>
    <row r="5" spans="1:26" ht="14.25" customHeight="1" x14ac:dyDescent="0.25">
      <c r="A5" s="63" t="s">
        <v>485</v>
      </c>
      <c r="B5" s="63">
        <f>+'800 - ALL'!B46</f>
        <v>0</v>
      </c>
      <c r="C5" s="63">
        <f>+'800 - ALL'!C46</f>
        <v>11</v>
      </c>
      <c r="D5" s="63">
        <f>+'800 - ALL'!D46</f>
        <v>0</v>
      </c>
      <c r="E5" s="63">
        <f>+'800 - ALL'!E46</f>
        <v>0</v>
      </c>
      <c r="F5" s="63">
        <f>+'800 - ALL'!F46</f>
        <v>15</v>
      </c>
      <c r="G5" s="63">
        <f>+'800 - ALL'!G46</f>
        <v>0</v>
      </c>
      <c r="H5" s="63">
        <f>+'800 - ALL'!H46</f>
        <v>0</v>
      </c>
      <c r="I5" s="63">
        <f>+'800 - ALL'!I46</f>
        <v>0</v>
      </c>
      <c r="J5" s="63">
        <f>+'800 - ALL'!J46</f>
        <v>0</v>
      </c>
      <c r="K5" s="63">
        <f>+'800 - ALL'!K46</f>
        <v>0</v>
      </c>
      <c r="L5" s="63">
        <f>+'800 - ALL'!L46</f>
        <v>0</v>
      </c>
      <c r="M5" s="63">
        <f>+'800 - ALL'!M46</f>
        <v>0</v>
      </c>
      <c r="N5" s="63">
        <f>+'800 - ALL'!N46</f>
        <v>10</v>
      </c>
      <c r="O5" s="63">
        <f>+'800 - ALL'!O46</f>
        <v>0</v>
      </c>
      <c r="P5" s="63">
        <f>+'800 - ALL'!P46</f>
        <v>0</v>
      </c>
      <c r="Q5" s="63">
        <f>+'800 - ALL'!Q46</f>
        <v>0</v>
      </c>
      <c r="R5" s="63">
        <f>+'800 - ALL'!R46</f>
        <v>0</v>
      </c>
      <c r="S5" s="63">
        <f>+'800 - ALL'!S46</f>
        <v>0</v>
      </c>
      <c r="T5" s="63">
        <f>+'800 - ALL'!T46</f>
        <v>0</v>
      </c>
      <c r="U5" s="63">
        <f>+'800 - ALL'!U46</f>
        <v>0</v>
      </c>
      <c r="V5" s="63">
        <f>+'800 - ALL'!V46</f>
        <v>0</v>
      </c>
      <c r="W5" s="63">
        <f>+'800 - ALL'!W46</f>
        <v>3</v>
      </c>
      <c r="X5" s="63">
        <f t="shared" si="0"/>
        <v>39</v>
      </c>
    </row>
    <row r="6" spans="1:26" ht="14.25" customHeight="1" x14ac:dyDescent="0.25">
      <c r="A6" s="63" t="s">
        <v>486</v>
      </c>
      <c r="B6" s="63">
        <f>+'1600mm - ALL'!B25</f>
        <v>0</v>
      </c>
      <c r="C6" s="63">
        <f>+'1600mm - ALL'!C25</f>
        <v>6</v>
      </c>
      <c r="D6" s="63">
        <f>+'1600mm - ALL'!D25</f>
        <v>1</v>
      </c>
      <c r="E6" s="63">
        <f>+'1600mm - ALL'!E25</f>
        <v>0</v>
      </c>
      <c r="F6" s="63">
        <f>+'1600mm - ALL'!F25</f>
        <v>15</v>
      </c>
      <c r="G6" s="63">
        <f>+'1600mm - ALL'!G25</f>
        <v>0</v>
      </c>
      <c r="H6" s="63">
        <f>+'1600mm - ALL'!H25</f>
        <v>0</v>
      </c>
      <c r="I6" s="63">
        <f>+'1600mm - ALL'!I25</f>
        <v>0</v>
      </c>
      <c r="J6" s="63">
        <f>+'1600mm - ALL'!J25</f>
        <v>0</v>
      </c>
      <c r="K6" s="63">
        <f>+'1600mm - ALL'!K25</f>
        <v>0</v>
      </c>
      <c r="L6" s="63">
        <f>+'1600mm - ALL'!L25</f>
        <v>0</v>
      </c>
      <c r="M6" s="63">
        <f>+'1600mm - ALL'!M25</f>
        <v>0</v>
      </c>
      <c r="N6" s="63">
        <f>+'1600mm - ALL'!N25</f>
        <v>13</v>
      </c>
      <c r="O6" s="63">
        <f>+'1600mm - ALL'!O25</f>
        <v>0</v>
      </c>
      <c r="P6" s="63">
        <f>+'1600mm - ALL'!P25</f>
        <v>0</v>
      </c>
      <c r="Q6" s="63">
        <f>+'1600mm - ALL'!Q25</f>
        <v>0</v>
      </c>
      <c r="R6" s="63">
        <f>+'1600mm - ALL'!R25</f>
        <v>0</v>
      </c>
      <c r="S6" s="63">
        <f>+'1600mm - ALL'!S25</f>
        <v>0</v>
      </c>
      <c r="T6" s="63">
        <f>+'1600mm - ALL'!T25</f>
        <v>0</v>
      </c>
      <c r="U6" s="63">
        <f>+'1600mm - ALL'!U25</f>
        <v>0</v>
      </c>
      <c r="V6" s="63">
        <f>+'1600mm - ALL'!V25</f>
        <v>0</v>
      </c>
      <c r="W6" s="63">
        <f>+'1600mm - ALL'!W25</f>
        <v>4</v>
      </c>
      <c r="X6" s="63">
        <f t="shared" si="0"/>
        <v>39</v>
      </c>
    </row>
    <row r="7" spans="1:26" ht="14.25" customHeight="1" x14ac:dyDescent="0.25">
      <c r="A7" s="63" t="s">
        <v>487</v>
      </c>
      <c r="B7" s="63">
        <f>+'4x100 - ALL'!B55</f>
        <v>0</v>
      </c>
      <c r="C7" s="63">
        <f>+'4x100 - ALL'!C55</f>
        <v>10</v>
      </c>
      <c r="D7" s="63">
        <f>+'4x100 - ALL'!D55</f>
        <v>3</v>
      </c>
      <c r="E7" s="63">
        <f>+'4x100 - ALL'!E55</f>
        <v>0</v>
      </c>
      <c r="F7" s="63">
        <f>+'4x100 - ALL'!F55</f>
        <v>5</v>
      </c>
      <c r="G7" s="63">
        <f>+'4x100 - ALL'!G55</f>
        <v>0</v>
      </c>
      <c r="H7" s="63">
        <f>+'4x100 - ALL'!H55</f>
        <v>0</v>
      </c>
      <c r="I7" s="63">
        <f>+'4x100 - ALL'!I55</f>
        <v>0</v>
      </c>
      <c r="J7" s="63">
        <f>+'4x100 - ALL'!J55</f>
        <v>0</v>
      </c>
      <c r="K7" s="63">
        <f>+'4x100 - ALL'!K55</f>
        <v>0</v>
      </c>
      <c r="L7" s="63">
        <f>+'4x100 - ALL'!L55</f>
        <v>2</v>
      </c>
      <c r="M7" s="63">
        <f>+'4x100 - ALL'!M55</f>
        <v>0</v>
      </c>
      <c r="N7" s="63">
        <f>+'4x100 - ALL'!N55</f>
        <v>8</v>
      </c>
      <c r="O7" s="63">
        <f>+'4x100 - ALL'!O55</f>
        <v>0</v>
      </c>
      <c r="P7" s="63">
        <f>+'4x100 - ALL'!P55</f>
        <v>0</v>
      </c>
      <c r="Q7" s="63">
        <f>+'4x100 - ALL'!Q55</f>
        <v>6</v>
      </c>
      <c r="R7" s="63">
        <f>+'4x100 - ALL'!R55</f>
        <v>4</v>
      </c>
      <c r="S7" s="63">
        <f>+'4x100 - ALL'!S55</f>
        <v>0</v>
      </c>
      <c r="T7" s="63">
        <f>+'4x100 - ALL'!T55</f>
        <v>0</v>
      </c>
      <c r="U7" s="63">
        <f>+'4x100 - ALL'!U55</f>
        <v>0</v>
      </c>
      <c r="V7" s="63">
        <f>+'4x100 - ALL'!V55</f>
        <v>0</v>
      </c>
      <c r="W7" s="63">
        <f>+'4x100 - ALL'!W55</f>
        <v>1</v>
      </c>
      <c r="X7" s="63">
        <f t="shared" si="0"/>
        <v>39</v>
      </c>
    </row>
    <row r="8" spans="1:26" ht="14.25" customHeight="1" x14ac:dyDescent="0.25">
      <c r="A8" s="63" t="s">
        <v>532</v>
      </c>
      <c r="B8" s="63">
        <f>'4x400 - ALL'!B19</f>
        <v>0</v>
      </c>
      <c r="C8" s="63">
        <f>'4x400 - ALL'!C19</f>
        <v>10</v>
      </c>
      <c r="D8" s="63">
        <f>'4x400 - ALL'!D19</f>
        <v>6</v>
      </c>
      <c r="E8" s="63">
        <f>'4x400 - ALL'!E19</f>
        <v>0</v>
      </c>
      <c r="F8" s="63">
        <f>'4x400 - ALL'!F19</f>
        <v>8</v>
      </c>
      <c r="G8" s="63">
        <f>'4x400 - ALL'!G19</f>
        <v>0</v>
      </c>
      <c r="H8" s="63">
        <f>'4x400 - ALL'!H19</f>
        <v>0</v>
      </c>
      <c r="I8" s="63">
        <f>'4x400 - ALL'!I19</f>
        <v>0</v>
      </c>
      <c r="J8" s="63">
        <f>'4x400 - ALL'!J19</f>
        <v>0</v>
      </c>
      <c r="K8" s="63">
        <f>'4x400 - ALL'!K19</f>
        <v>0</v>
      </c>
      <c r="L8" s="63">
        <f>'4x400 - ALL'!L19</f>
        <v>0</v>
      </c>
      <c r="M8" s="63">
        <f>'4x400 - ALL'!M19</f>
        <v>0</v>
      </c>
      <c r="N8" s="63">
        <f>'4x400 - ALL'!N19</f>
        <v>0</v>
      </c>
      <c r="O8" s="63">
        <f>'4x400 - ALL'!O19</f>
        <v>0</v>
      </c>
      <c r="P8" s="63">
        <f>'4x400 - ALL'!P19</f>
        <v>0</v>
      </c>
      <c r="Q8" s="63">
        <f>'4x400 - ALL'!Q19</f>
        <v>0</v>
      </c>
      <c r="R8" s="63">
        <f>'4x400 - ALL'!R19</f>
        <v>0</v>
      </c>
      <c r="S8" s="63">
        <f>'4x400 - ALL'!S19</f>
        <v>0</v>
      </c>
      <c r="T8" s="63">
        <f>'4x400 - ALL'!T19</f>
        <v>0</v>
      </c>
      <c r="U8" s="63">
        <f>'4x400 - ALL'!U19</f>
        <v>0</v>
      </c>
      <c r="V8" s="63">
        <f>'4x400 - ALL'!V19</f>
        <v>0</v>
      </c>
      <c r="W8" s="63">
        <f>'4x400 - ALL'!W19</f>
        <v>0</v>
      </c>
      <c r="X8" s="63">
        <f t="shared" si="0"/>
        <v>24</v>
      </c>
    </row>
    <row r="9" spans="1:26" ht="14.25" customHeight="1" x14ac:dyDescent="0.25">
      <c r="A9" s="63" t="s">
        <v>488</v>
      </c>
      <c r="B9" s="63">
        <f>+'Turbo Jav'!B107</f>
        <v>0</v>
      </c>
      <c r="C9" s="63">
        <f>+'Turbo Jav'!C107</f>
        <v>16</v>
      </c>
      <c r="D9" s="63">
        <f>+'Turbo Jav'!D107</f>
        <v>0</v>
      </c>
      <c r="E9" s="63">
        <f>+'Turbo Jav'!E107</f>
        <v>5</v>
      </c>
      <c r="F9" s="63">
        <f>+'Turbo Jav'!F107</f>
        <v>6</v>
      </c>
      <c r="G9" s="63">
        <f>+'Turbo Jav'!G107</f>
        <v>0</v>
      </c>
      <c r="H9" s="63">
        <f>+'Turbo Jav'!H107</f>
        <v>3</v>
      </c>
      <c r="I9" s="63">
        <f>+'Turbo Jav'!I107</f>
        <v>0</v>
      </c>
      <c r="J9" s="63">
        <f>+'Turbo Jav'!J107</f>
        <v>0</v>
      </c>
      <c r="K9" s="63">
        <f>+'Turbo Jav'!K107</f>
        <v>0</v>
      </c>
      <c r="L9" s="63">
        <f>+'Turbo Jav'!L107</f>
        <v>0</v>
      </c>
      <c r="M9" s="63">
        <f>+'Turbo Jav'!M107</f>
        <v>0</v>
      </c>
      <c r="N9" s="63">
        <f>+'Turbo Jav'!N107</f>
        <v>0</v>
      </c>
      <c r="O9" s="63">
        <f>+'Turbo Jav'!O107</f>
        <v>0</v>
      </c>
      <c r="P9" s="63">
        <f>+'Turbo Jav'!P107</f>
        <v>8</v>
      </c>
      <c r="Q9" s="63">
        <f>+'Turbo Jav'!Q107</f>
        <v>0</v>
      </c>
      <c r="R9" s="63">
        <f>+'Turbo Jav'!R107</f>
        <v>1</v>
      </c>
      <c r="S9" s="63">
        <f>+'Turbo Jav'!S107</f>
        <v>0</v>
      </c>
      <c r="T9" s="63">
        <f>+'Turbo Jav'!T107</f>
        <v>0</v>
      </c>
      <c r="U9" s="63">
        <f>+'Turbo Jav'!U107</f>
        <v>0</v>
      </c>
      <c r="V9" s="63">
        <f>+'Turbo Jav'!V107</f>
        <v>0</v>
      </c>
      <c r="W9" s="63">
        <f>+'Turbo Jav'!W107</f>
        <v>0</v>
      </c>
      <c r="X9" s="63">
        <f t="shared" si="0"/>
        <v>39</v>
      </c>
    </row>
    <row r="10" spans="1:26" ht="14.25" customHeight="1" x14ac:dyDescent="0.25">
      <c r="A10" s="63" t="s">
        <v>489</v>
      </c>
      <c r="B10" s="63">
        <f>+'LONG JUMP'!B214</f>
        <v>0</v>
      </c>
      <c r="C10" s="63">
        <f>+'LONG JUMP'!C214</f>
        <v>14</v>
      </c>
      <c r="D10" s="63">
        <f>+'LONG JUMP'!D214</f>
        <v>0</v>
      </c>
      <c r="E10" s="63">
        <f>+'LONG JUMP'!E214</f>
        <v>0</v>
      </c>
      <c r="F10" s="63">
        <f>+'LONG JUMP'!F214</f>
        <v>4</v>
      </c>
      <c r="G10" s="63">
        <f>+'LONG JUMP'!G214</f>
        <v>0</v>
      </c>
      <c r="H10" s="63">
        <f>+'LONG JUMP'!H214</f>
        <v>0</v>
      </c>
      <c r="I10" s="63">
        <f>+'LONG JUMP'!I214</f>
        <v>0</v>
      </c>
      <c r="J10" s="63">
        <f>+'LONG JUMP'!J214</f>
        <v>0</v>
      </c>
      <c r="K10" s="63">
        <f>+'LONG JUMP'!K214</f>
        <v>0</v>
      </c>
      <c r="L10" s="63">
        <f>+'LONG JUMP'!L214</f>
        <v>0</v>
      </c>
      <c r="M10" s="63">
        <f>+'LONG JUMP'!M214</f>
        <v>0</v>
      </c>
      <c r="N10" s="63">
        <f>+'LONG JUMP'!N214</f>
        <v>0</v>
      </c>
      <c r="O10" s="63">
        <f>+'LONG JUMP'!O214</f>
        <v>0</v>
      </c>
      <c r="P10" s="63">
        <f>+'LONG JUMP'!P214</f>
        <v>6</v>
      </c>
      <c r="Q10" s="63">
        <f>+'LONG JUMP'!Q214</f>
        <v>15</v>
      </c>
      <c r="R10" s="63">
        <f>+'LONG JUMP'!R214</f>
        <v>0</v>
      </c>
      <c r="S10" s="63">
        <f>+'LONG JUMP'!S214</f>
        <v>0</v>
      </c>
      <c r="T10" s="63">
        <f>+'LONG JUMP'!T214</f>
        <v>0</v>
      </c>
      <c r="U10" s="63">
        <f>+'LONG JUMP'!U214</f>
        <v>0</v>
      </c>
      <c r="V10" s="63">
        <f>+'LONG JUMP'!V214</f>
        <v>0</v>
      </c>
      <c r="W10" s="63">
        <f>+'LONG JUMP'!W214</f>
        <v>0</v>
      </c>
      <c r="X10" s="63">
        <f t="shared" si="0"/>
        <v>39</v>
      </c>
    </row>
    <row r="11" spans="1:26" ht="14.25" customHeight="1" x14ac:dyDescent="0.25">
      <c r="A11" s="136" t="s">
        <v>490</v>
      </c>
      <c r="B11" s="136">
        <f>SUM(B2:B10)</f>
        <v>0</v>
      </c>
      <c r="C11" s="180">
        <f t="shared" ref="C11:W11" si="1">SUM(C2:C10)</f>
        <v>83</v>
      </c>
      <c r="D11" s="136">
        <f t="shared" si="1"/>
        <v>16</v>
      </c>
      <c r="E11" s="136">
        <f t="shared" si="1"/>
        <v>5</v>
      </c>
      <c r="F11" s="181">
        <f t="shared" si="1"/>
        <v>63</v>
      </c>
      <c r="G11" s="136">
        <f t="shared" si="1"/>
        <v>0</v>
      </c>
      <c r="H11" s="136">
        <f t="shared" si="1"/>
        <v>3</v>
      </c>
      <c r="I11" s="136">
        <f t="shared" si="1"/>
        <v>19</v>
      </c>
      <c r="J11" s="136">
        <f t="shared" si="1"/>
        <v>0</v>
      </c>
      <c r="K11" s="136">
        <f t="shared" si="1"/>
        <v>0</v>
      </c>
      <c r="L11" s="136">
        <f t="shared" si="1"/>
        <v>14</v>
      </c>
      <c r="M11" s="136">
        <f t="shared" si="1"/>
        <v>0</v>
      </c>
      <c r="N11" s="182">
        <f t="shared" si="1"/>
        <v>49</v>
      </c>
      <c r="O11" s="136">
        <f t="shared" si="1"/>
        <v>0</v>
      </c>
      <c r="P11" s="136">
        <f t="shared" si="1"/>
        <v>15</v>
      </c>
      <c r="Q11" s="182">
        <f t="shared" si="1"/>
        <v>49</v>
      </c>
      <c r="R11" s="136">
        <f t="shared" si="1"/>
        <v>9</v>
      </c>
      <c r="S11" s="136">
        <f t="shared" si="1"/>
        <v>2</v>
      </c>
      <c r="T11" s="136">
        <f t="shared" si="1"/>
        <v>0</v>
      </c>
      <c r="U11" s="136">
        <f t="shared" si="1"/>
        <v>0</v>
      </c>
      <c r="V11" s="136">
        <f t="shared" si="1"/>
        <v>0</v>
      </c>
      <c r="W11" s="136">
        <f t="shared" si="1"/>
        <v>9</v>
      </c>
      <c r="X11" s="136">
        <f t="shared" si="0"/>
        <v>336</v>
      </c>
    </row>
    <row r="12" spans="1:26" ht="14.25" customHeight="1" x14ac:dyDescent="0.2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</row>
    <row r="13" spans="1:26" ht="14.25" customHeight="1" x14ac:dyDescent="0.25"/>
    <row r="14" spans="1:26" ht="14.25" customHeight="1" x14ac:dyDescent="0.25">
      <c r="A14" s="63" t="s">
        <v>491</v>
      </c>
      <c r="B14" s="87">
        <f>+'100- All'!B241</f>
        <v>0</v>
      </c>
      <c r="C14" s="87">
        <f>+'100- All'!C241</f>
        <v>0</v>
      </c>
      <c r="D14" s="87">
        <f>+'100- All'!D241</f>
        <v>0</v>
      </c>
      <c r="E14" s="87">
        <f>+'100- All'!E241</f>
        <v>0</v>
      </c>
      <c r="F14" s="87">
        <f>+'100- All'!F241</f>
        <v>0</v>
      </c>
      <c r="G14" s="87">
        <f>+'100- All'!G241</f>
        <v>0</v>
      </c>
      <c r="H14" s="87">
        <f>+'100- All'!H241</f>
        <v>1</v>
      </c>
      <c r="I14" s="87">
        <f>+'100- All'!I241</f>
        <v>5</v>
      </c>
      <c r="J14" s="87">
        <f>+'100- All'!J241</f>
        <v>0</v>
      </c>
      <c r="K14" s="87">
        <f>+'100- All'!K241</f>
        <v>0</v>
      </c>
      <c r="L14" s="87">
        <f>+'100- All'!L241</f>
        <v>0</v>
      </c>
      <c r="M14" s="87">
        <f>+'100- All'!M241</f>
        <v>0</v>
      </c>
      <c r="N14" s="87">
        <f>+'100- All'!N241</f>
        <v>15</v>
      </c>
      <c r="O14" s="87">
        <f>+'100- All'!O241</f>
        <v>0</v>
      </c>
      <c r="P14" s="87">
        <f>+'100- All'!P241</f>
        <v>0</v>
      </c>
      <c r="Q14" s="87">
        <f>+'100- All'!Q241</f>
        <v>0</v>
      </c>
      <c r="R14" s="87">
        <f>+'100- All'!R241</f>
        <v>14</v>
      </c>
      <c r="S14" s="87">
        <f>+'100- All'!S241</f>
        <v>4</v>
      </c>
      <c r="T14" s="87">
        <f>+'100- All'!T241</f>
        <v>0</v>
      </c>
      <c r="U14" s="87">
        <f>+'100- All'!U241</f>
        <v>0</v>
      </c>
      <c r="V14" s="87">
        <f>+'100- All'!V241</f>
        <v>0</v>
      </c>
      <c r="W14" s="87">
        <f>+'100- All'!W241</f>
        <v>0</v>
      </c>
      <c r="X14" s="87">
        <f t="shared" ref="X14:X22" si="2">SUM(B14:W14)</f>
        <v>39</v>
      </c>
    </row>
    <row r="15" spans="1:26" ht="14.25" customHeight="1" x14ac:dyDescent="0.25">
      <c r="A15" s="63" t="s">
        <v>492</v>
      </c>
      <c r="B15" s="87">
        <f>+'200 - All'!B178</f>
        <v>0</v>
      </c>
      <c r="C15" s="87">
        <f>+'200 - All'!C178</f>
        <v>8</v>
      </c>
      <c r="D15" s="87">
        <f>+'200 - All'!D178</f>
        <v>2</v>
      </c>
      <c r="E15" s="87">
        <f>+'200 - All'!E178</f>
        <v>0</v>
      </c>
      <c r="F15" s="87">
        <f>+'200 - All'!F178</f>
        <v>4</v>
      </c>
      <c r="G15" s="87">
        <f>+'200 - All'!G178</f>
        <v>0</v>
      </c>
      <c r="H15" s="87">
        <f>+'200 - All'!H178</f>
        <v>0</v>
      </c>
      <c r="I15" s="87">
        <f>+'200 - All'!I178</f>
        <v>0</v>
      </c>
      <c r="J15" s="87">
        <f>+'200 - All'!J178</f>
        <v>0</v>
      </c>
      <c r="K15" s="87">
        <f>+'200 - All'!K178</f>
        <v>0</v>
      </c>
      <c r="L15" s="87">
        <f>+'200 - All'!L178</f>
        <v>0</v>
      </c>
      <c r="M15" s="87">
        <f>+'200 - All'!M178</f>
        <v>0</v>
      </c>
      <c r="N15" s="87">
        <f>+'200 - All'!N178</f>
        <v>17</v>
      </c>
      <c r="O15" s="87">
        <f>+'200 - All'!O178</f>
        <v>0</v>
      </c>
      <c r="P15" s="87">
        <f>+'200 - All'!P178</f>
        <v>0</v>
      </c>
      <c r="Q15" s="87">
        <f>+'200 - All'!Q178</f>
        <v>0</v>
      </c>
      <c r="R15" s="87">
        <f>+'200 - All'!R178</f>
        <v>5</v>
      </c>
      <c r="S15" s="87">
        <f>+'200 - All'!S178</f>
        <v>0</v>
      </c>
      <c r="T15" s="87">
        <f>+'200 - All'!T178</f>
        <v>0</v>
      </c>
      <c r="U15" s="87">
        <f>+'200 - All'!U178</f>
        <v>3</v>
      </c>
      <c r="V15" s="87">
        <f>+'200 - All'!V178</f>
        <v>0</v>
      </c>
      <c r="W15" s="87">
        <f>+'200 - All'!W178</f>
        <v>0</v>
      </c>
      <c r="X15" s="87">
        <f t="shared" si="2"/>
        <v>39</v>
      </c>
    </row>
    <row r="16" spans="1:26" ht="14.25" customHeight="1" x14ac:dyDescent="0.25">
      <c r="A16" s="63" t="s">
        <v>493</v>
      </c>
      <c r="B16" s="87">
        <f>+'400 - All'!B113</f>
        <v>0</v>
      </c>
      <c r="C16" s="87">
        <f>+'400 - All'!C113</f>
        <v>0</v>
      </c>
      <c r="D16" s="87">
        <f>+'400 - All'!D113</f>
        <v>10</v>
      </c>
      <c r="E16" s="87">
        <f>+'400 - All'!E113</f>
        <v>0</v>
      </c>
      <c r="F16" s="87">
        <f>+'400 - All'!F113</f>
        <v>10</v>
      </c>
      <c r="G16" s="87">
        <f>+'400 - All'!G113</f>
        <v>0</v>
      </c>
      <c r="H16" s="87">
        <f>+'400 - All'!H113</f>
        <v>0</v>
      </c>
      <c r="I16" s="87">
        <f>+'400 - All'!I113</f>
        <v>5</v>
      </c>
      <c r="J16" s="87">
        <f>+'400 - All'!J113</f>
        <v>0</v>
      </c>
      <c r="K16" s="87">
        <f>+'400 - All'!K113</f>
        <v>0</v>
      </c>
      <c r="L16" s="87">
        <f>+'400 - All'!L113</f>
        <v>0</v>
      </c>
      <c r="M16" s="87">
        <f>+'400 - All'!M113</f>
        <v>0</v>
      </c>
      <c r="N16" s="87">
        <f>+'400 - All'!N113</f>
        <v>6</v>
      </c>
      <c r="O16" s="87">
        <f>+'400 - All'!O113</f>
        <v>0</v>
      </c>
      <c r="P16" s="87">
        <f>+'400 - All'!P113</f>
        <v>0</v>
      </c>
      <c r="Q16" s="87">
        <f>+'400 - All'!Q113</f>
        <v>0</v>
      </c>
      <c r="R16" s="87">
        <f>+'400 - All'!R113</f>
        <v>4</v>
      </c>
      <c r="S16" s="87">
        <f>+'400 - All'!S113</f>
        <v>1</v>
      </c>
      <c r="T16" s="87">
        <f>+'400 - All'!T113</f>
        <v>0</v>
      </c>
      <c r="U16" s="87">
        <f>+'400 - All'!U113</f>
        <v>3</v>
      </c>
      <c r="V16" s="87">
        <f>+'400 - All'!V113</f>
        <v>0</v>
      </c>
      <c r="W16" s="87">
        <f>+'400 - All'!W113</f>
        <v>0</v>
      </c>
      <c r="X16" s="87">
        <f t="shared" si="2"/>
        <v>39</v>
      </c>
    </row>
    <row r="17" spans="1:24" ht="14.25" customHeight="1" x14ac:dyDescent="0.25">
      <c r="A17" s="63" t="s">
        <v>494</v>
      </c>
      <c r="B17" s="87">
        <f>+'800 - ALL'!B47</f>
        <v>0</v>
      </c>
      <c r="C17" s="87">
        <f>+'800 - ALL'!C47</f>
        <v>0</v>
      </c>
      <c r="D17" s="87">
        <f>+'800 - ALL'!D47</f>
        <v>10</v>
      </c>
      <c r="E17" s="87">
        <f>+'800 - ALL'!E47</f>
        <v>0</v>
      </c>
      <c r="F17" s="87">
        <f>+'800 - ALL'!F47</f>
        <v>5</v>
      </c>
      <c r="G17" s="87">
        <f>+'800 - ALL'!G47</f>
        <v>0</v>
      </c>
      <c r="H17" s="87">
        <f>+'800 - ALL'!H47</f>
        <v>1</v>
      </c>
      <c r="I17" s="87">
        <f>+'800 - ALL'!I47</f>
        <v>0</v>
      </c>
      <c r="J17" s="87">
        <f>+'800 - ALL'!J47</f>
        <v>0</v>
      </c>
      <c r="K17" s="87">
        <f>+'800 - ALL'!K47</f>
        <v>0</v>
      </c>
      <c r="L17" s="87">
        <f>+'800 - ALL'!L47</f>
        <v>0</v>
      </c>
      <c r="M17" s="87">
        <f>+'800 - ALL'!M47</f>
        <v>0</v>
      </c>
      <c r="N17" s="87">
        <f>+'800 - ALL'!N47</f>
        <v>5</v>
      </c>
      <c r="O17" s="87">
        <f>+'800 - ALL'!O47</f>
        <v>0</v>
      </c>
      <c r="P17" s="87">
        <f>+'800 - ALL'!P47</f>
        <v>14</v>
      </c>
      <c r="Q17" s="87">
        <f>+'800 - ALL'!Q47</f>
        <v>0</v>
      </c>
      <c r="R17" s="87">
        <f>+'800 - ALL'!R47</f>
        <v>0</v>
      </c>
      <c r="S17" s="87">
        <f>+'800 - ALL'!S47</f>
        <v>4</v>
      </c>
      <c r="T17" s="87">
        <f>+'800 - ALL'!T47</f>
        <v>0</v>
      </c>
      <c r="U17" s="87">
        <f>+'800 - ALL'!U47</f>
        <v>0</v>
      </c>
      <c r="V17" s="87">
        <f>+'800 - ALL'!V47</f>
        <v>0</v>
      </c>
      <c r="W17" s="87">
        <f>+'800 - ALL'!W47</f>
        <v>0</v>
      </c>
      <c r="X17" s="87">
        <f t="shared" si="2"/>
        <v>39</v>
      </c>
    </row>
    <row r="18" spans="1:24" ht="14.25" customHeight="1" x14ac:dyDescent="0.25">
      <c r="A18" s="63" t="s">
        <v>495</v>
      </c>
      <c r="B18" s="87">
        <f>+'1600mm - ALL'!B26</f>
        <v>0</v>
      </c>
      <c r="C18" s="87">
        <f>+'1600mm - ALL'!C26</f>
        <v>0</v>
      </c>
      <c r="D18" s="87">
        <f>+'1600mm - ALL'!D26</f>
        <v>0</v>
      </c>
      <c r="E18" s="87">
        <f>+'1600mm - ALL'!E26</f>
        <v>0</v>
      </c>
      <c r="F18" s="87">
        <f>+'1600mm - ALL'!F26</f>
        <v>11</v>
      </c>
      <c r="G18" s="87">
        <f>+'1600mm - ALL'!G26</f>
        <v>0</v>
      </c>
      <c r="H18" s="87">
        <f>+'1600mm - ALL'!H26</f>
        <v>0</v>
      </c>
      <c r="I18" s="87">
        <f>+'1600mm - ALL'!I26</f>
        <v>0</v>
      </c>
      <c r="J18" s="87">
        <f>+'1600mm - ALL'!J26</f>
        <v>0</v>
      </c>
      <c r="K18" s="87">
        <f>+'1600mm - ALL'!K26</f>
        <v>0</v>
      </c>
      <c r="L18" s="87">
        <f>+'1600mm - ALL'!L26</f>
        <v>0</v>
      </c>
      <c r="M18" s="87">
        <f>+'1600mm - ALL'!M26</f>
        <v>0</v>
      </c>
      <c r="N18" s="87">
        <f>+'1600mm - ALL'!N26</f>
        <v>12</v>
      </c>
      <c r="O18" s="87">
        <f>+'1600mm - ALL'!O26</f>
        <v>0</v>
      </c>
      <c r="P18" s="87">
        <f>+'1600mm - ALL'!P26</f>
        <v>11</v>
      </c>
      <c r="Q18" s="87">
        <f>+'1600mm - ALL'!Q26</f>
        <v>2</v>
      </c>
      <c r="R18" s="87">
        <f>+'1600mm - ALL'!R26</f>
        <v>3</v>
      </c>
      <c r="S18" s="87">
        <f>+'1600mm - ALL'!S26</f>
        <v>0</v>
      </c>
      <c r="T18" s="87">
        <f>+'1600mm - ALL'!T26</f>
        <v>0</v>
      </c>
      <c r="U18" s="87">
        <f>+'1600mm - ALL'!U26</f>
        <v>0</v>
      </c>
      <c r="V18" s="87">
        <f>+'1600mm - ALL'!V26</f>
        <v>0</v>
      </c>
      <c r="W18" s="87">
        <f>+'1600mm - ALL'!W26</f>
        <v>0</v>
      </c>
      <c r="X18" s="87">
        <f t="shared" si="2"/>
        <v>39</v>
      </c>
    </row>
    <row r="19" spans="1:24" ht="14.25" customHeight="1" x14ac:dyDescent="0.25">
      <c r="A19" s="63" t="s">
        <v>496</v>
      </c>
      <c r="B19" s="87">
        <f>+'4x100 - ALL'!B56</f>
        <v>0</v>
      </c>
      <c r="C19" s="87">
        <f>+'4x100 - ALL'!C56</f>
        <v>0</v>
      </c>
      <c r="D19" s="87">
        <f>+'4x100 - ALL'!D56</f>
        <v>4</v>
      </c>
      <c r="E19" s="87">
        <f>+'4x100 - ALL'!E56</f>
        <v>3</v>
      </c>
      <c r="F19" s="87">
        <f>+'4x100 - ALL'!F56</f>
        <v>0</v>
      </c>
      <c r="G19" s="87">
        <f>+'4x100 - ALL'!G56</f>
        <v>0</v>
      </c>
      <c r="H19" s="87">
        <f>+'4x100 - ALL'!H56</f>
        <v>1</v>
      </c>
      <c r="I19" s="87">
        <f>+'4x100 - ALL'!I56</f>
        <v>2</v>
      </c>
      <c r="J19" s="87">
        <f>+'4x100 - ALL'!J56</f>
        <v>0</v>
      </c>
      <c r="K19" s="87">
        <f>+'4x100 - ALL'!K56</f>
        <v>0</v>
      </c>
      <c r="L19" s="87">
        <f>+'4x100 - ALL'!L56</f>
        <v>0</v>
      </c>
      <c r="M19" s="87">
        <f>+'4x100 - ALL'!M56</f>
        <v>0</v>
      </c>
      <c r="N19" s="87">
        <f>+'4x100 - ALL'!N56</f>
        <v>10</v>
      </c>
      <c r="O19" s="87">
        <f>+'4x100 - ALL'!O56</f>
        <v>0</v>
      </c>
      <c r="P19" s="87">
        <f>+'4x100 - ALL'!P56</f>
        <v>5</v>
      </c>
      <c r="Q19" s="87">
        <f>+'4x100 - ALL'!Q56</f>
        <v>0</v>
      </c>
      <c r="R19" s="87">
        <f>+'4x100 - ALL'!R56</f>
        <v>8</v>
      </c>
      <c r="S19" s="87">
        <f>+'4x100 - ALL'!S56</f>
        <v>0</v>
      </c>
      <c r="T19" s="87">
        <f>+'4x100 - ALL'!T56</f>
        <v>0</v>
      </c>
      <c r="U19" s="87">
        <f>+'4x100 - ALL'!U56</f>
        <v>6</v>
      </c>
      <c r="V19" s="87">
        <f>+'4x100 - ALL'!V56</f>
        <v>0</v>
      </c>
      <c r="W19" s="87">
        <f>+'4x100 - ALL'!W56</f>
        <v>0</v>
      </c>
      <c r="X19" s="87">
        <f t="shared" si="2"/>
        <v>39</v>
      </c>
    </row>
    <row r="20" spans="1:24" ht="14.25" customHeight="1" x14ac:dyDescent="0.25">
      <c r="A20" s="63" t="s">
        <v>533</v>
      </c>
      <c r="B20" s="87">
        <f>'4x400 - ALL'!B20</f>
        <v>0</v>
      </c>
      <c r="C20" s="87">
        <f>'4x400 - ALL'!C20</f>
        <v>0</v>
      </c>
      <c r="D20" s="87">
        <f>'4x400 - ALL'!D20</f>
        <v>8</v>
      </c>
      <c r="E20" s="87">
        <f>'4x400 - ALL'!E20</f>
        <v>0</v>
      </c>
      <c r="F20" s="87">
        <f>'4x400 - ALL'!F20</f>
        <v>10</v>
      </c>
      <c r="G20" s="87">
        <f>'4x400 - ALL'!G20</f>
        <v>0</v>
      </c>
      <c r="H20" s="87">
        <f>'4x400 - ALL'!H20</f>
        <v>0</v>
      </c>
      <c r="I20" s="87">
        <f>'4x400 - ALL'!I20</f>
        <v>0</v>
      </c>
      <c r="J20" s="87">
        <f>'4x400 - ALL'!J20</f>
        <v>0</v>
      </c>
      <c r="K20" s="87">
        <f>'4x400 - ALL'!K20</f>
        <v>0</v>
      </c>
      <c r="L20" s="87">
        <f>'4x400 - ALL'!L20</f>
        <v>0</v>
      </c>
      <c r="M20" s="87">
        <f>'4x400 - ALL'!M20</f>
        <v>0</v>
      </c>
      <c r="N20" s="87">
        <f>'4x400 - ALL'!N20</f>
        <v>6</v>
      </c>
      <c r="O20" s="87">
        <f>'4x400 - ALL'!O20</f>
        <v>0</v>
      </c>
      <c r="P20" s="87">
        <f>'4x400 - ALL'!P20</f>
        <v>4</v>
      </c>
      <c r="Q20" s="87">
        <f>'4x400 - ALL'!Q20</f>
        <v>5</v>
      </c>
      <c r="R20" s="87">
        <f>'4x400 - ALL'!R20</f>
        <v>3</v>
      </c>
      <c r="S20" s="87">
        <f>'4x400 - ALL'!S20</f>
        <v>0</v>
      </c>
      <c r="T20" s="87">
        <f>'4x400 - ALL'!T20</f>
        <v>0</v>
      </c>
      <c r="U20" s="87">
        <f>'4x400 - ALL'!U20</f>
        <v>0</v>
      </c>
      <c r="V20" s="87">
        <f>'4x400 - ALL'!V20</f>
        <v>0</v>
      </c>
      <c r="W20" s="87">
        <f>'4x400 - ALL'!W20</f>
        <v>0</v>
      </c>
      <c r="X20" s="87">
        <f t="shared" si="2"/>
        <v>36</v>
      </c>
    </row>
    <row r="21" spans="1:24" ht="14.25" customHeight="1" x14ac:dyDescent="0.25">
      <c r="A21" s="63" t="s">
        <v>497</v>
      </c>
      <c r="B21" s="87">
        <f>+'Turbo Jav'!B108</f>
        <v>0</v>
      </c>
      <c r="C21" s="87">
        <f>+'Turbo Jav'!C108</f>
        <v>14</v>
      </c>
      <c r="D21" s="87">
        <f>+'Turbo Jav'!D108</f>
        <v>0</v>
      </c>
      <c r="E21" s="87">
        <f>+'Turbo Jav'!E108</f>
        <v>2</v>
      </c>
      <c r="F21" s="87">
        <f>+'Turbo Jav'!F108</f>
        <v>5</v>
      </c>
      <c r="G21" s="87">
        <f>+'Turbo Jav'!G108</f>
        <v>0</v>
      </c>
      <c r="H21" s="87">
        <f>+'Turbo Jav'!H108</f>
        <v>0</v>
      </c>
      <c r="I21" s="87">
        <f>+'Turbo Jav'!I108</f>
        <v>0</v>
      </c>
      <c r="J21" s="87">
        <f>+'Turbo Jav'!J108</f>
        <v>0</v>
      </c>
      <c r="K21" s="87">
        <f>+'Turbo Jav'!K108</f>
        <v>0</v>
      </c>
      <c r="L21" s="87">
        <f>+'Turbo Jav'!L108</f>
        <v>0</v>
      </c>
      <c r="M21" s="87">
        <f>+'Turbo Jav'!M108</f>
        <v>0</v>
      </c>
      <c r="N21" s="87">
        <f>+'Turbo Jav'!N108</f>
        <v>1</v>
      </c>
      <c r="O21" s="87">
        <f>+'Turbo Jav'!O108</f>
        <v>0</v>
      </c>
      <c r="P21" s="87">
        <f>+'Turbo Jav'!P108</f>
        <v>4</v>
      </c>
      <c r="Q21" s="87">
        <f>+'Turbo Jav'!Q108</f>
        <v>3</v>
      </c>
      <c r="R21" s="87">
        <f>+'Turbo Jav'!R108</f>
        <v>10</v>
      </c>
      <c r="S21" s="87">
        <f>+'Turbo Jav'!S108</f>
        <v>0</v>
      </c>
      <c r="T21" s="87">
        <f>+'Turbo Jav'!T108</f>
        <v>0</v>
      </c>
      <c r="U21" s="87">
        <f>+'Turbo Jav'!U108</f>
        <v>0</v>
      </c>
      <c r="V21" s="87">
        <f>+'Turbo Jav'!V108</f>
        <v>0</v>
      </c>
      <c r="W21" s="87">
        <f>+'Turbo Jav'!W108</f>
        <v>0</v>
      </c>
      <c r="X21" s="87">
        <f t="shared" si="2"/>
        <v>39</v>
      </c>
    </row>
    <row r="22" spans="1:24" ht="14.25" customHeight="1" x14ac:dyDescent="0.25">
      <c r="A22" s="63" t="s">
        <v>498</v>
      </c>
      <c r="B22" s="63">
        <f>+'LONG JUMP'!B215</f>
        <v>0</v>
      </c>
      <c r="C22" s="63">
        <f>+'LONG JUMP'!C215</f>
        <v>0</v>
      </c>
      <c r="D22" s="63">
        <f>+'LONG JUMP'!D215</f>
        <v>4.5</v>
      </c>
      <c r="E22" s="63">
        <f>+'LONG JUMP'!E215</f>
        <v>12</v>
      </c>
      <c r="F22" s="63">
        <f>+'LONG JUMP'!F215</f>
        <v>1</v>
      </c>
      <c r="G22" s="63">
        <f>+'LONG JUMP'!G215</f>
        <v>0</v>
      </c>
      <c r="H22" s="63">
        <f>+'LONG JUMP'!H215</f>
        <v>0</v>
      </c>
      <c r="I22" s="63">
        <f>+'LONG JUMP'!I215</f>
        <v>11</v>
      </c>
      <c r="J22" s="63">
        <f>+'LONG JUMP'!J215</f>
        <v>0</v>
      </c>
      <c r="K22" s="63">
        <f>+'LONG JUMP'!K215</f>
        <v>0</v>
      </c>
      <c r="L22" s="63">
        <f>+'LONG JUMP'!L215</f>
        <v>0</v>
      </c>
      <c r="M22" s="63">
        <f>+'LONG JUMP'!M215</f>
        <v>0</v>
      </c>
      <c r="N22" s="63">
        <f>+'LONG JUMP'!N215</f>
        <v>4.5</v>
      </c>
      <c r="O22" s="63">
        <f>+'LONG JUMP'!O215</f>
        <v>0</v>
      </c>
      <c r="P22" s="63">
        <f>+'LONG JUMP'!P215</f>
        <v>0</v>
      </c>
      <c r="Q22" s="63">
        <f>+'LONG JUMP'!Q215</f>
        <v>6</v>
      </c>
      <c r="R22" s="63">
        <f>+'LONG JUMP'!R215</f>
        <v>0</v>
      </c>
      <c r="S22" s="63">
        <f>+'LONG JUMP'!S215</f>
        <v>0</v>
      </c>
      <c r="T22" s="63">
        <f>+'LONG JUMP'!T215</f>
        <v>0</v>
      </c>
      <c r="U22" s="63">
        <f>+'LONG JUMP'!U215</f>
        <v>0</v>
      </c>
      <c r="V22" s="63">
        <f>+'LONG JUMP'!V215</f>
        <v>0</v>
      </c>
      <c r="W22" s="63">
        <f>+'LONG JUMP'!W215</f>
        <v>0</v>
      </c>
      <c r="X22" s="87">
        <f t="shared" si="2"/>
        <v>39</v>
      </c>
    </row>
    <row r="23" spans="1:24" ht="14.25" customHeight="1" x14ac:dyDescent="0.25">
      <c r="A23" s="85" t="s">
        <v>499</v>
      </c>
      <c r="B23" s="86">
        <f t="shared" ref="B23:X23" si="3">SUM(B14:B22)</f>
        <v>0</v>
      </c>
      <c r="C23" s="86">
        <f t="shared" si="3"/>
        <v>22</v>
      </c>
      <c r="D23" s="186">
        <f t="shared" si="3"/>
        <v>38.5</v>
      </c>
      <c r="E23" s="86">
        <f t="shared" si="3"/>
        <v>17</v>
      </c>
      <c r="F23" s="185">
        <f t="shared" si="3"/>
        <v>46</v>
      </c>
      <c r="G23" s="86">
        <f t="shared" si="3"/>
        <v>0</v>
      </c>
      <c r="H23" s="86">
        <f t="shared" si="3"/>
        <v>3</v>
      </c>
      <c r="I23" s="86">
        <f t="shared" si="3"/>
        <v>23</v>
      </c>
      <c r="J23" s="86">
        <f t="shared" si="3"/>
        <v>0</v>
      </c>
      <c r="K23" s="86">
        <f t="shared" si="3"/>
        <v>0</v>
      </c>
      <c r="L23" s="86">
        <f t="shared" si="3"/>
        <v>0</v>
      </c>
      <c r="M23" s="86">
        <f t="shared" si="3"/>
        <v>0</v>
      </c>
      <c r="N23" s="183">
        <f t="shared" si="3"/>
        <v>76.5</v>
      </c>
      <c r="O23" s="86">
        <f t="shared" si="3"/>
        <v>0</v>
      </c>
      <c r="P23" s="86">
        <f t="shared" si="3"/>
        <v>38</v>
      </c>
      <c r="Q23" s="86">
        <f t="shared" si="3"/>
        <v>16</v>
      </c>
      <c r="R23" s="184">
        <f t="shared" si="3"/>
        <v>47</v>
      </c>
      <c r="S23" s="86">
        <f t="shared" si="3"/>
        <v>9</v>
      </c>
      <c r="T23" s="86">
        <f t="shared" si="3"/>
        <v>0</v>
      </c>
      <c r="U23" s="86">
        <f t="shared" si="3"/>
        <v>12</v>
      </c>
      <c r="V23" s="86">
        <f t="shared" si="3"/>
        <v>0</v>
      </c>
      <c r="W23" s="86">
        <f t="shared" si="3"/>
        <v>0</v>
      </c>
      <c r="X23" s="86">
        <f t="shared" si="3"/>
        <v>348</v>
      </c>
    </row>
    <row r="24" spans="1:24" ht="14.25" customHeight="1" x14ac:dyDescent="0.25"/>
    <row r="25" spans="1:24" ht="14.25" customHeight="1" x14ac:dyDescent="0.25"/>
    <row r="26" spans="1:24" ht="14.25" customHeight="1" x14ac:dyDescent="0.25"/>
    <row r="27" spans="1:24" ht="14.25" customHeight="1" x14ac:dyDescent="0.25"/>
    <row r="28" spans="1:24" ht="14.25" customHeight="1" x14ac:dyDescent="0.25"/>
    <row r="29" spans="1:24" ht="14.25" customHeight="1" x14ac:dyDescent="0.25"/>
    <row r="30" spans="1:24" ht="14.25" customHeight="1" x14ac:dyDescent="0.25"/>
    <row r="31" spans="1:24" ht="14.25" customHeight="1" x14ac:dyDescent="0.25"/>
    <row r="32" spans="1:24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915"/>
  <sheetViews>
    <sheetView workbookViewId="0">
      <pane ySplit="1" topLeftCell="A219" activePane="bottomLeft" state="frozen"/>
      <selection pane="bottomLeft" activeCell="A238" sqref="A238:XFD241"/>
    </sheetView>
  </sheetViews>
  <sheetFormatPr defaultColWidth="14.42578125" defaultRowHeight="15" customHeight="1" x14ac:dyDescent="0.25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customWidth="1"/>
  </cols>
  <sheetData>
    <row r="1" spans="1:12" ht="14.25" customHeight="1" x14ac:dyDescent="0.3">
      <c r="A1" s="51" t="s">
        <v>439</v>
      </c>
      <c r="B1" s="52" t="s">
        <v>440</v>
      </c>
      <c r="C1" s="53" t="s">
        <v>441</v>
      </c>
      <c r="D1" s="51" t="s">
        <v>442</v>
      </c>
      <c r="E1" s="51" t="s">
        <v>443</v>
      </c>
      <c r="F1" s="51" t="s">
        <v>1</v>
      </c>
      <c r="G1" s="51" t="s">
        <v>3</v>
      </c>
      <c r="H1" s="51" t="s">
        <v>444</v>
      </c>
      <c r="I1" s="51" t="s">
        <v>2</v>
      </c>
      <c r="J1" s="51" t="s">
        <v>5</v>
      </c>
      <c r="K1" s="51" t="s">
        <v>445</v>
      </c>
      <c r="L1" s="51" t="s">
        <v>446</v>
      </c>
    </row>
    <row r="2" spans="1:12" ht="14.25" customHeight="1" x14ac:dyDescent="0.3">
      <c r="A2" s="143" t="s">
        <v>439</v>
      </c>
      <c r="B2" s="144">
        <v>6</v>
      </c>
      <c r="C2" s="144">
        <v>15.03</v>
      </c>
      <c r="D2" s="144">
        <v>2</v>
      </c>
      <c r="E2" s="144">
        <v>205</v>
      </c>
      <c r="F2" s="133" t="str">
        <f>+VLOOKUP(E2,Participants!$A$1:$F$802,2,FALSE)</f>
        <v>Adrionna Foster</v>
      </c>
      <c r="G2" s="133" t="str">
        <f>+VLOOKUP(E2,Participants!$A$1:$F$802,4,FALSE)</f>
        <v>MQA</v>
      </c>
      <c r="H2" s="133" t="str">
        <f>+VLOOKUP(E2,Participants!$A$1:$F$802,5,FALSE)</f>
        <v>Female</v>
      </c>
      <c r="I2" s="133">
        <f>+VLOOKUP(E2,Participants!$A$1:$F$802,3,FALSE)</f>
        <v>2</v>
      </c>
      <c r="J2" s="133" t="str">
        <f>+VLOOKUP(E2,Participants!$A$1:$G$802,7,FALSE)</f>
        <v>DEV Girls</v>
      </c>
      <c r="K2" s="122">
        <v>1</v>
      </c>
      <c r="L2" s="122">
        <v>10</v>
      </c>
    </row>
    <row r="3" spans="1:12" ht="14.25" customHeight="1" x14ac:dyDescent="0.3">
      <c r="A3" s="143" t="s">
        <v>439</v>
      </c>
      <c r="B3" s="144">
        <v>8</v>
      </c>
      <c r="C3" s="144">
        <v>16.829999999999998</v>
      </c>
      <c r="D3" s="144">
        <v>4</v>
      </c>
      <c r="E3" s="144">
        <v>23</v>
      </c>
      <c r="F3" s="133" t="str">
        <f>+VLOOKUP(E3,Participants!$A$1:$F$802,2,FALSE)</f>
        <v>Victoria Blatt</v>
      </c>
      <c r="G3" s="133" t="str">
        <f>+VLOOKUP(E3,Participants!$A$1:$F$802,4,FALSE)</f>
        <v>AMA</v>
      </c>
      <c r="H3" s="133" t="str">
        <f>+VLOOKUP(E3,Participants!$A$1:$F$802,5,FALSE)</f>
        <v>Female</v>
      </c>
      <c r="I3" s="133">
        <f>+VLOOKUP(E3,Participants!$A$1:$F$802,3,FALSE)</f>
        <v>2</v>
      </c>
      <c r="J3" s="133" t="str">
        <f>+VLOOKUP(E3,Participants!$A$1:$G$802,7,FALSE)</f>
        <v>DEV Girls</v>
      </c>
      <c r="K3" s="133">
        <f t="shared" ref="K3:K34" si="0">K2+1</f>
        <v>2</v>
      </c>
      <c r="L3" s="122">
        <v>4</v>
      </c>
    </row>
    <row r="4" spans="1:12" ht="14.25" customHeight="1" x14ac:dyDescent="0.3">
      <c r="A4" s="143" t="s">
        <v>439</v>
      </c>
      <c r="B4" s="144">
        <v>6</v>
      </c>
      <c r="C4" s="144">
        <v>17.12</v>
      </c>
      <c r="D4" s="144">
        <v>5</v>
      </c>
      <c r="E4" s="144">
        <v>551</v>
      </c>
      <c r="F4" s="133" t="str">
        <f>+VLOOKUP(E4,Participants!$A$1:$F$802,2,FALSE)</f>
        <v>Talyah Cira</v>
      </c>
      <c r="G4" s="133" t="str">
        <f>+VLOOKUP(E4,Participants!$A$1:$F$802,4,FALSE)</f>
        <v>BFS</v>
      </c>
      <c r="H4" s="133" t="str">
        <f>+VLOOKUP(E4,Participants!$A$1:$F$802,5,FALSE)</f>
        <v>Female</v>
      </c>
      <c r="I4" s="133">
        <f>+VLOOKUP(E4,Participants!$A$1:$F$802,3,FALSE)</f>
        <v>2</v>
      </c>
      <c r="J4" s="133" t="str">
        <f>+VLOOKUP(E4,Participants!$A$1:$G$802,7,FALSE)</f>
        <v>DEV GIRLS</v>
      </c>
      <c r="K4" s="133">
        <f t="shared" si="0"/>
        <v>3</v>
      </c>
      <c r="L4" s="122">
        <v>1</v>
      </c>
    </row>
    <row r="5" spans="1:12" ht="14.25" customHeight="1" x14ac:dyDescent="0.3">
      <c r="A5" s="143" t="s">
        <v>439</v>
      </c>
      <c r="B5" s="145">
        <v>5</v>
      </c>
      <c r="C5" s="145">
        <v>17.64</v>
      </c>
      <c r="D5" s="145">
        <v>1</v>
      </c>
      <c r="E5" s="145">
        <v>553</v>
      </c>
      <c r="F5" s="133" t="str">
        <f>+VLOOKUP(E5,Participants!$A$1:$F$802,2,FALSE)</f>
        <v>Kendall Green</v>
      </c>
      <c r="G5" s="133" t="str">
        <f>+VLOOKUP(E5,Participants!$A$1:$F$802,4,FALSE)</f>
        <v>BFS</v>
      </c>
      <c r="H5" s="133" t="str">
        <f>+VLOOKUP(E5,Participants!$A$1:$F$802,5,FALSE)</f>
        <v>Female</v>
      </c>
      <c r="I5" s="133">
        <f>+VLOOKUP(E5,Participants!$A$1:$F$802,3,FALSE)</f>
        <v>2</v>
      </c>
      <c r="J5" s="133" t="str">
        <f>+VLOOKUP(E5,Participants!$A$1:$G$802,7,FALSE)</f>
        <v>DEV GIRLS</v>
      </c>
      <c r="K5" s="133">
        <f t="shared" si="0"/>
        <v>4</v>
      </c>
      <c r="L5" s="133"/>
    </row>
    <row r="6" spans="1:12" ht="14.25" customHeight="1" x14ac:dyDescent="0.3">
      <c r="A6" s="143" t="s">
        <v>439</v>
      </c>
      <c r="B6" s="145">
        <v>5</v>
      </c>
      <c r="C6" s="145">
        <v>18.3</v>
      </c>
      <c r="D6" s="145">
        <v>8</v>
      </c>
      <c r="E6" s="145">
        <v>552</v>
      </c>
      <c r="F6" s="133" t="str">
        <f>+VLOOKUP(E6,Participants!$A$1:$F$802,2,FALSE)</f>
        <v>Madelyn Feigel</v>
      </c>
      <c r="G6" s="133" t="str">
        <f>+VLOOKUP(E6,Participants!$A$1:$F$802,4,FALSE)</f>
        <v>BFS</v>
      </c>
      <c r="H6" s="133" t="str">
        <f>+VLOOKUP(E6,Participants!$A$1:$F$802,5,FALSE)</f>
        <v>Female</v>
      </c>
      <c r="I6" s="133">
        <f>+VLOOKUP(E6,Participants!$A$1:$F$802,3,FALSE)</f>
        <v>2</v>
      </c>
      <c r="J6" s="133" t="str">
        <f>+VLOOKUP(E6,Participants!$A$1:$G$802,7,FALSE)</f>
        <v>DEV GIRLS</v>
      </c>
      <c r="K6" s="133">
        <f t="shared" si="0"/>
        <v>5</v>
      </c>
      <c r="L6" s="133"/>
    </row>
    <row r="7" spans="1:12" ht="14.25" customHeight="1" x14ac:dyDescent="0.3">
      <c r="A7" s="143" t="s">
        <v>439</v>
      </c>
      <c r="B7" s="145">
        <v>5</v>
      </c>
      <c r="C7" s="145">
        <v>19.059999999999999</v>
      </c>
      <c r="D7" s="145">
        <v>3</v>
      </c>
      <c r="E7" s="145">
        <v>198</v>
      </c>
      <c r="F7" s="133" t="str">
        <f>+VLOOKUP(E7,Participants!$A$1:$F$802,2,FALSE)</f>
        <v>Peyton Bauer</v>
      </c>
      <c r="G7" s="133" t="str">
        <f>+VLOOKUP(E7,Participants!$A$1:$F$802,4,FALSE)</f>
        <v>MQA</v>
      </c>
      <c r="H7" s="133" t="str">
        <f>+VLOOKUP(E7,Participants!$A$1:$F$802,5,FALSE)</f>
        <v>Female</v>
      </c>
      <c r="I7" s="133">
        <f>+VLOOKUP(E7,Participants!$A$1:$F$802,3,FALSE)</f>
        <v>2</v>
      </c>
      <c r="J7" s="133" t="str">
        <f>+VLOOKUP(E7,Participants!$A$1:$G$802,7,FALSE)</f>
        <v>DEV Girls</v>
      </c>
      <c r="K7" s="133">
        <f t="shared" si="0"/>
        <v>6</v>
      </c>
      <c r="L7" s="133"/>
    </row>
    <row r="8" spans="1:12" ht="14.25" customHeight="1" x14ac:dyDescent="0.3">
      <c r="A8" s="143" t="s">
        <v>439</v>
      </c>
      <c r="B8" s="144">
        <v>6</v>
      </c>
      <c r="C8" s="144">
        <v>19.100000000000001</v>
      </c>
      <c r="D8" s="144">
        <v>4</v>
      </c>
      <c r="E8" s="144">
        <v>1284</v>
      </c>
      <c r="F8" s="133" t="str">
        <f>+VLOOKUP(E8,Participants!$A$1:$F$802,2,FALSE)</f>
        <v>Anastasia Rossey</v>
      </c>
      <c r="G8" s="133" t="str">
        <f>+VLOOKUP(E8,Participants!$A$1:$F$802,4,FALSE)</f>
        <v>CDT</v>
      </c>
      <c r="H8" s="133" t="str">
        <f>+VLOOKUP(E8,Participants!$A$1:$F$802,5,FALSE)</f>
        <v>Female</v>
      </c>
      <c r="I8" s="133">
        <f>+VLOOKUP(E8,Participants!$A$1:$F$802,3,FALSE)</f>
        <v>2</v>
      </c>
      <c r="J8" s="133" t="str">
        <f>+VLOOKUP(E8,Participants!$A$1:$G$802,7,FALSE)</f>
        <v>Dev Girls</v>
      </c>
      <c r="K8" s="133">
        <f t="shared" si="0"/>
        <v>7</v>
      </c>
      <c r="L8" s="122"/>
    </row>
    <row r="9" spans="1:12" ht="14.25" customHeight="1" x14ac:dyDescent="0.3">
      <c r="A9" s="143" t="s">
        <v>439</v>
      </c>
      <c r="B9" s="144">
        <v>4</v>
      </c>
      <c r="C9" s="144">
        <v>19.399999999999999</v>
      </c>
      <c r="D9" s="144">
        <v>4</v>
      </c>
      <c r="E9" s="144">
        <v>5</v>
      </c>
      <c r="F9" s="133" t="str">
        <f>+VLOOKUP(E9,Participants!$A$1:$F$802,2,FALSE)</f>
        <v>Ava Daley</v>
      </c>
      <c r="G9" s="133" t="str">
        <f>+VLOOKUP(E9,Participants!$A$1:$F$802,4,FALSE)</f>
        <v>AMA</v>
      </c>
      <c r="H9" s="133" t="str">
        <f>+VLOOKUP(E9,Participants!$A$1:$F$802,5,FALSE)</f>
        <v>Female</v>
      </c>
      <c r="I9" s="133">
        <f>+VLOOKUP(E9,Participants!$A$1:$F$802,3,FALSE)</f>
        <v>1</v>
      </c>
      <c r="J9" s="133" t="str">
        <f>+VLOOKUP(E9,Participants!$A$1:$G$802,7,FALSE)</f>
        <v>DEV Girls</v>
      </c>
      <c r="K9" s="133">
        <f t="shared" si="0"/>
        <v>8</v>
      </c>
      <c r="L9" s="122"/>
    </row>
    <row r="10" spans="1:12" ht="14.25" customHeight="1" x14ac:dyDescent="0.3">
      <c r="A10" s="143" t="s">
        <v>439</v>
      </c>
      <c r="B10" s="145">
        <v>3</v>
      </c>
      <c r="C10" s="145">
        <v>19.46</v>
      </c>
      <c r="D10" s="145">
        <v>5</v>
      </c>
      <c r="E10" s="145">
        <v>844</v>
      </c>
      <c r="F10" s="133" t="str">
        <f>+VLOOKUP(E10,Participants!$A$1:$F$802,2,FALSE)</f>
        <v>Evelyn Chen</v>
      </c>
      <c r="G10" s="133" t="str">
        <f>+VLOOKUP(E10,Participants!$A$1:$F$802,4,FALSE)</f>
        <v>AAG</v>
      </c>
      <c r="H10" s="133" t="str">
        <f>+VLOOKUP(E10,Participants!$A$1:$F$802,5,FALSE)</f>
        <v>Female</v>
      </c>
      <c r="I10" s="133">
        <f>+VLOOKUP(E10,Participants!$A$1:$F$802,3,FALSE)</f>
        <v>1</v>
      </c>
      <c r="J10" s="133" t="str">
        <f>+VLOOKUP(E10,Participants!$A$1:$G$802,7,FALSE)</f>
        <v>Dev Girls</v>
      </c>
      <c r="K10" s="133">
        <f t="shared" si="0"/>
        <v>9</v>
      </c>
      <c r="L10" s="133"/>
    </row>
    <row r="11" spans="1:12" ht="14.25" customHeight="1" x14ac:dyDescent="0.3">
      <c r="A11" s="143" t="s">
        <v>439</v>
      </c>
      <c r="B11" s="145">
        <v>5</v>
      </c>
      <c r="C11" s="145">
        <v>19.52</v>
      </c>
      <c r="D11" s="145">
        <v>6</v>
      </c>
      <c r="E11" s="145">
        <v>556</v>
      </c>
      <c r="F11" s="133" t="str">
        <f>+VLOOKUP(E11,Participants!$A$1:$F$802,2,FALSE)</f>
        <v>Caroline Leckey</v>
      </c>
      <c r="G11" s="133" t="str">
        <f>+VLOOKUP(E11,Participants!$A$1:$F$802,4,FALSE)</f>
        <v>BFS</v>
      </c>
      <c r="H11" s="133" t="str">
        <f>+VLOOKUP(E11,Participants!$A$1:$F$802,5,FALSE)</f>
        <v>Female</v>
      </c>
      <c r="I11" s="133">
        <f>+VLOOKUP(E11,Participants!$A$1:$F$802,3,FALSE)</f>
        <v>2</v>
      </c>
      <c r="J11" s="133" t="str">
        <f>+VLOOKUP(E11,Participants!$A$1:$G$802,7,FALSE)</f>
        <v>DEV GIRLS</v>
      </c>
      <c r="K11" s="133">
        <f t="shared" si="0"/>
        <v>10</v>
      </c>
      <c r="L11" s="133"/>
    </row>
    <row r="12" spans="1:12" ht="14.25" customHeight="1" x14ac:dyDescent="0.3">
      <c r="A12" s="143" t="s">
        <v>439</v>
      </c>
      <c r="B12" s="145">
        <v>5</v>
      </c>
      <c r="C12" s="145">
        <v>19.84</v>
      </c>
      <c r="D12" s="145">
        <v>4</v>
      </c>
      <c r="E12" s="145">
        <v>7</v>
      </c>
      <c r="F12" s="133" t="str">
        <f>+VLOOKUP(E12,Participants!$A$1:$F$802,2,FALSE)</f>
        <v>Greta Nienstedt</v>
      </c>
      <c r="G12" s="133" t="str">
        <f>+VLOOKUP(E12,Participants!$A$1:$F$802,4,FALSE)</f>
        <v>AMA</v>
      </c>
      <c r="H12" s="133" t="str">
        <f>+VLOOKUP(E12,Participants!$A$1:$F$802,5,FALSE)</f>
        <v>Female</v>
      </c>
      <c r="I12" s="133">
        <f>+VLOOKUP(E12,Participants!$A$1:$F$802,3,FALSE)</f>
        <v>1</v>
      </c>
      <c r="J12" s="133" t="str">
        <f>+VLOOKUP(E12,Participants!$A$1:$G$802,7,FALSE)</f>
        <v>DEV Girls</v>
      </c>
      <c r="K12" s="133">
        <f t="shared" si="0"/>
        <v>11</v>
      </c>
      <c r="L12" s="133"/>
    </row>
    <row r="13" spans="1:12" ht="14.25" customHeight="1" x14ac:dyDescent="0.3">
      <c r="A13" s="143" t="s">
        <v>439</v>
      </c>
      <c r="B13" s="144">
        <v>8</v>
      </c>
      <c r="C13" s="144">
        <v>19.96</v>
      </c>
      <c r="D13" s="144">
        <v>2</v>
      </c>
      <c r="E13" s="144">
        <v>6</v>
      </c>
      <c r="F13" s="133" t="str">
        <f>+VLOOKUP(E13,Participants!$A$1:$F$802,2,FALSE)</f>
        <v>Charlotte Evans</v>
      </c>
      <c r="G13" s="133" t="str">
        <f>+VLOOKUP(E13,Participants!$A$1:$F$802,4,FALSE)</f>
        <v>AMA</v>
      </c>
      <c r="H13" s="133" t="str">
        <f>+VLOOKUP(E13,Participants!$A$1:$F$802,5,FALSE)</f>
        <v>Female</v>
      </c>
      <c r="I13" s="133">
        <f>+VLOOKUP(E13,Participants!$A$1:$F$802,3,FALSE)</f>
        <v>1</v>
      </c>
      <c r="J13" s="133" t="str">
        <f>+VLOOKUP(E13,Participants!$A$1:$G$802,7,FALSE)</f>
        <v>DEV Girls</v>
      </c>
      <c r="K13" s="133">
        <f t="shared" si="0"/>
        <v>12</v>
      </c>
      <c r="L13" s="122"/>
    </row>
    <row r="14" spans="1:12" ht="14.25" customHeight="1" x14ac:dyDescent="0.3">
      <c r="A14" s="143" t="s">
        <v>439</v>
      </c>
      <c r="B14" s="145">
        <v>5</v>
      </c>
      <c r="C14" s="145">
        <v>20.059999999999999</v>
      </c>
      <c r="D14" s="145">
        <v>7</v>
      </c>
      <c r="E14" s="145">
        <v>1285</v>
      </c>
      <c r="F14" s="133" t="str">
        <f>+VLOOKUP(E14,Participants!$A$1:$F$802,2,FALSE)</f>
        <v>Ava Scalamogna</v>
      </c>
      <c r="G14" s="133" t="str">
        <f>+VLOOKUP(E14,Participants!$A$1:$F$802,4,FALSE)</f>
        <v>CDT</v>
      </c>
      <c r="H14" s="133" t="str">
        <f>+VLOOKUP(E14,Participants!$A$1:$F$802,5,FALSE)</f>
        <v>Female</v>
      </c>
      <c r="I14" s="133">
        <f>+VLOOKUP(E14,Participants!$A$1:$F$802,3,FALSE)</f>
        <v>2</v>
      </c>
      <c r="J14" s="133" t="str">
        <f>+VLOOKUP(E14,Participants!$A$1:$G$802,7,FALSE)</f>
        <v>Dev Girls</v>
      </c>
      <c r="K14" s="133">
        <f t="shared" si="0"/>
        <v>13</v>
      </c>
      <c r="L14" s="133"/>
    </row>
    <row r="15" spans="1:12" ht="14.25" customHeight="1" x14ac:dyDescent="0.3">
      <c r="A15" s="143" t="s">
        <v>439</v>
      </c>
      <c r="B15" s="144">
        <v>4</v>
      </c>
      <c r="C15" s="144">
        <v>20.399999999999999</v>
      </c>
      <c r="D15" s="144">
        <v>5</v>
      </c>
      <c r="E15" s="144">
        <v>1286</v>
      </c>
      <c r="F15" s="133" t="str">
        <f>+VLOOKUP(E15,Participants!$A$1:$F$802,2,FALSE)</f>
        <v>Lilliana Tavella</v>
      </c>
      <c r="G15" s="133" t="str">
        <f>+VLOOKUP(E15,Participants!$A$1:$F$802,4,FALSE)</f>
        <v>CDT</v>
      </c>
      <c r="H15" s="133" t="str">
        <f>+VLOOKUP(E15,Participants!$A$1:$F$802,5,FALSE)</f>
        <v>Female</v>
      </c>
      <c r="I15" s="133">
        <f>+VLOOKUP(E15,Participants!$A$1:$F$802,3,FALSE)</f>
        <v>2</v>
      </c>
      <c r="J15" s="133" t="str">
        <f>+VLOOKUP(E15,Participants!$A$1:$G$802,7,FALSE)</f>
        <v>Dev Girls</v>
      </c>
      <c r="K15" s="133">
        <f t="shared" si="0"/>
        <v>14</v>
      </c>
      <c r="L15" s="122"/>
    </row>
    <row r="16" spans="1:12" ht="14.25" customHeight="1" x14ac:dyDescent="0.3">
      <c r="A16" s="143" t="s">
        <v>439</v>
      </c>
      <c r="B16" s="145">
        <v>3</v>
      </c>
      <c r="C16" s="145">
        <v>20.43</v>
      </c>
      <c r="D16" s="145">
        <v>6</v>
      </c>
      <c r="E16" s="145">
        <v>960</v>
      </c>
      <c r="F16" s="133" t="str">
        <f>+VLOOKUP(E16,Participants!$A$1:$F$802,2,FALSE)</f>
        <v>Mary Carroll</v>
      </c>
      <c r="G16" s="133" t="str">
        <f>+VLOOKUP(E16,Participants!$A$1:$F$802,4,FALSE)</f>
        <v>SJS</v>
      </c>
      <c r="H16" s="133" t="str">
        <f>+VLOOKUP(E16,Participants!$A$1:$F$802,5,FALSE)</f>
        <v>Female</v>
      </c>
      <c r="I16" s="133">
        <f>+VLOOKUP(E16,Participants!$A$1:$F$802,3,FALSE)</f>
        <v>1</v>
      </c>
      <c r="J16" s="133" t="str">
        <f>+VLOOKUP(E16,Participants!$A$1:$G$802,7,FALSE)</f>
        <v>Dev Girls</v>
      </c>
      <c r="K16" s="133">
        <f t="shared" si="0"/>
        <v>15</v>
      </c>
      <c r="L16" s="133"/>
    </row>
    <row r="17" spans="1:12" ht="14.25" customHeight="1" x14ac:dyDescent="0.3">
      <c r="A17" s="143" t="s">
        <v>439</v>
      </c>
      <c r="B17" s="144">
        <v>2</v>
      </c>
      <c r="C17" s="144">
        <v>20.440000000000001</v>
      </c>
      <c r="D17" s="144">
        <v>8</v>
      </c>
      <c r="E17" s="144">
        <v>1245</v>
      </c>
      <c r="F17" s="133" t="str">
        <f>+VLOOKUP(E17,Participants!$A$1:$F$802,2,FALSE)</f>
        <v>Aubriella Craft</v>
      </c>
      <c r="G17" s="133" t="str">
        <f>+VLOOKUP(E17,Participants!$A$1:$F$802,4,FALSE)</f>
        <v>SSPP</v>
      </c>
      <c r="H17" s="133" t="str">
        <f>+VLOOKUP(E17,Participants!$A$1:$F$802,5,FALSE)</f>
        <v>Female</v>
      </c>
      <c r="I17" s="133">
        <f>+VLOOKUP(E17,Participants!$A$1:$F$802,3,FALSE)</f>
        <v>1</v>
      </c>
      <c r="J17" s="133" t="str">
        <f>+VLOOKUP(E17,Participants!$A$1:$G$802,7,FALSE)</f>
        <v>DEV Girls</v>
      </c>
      <c r="K17" s="133">
        <f t="shared" si="0"/>
        <v>16</v>
      </c>
      <c r="L17" s="122"/>
    </row>
    <row r="18" spans="1:12" ht="14.25" customHeight="1" x14ac:dyDescent="0.3">
      <c r="A18" s="143" t="s">
        <v>439</v>
      </c>
      <c r="B18" s="144">
        <v>6</v>
      </c>
      <c r="C18" s="144">
        <v>20.53</v>
      </c>
      <c r="D18" s="144">
        <v>7</v>
      </c>
      <c r="E18" s="144">
        <v>203</v>
      </c>
      <c r="F18" s="133" t="str">
        <f>+VLOOKUP(E18,Participants!$A$1:$F$802,2,FALSE)</f>
        <v>Fallon Porter</v>
      </c>
      <c r="G18" s="133" t="str">
        <f>+VLOOKUP(E18,Participants!$A$1:$F$802,4,FALSE)</f>
        <v>MQA</v>
      </c>
      <c r="H18" s="133" t="str">
        <f>+VLOOKUP(E18,Participants!$A$1:$F$802,5,FALSE)</f>
        <v>Female</v>
      </c>
      <c r="I18" s="133">
        <f>+VLOOKUP(E18,Participants!$A$1:$F$802,3,FALSE)</f>
        <v>2</v>
      </c>
      <c r="J18" s="133" t="str">
        <f>+VLOOKUP(E18,Participants!$A$1:$G$802,7,FALSE)</f>
        <v>DEV Girls</v>
      </c>
      <c r="K18" s="133">
        <f t="shared" si="0"/>
        <v>17</v>
      </c>
      <c r="L18" s="122"/>
    </row>
    <row r="19" spans="1:12" ht="14.25" customHeight="1" x14ac:dyDescent="0.3">
      <c r="A19" s="143" t="s">
        <v>439</v>
      </c>
      <c r="B19" s="144">
        <v>6</v>
      </c>
      <c r="C19" s="144">
        <v>20.78</v>
      </c>
      <c r="D19" s="144">
        <v>3</v>
      </c>
      <c r="E19" s="144">
        <v>253</v>
      </c>
      <c r="F19" s="133" t="str">
        <f>+VLOOKUP(E19,Participants!$A$1:$F$802,2,FALSE)</f>
        <v>Cleo Hughey</v>
      </c>
      <c r="G19" s="133" t="str">
        <f>+VLOOKUP(E19,Participants!$A$1:$F$802,4,FALSE)</f>
        <v>AGS</v>
      </c>
      <c r="H19" s="133" t="str">
        <f>+VLOOKUP(E19,Participants!$A$1:$F$802,5,FALSE)</f>
        <v>Female</v>
      </c>
      <c r="I19" s="133">
        <f>+VLOOKUP(E19,Participants!$A$1:$F$802,3,FALSE)</f>
        <v>2</v>
      </c>
      <c r="J19" s="133" t="str">
        <f>+VLOOKUP(E19,Participants!$A$1:$G$802,7,FALSE)</f>
        <v>DEV Girls</v>
      </c>
      <c r="K19" s="133">
        <f t="shared" si="0"/>
        <v>18</v>
      </c>
      <c r="L19" s="122"/>
    </row>
    <row r="20" spans="1:12" ht="14.25" customHeight="1" x14ac:dyDescent="0.3">
      <c r="A20" s="143" t="s">
        <v>439</v>
      </c>
      <c r="B20" s="144">
        <v>4</v>
      </c>
      <c r="C20" s="144">
        <v>20.87</v>
      </c>
      <c r="D20" s="144">
        <v>8</v>
      </c>
      <c r="E20" s="144">
        <v>1215</v>
      </c>
      <c r="F20" s="133" t="str">
        <f>+VLOOKUP(E20,Participants!$A$1:$F$802,2,FALSE)</f>
        <v>Hayden Ambrose</v>
      </c>
      <c r="G20" s="133" t="str">
        <f>+VLOOKUP(E20,Participants!$A$1:$F$802,4,FALSE)</f>
        <v>OLF</v>
      </c>
      <c r="H20" s="133" t="str">
        <f>+VLOOKUP(E20,Participants!$A$1:$F$802,5,FALSE)</f>
        <v>Female</v>
      </c>
      <c r="I20" s="133">
        <f>+VLOOKUP(E20,Participants!$A$1:$F$802,3,FALSE)</f>
        <v>2</v>
      </c>
      <c r="J20" s="133" t="str">
        <f>+VLOOKUP(E20,Participants!$A$1:$G$802,7,FALSE)</f>
        <v>Dev Girls</v>
      </c>
      <c r="K20" s="133">
        <f t="shared" si="0"/>
        <v>19</v>
      </c>
      <c r="L20" s="122"/>
    </row>
    <row r="21" spans="1:12" ht="14.25" customHeight="1" x14ac:dyDescent="0.3">
      <c r="A21" s="143" t="s">
        <v>439</v>
      </c>
      <c r="B21" s="144">
        <v>6</v>
      </c>
      <c r="C21" s="144">
        <v>20.94</v>
      </c>
      <c r="D21" s="144">
        <v>1</v>
      </c>
      <c r="E21" s="144">
        <v>554</v>
      </c>
      <c r="F21" s="133" t="str">
        <f>+VLOOKUP(E21,Participants!$A$1:$F$802,2,FALSE)</f>
        <v>Eva Izaj</v>
      </c>
      <c r="G21" s="133" t="str">
        <f>+VLOOKUP(E21,Participants!$A$1:$F$802,4,FALSE)</f>
        <v>BFS</v>
      </c>
      <c r="H21" s="133" t="str">
        <f>+VLOOKUP(E21,Participants!$A$1:$F$802,5,FALSE)</f>
        <v>Female</v>
      </c>
      <c r="I21" s="133">
        <f>+VLOOKUP(E21,Participants!$A$1:$F$802,3,FALSE)</f>
        <v>2</v>
      </c>
      <c r="J21" s="133" t="str">
        <f>+VLOOKUP(E21,Participants!$A$1:$G$802,7,FALSE)</f>
        <v>DEV GIRLS</v>
      </c>
      <c r="K21" s="133">
        <f t="shared" si="0"/>
        <v>20</v>
      </c>
      <c r="L21" s="122"/>
    </row>
    <row r="22" spans="1:12" ht="14.25" customHeight="1" x14ac:dyDescent="0.3">
      <c r="A22" s="143" t="s">
        <v>439</v>
      </c>
      <c r="B22" s="145">
        <v>7</v>
      </c>
      <c r="C22" s="145">
        <v>21.15</v>
      </c>
      <c r="D22" s="145">
        <v>2</v>
      </c>
      <c r="E22" s="145">
        <v>3</v>
      </c>
      <c r="F22" s="133" t="str">
        <f>+VLOOKUP(E22,Participants!$A$1:$F$802,2,FALSE)</f>
        <v>Lucy Gasperini</v>
      </c>
      <c r="G22" s="133" t="str">
        <f>+VLOOKUP(E22,Participants!$A$1:$F$802,4,FALSE)</f>
        <v>AMA</v>
      </c>
      <c r="H22" s="133" t="str">
        <f>+VLOOKUP(E22,Participants!$A$1:$F$802,5,FALSE)</f>
        <v>Female</v>
      </c>
      <c r="I22" s="133">
        <f>+VLOOKUP(E22,Participants!$A$1:$F$802,3,FALSE)</f>
        <v>1</v>
      </c>
      <c r="J22" s="133" t="str">
        <f>+VLOOKUP(E22,Participants!$A$1:$G$802,7,FALSE)</f>
        <v>DEV Girls</v>
      </c>
      <c r="K22" s="133">
        <f t="shared" si="0"/>
        <v>21</v>
      </c>
      <c r="L22" s="133"/>
    </row>
    <row r="23" spans="1:12" ht="14.25" customHeight="1" x14ac:dyDescent="0.3">
      <c r="A23" s="143" t="s">
        <v>439</v>
      </c>
      <c r="B23" s="145">
        <v>3</v>
      </c>
      <c r="C23" s="145">
        <v>21.34</v>
      </c>
      <c r="D23" s="145">
        <v>1</v>
      </c>
      <c r="E23" s="145">
        <v>2</v>
      </c>
      <c r="F23" s="133" t="str">
        <f>+VLOOKUP(E23,Participants!$A$1:$F$802,2,FALSE)</f>
        <v>Lucia Brown</v>
      </c>
      <c r="G23" s="133" t="str">
        <f>+VLOOKUP(E23,Participants!$A$1:$F$802,4,FALSE)</f>
        <v>AMA</v>
      </c>
      <c r="H23" s="133" t="str">
        <f>+VLOOKUP(E23,Participants!$A$1:$F$802,5,FALSE)</f>
        <v>Female</v>
      </c>
      <c r="I23" s="133">
        <f>+VLOOKUP(E23,Participants!$A$1:$F$802,3,FALSE)</f>
        <v>1</v>
      </c>
      <c r="J23" s="133" t="str">
        <f>+VLOOKUP(E23,Participants!$A$1:$G$802,7,FALSE)</f>
        <v>DEV Girls</v>
      </c>
      <c r="K23" s="133">
        <f t="shared" si="0"/>
        <v>22</v>
      </c>
      <c r="L23" s="133"/>
    </row>
    <row r="24" spans="1:12" ht="14.25" customHeight="1" x14ac:dyDescent="0.3">
      <c r="A24" s="143" t="s">
        <v>439</v>
      </c>
      <c r="B24" s="144">
        <v>4</v>
      </c>
      <c r="C24" s="144">
        <v>21.34</v>
      </c>
      <c r="D24" s="144">
        <v>1</v>
      </c>
      <c r="E24" s="144">
        <v>846</v>
      </c>
      <c r="F24" s="133" t="str">
        <f>+VLOOKUP(E24,Participants!$A$1:$F$802,2,FALSE)</f>
        <v>Emma Queale</v>
      </c>
      <c r="G24" s="133" t="str">
        <f>+VLOOKUP(E24,Participants!$A$1:$F$802,4,FALSE)</f>
        <v>AAG</v>
      </c>
      <c r="H24" s="133" t="str">
        <f>+VLOOKUP(E24,Participants!$A$1:$F$802,5,FALSE)</f>
        <v>Female</v>
      </c>
      <c r="I24" s="133">
        <f>+VLOOKUP(E24,Participants!$A$1:$F$802,3,FALSE)</f>
        <v>1</v>
      </c>
      <c r="J24" s="133" t="str">
        <f>+VLOOKUP(E24,Participants!$A$1:$G$802,7,FALSE)</f>
        <v>Dev Girls</v>
      </c>
      <c r="K24" s="133">
        <f t="shared" si="0"/>
        <v>23</v>
      </c>
      <c r="L24" s="122"/>
    </row>
    <row r="25" spans="1:12" ht="14.25" customHeight="1" x14ac:dyDescent="0.3">
      <c r="A25" s="143" t="s">
        <v>439</v>
      </c>
      <c r="B25" s="145">
        <v>7</v>
      </c>
      <c r="C25" s="145">
        <v>21.37</v>
      </c>
      <c r="D25" s="145">
        <v>1</v>
      </c>
      <c r="E25" s="145">
        <v>9</v>
      </c>
      <c r="F25" s="133" t="str">
        <f>+VLOOKUP(E25,Participants!$A$1:$F$802,2,FALSE)</f>
        <v>Harper Chaussard</v>
      </c>
      <c r="G25" s="133" t="str">
        <f>+VLOOKUP(E25,Participants!$A$1:$F$802,4,FALSE)</f>
        <v>AMA</v>
      </c>
      <c r="H25" s="133" t="str">
        <f>+VLOOKUP(E25,Participants!$A$1:$F$802,5,FALSE)</f>
        <v>Female</v>
      </c>
      <c r="I25" s="133">
        <f>+VLOOKUP(E25,Participants!$A$1:$F$802,3,FALSE)</f>
        <v>1</v>
      </c>
      <c r="J25" s="133" t="str">
        <f>+VLOOKUP(E25,Participants!$A$1:$G$802,7,FALSE)</f>
        <v>DEV Girls</v>
      </c>
      <c r="K25" s="133">
        <f t="shared" si="0"/>
        <v>24</v>
      </c>
      <c r="L25" s="133"/>
    </row>
    <row r="26" spans="1:12" ht="14.25" customHeight="1" x14ac:dyDescent="0.3">
      <c r="A26" s="143" t="s">
        <v>439</v>
      </c>
      <c r="B26" s="144">
        <v>6</v>
      </c>
      <c r="C26" s="144">
        <v>21.44</v>
      </c>
      <c r="D26" s="144">
        <v>8</v>
      </c>
      <c r="E26" s="144">
        <v>1</v>
      </c>
      <c r="F26" s="133" t="str">
        <f>+VLOOKUP(E26,Participants!$A$1:$F$802,2,FALSE)</f>
        <v>Madison Patcher</v>
      </c>
      <c r="G26" s="133" t="str">
        <f>+VLOOKUP(E26,Participants!$A$1:$F$802,4,FALSE)</f>
        <v>AMA</v>
      </c>
      <c r="H26" s="133" t="str">
        <f>+VLOOKUP(E26,Participants!$A$1:$F$802,5,FALSE)</f>
        <v>Female</v>
      </c>
      <c r="I26" s="133">
        <f>+VLOOKUP(E26,Participants!$A$1:$F$802,3,FALSE)</f>
        <v>1</v>
      </c>
      <c r="J26" s="133" t="str">
        <f>+VLOOKUP(E26,Participants!$A$1:$G$802,7,FALSE)</f>
        <v>DEV Girls</v>
      </c>
      <c r="K26" s="133">
        <f t="shared" si="0"/>
        <v>25</v>
      </c>
      <c r="L26" s="122"/>
    </row>
    <row r="27" spans="1:12" ht="14.25" customHeight="1" x14ac:dyDescent="0.3">
      <c r="A27" s="143" t="s">
        <v>439</v>
      </c>
      <c r="B27" s="144">
        <v>4</v>
      </c>
      <c r="C27" s="144">
        <v>21.62</v>
      </c>
      <c r="D27" s="144">
        <v>3</v>
      </c>
      <c r="E27" s="144">
        <v>943</v>
      </c>
      <c r="F27" s="133" t="str">
        <f>+VLOOKUP(E27,Participants!$A$1:$F$802,2,FALSE)</f>
        <v>Mary Jane Varasse</v>
      </c>
      <c r="G27" s="133" t="str">
        <f>+VLOOKUP(E27,Participants!$A$1:$F$802,4,FALSE)</f>
        <v>HFS</v>
      </c>
      <c r="H27" s="133" t="str">
        <f>+VLOOKUP(E27,Participants!$A$1:$F$802,5,FALSE)</f>
        <v>Female</v>
      </c>
      <c r="I27" s="133">
        <f>+VLOOKUP(E27,Participants!$A$1:$F$802,3,FALSE)</f>
        <v>1</v>
      </c>
      <c r="J27" s="133" t="str">
        <f>+VLOOKUP(E27,Participants!$A$1:$G$802,7,FALSE)</f>
        <v>Dev Girls</v>
      </c>
      <c r="K27" s="133">
        <f t="shared" si="0"/>
        <v>26</v>
      </c>
      <c r="L27" s="122"/>
    </row>
    <row r="28" spans="1:12" ht="14.25" customHeight="1" x14ac:dyDescent="0.3">
      <c r="A28" s="143" t="s">
        <v>439</v>
      </c>
      <c r="B28" s="145">
        <v>3</v>
      </c>
      <c r="C28" s="145">
        <v>21.91</v>
      </c>
      <c r="D28" s="145">
        <v>4</v>
      </c>
      <c r="E28" s="145">
        <v>1153</v>
      </c>
      <c r="F28" s="133" t="str">
        <f>+VLOOKUP(E28,Participants!$A$1:$F$802,2,FALSE)</f>
        <v>Ava Pawlowski</v>
      </c>
      <c r="G28" s="133" t="str">
        <f>+VLOOKUP(E28,Participants!$A$1:$F$802,4,FALSE)</f>
        <v>DMA</v>
      </c>
      <c r="H28" s="133" t="str">
        <f>+VLOOKUP(E28,Participants!$A$1:$F$802,5,FALSE)</f>
        <v>Female</v>
      </c>
      <c r="I28" s="133">
        <f>+VLOOKUP(E28,Participants!$A$1:$F$802,3,FALSE)</f>
        <v>1</v>
      </c>
      <c r="J28" s="133" t="str">
        <f>+VLOOKUP(E28,Participants!$A$1:$G$802,7,FALSE)</f>
        <v>Dev Girls</v>
      </c>
      <c r="K28" s="133">
        <f t="shared" si="0"/>
        <v>27</v>
      </c>
      <c r="L28" s="133"/>
    </row>
    <row r="29" spans="1:12" ht="14.25" customHeight="1" x14ac:dyDescent="0.3">
      <c r="A29" s="143" t="s">
        <v>439</v>
      </c>
      <c r="B29" s="145">
        <v>3</v>
      </c>
      <c r="C29" s="145">
        <v>21.96</v>
      </c>
      <c r="D29" s="145">
        <v>3</v>
      </c>
      <c r="E29" s="145">
        <v>142</v>
      </c>
      <c r="F29" s="133" t="str">
        <f>+VLOOKUP(E29,Participants!$A$1:$F$802,2,FALSE)</f>
        <v>Suki Sullivan</v>
      </c>
      <c r="G29" s="133" t="str">
        <f>+VLOOKUP(E29,Participants!$A$1:$F$802,4,FALSE)</f>
        <v>NCA</v>
      </c>
      <c r="H29" s="133" t="str">
        <f>+VLOOKUP(E29,Participants!$A$1:$F$802,5,FALSE)</f>
        <v>Female</v>
      </c>
      <c r="I29" s="133">
        <f>+VLOOKUP(E29,Participants!$A$1:$F$802,3,FALSE)</f>
        <v>1</v>
      </c>
      <c r="J29" s="133" t="str">
        <f>+VLOOKUP(E29,Participants!$A$1:$G$802,7,FALSE)</f>
        <v>DEV Girls</v>
      </c>
      <c r="K29" s="133">
        <f t="shared" si="0"/>
        <v>28</v>
      </c>
      <c r="L29" s="133"/>
    </row>
    <row r="30" spans="1:12" ht="14.25" customHeight="1" x14ac:dyDescent="0.3">
      <c r="A30" s="143" t="s">
        <v>439</v>
      </c>
      <c r="B30" s="144">
        <v>2</v>
      </c>
      <c r="C30" s="144">
        <v>22.03</v>
      </c>
      <c r="D30" s="144">
        <v>3</v>
      </c>
      <c r="E30" s="144">
        <v>1281</v>
      </c>
      <c r="F30" s="133" t="str">
        <f>+VLOOKUP(E30,Participants!$A$1:$F$802,2,FALSE)</f>
        <v>Elsie Bamberg</v>
      </c>
      <c r="G30" s="133" t="str">
        <f>+VLOOKUP(E30,Participants!$A$1:$F$802,4,FALSE)</f>
        <v>CDT</v>
      </c>
      <c r="H30" s="133" t="str">
        <f>+VLOOKUP(E30,Participants!$A$1:$F$802,5,FALSE)</f>
        <v>Female</v>
      </c>
      <c r="I30" s="133">
        <f>+VLOOKUP(E30,Participants!$A$1:$F$802,3,FALSE)</f>
        <v>1</v>
      </c>
      <c r="J30" s="133" t="str">
        <f>+VLOOKUP(E30,Participants!$A$1:$G$802,7,FALSE)</f>
        <v>Dev Girls</v>
      </c>
      <c r="K30" s="133">
        <f t="shared" si="0"/>
        <v>29</v>
      </c>
      <c r="L30" s="122"/>
    </row>
    <row r="31" spans="1:12" ht="14.25" customHeight="1" x14ac:dyDescent="0.3">
      <c r="A31" s="143" t="s">
        <v>439</v>
      </c>
      <c r="B31" s="144">
        <v>2</v>
      </c>
      <c r="C31" s="144">
        <v>22.06</v>
      </c>
      <c r="D31" s="144">
        <v>7</v>
      </c>
      <c r="E31" s="144">
        <v>961</v>
      </c>
      <c r="F31" s="133" t="str">
        <f>+VLOOKUP(E31,Participants!$A$1:$F$802,2,FALSE)</f>
        <v>Estelle Turner</v>
      </c>
      <c r="G31" s="133" t="str">
        <f>+VLOOKUP(E31,Participants!$A$1:$F$802,4,FALSE)</f>
        <v>SJS</v>
      </c>
      <c r="H31" s="133" t="str">
        <f>+VLOOKUP(E31,Participants!$A$1:$F$802,5,FALSE)</f>
        <v>Female</v>
      </c>
      <c r="I31" s="133">
        <f>+VLOOKUP(E31,Participants!$A$1:$F$802,3,FALSE)</f>
        <v>1</v>
      </c>
      <c r="J31" s="133" t="str">
        <f>+VLOOKUP(E31,Participants!$A$1:$G$802,7,FALSE)</f>
        <v>Dev Girls</v>
      </c>
      <c r="K31" s="133">
        <f t="shared" si="0"/>
        <v>30</v>
      </c>
      <c r="L31" s="122"/>
    </row>
    <row r="32" spans="1:12" ht="14.25" customHeight="1" x14ac:dyDescent="0.3">
      <c r="A32" s="143" t="s">
        <v>439</v>
      </c>
      <c r="B32" s="144">
        <v>2</v>
      </c>
      <c r="C32" s="144">
        <v>22.21</v>
      </c>
      <c r="D32" s="144">
        <v>1</v>
      </c>
      <c r="E32" s="144">
        <v>180</v>
      </c>
      <c r="F32" s="133" t="str">
        <f>+VLOOKUP(E32,Participants!$A$1:$F$802,2,FALSE)</f>
        <v>Gabby Glesk</v>
      </c>
      <c r="G32" s="133" t="str">
        <f>+VLOOKUP(E32,Participants!$A$1:$F$802,4,FALSE)</f>
        <v>MQA</v>
      </c>
      <c r="H32" s="133" t="str">
        <f>+VLOOKUP(E32,Participants!$A$1:$F$802,5,FALSE)</f>
        <v>Female</v>
      </c>
      <c r="I32" s="133">
        <f>+VLOOKUP(E32,Participants!$A$1:$F$802,3,FALSE)</f>
        <v>0</v>
      </c>
      <c r="J32" s="133" t="str">
        <f>+VLOOKUP(E32,Participants!$A$1:$G$802,7,FALSE)</f>
        <v>DEV Girls</v>
      </c>
      <c r="K32" s="133">
        <f t="shared" si="0"/>
        <v>31</v>
      </c>
      <c r="L32" s="122"/>
    </row>
    <row r="33" spans="1:12" ht="14.25" customHeight="1" x14ac:dyDescent="0.3">
      <c r="A33" s="143" t="s">
        <v>439</v>
      </c>
      <c r="B33" s="144">
        <v>2</v>
      </c>
      <c r="C33" s="144">
        <v>22.25</v>
      </c>
      <c r="D33" s="144">
        <v>2</v>
      </c>
      <c r="E33" s="144">
        <v>143</v>
      </c>
      <c r="F33" s="133" t="str">
        <f>+VLOOKUP(E33,Participants!$A$1:$F$802,2,FALSE)</f>
        <v>Madison Tolomoe</v>
      </c>
      <c r="G33" s="133" t="str">
        <f>+VLOOKUP(E33,Participants!$A$1:$F$802,4,FALSE)</f>
        <v>NCA</v>
      </c>
      <c r="H33" s="133" t="str">
        <f>+VLOOKUP(E33,Participants!$A$1:$F$802,5,FALSE)</f>
        <v>Female</v>
      </c>
      <c r="I33" s="133">
        <f>+VLOOKUP(E33,Participants!$A$1:$F$802,3,FALSE)</f>
        <v>1</v>
      </c>
      <c r="J33" s="133" t="str">
        <f>+VLOOKUP(E33,Participants!$A$1:$G$802,7,FALSE)</f>
        <v>DEV Girls</v>
      </c>
      <c r="K33" s="133">
        <f t="shared" si="0"/>
        <v>32</v>
      </c>
      <c r="L33" s="122"/>
    </row>
    <row r="34" spans="1:12" ht="14.25" customHeight="1" x14ac:dyDescent="0.3">
      <c r="A34" s="143" t="s">
        <v>439</v>
      </c>
      <c r="B34" s="145">
        <v>5</v>
      </c>
      <c r="C34" s="145">
        <v>22.37</v>
      </c>
      <c r="D34" s="145">
        <v>2</v>
      </c>
      <c r="E34" s="145">
        <v>1206</v>
      </c>
      <c r="F34" s="133" t="str">
        <f>+VLOOKUP(E34,Participants!$A$1:$F$802,2,FALSE)</f>
        <v>Blair Cockfield</v>
      </c>
      <c r="G34" s="133" t="str">
        <f>+VLOOKUP(E34,Participants!$A$1:$F$802,4,FALSE)</f>
        <v>OLF</v>
      </c>
      <c r="H34" s="133" t="str">
        <f>+VLOOKUP(E34,Participants!$A$1:$F$802,5,FALSE)</f>
        <v>Female</v>
      </c>
      <c r="I34" s="133">
        <f>+VLOOKUP(E34,Participants!$A$1:$F$802,3,FALSE)</f>
        <v>2</v>
      </c>
      <c r="J34" s="133" t="str">
        <f>+VLOOKUP(E34,Participants!$A$1:$G$802,7,FALSE)</f>
        <v>Dev girls</v>
      </c>
      <c r="K34" s="133">
        <f t="shared" si="0"/>
        <v>33</v>
      </c>
      <c r="L34" s="133"/>
    </row>
    <row r="35" spans="1:12" ht="14.25" customHeight="1" x14ac:dyDescent="0.3">
      <c r="A35" s="143" t="s">
        <v>439</v>
      </c>
      <c r="B35" s="145">
        <v>1</v>
      </c>
      <c r="C35" s="145">
        <v>22.52</v>
      </c>
      <c r="D35" s="145">
        <v>6</v>
      </c>
      <c r="E35" s="145">
        <v>141</v>
      </c>
      <c r="F35" s="133" t="str">
        <f>+VLOOKUP(E35,Participants!$A$1:$F$802,2,FALSE)</f>
        <v>Elise Harper</v>
      </c>
      <c r="G35" s="133" t="str">
        <f>+VLOOKUP(E35,Participants!$A$1:$F$802,4,FALSE)</f>
        <v>NCA</v>
      </c>
      <c r="H35" s="133" t="str">
        <f>+VLOOKUP(E35,Participants!$A$1:$F$802,5,FALSE)</f>
        <v>Female</v>
      </c>
      <c r="I35" s="133">
        <f>+VLOOKUP(E35,Participants!$A$1:$F$802,3,FALSE)</f>
        <v>0</v>
      </c>
      <c r="J35" s="133" t="str">
        <f>+VLOOKUP(E35,Participants!$A$1:$G$802,7,FALSE)</f>
        <v>DEV Girls</v>
      </c>
      <c r="K35" s="133">
        <f t="shared" ref="K35:K54" si="1">K34+1</f>
        <v>34</v>
      </c>
      <c r="L35" s="133"/>
    </row>
    <row r="36" spans="1:12" ht="14.25" customHeight="1" x14ac:dyDescent="0.3">
      <c r="A36" s="143" t="s">
        <v>439</v>
      </c>
      <c r="B36" s="144">
        <v>4</v>
      </c>
      <c r="C36" s="144">
        <v>22.81</v>
      </c>
      <c r="D36" s="144">
        <v>2</v>
      </c>
      <c r="E36" s="144">
        <v>1155</v>
      </c>
      <c r="F36" s="133" t="str">
        <f>+VLOOKUP(E36,Participants!$A$1:$F$802,2,FALSE)</f>
        <v>Isabella Willis</v>
      </c>
      <c r="G36" s="133" t="str">
        <f>+VLOOKUP(E36,Participants!$A$1:$F$802,4,FALSE)</f>
        <v>DMA</v>
      </c>
      <c r="H36" s="133" t="str">
        <f>+VLOOKUP(E36,Participants!$A$1:$F$802,5,FALSE)</f>
        <v>Female</v>
      </c>
      <c r="I36" s="133">
        <f>+VLOOKUP(E36,Participants!$A$1:$F$802,3,FALSE)</f>
        <v>1</v>
      </c>
      <c r="J36" s="133" t="str">
        <f>+VLOOKUP(E36,Participants!$A$1:$G$802,7,FALSE)</f>
        <v>Dev Girls</v>
      </c>
      <c r="K36" s="133">
        <f t="shared" si="1"/>
        <v>35</v>
      </c>
      <c r="L36" s="122"/>
    </row>
    <row r="37" spans="1:12" ht="14.25" customHeight="1" x14ac:dyDescent="0.3">
      <c r="A37" s="143" t="s">
        <v>439</v>
      </c>
      <c r="B37" s="144">
        <v>2</v>
      </c>
      <c r="C37" s="144">
        <v>23.12</v>
      </c>
      <c r="D37" s="144">
        <v>4</v>
      </c>
      <c r="E37" s="144">
        <v>1151</v>
      </c>
      <c r="F37" s="133" t="str">
        <f>+VLOOKUP(E37,Participants!$A$1:$F$802,2,FALSE)</f>
        <v>Miriam Bandish</v>
      </c>
      <c r="G37" s="133" t="str">
        <f>+VLOOKUP(E37,Participants!$A$1:$F$802,4,FALSE)</f>
        <v>DMA</v>
      </c>
      <c r="H37" s="133" t="str">
        <f>+VLOOKUP(E37,Participants!$A$1:$F$802,5,FALSE)</f>
        <v>Female</v>
      </c>
      <c r="I37" s="133">
        <f>+VLOOKUP(E37,Participants!$A$1:$F$802,3,FALSE)</f>
        <v>1</v>
      </c>
      <c r="J37" s="133" t="str">
        <f>+VLOOKUP(E37,Participants!$A$1:$G$802,7,FALSE)</f>
        <v>Dev Girls</v>
      </c>
      <c r="K37" s="133">
        <f t="shared" si="1"/>
        <v>36</v>
      </c>
      <c r="L37" s="122"/>
    </row>
    <row r="38" spans="1:12" ht="14.25" customHeight="1" x14ac:dyDescent="0.3">
      <c r="A38" s="143" t="s">
        <v>439</v>
      </c>
      <c r="B38" s="145">
        <v>1</v>
      </c>
      <c r="C38" s="145">
        <v>23.81</v>
      </c>
      <c r="D38" s="145">
        <v>1</v>
      </c>
      <c r="E38" s="133">
        <v>187</v>
      </c>
      <c r="F38" s="133" t="str">
        <f>+VLOOKUP(E38,Participants!$A$1:$F$802,2,FALSE)</f>
        <v>Everly Bojorquez</v>
      </c>
      <c r="G38" s="133" t="str">
        <f>+VLOOKUP(E38,Participants!$A$1:$F$802,4,FALSE)</f>
        <v>MQA</v>
      </c>
      <c r="H38" s="133" t="str">
        <f>+VLOOKUP(E38,Participants!$A$1:$F$802,5,FALSE)</f>
        <v>Female</v>
      </c>
      <c r="I38" s="133">
        <f>+VLOOKUP(E38,Participants!$A$1:$F$802,3,FALSE)</f>
        <v>0</v>
      </c>
      <c r="J38" s="133" t="str">
        <f>+VLOOKUP(E38,Participants!$A$1:$G$802,7,FALSE)</f>
        <v>DEV Girls</v>
      </c>
      <c r="K38" s="133">
        <f t="shared" si="1"/>
        <v>37</v>
      </c>
      <c r="L38" s="133"/>
    </row>
    <row r="39" spans="1:12" ht="14.25" customHeight="1" x14ac:dyDescent="0.3">
      <c r="A39" s="143" t="s">
        <v>439</v>
      </c>
      <c r="B39" s="145">
        <v>3</v>
      </c>
      <c r="C39" s="145">
        <v>23.81</v>
      </c>
      <c r="D39" s="145">
        <v>8</v>
      </c>
      <c r="E39" s="145">
        <v>1204</v>
      </c>
      <c r="F39" s="133" t="str">
        <f>+VLOOKUP(E39,Participants!$A$1:$F$802,2,FALSE)</f>
        <v>Rosalie Fadden</v>
      </c>
      <c r="G39" s="133" t="str">
        <f>+VLOOKUP(E39,Participants!$A$1:$F$802,4,FALSE)</f>
        <v>OLF</v>
      </c>
      <c r="H39" s="133" t="str">
        <f>+VLOOKUP(E39,Participants!$A$1:$F$802,5,FALSE)</f>
        <v>Female</v>
      </c>
      <c r="I39" s="133">
        <f>+VLOOKUP(E39,Participants!$A$1:$F$802,3,FALSE)</f>
        <v>1</v>
      </c>
      <c r="J39" s="133" t="str">
        <f>+VLOOKUP(E39,Participants!$A$1:$G$802,7,FALSE)</f>
        <v>Dev Girls</v>
      </c>
      <c r="K39" s="133">
        <f t="shared" si="1"/>
        <v>38</v>
      </c>
      <c r="L39" s="133"/>
    </row>
    <row r="40" spans="1:12" ht="14.25" customHeight="1" x14ac:dyDescent="0.3">
      <c r="A40" s="143" t="s">
        <v>439</v>
      </c>
      <c r="B40" s="145">
        <v>1</v>
      </c>
      <c r="C40" s="145">
        <v>23.91</v>
      </c>
      <c r="D40" s="145">
        <v>2</v>
      </c>
      <c r="E40" s="133">
        <v>140</v>
      </c>
      <c r="F40" s="133" t="str">
        <f>+VLOOKUP(E40,Participants!$A$1:$F$802,2,FALSE)</f>
        <v>Coletta Kozora</v>
      </c>
      <c r="G40" s="133" t="str">
        <f>+VLOOKUP(E40,Participants!$A$1:$F$802,4,FALSE)</f>
        <v>NCA</v>
      </c>
      <c r="H40" s="133" t="str">
        <f>+VLOOKUP(E40,Participants!$A$1:$F$802,5,FALSE)</f>
        <v>Female</v>
      </c>
      <c r="I40" s="133">
        <f>+VLOOKUP(E40,Participants!$A$1:$F$802,3,FALSE)</f>
        <v>0</v>
      </c>
      <c r="J40" s="133" t="str">
        <f>+VLOOKUP(E40,Participants!$A$1:$G$802,7,FALSE)</f>
        <v>DEV Girls</v>
      </c>
      <c r="K40" s="133">
        <f t="shared" si="1"/>
        <v>39</v>
      </c>
      <c r="L40" s="133"/>
    </row>
    <row r="41" spans="1:12" ht="14.25" customHeight="1" x14ac:dyDescent="0.3">
      <c r="A41" s="143" t="s">
        <v>439</v>
      </c>
      <c r="B41" s="145">
        <v>1</v>
      </c>
      <c r="C41" s="145">
        <v>23.93</v>
      </c>
      <c r="D41" s="145">
        <v>7</v>
      </c>
      <c r="E41" s="145">
        <v>183</v>
      </c>
      <c r="F41" s="133" t="str">
        <f>+VLOOKUP(E41,Participants!$A$1:$F$802,2,FALSE)</f>
        <v>Allison Thomas</v>
      </c>
      <c r="G41" s="133" t="str">
        <f>+VLOOKUP(E41,Participants!$A$1:$F$802,4,FALSE)</f>
        <v>MQA</v>
      </c>
      <c r="H41" s="133" t="str">
        <f>+VLOOKUP(E41,Participants!$A$1:$F$802,5,FALSE)</f>
        <v>Female</v>
      </c>
      <c r="I41" s="133">
        <f>+VLOOKUP(E41,Participants!$A$1:$F$802,3,FALSE)</f>
        <v>0</v>
      </c>
      <c r="J41" s="133" t="str">
        <f>+VLOOKUP(E41,Participants!$A$1:$G$802,7,FALSE)</f>
        <v>DEV Girls</v>
      </c>
      <c r="K41" s="133">
        <f t="shared" si="1"/>
        <v>40</v>
      </c>
      <c r="L41" s="133"/>
    </row>
    <row r="42" spans="1:12" ht="14.25" customHeight="1" x14ac:dyDescent="0.3">
      <c r="A42" s="143" t="s">
        <v>439</v>
      </c>
      <c r="B42" s="144">
        <v>4</v>
      </c>
      <c r="C42" s="144">
        <v>23.93</v>
      </c>
      <c r="D42" s="144">
        <v>6</v>
      </c>
      <c r="E42" s="144">
        <v>8</v>
      </c>
      <c r="F42" s="133" t="str">
        <f>+VLOOKUP(E42,Participants!$A$1:$F$802,2,FALSE)</f>
        <v>Violette Berquist</v>
      </c>
      <c r="G42" s="133" t="str">
        <f>+VLOOKUP(E42,Participants!$A$1:$F$802,4,FALSE)</f>
        <v>AMA</v>
      </c>
      <c r="H42" s="133" t="str">
        <f>+VLOOKUP(E42,Participants!$A$1:$F$802,5,FALSE)</f>
        <v>Female</v>
      </c>
      <c r="I42" s="133">
        <f>+VLOOKUP(E42,Participants!$A$1:$F$802,3,FALSE)</f>
        <v>1</v>
      </c>
      <c r="J42" s="133" t="str">
        <f>+VLOOKUP(E42,Participants!$A$1:$G$802,7,FALSE)</f>
        <v>DEV Girls</v>
      </c>
      <c r="K42" s="133">
        <f t="shared" si="1"/>
        <v>41</v>
      </c>
      <c r="L42" s="122"/>
    </row>
    <row r="43" spans="1:12" ht="14.25" customHeight="1" x14ac:dyDescent="0.3">
      <c r="A43" s="143" t="s">
        <v>439</v>
      </c>
      <c r="B43" s="144">
        <v>2</v>
      </c>
      <c r="C43" s="144">
        <v>23.98</v>
      </c>
      <c r="D43" s="144">
        <v>6</v>
      </c>
      <c r="E43" s="144">
        <v>1152</v>
      </c>
      <c r="F43" s="133" t="str">
        <f>+VLOOKUP(E43,Participants!$A$1:$F$802,2,FALSE)</f>
        <v>Gianna Cuda</v>
      </c>
      <c r="G43" s="133" t="str">
        <f>+VLOOKUP(E43,Participants!$A$1:$F$802,4,FALSE)</f>
        <v>DMA</v>
      </c>
      <c r="H43" s="133" t="str">
        <f>+VLOOKUP(E43,Participants!$A$1:$F$802,5,FALSE)</f>
        <v>Female</v>
      </c>
      <c r="I43" s="133">
        <f>+VLOOKUP(E43,Participants!$A$1:$F$802,3,FALSE)</f>
        <v>1</v>
      </c>
      <c r="J43" s="133" t="str">
        <f>+VLOOKUP(E43,Participants!$A$1:$G$802,7,FALSE)</f>
        <v>Dev Girls</v>
      </c>
      <c r="K43" s="133">
        <f t="shared" si="1"/>
        <v>42</v>
      </c>
      <c r="L43" s="122"/>
    </row>
    <row r="44" spans="1:12" ht="14.25" customHeight="1" x14ac:dyDescent="0.3">
      <c r="A44" s="143" t="s">
        <v>439</v>
      </c>
      <c r="B44" s="145">
        <v>1</v>
      </c>
      <c r="C44" s="145">
        <v>24.06</v>
      </c>
      <c r="D44" s="145">
        <v>3</v>
      </c>
      <c r="E44" s="133">
        <v>840</v>
      </c>
      <c r="F44" s="133" t="str">
        <f>+VLOOKUP(E44,Participants!$A$1:$F$802,2,FALSE)</f>
        <v>Hadley Fisher</v>
      </c>
      <c r="G44" s="133" t="str">
        <f>+VLOOKUP(E44,Participants!$A$1:$F$802,4,FALSE)</f>
        <v>AAG</v>
      </c>
      <c r="H44" s="133" t="str">
        <f>+VLOOKUP(E44,Participants!$A$1:$F$802,5,FALSE)</f>
        <v>Female</v>
      </c>
      <c r="I44" s="133">
        <f>+VLOOKUP(E44,Participants!$A$1:$F$802,3,FALSE)</f>
        <v>0</v>
      </c>
      <c r="J44" s="133" t="str">
        <f>+VLOOKUP(E44,Participants!$A$1:$G$802,7,FALSE)</f>
        <v>Dev Girls</v>
      </c>
      <c r="K44" s="133">
        <f t="shared" si="1"/>
        <v>43</v>
      </c>
      <c r="L44" s="133"/>
    </row>
    <row r="45" spans="1:12" ht="14.25" customHeight="1" x14ac:dyDescent="0.3">
      <c r="A45" s="143" t="s">
        <v>439</v>
      </c>
      <c r="B45" s="144">
        <v>6</v>
      </c>
      <c r="C45" s="144">
        <v>24.06</v>
      </c>
      <c r="D45" s="144">
        <v>6</v>
      </c>
      <c r="E45" s="144">
        <v>1283</v>
      </c>
      <c r="F45" s="133" t="str">
        <f>+VLOOKUP(E45,Participants!$A$1:$F$802,2,FALSE)</f>
        <v>Harper Muscia</v>
      </c>
      <c r="G45" s="133" t="str">
        <f>+VLOOKUP(E45,Participants!$A$1:$F$802,4,FALSE)</f>
        <v>CDT</v>
      </c>
      <c r="H45" s="133" t="str">
        <f>+VLOOKUP(E45,Participants!$A$1:$F$802,5,FALSE)</f>
        <v>Female</v>
      </c>
      <c r="I45" s="133">
        <f>+VLOOKUP(E45,Participants!$A$1:$F$802,3,FALSE)</f>
        <v>2</v>
      </c>
      <c r="J45" s="133" t="str">
        <f>+VLOOKUP(E45,Participants!$A$1:$G$802,7,FALSE)</f>
        <v>Dev Girls</v>
      </c>
      <c r="K45" s="133">
        <f t="shared" si="1"/>
        <v>44</v>
      </c>
      <c r="L45" s="122"/>
    </row>
    <row r="46" spans="1:12" ht="14.25" customHeight="1" x14ac:dyDescent="0.3">
      <c r="A46" s="143" t="s">
        <v>439</v>
      </c>
      <c r="B46" s="145">
        <v>7</v>
      </c>
      <c r="C46" s="145">
        <v>24.15</v>
      </c>
      <c r="D46" s="145">
        <v>5</v>
      </c>
      <c r="E46" s="145">
        <v>4</v>
      </c>
      <c r="F46" s="133" t="str">
        <f>+VLOOKUP(E46,Participants!$A$1:$F$802,2,FALSE)</f>
        <v>Kaiya Blatt</v>
      </c>
      <c r="G46" s="133" t="str">
        <f>+VLOOKUP(E46,Participants!$A$1:$F$802,4,FALSE)</f>
        <v>AMA</v>
      </c>
      <c r="H46" s="133" t="str">
        <f>+VLOOKUP(E46,Participants!$A$1:$F$802,5,FALSE)</f>
        <v>Female</v>
      </c>
      <c r="I46" s="133">
        <f>+VLOOKUP(E46,Participants!$A$1:$F$802,3,FALSE)</f>
        <v>1</v>
      </c>
      <c r="J46" s="133" t="str">
        <f>+VLOOKUP(E46,Participants!$A$1:$G$802,7,FALSE)</f>
        <v>DEV Girls</v>
      </c>
      <c r="K46" s="133">
        <f t="shared" si="1"/>
        <v>45</v>
      </c>
      <c r="L46" s="133"/>
    </row>
    <row r="47" spans="1:12" ht="14.25" customHeight="1" x14ac:dyDescent="0.3">
      <c r="A47" s="143" t="s">
        <v>439</v>
      </c>
      <c r="B47" s="144">
        <v>4</v>
      </c>
      <c r="C47" s="144">
        <v>24.24</v>
      </c>
      <c r="D47" s="144">
        <v>7</v>
      </c>
      <c r="E47" s="144">
        <v>1156</v>
      </c>
      <c r="F47" s="133" t="str">
        <f>+VLOOKUP(E47,Participants!$A$1:$F$802,2,FALSE)</f>
        <v>Alexis Cocchi</v>
      </c>
      <c r="G47" s="133" t="str">
        <f>+VLOOKUP(E47,Participants!$A$1:$F$802,4,FALSE)</f>
        <v>DMA</v>
      </c>
      <c r="H47" s="133" t="str">
        <f>+VLOOKUP(E47,Participants!$A$1:$F$802,5,FALSE)</f>
        <v>Female</v>
      </c>
      <c r="I47" s="133">
        <f>+VLOOKUP(E47,Participants!$A$1:$F$802,3,FALSE)</f>
        <v>2</v>
      </c>
      <c r="J47" s="133" t="str">
        <f>+VLOOKUP(E47,Participants!$A$1:$G$802,7,FALSE)</f>
        <v>Dev Girls</v>
      </c>
      <c r="K47" s="133">
        <f t="shared" si="1"/>
        <v>46</v>
      </c>
      <c r="L47" s="122"/>
    </row>
    <row r="48" spans="1:12" ht="14.25" customHeight="1" x14ac:dyDescent="0.3">
      <c r="A48" s="143" t="s">
        <v>439</v>
      </c>
      <c r="B48" s="145">
        <v>3</v>
      </c>
      <c r="C48" s="145">
        <v>24.34</v>
      </c>
      <c r="D48" s="145">
        <v>7</v>
      </c>
      <c r="E48" s="145">
        <v>1154</v>
      </c>
      <c r="F48" s="133" t="str">
        <f>+VLOOKUP(E48,Participants!$A$1:$F$802,2,FALSE)</f>
        <v>Lucy Taramelli</v>
      </c>
      <c r="G48" s="133" t="str">
        <f>+VLOOKUP(E48,Participants!$A$1:$F$802,4,FALSE)</f>
        <v>DMA</v>
      </c>
      <c r="H48" s="133" t="str">
        <f>+VLOOKUP(E48,Participants!$A$1:$F$802,5,FALSE)</f>
        <v>Female</v>
      </c>
      <c r="I48" s="133">
        <f>+VLOOKUP(E48,Participants!$A$1:$F$802,3,FALSE)</f>
        <v>1</v>
      </c>
      <c r="J48" s="133" t="str">
        <f>+VLOOKUP(E48,Participants!$A$1:$G$802,7,FALSE)</f>
        <v>Dev Girls</v>
      </c>
      <c r="K48" s="133">
        <f t="shared" si="1"/>
        <v>47</v>
      </c>
      <c r="L48" s="133"/>
    </row>
    <row r="49" spans="1:12" ht="15" customHeight="1" x14ac:dyDescent="0.3">
      <c r="A49" s="143" t="s">
        <v>439</v>
      </c>
      <c r="B49" s="145">
        <v>1</v>
      </c>
      <c r="C49" s="145">
        <v>24.68</v>
      </c>
      <c r="D49" s="145">
        <v>8</v>
      </c>
      <c r="E49" s="145">
        <v>186</v>
      </c>
      <c r="F49" s="133" t="str">
        <f>+VLOOKUP(E49,Participants!$A$1:$F$802,2,FALSE)</f>
        <v>Serena Sullivan</v>
      </c>
      <c r="G49" s="133" t="str">
        <f>+VLOOKUP(E49,Participants!$A$1:$F$802,4,FALSE)</f>
        <v>MQA</v>
      </c>
      <c r="H49" s="133" t="str">
        <f>+VLOOKUP(E49,Participants!$A$1:$F$802,5,FALSE)</f>
        <v>Female</v>
      </c>
      <c r="I49" s="133">
        <f>+VLOOKUP(E49,Participants!$A$1:$F$802,3,FALSE)</f>
        <v>0</v>
      </c>
      <c r="J49" s="133" t="str">
        <f>+VLOOKUP(E49,Participants!$A$1:$G$802,7,FALSE)</f>
        <v>DEV Girls</v>
      </c>
      <c r="K49" s="133">
        <f t="shared" si="1"/>
        <v>48</v>
      </c>
      <c r="L49" s="133"/>
    </row>
    <row r="50" spans="1:12" ht="14.25" customHeight="1" x14ac:dyDescent="0.3">
      <c r="A50" s="143" t="s">
        <v>439</v>
      </c>
      <c r="B50" s="145">
        <v>3</v>
      </c>
      <c r="C50" s="145">
        <v>25</v>
      </c>
      <c r="D50" s="145">
        <v>2</v>
      </c>
      <c r="E50" s="145">
        <v>189</v>
      </c>
      <c r="F50" s="133" t="str">
        <f>+VLOOKUP(E50,Participants!$A$1:$F$802,2,FALSE)</f>
        <v>Lailyn Kreinbrook</v>
      </c>
      <c r="G50" s="133" t="str">
        <f>+VLOOKUP(E50,Participants!$A$1:$F$802,4,FALSE)</f>
        <v>MQA</v>
      </c>
      <c r="H50" s="133" t="str">
        <f>+VLOOKUP(E50,Participants!$A$1:$F$802,5,FALSE)</f>
        <v>Female</v>
      </c>
      <c r="I50" s="133">
        <f>+VLOOKUP(E50,Participants!$A$1:$F$802,3,FALSE)</f>
        <v>1</v>
      </c>
      <c r="J50" s="133" t="str">
        <f>+VLOOKUP(E50,Participants!$A$1:$G$802,7,FALSE)</f>
        <v>DEV Girls</v>
      </c>
      <c r="K50" s="133">
        <f t="shared" si="1"/>
        <v>49</v>
      </c>
      <c r="L50" s="133"/>
    </row>
    <row r="51" spans="1:12" ht="14.25" customHeight="1" x14ac:dyDescent="0.3">
      <c r="A51" s="143" t="s">
        <v>439</v>
      </c>
      <c r="B51" s="144">
        <v>2</v>
      </c>
      <c r="C51" s="144">
        <v>25.44</v>
      </c>
      <c r="D51" s="144">
        <v>5</v>
      </c>
      <c r="E51" s="144">
        <v>1216</v>
      </c>
      <c r="F51" s="133" t="str">
        <f>+VLOOKUP(E51,Participants!$A$1:$F$802,2,FALSE)</f>
        <v>Scarlett Ferrie</v>
      </c>
      <c r="G51" s="133" t="str">
        <f>+VLOOKUP(E51,Participants!$A$1:$F$802,4,FALSE)</f>
        <v>OLF</v>
      </c>
      <c r="H51" s="133" t="str">
        <f>+VLOOKUP(E51,Participants!$A$1:$F$802,5,FALSE)</f>
        <v>Female</v>
      </c>
      <c r="I51" s="133">
        <f>+VLOOKUP(E51,Participants!$A$1:$F$802,3,FALSE)</f>
        <v>1</v>
      </c>
      <c r="J51" s="133" t="str">
        <f>+VLOOKUP(E51,Participants!$A$1:$G$802,7,FALSE)</f>
        <v>Dev Girls</v>
      </c>
      <c r="K51" s="133">
        <f t="shared" si="1"/>
        <v>50</v>
      </c>
      <c r="L51" s="122"/>
    </row>
    <row r="52" spans="1:12" ht="14.25" customHeight="1" x14ac:dyDescent="0.3">
      <c r="A52" s="143" t="s">
        <v>439</v>
      </c>
      <c r="B52" s="145">
        <v>5</v>
      </c>
      <c r="C52" s="145">
        <v>25.68</v>
      </c>
      <c r="D52" s="145">
        <v>5</v>
      </c>
      <c r="E52" s="145">
        <v>1208</v>
      </c>
      <c r="F52" s="133" t="str">
        <f>+VLOOKUP(E52,Participants!$A$1:$F$802,2,FALSE)</f>
        <v>Giovanna Fox</v>
      </c>
      <c r="G52" s="133" t="str">
        <f>+VLOOKUP(E52,Participants!$A$1:$F$802,4,FALSE)</f>
        <v>OLF</v>
      </c>
      <c r="H52" s="133" t="str">
        <f>+VLOOKUP(E52,Participants!$A$1:$F$802,5,FALSE)</f>
        <v>Female</v>
      </c>
      <c r="I52" s="133">
        <f>+VLOOKUP(E52,Participants!$A$1:$F$802,3,FALSE)</f>
        <v>2</v>
      </c>
      <c r="J52" s="133" t="str">
        <f>+VLOOKUP(E52,Participants!$A$1:$G$802,7,FALSE)</f>
        <v>Dev girls</v>
      </c>
      <c r="K52" s="133">
        <f t="shared" si="1"/>
        <v>51</v>
      </c>
      <c r="L52" s="133"/>
    </row>
    <row r="53" spans="1:12" ht="14.25" customHeight="1" x14ac:dyDescent="0.3">
      <c r="A53" s="143" t="s">
        <v>439</v>
      </c>
      <c r="B53" s="145">
        <v>1</v>
      </c>
      <c r="C53" s="145">
        <v>26.12</v>
      </c>
      <c r="D53" s="145">
        <v>4</v>
      </c>
      <c r="E53" s="133">
        <v>1252</v>
      </c>
      <c r="F53" s="133" t="str">
        <f>+VLOOKUP(E53,Participants!$A$1:$F$802,2,FALSE)</f>
        <v>Kennedy Needham</v>
      </c>
      <c r="G53" s="133" t="str">
        <f>+VLOOKUP(E53,Participants!$A$1:$F$802,4,FALSE)</f>
        <v>SSPP</v>
      </c>
      <c r="H53" s="133" t="str">
        <f>+VLOOKUP(E53,Participants!$A$1:$F$802,5,FALSE)</f>
        <v>Female</v>
      </c>
      <c r="I53" s="133">
        <f>+VLOOKUP(E53,Participants!$A$1:$F$802,3,FALSE)</f>
        <v>0</v>
      </c>
      <c r="J53" s="133" t="str">
        <f>+VLOOKUP(E53,Participants!$A$1:$G$802,7,FALSE)</f>
        <v>DEV Girls</v>
      </c>
      <c r="K53" s="133">
        <f t="shared" si="1"/>
        <v>52</v>
      </c>
      <c r="L53" s="133"/>
    </row>
    <row r="54" spans="1:12" ht="14.25" customHeight="1" x14ac:dyDescent="0.3">
      <c r="A54" s="143" t="s">
        <v>439</v>
      </c>
      <c r="B54" s="145">
        <v>1</v>
      </c>
      <c r="C54" s="145">
        <v>32.369999999999997</v>
      </c>
      <c r="D54" s="145">
        <v>5</v>
      </c>
      <c r="E54" s="145">
        <v>185</v>
      </c>
      <c r="F54" s="133" t="str">
        <f>+VLOOKUP(E54,Participants!$A$1:$F$802,2,FALSE)</f>
        <v>Sasha Flaherty</v>
      </c>
      <c r="G54" s="133" t="str">
        <f>+VLOOKUP(E54,Participants!$A$1:$F$802,4,FALSE)</f>
        <v>MQA</v>
      </c>
      <c r="H54" s="133" t="str">
        <f>+VLOOKUP(E54,Participants!$A$1:$F$802,5,FALSE)</f>
        <v>Female</v>
      </c>
      <c r="I54" s="133">
        <f>+VLOOKUP(E54,Participants!$A$1:$F$802,3,FALSE)</f>
        <v>0</v>
      </c>
      <c r="J54" s="133" t="str">
        <f>+VLOOKUP(E54,Participants!$A$1:$G$802,7,FALSE)</f>
        <v>DEV Girls</v>
      </c>
      <c r="K54" s="133">
        <f t="shared" si="1"/>
        <v>53</v>
      </c>
      <c r="L54" s="133"/>
    </row>
    <row r="55" spans="1:12" ht="14.25" customHeight="1" x14ac:dyDescent="0.3">
      <c r="A55" s="155"/>
      <c r="B55" s="56"/>
      <c r="C55" s="56"/>
      <c r="D55" s="56"/>
      <c r="E55" s="56"/>
      <c r="F55" s="57"/>
      <c r="G55" s="57"/>
      <c r="H55" s="57"/>
      <c r="I55" s="57"/>
      <c r="J55" s="57"/>
      <c r="K55" s="57"/>
      <c r="L55" s="57"/>
    </row>
    <row r="56" spans="1:12" ht="14.25" customHeight="1" x14ac:dyDescent="0.3">
      <c r="A56" s="155" t="s">
        <v>439</v>
      </c>
      <c r="B56" s="56">
        <v>7</v>
      </c>
      <c r="C56" s="56">
        <v>16.52</v>
      </c>
      <c r="D56" s="56">
        <v>7</v>
      </c>
      <c r="E56" s="56">
        <v>1054</v>
      </c>
      <c r="F56" s="57" t="str">
        <f>+VLOOKUP(E56,Participants!$A$1:$F$802,2,FALSE)</f>
        <v>Avery Van Balen</v>
      </c>
      <c r="G56" s="57" t="str">
        <f>+VLOOKUP(E56,Participants!$A$1:$F$802,4,FALSE)</f>
        <v>KIL</v>
      </c>
      <c r="H56" s="57" t="str">
        <f>+VLOOKUP(E56,Participants!$A$1:$F$802,5,FALSE)</f>
        <v>Female</v>
      </c>
      <c r="I56" s="57">
        <f>+VLOOKUP(E56,Participants!$A$1:$F$802,3,FALSE)</f>
        <v>3</v>
      </c>
      <c r="J56" s="57" t="str">
        <f>+VLOOKUP(E56,Participants!$A$1:$G$802,7,FALSE)</f>
        <v>Dev Girls</v>
      </c>
      <c r="K56" s="57">
        <v>1</v>
      </c>
      <c r="L56" s="57">
        <v>8</v>
      </c>
    </row>
    <row r="57" spans="1:12" ht="14.25" customHeight="1" x14ac:dyDescent="0.3">
      <c r="A57" s="155" t="s">
        <v>439</v>
      </c>
      <c r="B57" s="56">
        <v>12</v>
      </c>
      <c r="C57" s="56">
        <v>16.62</v>
      </c>
      <c r="D57" s="56">
        <v>5</v>
      </c>
      <c r="E57" s="56">
        <v>1164</v>
      </c>
      <c r="F57" s="57" t="str">
        <f>+VLOOKUP(E57,Participants!$A$1:$F$802,2,FALSE)</f>
        <v>Azaria Carlton</v>
      </c>
      <c r="G57" s="57" t="str">
        <f>+VLOOKUP(E57,Participants!$A$1:$F$802,4,FALSE)</f>
        <v>DMA</v>
      </c>
      <c r="H57" s="57" t="str">
        <f>+VLOOKUP(E57,Participants!$A$1:$F$802,5,FALSE)</f>
        <v>Female</v>
      </c>
      <c r="I57" s="57">
        <f>+VLOOKUP(E57,Participants!$A$1:$F$802,3,FALSE)</f>
        <v>4</v>
      </c>
      <c r="J57" s="57" t="str">
        <f>+VLOOKUP(E57,Participants!$A$1:$G$802,7,FALSE)</f>
        <v>Dev Girls</v>
      </c>
      <c r="K57" s="57">
        <f t="shared" ref="K57:K88" si="2">K56+1</f>
        <v>2</v>
      </c>
      <c r="L57" s="57">
        <v>6</v>
      </c>
    </row>
    <row r="58" spans="1:12" ht="14.25" customHeight="1" x14ac:dyDescent="0.3">
      <c r="A58" s="155" t="s">
        <v>439</v>
      </c>
      <c r="B58" s="56">
        <v>12</v>
      </c>
      <c r="C58" s="56">
        <v>16.670000000000002</v>
      </c>
      <c r="D58" s="56">
        <v>4</v>
      </c>
      <c r="E58" s="56">
        <v>242</v>
      </c>
      <c r="F58" s="57" t="str">
        <f>+VLOOKUP(E58,Participants!$A$1:$F$802,2,FALSE)</f>
        <v>Violet McGovern</v>
      </c>
      <c r="G58" s="57" t="str">
        <f>+VLOOKUP(E58,Participants!$A$1:$F$802,4,FALSE)</f>
        <v>AGS</v>
      </c>
      <c r="H58" s="57" t="str">
        <f>+VLOOKUP(E58,Participants!$A$1:$F$802,5,FALSE)</f>
        <v>Female</v>
      </c>
      <c r="I58" s="57">
        <f>+VLOOKUP(E58,Participants!$A$1:$F$802,3,FALSE)</f>
        <v>4</v>
      </c>
      <c r="J58" s="57" t="str">
        <f>+VLOOKUP(E58,Participants!$A$1:$G$802,7,FALSE)</f>
        <v>DEV Girls</v>
      </c>
      <c r="K58" s="57">
        <f t="shared" si="2"/>
        <v>3</v>
      </c>
      <c r="L58" s="57">
        <v>5</v>
      </c>
    </row>
    <row r="59" spans="1:12" ht="14.25" customHeight="1" x14ac:dyDescent="0.3">
      <c r="A59" s="155" t="s">
        <v>439</v>
      </c>
      <c r="B59" s="56">
        <v>9</v>
      </c>
      <c r="C59" s="56">
        <v>16.940000000000001</v>
      </c>
      <c r="D59" s="56">
        <v>3</v>
      </c>
      <c r="E59" s="56">
        <v>970</v>
      </c>
      <c r="F59" s="57" t="str">
        <f>+VLOOKUP(E59,Participants!$A$1:$F$802,2,FALSE)</f>
        <v>Alexis Smith</v>
      </c>
      <c r="G59" s="57" t="str">
        <f>+VLOOKUP(E59,Participants!$A$1:$F$802,4,FALSE)</f>
        <v>SJS</v>
      </c>
      <c r="H59" s="57" t="str">
        <f>+VLOOKUP(E59,Participants!$A$1:$F$802,5,FALSE)</f>
        <v>Female</v>
      </c>
      <c r="I59" s="57">
        <f>+VLOOKUP(E59,Participants!$A$1:$F$802,3,FALSE)</f>
        <v>3</v>
      </c>
      <c r="J59" s="57" t="str">
        <f>+VLOOKUP(E59,Participants!$A$1:$G$802,7,FALSE)</f>
        <v>Dev Girls</v>
      </c>
      <c r="K59" s="57">
        <f t="shared" si="2"/>
        <v>4</v>
      </c>
      <c r="L59" s="57">
        <v>3</v>
      </c>
    </row>
    <row r="60" spans="1:12" ht="14.25" customHeight="1" x14ac:dyDescent="0.3">
      <c r="A60" s="155" t="s">
        <v>439</v>
      </c>
      <c r="B60" s="56">
        <v>8</v>
      </c>
      <c r="C60" s="56">
        <v>17</v>
      </c>
      <c r="D60" s="56">
        <v>5</v>
      </c>
      <c r="E60" s="56">
        <v>967</v>
      </c>
      <c r="F60" s="57" t="str">
        <f>+VLOOKUP(E60,Participants!$A$1:$F$802,2,FALSE)</f>
        <v>Josie Janas</v>
      </c>
      <c r="G60" s="57" t="str">
        <f>+VLOOKUP(E60,Participants!$A$1:$F$802,4,FALSE)</f>
        <v>SJS</v>
      </c>
      <c r="H60" s="57" t="str">
        <f>+VLOOKUP(E60,Participants!$A$1:$F$802,5,FALSE)</f>
        <v>Female</v>
      </c>
      <c r="I60" s="57">
        <f>+VLOOKUP(E60,Participants!$A$1:$F$802,3,FALSE)</f>
        <v>3</v>
      </c>
      <c r="J60" s="57" t="str">
        <f>+VLOOKUP(E60,Participants!$A$1:$G$802,7,FALSE)</f>
        <v>Dev Girls</v>
      </c>
      <c r="K60" s="57">
        <f t="shared" si="2"/>
        <v>5</v>
      </c>
      <c r="L60" s="57">
        <v>2</v>
      </c>
    </row>
    <row r="61" spans="1:12" ht="14.25" customHeight="1" x14ac:dyDescent="0.3">
      <c r="A61" s="155" t="s">
        <v>439</v>
      </c>
      <c r="B61" s="56">
        <v>14</v>
      </c>
      <c r="C61" s="56">
        <v>17.149999999999999</v>
      </c>
      <c r="D61" s="56">
        <v>2</v>
      </c>
      <c r="E61" s="56">
        <v>240</v>
      </c>
      <c r="F61" s="57" t="str">
        <f>+VLOOKUP(E61,Participants!$A$1:$F$802,2,FALSE)</f>
        <v>Alina Groom</v>
      </c>
      <c r="G61" s="57" t="str">
        <f>+VLOOKUP(E61,Participants!$A$1:$F$802,4,FALSE)</f>
        <v>AGS</v>
      </c>
      <c r="H61" s="57" t="str">
        <f>+VLOOKUP(E61,Participants!$A$1:$F$802,5,FALSE)</f>
        <v>Female</v>
      </c>
      <c r="I61" s="57">
        <f>+VLOOKUP(E61,Participants!$A$1:$F$802,3,FALSE)</f>
        <v>4</v>
      </c>
      <c r="J61" s="57" t="str">
        <f>+VLOOKUP(E61,Participants!$A$1:$G$802,7,FALSE)</f>
        <v>DEV Girls</v>
      </c>
      <c r="K61" s="57">
        <f t="shared" si="2"/>
        <v>6</v>
      </c>
      <c r="L61" s="57"/>
    </row>
    <row r="62" spans="1:12" ht="14.25" customHeight="1" x14ac:dyDescent="0.3">
      <c r="A62" s="155" t="s">
        <v>439</v>
      </c>
      <c r="B62" s="56">
        <v>12</v>
      </c>
      <c r="C62" s="56">
        <v>17.52</v>
      </c>
      <c r="D62" s="56">
        <v>3</v>
      </c>
      <c r="E62" s="56">
        <v>1209</v>
      </c>
      <c r="F62" s="57" t="str">
        <f>+VLOOKUP(E62,Participants!$A$1:$F$802,2,FALSE)</f>
        <v>Hayley Poynar</v>
      </c>
      <c r="G62" s="57" t="str">
        <f>+VLOOKUP(E62,Participants!$A$1:$F$802,4,FALSE)</f>
        <v>OLF</v>
      </c>
      <c r="H62" s="57" t="str">
        <f>+VLOOKUP(E62,Participants!$A$1:$F$802,5,FALSE)</f>
        <v>Female</v>
      </c>
      <c r="I62" s="57">
        <f>+VLOOKUP(E62,Participants!$A$1:$F$802,3,FALSE)</f>
        <v>4</v>
      </c>
      <c r="J62" s="57" t="str">
        <f>+VLOOKUP(E62,Participants!$A$1:$G$802,7,FALSE)</f>
        <v>Dev Girls</v>
      </c>
      <c r="K62" s="57">
        <f t="shared" si="2"/>
        <v>7</v>
      </c>
      <c r="L62" s="57"/>
    </row>
    <row r="63" spans="1:12" ht="14.25" customHeight="1" x14ac:dyDescent="0.3">
      <c r="A63" s="155" t="s">
        <v>439</v>
      </c>
      <c r="B63" s="56">
        <v>10</v>
      </c>
      <c r="C63" s="56">
        <v>17.62</v>
      </c>
      <c r="D63" s="56">
        <v>5</v>
      </c>
      <c r="E63" s="56">
        <v>251</v>
      </c>
      <c r="F63" s="57" t="str">
        <f>+VLOOKUP(E63,Participants!$A$1:$F$802,2,FALSE)</f>
        <v>Emily Rohrdanz</v>
      </c>
      <c r="G63" s="57" t="str">
        <f>+VLOOKUP(E63,Participants!$A$1:$F$802,4,FALSE)</f>
        <v>AGS</v>
      </c>
      <c r="H63" s="57" t="str">
        <f>+VLOOKUP(E63,Participants!$A$1:$F$802,5,FALSE)</f>
        <v>Female</v>
      </c>
      <c r="I63" s="57">
        <f>+VLOOKUP(E63,Participants!$A$1:$F$802,3,FALSE)</f>
        <v>3</v>
      </c>
      <c r="J63" s="57" t="str">
        <f>+VLOOKUP(E63,Participants!$A$1:$G$802,7,FALSE)</f>
        <v>DEV Girls</v>
      </c>
      <c r="K63" s="57">
        <f t="shared" si="2"/>
        <v>8</v>
      </c>
      <c r="L63" s="57"/>
    </row>
    <row r="64" spans="1:12" ht="14.25" customHeight="1" x14ac:dyDescent="0.3">
      <c r="A64" s="155" t="s">
        <v>439</v>
      </c>
      <c r="B64" s="56">
        <v>13</v>
      </c>
      <c r="C64" s="56">
        <v>17.72</v>
      </c>
      <c r="D64" s="56">
        <v>3</v>
      </c>
      <c r="E64" s="56">
        <v>171</v>
      </c>
      <c r="F64" s="57" t="str">
        <f>+VLOOKUP(E64,Participants!$A$1:$F$802,2,FALSE)</f>
        <v>Lilly Derkach</v>
      </c>
      <c r="G64" s="57" t="str">
        <f>+VLOOKUP(E64,Participants!$A$1:$F$802,4,FALSE)</f>
        <v>NCA</v>
      </c>
      <c r="H64" s="57" t="str">
        <f>+VLOOKUP(E64,Participants!$A$1:$F$802,5,FALSE)</f>
        <v>Female</v>
      </c>
      <c r="I64" s="57">
        <f>+VLOOKUP(E64,Participants!$A$1:$F$802,3,FALSE)</f>
        <v>4</v>
      </c>
      <c r="J64" s="57" t="str">
        <f>+VLOOKUP(E64,Participants!$A$1:$G$802,7,FALSE)</f>
        <v>DEV Girls</v>
      </c>
      <c r="K64" s="57">
        <f t="shared" si="2"/>
        <v>9</v>
      </c>
      <c r="L64" s="57"/>
    </row>
    <row r="65" spans="1:12" ht="14.25" customHeight="1" x14ac:dyDescent="0.3">
      <c r="A65" s="155" t="s">
        <v>439</v>
      </c>
      <c r="B65" s="56">
        <v>9</v>
      </c>
      <c r="C65" s="56">
        <v>17.78</v>
      </c>
      <c r="D65" s="56">
        <v>1</v>
      </c>
      <c r="E65" s="56">
        <v>558</v>
      </c>
      <c r="F65" s="57" t="str">
        <f>+VLOOKUP(E65,Participants!$A$1:$F$802,2,FALSE)</f>
        <v>Claire Feczko</v>
      </c>
      <c r="G65" s="57" t="str">
        <f>+VLOOKUP(E65,Participants!$A$1:$F$802,4,FALSE)</f>
        <v>BFS</v>
      </c>
      <c r="H65" s="57" t="str">
        <f>+VLOOKUP(E65,Participants!$A$1:$F$802,5,FALSE)</f>
        <v>Female</v>
      </c>
      <c r="I65" s="57">
        <f>+VLOOKUP(E65,Participants!$A$1:$F$802,3,FALSE)</f>
        <v>3</v>
      </c>
      <c r="J65" s="57" t="str">
        <f>+VLOOKUP(E65,Participants!$A$1:$G$802,7,FALSE)</f>
        <v>DEV GIRLS</v>
      </c>
      <c r="K65" s="57">
        <f t="shared" si="2"/>
        <v>10</v>
      </c>
      <c r="L65" s="57"/>
    </row>
    <row r="66" spans="1:12" ht="14.25" customHeight="1" x14ac:dyDescent="0.3">
      <c r="A66" s="155" t="s">
        <v>439</v>
      </c>
      <c r="B66" s="56">
        <v>9</v>
      </c>
      <c r="C66" s="56">
        <v>17.809999999999999</v>
      </c>
      <c r="D66" s="56">
        <v>7</v>
      </c>
      <c r="E66" s="56">
        <v>971</v>
      </c>
      <c r="F66" s="57" t="str">
        <f>+VLOOKUP(E66,Participants!$A$1:$F$802,2,FALSE)</f>
        <v>Grace Turner</v>
      </c>
      <c r="G66" s="57" t="str">
        <f>+VLOOKUP(E66,Participants!$A$1:$F$802,4,FALSE)</f>
        <v>SJS</v>
      </c>
      <c r="H66" s="57" t="str">
        <f>+VLOOKUP(E66,Participants!$A$1:$F$802,5,FALSE)</f>
        <v>Female</v>
      </c>
      <c r="I66" s="57">
        <f>+VLOOKUP(E66,Participants!$A$1:$F$802,3,FALSE)</f>
        <v>3</v>
      </c>
      <c r="J66" s="57" t="str">
        <f>+VLOOKUP(E66,Participants!$A$1:$G$802,7,FALSE)</f>
        <v>Dev Girls</v>
      </c>
      <c r="K66" s="57">
        <f t="shared" si="2"/>
        <v>11</v>
      </c>
      <c r="L66" s="57"/>
    </row>
    <row r="67" spans="1:12" ht="14.25" customHeight="1" x14ac:dyDescent="0.3">
      <c r="A67" s="155" t="s">
        <v>439</v>
      </c>
      <c r="B67" s="56">
        <v>13</v>
      </c>
      <c r="C67" s="56">
        <v>17.809999999999999</v>
      </c>
      <c r="D67" s="56">
        <v>8</v>
      </c>
      <c r="E67" s="56">
        <v>888</v>
      </c>
      <c r="F67" s="57" t="str">
        <f>+VLOOKUP(E67,Participants!$A$1:$F$802,2,FALSE)</f>
        <v>Leher Misra</v>
      </c>
      <c r="G67" s="57" t="str">
        <f>+VLOOKUP(E67,Participants!$A$1:$F$802,4,FALSE)</f>
        <v>MOSS</v>
      </c>
      <c r="H67" s="57" t="str">
        <f>+VLOOKUP(E67,Participants!$A$1:$F$802,5,FALSE)</f>
        <v>Female</v>
      </c>
      <c r="I67" s="57">
        <f>+VLOOKUP(E67,Participants!$A$1:$F$802,3,FALSE)</f>
        <v>4</v>
      </c>
      <c r="J67" s="57" t="str">
        <f>+VLOOKUP(E67,Participants!$A$1:$G$802,7,FALSE)</f>
        <v>DEV Girls</v>
      </c>
      <c r="K67" s="57">
        <f t="shared" si="2"/>
        <v>12</v>
      </c>
      <c r="L67" s="57"/>
    </row>
    <row r="68" spans="1:12" ht="14.25" customHeight="1" x14ac:dyDescent="0.3">
      <c r="A68" s="155" t="s">
        <v>439</v>
      </c>
      <c r="B68" s="56">
        <v>15</v>
      </c>
      <c r="C68" s="56">
        <v>17.88</v>
      </c>
      <c r="D68" s="56">
        <v>4</v>
      </c>
      <c r="E68" s="56">
        <v>1043</v>
      </c>
      <c r="F68" s="57" t="str">
        <f>+VLOOKUP(E68,Participants!$A$1:$F$802,2,FALSE)</f>
        <v>Ainsley Coberly</v>
      </c>
      <c r="G68" s="57" t="str">
        <f>+VLOOKUP(E68,Participants!$A$1:$F$802,4,FALSE)</f>
        <v>KIL</v>
      </c>
      <c r="H68" s="57" t="str">
        <f>+VLOOKUP(E68,Participants!$A$1:$F$802,5,FALSE)</f>
        <v>Female</v>
      </c>
      <c r="I68" s="57">
        <f>+VLOOKUP(E68,Participants!$A$1:$F$802,3,FALSE)</f>
        <v>3</v>
      </c>
      <c r="J68" s="57" t="str">
        <f>+VLOOKUP(E68,Participants!$A$1:$G$802,7,FALSE)</f>
        <v>Dev Girls</v>
      </c>
      <c r="K68" s="57">
        <f t="shared" si="2"/>
        <v>13</v>
      </c>
      <c r="L68" s="57"/>
    </row>
    <row r="69" spans="1:12" ht="14.25" customHeight="1" x14ac:dyDescent="0.3">
      <c r="A69" s="155" t="s">
        <v>439</v>
      </c>
      <c r="B69" s="56">
        <v>11</v>
      </c>
      <c r="C69" s="56">
        <v>17.88</v>
      </c>
      <c r="D69" s="56">
        <v>7</v>
      </c>
      <c r="E69" s="56">
        <v>1211</v>
      </c>
      <c r="F69" s="57" t="str">
        <f>+VLOOKUP(E69,Participants!$A$1:$F$802,2,FALSE)</f>
        <v>Charlotte Kovell</v>
      </c>
      <c r="G69" s="57" t="str">
        <f>+VLOOKUP(E69,Participants!$A$1:$F$802,4,FALSE)</f>
        <v>OLF</v>
      </c>
      <c r="H69" s="57" t="str">
        <f>+VLOOKUP(E69,Participants!$A$1:$F$802,5,FALSE)</f>
        <v>Female</v>
      </c>
      <c r="I69" s="57">
        <f>+VLOOKUP(E69,Participants!$A$1:$F$802,3,FALSE)</f>
        <v>4</v>
      </c>
      <c r="J69" s="57" t="str">
        <f>+VLOOKUP(E69,Participants!$A$1:$G$802,7,FALSE)</f>
        <v>Dev Girls</v>
      </c>
      <c r="K69" s="57">
        <f t="shared" si="2"/>
        <v>14</v>
      </c>
      <c r="L69" s="57"/>
    </row>
    <row r="70" spans="1:12" ht="14.25" customHeight="1" x14ac:dyDescent="0.3">
      <c r="A70" s="155" t="s">
        <v>439</v>
      </c>
      <c r="B70" s="56">
        <v>15</v>
      </c>
      <c r="C70" s="56">
        <v>17.89</v>
      </c>
      <c r="D70" s="56">
        <v>5</v>
      </c>
      <c r="E70" s="56">
        <v>567</v>
      </c>
      <c r="F70" s="57" t="str">
        <f>+VLOOKUP(E70,Participants!$A$1:$F$802,2,FALSE)</f>
        <v>Mila Cira</v>
      </c>
      <c r="G70" s="57" t="str">
        <f>+VLOOKUP(E70,Participants!$A$1:$F$802,4,FALSE)</f>
        <v>BFS</v>
      </c>
      <c r="H70" s="57" t="str">
        <f>+VLOOKUP(E70,Participants!$A$1:$F$802,5,FALSE)</f>
        <v>Female</v>
      </c>
      <c r="I70" s="57">
        <f>+VLOOKUP(E70,Participants!$A$1:$F$802,3,FALSE)</f>
        <v>4</v>
      </c>
      <c r="J70" s="57" t="str">
        <f>+VLOOKUP(E70,Participants!$A$1:$G$802,7,FALSE)</f>
        <v>DEV GIRLS</v>
      </c>
      <c r="K70" s="57">
        <f t="shared" si="2"/>
        <v>15</v>
      </c>
      <c r="L70" s="57"/>
    </row>
    <row r="71" spans="1:12" ht="14.25" customHeight="1" x14ac:dyDescent="0.3">
      <c r="A71" s="155" t="s">
        <v>439</v>
      </c>
      <c r="B71" s="56">
        <v>14</v>
      </c>
      <c r="C71" s="56">
        <v>18.09</v>
      </c>
      <c r="D71" s="56">
        <v>3</v>
      </c>
      <c r="E71" s="56">
        <v>570</v>
      </c>
      <c r="F71" s="57" t="str">
        <f>+VLOOKUP(E71,Participants!$A$1:$F$802,2,FALSE)</f>
        <v>Paulina Hornug</v>
      </c>
      <c r="G71" s="57" t="str">
        <f>+VLOOKUP(E71,Participants!$A$1:$F$802,4,FALSE)</f>
        <v>BFS</v>
      </c>
      <c r="H71" s="57" t="str">
        <f>+VLOOKUP(E71,Participants!$A$1:$F$802,5,FALSE)</f>
        <v>Female</v>
      </c>
      <c r="I71" s="57">
        <f>+VLOOKUP(E71,Participants!$A$1:$F$802,3,FALSE)</f>
        <v>4</v>
      </c>
      <c r="J71" s="57" t="str">
        <f>+VLOOKUP(E71,Participants!$A$1:$G$802,7,FALSE)</f>
        <v>DEV GIRLS</v>
      </c>
      <c r="K71" s="57">
        <f t="shared" si="2"/>
        <v>16</v>
      </c>
      <c r="L71" s="57"/>
    </row>
    <row r="72" spans="1:12" ht="14.25" customHeight="1" x14ac:dyDescent="0.3">
      <c r="A72" s="155" t="s">
        <v>439</v>
      </c>
      <c r="B72" s="56">
        <v>8</v>
      </c>
      <c r="C72" s="56">
        <v>18.12</v>
      </c>
      <c r="D72" s="56">
        <v>7</v>
      </c>
      <c r="E72" s="56">
        <v>1053</v>
      </c>
      <c r="F72" s="57" t="str">
        <f>+VLOOKUP(E72,Participants!$A$1:$F$802,2,FALSE)</f>
        <v>Kiera Snyder</v>
      </c>
      <c r="G72" s="57" t="str">
        <f>+VLOOKUP(E72,Participants!$A$1:$F$802,4,FALSE)</f>
        <v>KIL</v>
      </c>
      <c r="H72" s="57" t="str">
        <f>+VLOOKUP(E72,Participants!$A$1:$F$802,5,FALSE)</f>
        <v>Female</v>
      </c>
      <c r="I72" s="57">
        <f>+VLOOKUP(E72,Participants!$A$1:$F$802,3,FALSE)</f>
        <v>3</v>
      </c>
      <c r="J72" s="57" t="str">
        <f>+VLOOKUP(E72,Participants!$A$1:$G$802,7,FALSE)</f>
        <v>Dev Girls</v>
      </c>
      <c r="K72" s="57">
        <f t="shared" si="2"/>
        <v>17</v>
      </c>
      <c r="L72" s="57"/>
    </row>
    <row r="73" spans="1:12" ht="14.25" customHeight="1" x14ac:dyDescent="0.3">
      <c r="A73" s="155" t="s">
        <v>439</v>
      </c>
      <c r="B73" s="56">
        <v>8</v>
      </c>
      <c r="C73" s="56">
        <v>18.21</v>
      </c>
      <c r="D73" s="56">
        <v>8</v>
      </c>
      <c r="E73" s="56">
        <v>565</v>
      </c>
      <c r="F73" s="57" t="str">
        <f>+VLOOKUP(E73,Participants!$A$1:$F$802,2,FALSE)</f>
        <v>jadyn risdon</v>
      </c>
      <c r="G73" s="57" t="str">
        <f>+VLOOKUP(E73,Participants!$A$1:$F$802,4,FALSE)</f>
        <v>BFS</v>
      </c>
      <c r="H73" s="57" t="str">
        <f>+VLOOKUP(E73,Participants!$A$1:$F$802,5,FALSE)</f>
        <v>Female</v>
      </c>
      <c r="I73" s="57">
        <f>+VLOOKUP(E73,Participants!$A$1:$F$802,3,FALSE)</f>
        <v>3</v>
      </c>
      <c r="J73" s="57" t="str">
        <f>+VLOOKUP(E73,Participants!$A$1:$G$802,7,FALSE)</f>
        <v>DEV GIRLS</v>
      </c>
      <c r="K73" s="57">
        <f t="shared" si="2"/>
        <v>18</v>
      </c>
      <c r="L73" s="57"/>
    </row>
    <row r="74" spans="1:12" ht="14.25" customHeight="1" x14ac:dyDescent="0.3">
      <c r="A74" s="155" t="s">
        <v>439</v>
      </c>
      <c r="B74" s="56">
        <v>12</v>
      </c>
      <c r="C74" s="56">
        <v>18.21</v>
      </c>
      <c r="D74" s="56">
        <v>8</v>
      </c>
      <c r="E74" s="56">
        <v>1044</v>
      </c>
      <c r="F74" s="57" t="str">
        <f>+VLOOKUP(E74,Participants!$A$1:$F$802,2,FALSE)</f>
        <v>Isabel Costigan</v>
      </c>
      <c r="G74" s="57" t="str">
        <f>+VLOOKUP(E74,Participants!$A$1:$F$802,4,FALSE)</f>
        <v>KIL</v>
      </c>
      <c r="H74" s="57" t="str">
        <f>+VLOOKUP(E74,Participants!$A$1:$F$802,5,FALSE)</f>
        <v>Female</v>
      </c>
      <c r="I74" s="57">
        <f>+VLOOKUP(E74,Participants!$A$1:$F$802,3,FALSE)</f>
        <v>4</v>
      </c>
      <c r="J74" s="57" t="str">
        <f>+VLOOKUP(E74,Participants!$A$1:$G$802,7,FALSE)</f>
        <v>Dev Girls</v>
      </c>
      <c r="K74" s="57">
        <f t="shared" si="2"/>
        <v>19</v>
      </c>
      <c r="L74" s="57"/>
    </row>
    <row r="75" spans="1:12" ht="14.25" customHeight="1" x14ac:dyDescent="0.3">
      <c r="A75" s="155" t="s">
        <v>439</v>
      </c>
      <c r="B75" s="56">
        <v>10</v>
      </c>
      <c r="C75" s="56">
        <v>18.239999999999998</v>
      </c>
      <c r="D75" s="56">
        <v>7</v>
      </c>
      <c r="E75" s="56">
        <v>1046</v>
      </c>
      <c r="F75" s="57" t="str">
        <f>+VLOOKUP(E75,Participants!$A$1:$F$802,2,FALSE)</f>
        <v>Lucia Kilkeary</v>
      </c>
      <c r="G75" s="57" t="str">
        <f>+VLOOKUP(E75,Participants!$A$1:$F$802,4,FALSE)</f>
        <v>KIL</v>
      </c>
      <c r="H75" s="57" t="str">
        <f>+VLOOKUP(E75,Participants!$A$1:$F$802,5,FALSE)</f>
        <v>Female</v>
      </c>
      <c r="I75" s="57">
        <f>+VLOOKUP(E75,Participants!$A$1:$F$802,3,FALSE)</f>
        <v>3</v>
      </c>
      <c r="J75" s="57" t="str">
        <f>+VLOOKUP(E75,Participants!$A$1:$G$802,7,FALSE)</f>
        <v>Dev Girls</v>
      </c>
      <c r="K75" s="57">
        <f t="shared" si="2"/>
        <v>20</v>
      </c>
      <c r="L75" s="57"/>
    </row>
    <row r="76" spans="1:12" ht="14.25" customHeight="1" x14ac:dyDescent="0.3">
      <c r="A76" s="155" t="s">
        <v>439</v>
      </c>
      <c r="B76" s="56">
        <v>12</v>
      </c>
      <c r="C76" s="56">
        <v>18.34</v>
      </c>
      <c r="D76" s="56">
        <v>1</v>
      </c>
      <c r="E76" s="56">
        <v>151</v>
      </c>
      <c r="F76" s="57" t="str">
        <f>+VLOOKUP(E76,Participants!$A$1:$F$802,2,FALSE)</f>
        <v>Olivia Wasielewski</v>
      </c>
      <c r="G76" s="57" t="str">
        <f>+VLOOKUP(E76,Participants!$A$1:$F$802,4,FALSE)</f>
        <v>NCA</v>
      </c>
      <c r="H76" s="57" t="str">
        <f>+VLOOKUP(E76,Participants!$A$1:$F$802,5,FALSE)</f>
        <v>Female</v>
      </c>
      <c r="I76" s="57">
        <f>+VLOOKUP(E76,Participants!$A$1:$F$802,3,FALSE)</f>
        <v>4</v>
      </c>
      <c r="J76" s="57" t="str">
        <f>+VLOOKUP(E76,Participants!$A$1:$G$802,7,FALSE)</f>
        <v>DEV Girls</v>
      </c>
      <c r="K76" s="57">
        <f t="shared" si="2"/>
        <v>21</v>
      </c>
      <c r="L76" s="57"/>
    </row>
    <row r="77" spans="1:12" ht="14.25" customHeight="1" x14ac:dyDescent="0.3">
      <c r="A77" s="155" t="s">
        <v>439</v>
      </c>
      <c r="B77" s="56">
        <v>11</v>
      </c>
      <c r="C77" s="56">
        <v>18.5</v>
      </c>
      <c r="D77" s="56">
        <v>4</v>
      </c>
      <c r="E77" s="56">
        <v>250</v>
      </c>
      <c r="F77" s="57" t="str">
        <f>+VLOOKUP(E77,Participants!$A$1:$F$802,2,FALSE)</f>
        <v>Anna Debbis</v>
      </c>
      <c r="G77" s="57" t="str">
        <f>+VLOOKUP(E77,Participants!$A$1:$F$802,4,FALSE)</f>
        <v>AGS</v>
      </c>
      <c r="H77" s="57" t="str">
        <f>+VLOOKUP(E77,Participants!$A$1:$F$802,5,FALSE)</f>
        <v>Female</v>
      </c>
      <c r="I77" s="57">
        <f>+VLOOKUP(E77,Participants!$A$1:$F$802,3,FALSE)</f>
        <v>3</v>
      </c>
      <c r="J77" s="57" t="str">
        <f>+VLOOKUP(E77,Participants!$A$1:$G$802,7,FALSE)</f>
        <v>DEV Girls</v>
      </c>
      <c r="K77" s="57">
        <f t="shared" si="2"/>
        <v>22</v>
      </c>
      <c r="L77" s="57"/>
    </row>
    <row r="78" spans="1:12" ht="14.25" customHeight="1" x14ac:dyDescent="0.3">
      <c r="A78" s="155" t="s">
        <v>439</v>
      </c>
      <c r="B78" s="56">
        <v>13</v>
      </c>
      <c r="C78" s="56">
        <v>18.5</v>
      </c>
      <c r="D78" s="56">
        <v>2</v>
      </c>
      <c r="E78" s="56">
        <v>214</v>
      </c>
      <c r="F78" s="57" t="str">
        <f>+VLOOKUP(E78,Participants!$A$1:$F$802,2,FALSE)</f>
        <v>Kendall Swigart</v>
      </c>
      <c r="G78" s="57" t="str">
        <f>+VLOOKUP(E78,Participants!$A$1:$F$802,4,FALSE)</f>
        <v>MQA</v>
      </c>
      <c r="H78" s="57" t="str">
        <f>+VLOOKUP(E78,Participants!$A$1:$F$802,5,FALSE)</f>
        <v>Female</v>
      </c>
      <c r="I78" s="57">
        <f>+VLOOKUP(E78,Participants!$A$1:$F$802,3,FALSE)</f>
        <v>4</v>
      </c>
      <c r="J78" s="57" t="str">
        <f>+VLOOKUP(E78,Participants!$A$1:$G$802,7,FALSE)</f>
        <v>DEV Girls</v>
      </c>
      <c r="K78" s="57">
        <f t="shared" si="2"/>
        <v>23</v>
      </c>
      <c r="L78" s="57"/>
    </row>
    <row r="79" spans="1:12" ht="14.25" customHeight="1" x14ac:dyDescent="0.3">
      <c r="A79" s="155" t="s">
        <v>439</v>
      </c>
      <c r="B79" s="56">
        <v>13</v>
      </c>
      <c r="C79" s="56">
        <v>18.559999999999999</v>
      </c>
      <c r="D79" s="56">
        <v>4</v>
      </c>
      <c r="E79" s="56">
        <v>241</v>
      </c>
      <c r="F79" s="57" t="str">
        <f>+VLOOKUP(E79,Participants!$A$1:$F$802,2,FALSE)</f>
        <v>Mila Kolocouris</v>
      </c>
      <c r="G79" s="57" t="str">
        <f>+VLOOKUP(E79,Participants!$A$1:$F$802,4,FALSE)</f>
        <v>AGS</v>
      </c>
      <c r="H79" s="57" t="str">
        <f>+VLOOKUP(E79,Participants!$A$1:$F$802,5,FALSE)</f>
        <v>Female</v>
      </c>
      <c r="I79" s="57">
        <f>+VLOOKUP(E79,Participants!$A$1:$F$802,3,FALSE)</f>
        <v>4</v>
      </c>
      <c r="J79" s="57" t="str">
        <f>+VLOOKUP(E79,Participants!$A$1:$G$802,7,FALSE)</f>
        <v>DEV Girls</v>
      </c>
      <c r="K79" s="57">
        <f t="shared" si="2"/>
        <v>24</v>
      </c>
      <c r="L79" s="57"/>
    </row>
    <row r="80" spans="1:12" ht="14.25" customHeight="1" x14ac:dyDescent="0.3">
      <c r="A80" s="155" t="s">
        <v>439</v>
      </c>
      <c r="B80" s="56">
        <v>15</v>
      </c>
      <c r="C80" s="56">
        <v>18.59</v>
      </c>
      <c r="D80" s="56">
        <v>2</v>
      </c>
      <c r="E80" s="56">
        <v>48</v>
      </c>
      <c r="F80" s="57" t="str">
        <f>+VLOOKUP(E80,Participants!$A$1:$F$802,2,FALSE)</f>
        <v>Isabella Gaudelli</v>
      </c>
      <c r="G80" s="57" t="str">
        <f>+VLOOKUP(E80,Participants!$A$1:$F$802,4,FALSE)</f>
        <v>AMA</v>
      </c>
      <c r="H80" s="57" t="str">
        <f>+VLOOKUP(E80,Participants!$A$1:$F$802,5,FALSE)</f>
        <v>Female</v>
      </c>
      <c r="I80" s="57">
        <f>+VLOOKUP(E80,Participants!$A$1:$F$802,3,FALSE)</f>
        <v>4</v>
      </c>
      <c r="J80" s="57" t="str">
        <f>+VLOOKUP(E80,Participants!$A$1:$G$802,7,FALSE)</f>
        <v>DEV Girls</v>
      </c>
      <c r="K80" s="57">
        <f t="shared" si="2"/>
        <v>25</v>
      </c>
      <c r="L80" s="57"/>
    </row>
    <row r="81" spans="1:12" ht="14.25" customHeight="1" x14ac:dyDescent="0.3">
      <c r="A81" s="155" t="s">
        <v>439</v>
      </c>
      <c r="B81" s="56">
        <v>11</v>
      </c>
      <c r="C81" s="56">
        <v>18.71</v>
      </c>
      <c r="D81" s="56">
        <v>5</v>
      </c>
      <c r="E81" s="56">
        <v>563</v>
      </c>
      <c r="F81" s="57" t="str">
        <f>+VLOOKUP(E81,Participants!$A$1:$F$802,2,FALSE)</f>
        <v>Anna Faye McCabe</v>
      </c>
      <c r="G81" s="57" t="str">
        <f>+VLOOKUP(E81,Participants!$A$1:$F$802,4,FALSE)</f>
        <v>BFS</v>
      </c>
      <c r="H81" s="57" t="str">
        <f>+VLOOKUP(E81,Participants!$A$1:$F$802,5,FALSE)</f>
        <v>Female</v>
      </c>
      <c r="I81" s="57">
        <f>+VLOOKUP(E81,Participants!$A$1:$F$802,3,FALSE)</f>
        <v>3</v>
      </c>
      <c r="J81" s="57" t="str">
        <f>+VLOOKUP(E81,Participants!$A$1:$G$802,7,FALSE)</f>
        <v>DEV GIRLS</v>
      </c>
      <c r="K81" s="57">
        <f t="shared" si="2"/>
        <v>26</v>
      </c>
      <c r="L81" s="57"/>
    </row>
    <row r="82" spans="1:12" ht="14.25" customHeight="1" x14ac:dyDescent="0.3">
      <c r="A82" s="155" t="s">
        <v>439</v>
      </c>
      <c r="B82" s="56">
        <v>9</v>
      </c>
      <c r="C82" s="56">
        <v>18.78</v>
      </c>
      <c r="D82" s="56">
        <v>4</v>
      </c>
      <c r="E82" s="56">
        <v>885</v>
      </c>
      <c r="F82" s="57" t="str">
        <f>+VLOOKUP(E82,Participants!$A$1:$F$802,2,FALSE)</f>
        <v>Summer McCarter</v>
      </c>
      <c r="G82" s="57" t="str">
        <f>+VLOOKUP(E82,Participants!$A$1:$F$802,4,FALSE)</f>
        <v>MOSS</v>
      </c>
      <c r="H82" s="57" t="str">
        <f>+VLOOKUP(E82,Participants!$A$1:$F$802,5,FALSE)</f>
        <v>Female</v>
      </c>
      <c r="I82" s="57">
        <f>+VLOOKUP(E82,Participants!$A$1:$F$802,3,FALSE)</f>
        <v>3</v>
      </c>
      <c r="J82" s="57" t="str">
        <f>+VLOOKUP(E82,Participants!$A$1:$G$802,7,FALSE)</f>
        <v>DEV Girls</v>
      </c>
      <c r="K82" s="57">
        <f t="shared" si="2"/>
        <v>27</v>
      </c>
      <c r="L82" s="57"/>
    </row>
    <row r="83" spans="1:12" ht="14.25" customHeight="1" x14ac:dyDescent="0.3">
      <c r="A83" s="155" t="s">
        <v>439</v>
      </c>
      <c r="B83" s="56">
        <v>11</v>
      </c>
      <c r="C83" s="56">
        <v>18.78</v>
      </c>
      <c r="D83" s="56">
        <v>2</v>
      </c>
      <c r="E83" s="56">
        <v>249</v>
      </c>
      <c r="F83" s="57" t="str">
        <f>+VLOOKUP(E83,Participants!$A$1:$F$802,2,FALSE)</f>
        <v>Olivia Ameredes</v>
      </c>
      <c r="G83" s="57" t="str">
        <f>+VLOOKUP(E83,Participants!$A$1:$F$802,4,FALSE)</f>
        <v>AGS</v>
      </c>
      <c r="H83" s="57" t="str">
        <f>+VLOOKUP(E83,Participants!$A$1:$F$802,5,FALSE)</f>
        <v>Female</v>
      </c>
      <c r="I83" s="57">
        <f>+VLOOKUP(E83,Participants!$A$1:$F$802,3,FALSE)</f>
        <v>3</v>
      </c>
      <c r="J83" s="57" t="str">
        <f>+VLOOKUP(E83,Participants!$A$1:$G$802,7,FALSE)</f>
        <v>DEV Girls</v>
      </c>
      <c r="K83" s="57">
        <f t="shared" si="2"/>
        <v>28</v>
      </c>
      <c r="L83" s="57"/>
    </row>
    <row r="84" spans="1:12" ht="14.25" customHeight="1" x14ac:dyDescent="0.3">
      <c r="A84" s="155" t="s">
        <v>439</v>
      </c>
      <c r="B84" s="56">
        <v>14</v>
      </c>
      <c r="C84" s="56">
        <v>18.809999999999999</v>
      </c>
      <c r="D84" s="56">
        <v>8</v>
      </c>
      <c r="E84" s="56">
        <v>1295</v>
      </c>
      <c r="F84" s="57" t="str">
        <f>+VLOOKUP(E84,Participants!$A$1:$F$802,2,FALSE)</f>
        <v>Lillian Dieffenbach</v>
      </c>
      <c r="G84" s="57" t="str">
        <f>+VLOOKUP(E84,Participants!$A$1:$F$802,4,FALSE)</f>
        <v>CDT</v>
      </c>
      <c r="H84" s="57" t="str">
        <f>+VLOOKUP(E84,Participants!$A$1:$F$802,5,FALSE)</f>
        <v>Female</v>
      </c>
      <c r="I84" s="57">
        <f>+VLOOKUP(E84,Participants!$A$1:$F$802,3,FALSE)</f>
        <v>4</v>
      </c>
      <c r="J84" s="57" t="str">
        <f>+VLOOKUP(E84,Participants!$A$1:$G$802,7,FALSE)</f>
        <v>Dev Girls</v>
      </c>
      <c r="K84" s="57">
        <f t="shared" si="2"/>
        <v>29</v>
      </c>
      <c r="L84" s="57"/>
    </row>
    <row r="85" spans="1:12" ht="14.25" customHeight="1" x14ac:dyDescent="0.3">
      <c r="A85" s="155" t="s">
        <v>439</v>
      </c>
      <c r="B85" s="56">
        <v>8</v>
      </c>
      <c r="C85" s="56">
        <v>19.21</v>
      </c>
      <c r="D85" s="56">
        <v>1</v>
      </c>
      <c r="E85" s="56">
        <v>856</v>
      </c>
      <c r="F85" s="57" t="str">
        <f>+VLOOKUP(E85,Participants!$A$1:$F$802,2,FALSE)</f>
        <v>Amanda Wang</v>
      </c>
      <c r="G85" s="57" t="str">
        <f>+VLOOKUP(E85,Participants!$A$1:$F$802,4,FALSE)</f>
        <v>AAG</v>
      </c>
      <c r="H85" s="57" t="str">
        <f>+VLOOKUP(E85,Participants!$A$1:$F$802,5,FALSE)</f>
        <v>Female</v>
      </c>
      <c r="I85" s="57">
        <f>+VLOOKUP(E85,Participants!$A$1:$F$802,3,FALSE)</f>
        <v>3</v>
      </c>
      <c r="J85" s="57" t="str">
        <f>+VLOOKUP(E85,Participants!$A$1:$G$802,7,FALSE)</f>
        <v>Dev Girls</v>
      </c>
      <c r="K85" s="57">
        <f t="shared" si="2"/>
        <v>30</v>
      </c>
      <c r="L85" s="57"/>
    </row>
    <row r="86" spans="1:12" ht="14.25" customHeight="1" x14ac:dyDescent="0.3">
      <c r="A86" s="155" t="s">
        <v>439</v>
      </c>
      <c r="B86" s="56">
        <v>13</v>
      </c>
      <c r="C86" s="56">
        <v>19.22</v>
      </c>
      <c r="D86" s="56">
        <v>1</v>
      </c>
      <c r="E86" s="56">
        <v>49</v>
      </c>
      <c r="F86" s="57" t="str">
        <f>+VLOOKUP(E86,Participants!$A$1:$F$802,2,FALSE)</f>
        <v>Emma Smith</v>
      </c>
      <c r="G86" s="57" t="str">
        <f>+VLOOKUP(E86,Participants!$A$1:$F$802,4,FALSE)</f>
        <v>AMA</v>
      </c>
      <c r="H86" s="57" t="str">
        <f>+VLOOKUP(E86,Participants!$A$1:$F$802,5,FALSE)</f>
        <v>Female</v>
      </c>
      <c r="I86" s="57">
        <f>+VLOOKUP(E86,Participants!$A$1:$F$802,3,FALSE)</f>
        <v>4</v>
      </c>
      <c r="J86" s="57" t="str">
        <f>+VLOOKUP(E86,Participants!$A$1:$G$802,7,FALSE)</f>
        <v>DEV Girls</v>
      </c>
      <c r="K86" s="57">
        <f t="shared" si="2"/>
        <v>31</v>
      </c>
      <c r="L86" s="57"/>
    </row>
    <row r="87" spans="1:12" ht="14.25" customHeight="1" x14ac:dyDescent="0.3">
      <c r="A87" s="155" t="s">
        <v>439</v>
      </c>
      <c r="B87" s="56">
        <v>13</v>
      </c>
      <c r="C87" s="56">
        <v>19.22</v>
      </c>
      <c r="D87" s="56">
        <v>5</v>
      </c>
      <c r="E87" s="56">
        <v>862</v>
      </c>
      <c r="F87" s="57" t="str">
        <f>+VLOOKUP(E87,Participants!$A$1:$F$802,2,FALSE)</f>
        <v>Margaret Willcox</v>
      </c>
      <c r="G87" s="57" t="str">
        <f>+VLOOKUP(E87,Participants!$A$1:$F$802,4,FALSE)</f>
        <v>AAG</v>
      </c>
      <c r="H87" s="57" t="str">
        <f>+VLOOKUP(E87,Participants!$A$1:$F$802,5,FALSE)</f>
        <v>Female</v>
      </c>
      <c r="I87" s="57">
        <f>+VLOOKUP(E87,Participants!$A$1:$F$802,3,FALSE)</f>
        <v>4</v>
      </c>
      <c r="J87" s="57" t="str">
        <f>+VLOOKUP(E87,Participants!$A$1:$G$802,7,FALSE)</f>
        <v>Dev Girls</v>
      </c>
      <c r="K87" s="57">
        <f t="shared" si="2"/>
        <v>32</v>
      </c>
      <c r="L87" s="57"/>
    </row>
    <row r="88" spans="1:12" ht="14.25" customHeight="1" x14ac:dyDescent="0.3">
      <c r="A88" s="155" t="s">
        <v>439</v>
      </c>
      <c r="B88" s="56">
        <v>14</v>
      </c>
      <c r="C88" s="56">
        <v>19.34</v>
      </c>
      <c r="D88" s="56">
        <v>6</v>
      </c>
      <c r="E88" s="56">
        <v>42</v>
      </c>
      <c r="F88" s="57" t="str">
        <f>+VLOOKUP(E88,Participants!$A$1:$F$802,2,FALSE)</f>
        <v>Annie Nienstedt</v>
      </c>
      <c r="G88" s="57" t="str">
        <f>+VLOOKUP(E88,Participants!$A$1:$F$802,4,FALSE)</f>
        <v>AMA</v>
      </c>
      <c r="H88" s="57" t="str">
        <f>+VLOOKUP(E88,Participants!$A$1:$F$802,5,FALSE)</f>
        <v>Female</v>
      </c>
      <c r="I88" s="57">
        <f>+VLOOKUP(E88,Participants!$A$1:$F$802,3,FALSE)</f>
        <v>4</v>
      </c>
      <c r="J88" s="57" t="str">
        <f>+VLOOKUP(E88,Participants!$A$1:$G$802,7,FALSE)</f>
        <v>DEV Girls</v>
      </c>
      <c r="K88" s="57">
        <f t="shared" si="2"/>
        <v>33</v>
      </c>
      <c r="L88" s="57"/>
    </row>
    <row r="89" spans="1:12" ht="14.25" customHeight="1" x14ac:dyDescent="0.3">
      <c r="A89" s="155" t="s">
        <v>439</v>
      </c>
      <c r="B89" s="56">
        <v>10</v>
      </c>
      <c r="C89" s="56">
        <v>19.43</v>
      </c>
      <c r="D89" s="56">
        <v>4</v>
      </c>
      <c r="E89" s="56">
        <v>144</v>
      </c>
      <c r="F89" s="57" t="str">
        <f>+VLOOKUP(E89,Participants!$A$1:$F$802,2,FALSE)</f>
        <v>Maycie Bane</v>
      </c>
      <c r="G89" s="57" t="str">
        <f>+VLOOKUP(E89,Participants!$A$1:$F$802,4,FALSE)</f>
        <v>NCA</v>
      </c>
      <c r="H89" s="57" t="str">
        <f>+VLOOKUP(E89,Participants!$A$1:$F$802,5,FALSE)</f>
        <v>Female</v>
      </c>
      <c r="I89" s="57">
        <f>+VLOOKUP(E89,Participants!$A$1:$F$802,3,FALSE)</f>
        <v>3</v>
      </c>
      <c r="J89" s="57" t="str">
        <f>+VLOOKUP(E89,Participants!$A$1:$G$802,7,FALSE)</f>
        <v>DEV Girls</v>
      </c>
      <c r="K89" s="57">
        <f t="shared" ref="K89:K119" si="3">K88+1</f>
        <v>34</v>
      </c>
      <c r="L89" s="57"/>
    </row>
    <row r="90" spans="1:12" ht="14.25" customHeight="1" x14ac:dyDescent="0.3">
      <c r="A90" s="155" t="s">
        <v>439</v>
      </c>
      <c r="B90" s="56">
        <v>10</v>
      </c>
      <c r="C90" s="56">
        <v>19.43</v>
      </c>
      <c r="D90" s="56">
        <v>6</v>
      </c>
      <c r="E90" s="56">
        <v>965</v>
      </c>
      <c r="F90" s="57" t="str">
        <f>+VLOOKUP(E90,Participants!$A$1:$F$802,2,FALSE)</f>
        <v>Juliana Belczyk</v>
      </c>
      <c r="G90" s="57" t="str">
        <f>+VLOOKUP(E90,Participants!$A$1:$F$802,4,FALSE)</f>
        <v>SJS</v>
      </c>
      <c r="H90" s="57" t="str">
        <f>+VLOOKUP(E90,Participants!$A$1:$F$802,5,FALSE)</f>
        <v>Female</v>
      </c>
      <c r="I90" s="57">
        <f>+VLOOKUP(E90,Participants!$A$1:$F$802,3,FALSE)</f>
        <v>3</v>
      </c>
      <c r="J90" s="57" t="str">
        <f>+VLOOKUP(E90,Participants!$A$1:$G$802,7,FALSE)</f>
        <v>Dev Girls</v>
      </c>
      <c r="K90" s="57">
        <f t="shared" si="3"/>
        <v>35</v>
      </c>
      <c r="L90" s="57"/>
    </row>
    <row r="91" spans="1:12" ht="14.25" customHeight="1" x14ac:dyDescent="0.3">
      <c r="A91" s="155" t="s">
        <v>439</v>
      </c>
      <c r="B91" s="56">
        <v>13</v>
      </c>
      <c r="C91" s="56">
        <v>19.54</v>
      </c>
      <c r="D91" s="56">
        <v>6</v>
      </c>
      <c r="E91" s="56">
        <v>574</v>
      </c>
      <c r="F91" s="57" t="str">
        <f>+VLOOKUP(E91,Participants!$A$1:$F$802,2,FALSE)</f>
        <v>Sadie Ninehouser</v>
      </c>
      <c r="G91" s="57" t="str">
        <f>+VLOOKUP(E91,Participants!$A$1:$F$802,4,FALSE)</f>
        <v>BFS</v>
      </c>
      <c r="H91" s="57" t="str">
        <f>+VLOOKUP(E91,Participants!$A$1:$F$802,5,FALSE)</f>
        <v>Female</v>
      </c>
      <c r="I91" s="57">
        <f>+VLOOKUP(E91,Participants!$A$1:$F$802,3,FALSE)</f>
        <v>4</v>
      </c>
      <c r="J91" s="57" t="str">
        <f>+VLOOKUP(E91,Participants!$A$1:$G$802,7,FALSE)</f>
        <v>DEV GIRLS</v>
      </c>
      <c r="K91" s="57">
        <f t="shared" si="3"/>
        <v>36</v>
      </c>
      <c r="L91" s="57"/>
    </row>
    <row r="92" spans="1:12" ht="14.25" customHeight="1" x14ac:dyDescent="0.3">
      <c r="A92" s="155" t="s">
        <v>439</v>
      </c>
      <c r="B92" s="56">
        <v>15</v>
      </c>
      <c r="C92" s="56">
        <v>19.600000000000001</v>
      </c>
      <c r="D92" s="56">
        <v>3</v>
      </c>
      <c r="E92" s="56">
        <v>246</v>
      </c>
      <c r="F92" s="57" t="str">
        <f>+VLOOKUP(E92,Participants!$A$1:$F$802,2,FALSE)</f>
        <v>Skylar Tegano</v>
      </c>
      <c r="G92" s="57" t="str">
        <f>+VLOOKUP(E92,Participants!$A$1:$F$802,4,FALSE)</f>
        <v>AGS</v>
      </c>
      <c r="H92" s="57" t="str">
        <f>+VLOOKUP(E92,Participants!$A$1:$F$802,5,FALSE)</f>
        <v>Female</v>
      </c>
      <c r="I92" s="57">
        <f>+VLOOKUP(E92,Participants!$A$1:$F$802,3,FALSE)</f>
        <v>4</v>
      </c>
      <c r="J92" s="57" t="str">
        <f>+VLOOKUP(E92,Participants!$A$1:$G$802,7,FALSE)</f>
        <v>DEV Girls</v>
      </c>
      <c r="K92" s="57">
        <f t="shared" si="3"/>
        <v>37</v>
      </c>
      <c r="L92" s="57"/>
    </row>
    <row r="93" spans="1:12" ht="14.25" customHeight="1" x14ac:dyDescent="0.3">
      <c r="A93" s="155" t="s">
        <v>439</v>
      </c>
      <c r="B93" s="56">
        <v>7</v>
      </c>
      <c r="C93" s="56">
        <v>19.68</v>
      </c>
      <c r="D93" s="56">
        <v>8</v>
      </c>
      <c r="E93" s="56">
        <v>562</v>
      </c>
      <c r="F93" s="57" t="str">
        <f>+VLOOKUP(E93,Participants!$A$1:$F$802,2,FALSE)</f>
        <v>Monica Isacco</v>
      </c>
      <c r="G93" s="57" t="str">
        <f>+VLOOKUP(E93,Participants!$A$1:$F$802,4,FALSE)</f>
        <v>BFS</v>
      </c>
      <c r="H93" s="57" t="str">
        <f>+VLOOKUP(E93,Participants!$A$1:$F$802,5,FALSE)</f>
        <v>Female</v>
      </c>
      <c r="I93" s="57">
        <f>+VLOOKUP(E93,Participants!$A$1:$F$802,3,FALSE)</f>
        <v>3</v>
      </c>
      <c r="J93" s="57" t="str">
        <f>+VLOOKUP(E93,Participants!$A$1:$G$802,7,FALSE)</f>
        <v>DEV GIRLS</v>
      </c>
      <c r="K93" s="57">
        <f t="shared" si="3"/>
        <v>38</v>
      </c>
      <c r="L93" s="57"/>
    </row>
    <row r="94" spans="1:12" ht="14.25" customHeight="1" x14ac:dyDescent="0.3">
      <c r="A94" s="155" t="s">
        <v>439</v>
      </c>
      <c r="B94" s="56">
        <v>12</v>
      </c>
      <c r="C94" s="56">
        <v>19.68</v>
      </c>
      <c r="D94" s="56">
        <v>7</v>
      </c>
      <c r="E94" s="56">
        <v>566</v>
      </c>
      <c r="F94" s="57" t="str">
        <f>+VLOOKUP(E94,Participants!$A$1:$F$802,2,FALSE)</f>
        <v>Lily Bishop</v>
      </c>
      <c r="G94" s="57" t="str">
        <f>+VLOOKUP(E94,Participants!$A$1:$F$802,4,FALSE)</f>
        <v>BFS</v>
      </c>
      <c r="H94" s="57" t="str">
        <f>+VLOOKUP(E94,Participants!$A$1:$F$802,5,FALSE)</f>
        <v>Female</v>
      </c>
      <c r="I94" s="57">
        <f>+VLOOKUP(E94,Participants!$A$1:$F$802,3,FALSE)</f>
        <v>4</v>
      </c>
      <c r="J94" s="57" t="str">
        <f>+VLOOKUP(E94,Participants!$A$1:$G$802,7,FALSE)</f>
        <v>DEV GIRLS</v>
      </c>
      <c r="K94" s="57">
        <f t="shared" si="3"/>
        <v>39</v>
      </c>
      <c r="L94" s="57"/>
    </row>
    <row r="95" spans="1:12" ht="14.25" customHeight="1" x14ac:dyDescent="0.3">
      <c r="A95" s="155" t="s">
        <v>439</v>
      </c>
      <c r="B95" s="56">
        <v>12</v>
      </c>
      <c r="C95" s="56">
        <v>19.72</v>
      </c>
      <c r="D95" s="56">
        <v>2</v>
      </c>
      <c r="E95" s="56">
        <v>859</v>
      </c>
      <c r="F95" s="57" t="str">
        <f>+VLOOKUP(E95,Participants!$A$1:$F$802,2,FALSE)</f>
        <v>Mia Frescura</v>
      </c>
      <c r="G95" s="57" t="str">
        <f>+VLOOKUP(E95,Participants!$A$1:$F$802,4,FALSE)</f>
        <v>AAG</v>
      </c>
      <c r="H95" s="57" t="str">
        <f>+VLOOKUP(E95,Participants!$A$1:$F$802,5,FALSE)</f>
        <v>Female</v>
      </c>
      <c r="I95" s="57">
        <f>+VLOOKUP(E95,Participants!$A$1:$F$802,3,FALSE)</f>
        <v>4</v>
      </c>
      <c r="J95" s="57" t="str">
        <f>+VLOOKUP(E95,Participants!$A$1:$G$802,7,FALSE)</f>
        <v>Dev Girls</v>
      </c>
      <c r="K95" s="57">
        <f t="shared" si="3"/>
        <v>40</v>
      </c>
      <c r="L95" s="57"/>
    </row>
    <row r="96" spans="1:12" ht="14.25" customHeight="1" x14ac:dyDescent="0.3">
      <c r="A96" s="155" t="s">
        <v>439</v>
      </c>
      <c r="B96" s="56">
        <v>8</v>
      </c>
      <c r="C96" s="56">
        <v>19.760000000000002</v>
      </c>
      <c r="D96" s="56">
        <v>3</v>
      </c>
      <c r="E96" s="56">
        <v>207</v>
      </c>
      <c r="F96" s="57" t="str">
        <f>+VLOOKUP(E96,Participants!$A$1:$F$802,2,FALSE)</f>
        <v>Rylee Sagwitz</v>
      </c>
      <c r="G96" s="57" t="str">
        <f>+VLOOKUP(E96,Participants!$A$1:$F$802,4,FALSE)</f>
        <v>MQA</v>
      </c>
      <c r="H96" s="57" t="str">
        <f>+VLOOKUP(E96,Participants!$A$1:$F$802,5,FALSE)</f>
        <v>Female</v>
      </c>
      <c r="I96" s="57">
        <f>+VLOOKUP(E96,Participants!$A$1:$F$802,3,FALSE)</f>
        <v>3</v>
      </c>
      <c r="J96" s="57" t="str">
        <f>+VLOOKUP(E96,Participants!$A$1:$G$802,7,FALSE)</f>
        <v>DEV Girls</v>
      </c>
      <c r="K96" s="57">
        <f t="shared" si="3"/>
        <v>41</v>
      </c>
      <c r="L96" s="57"/>
    </row>
    <row r="97" spans="1:12" ht="14.25" customHeight="1" x14ac:dyDescent="0.3">
      <c r="A97" s="155" t="s">
        <v>439</v>
      </c>
      <c r="B97" s="56">
        <v>10</v>
      </c>
      <c r="C97" s="56">
        <v>19.78</v>
      </c>
      <c r="D97" s="56">
        <v>2</v>
      </c>
      <c r="E97" s="56">
        <v>968</v>
      </c>
      <c r="F97" s="57" t="str">
        <f>+VLOOKUP(E97,Participants!$A$1:$F$802,2,FALSE)</f>
        <v>Ana Kovacevic</v>
      </c>
      <c r="G97" s="57" t="str">
        <f>+VLOOKUP(E97,Participants!$A$1:$F$802,4,FALSE)</f>
        <v>SJS</v>
      </c>
      <c r="H97" s="57" t="str">
        <f>+VLOOKUP(E97,Participants!$A$1:$F$802,5,FALSE)</f>
        <v>Female</v>
      </c>
      <c r="I97" s="57">
        <f>+VLOOKUP(E97,Participants!$A$1:$F$802,3,FALSE)</f>
        <v>3</v>
      </c>
      <c r="J97" s="57" t="str">
        <f>+VLOOKUP(E97,Participants!$A$1:$G$802,7,FALSE)</f>
        <v>Dev Girls</v>
      </c>
      <c r="K97" s="57">
        <f t="shared" si="3"/>
        <v>42</v>
      </c>
      <c r="L97" s="57"/>
    </row>
    <row r="98" spans="1:12" ht="14.25" customHeight="1" x14ac:dyDescent="0.3">
      <c r="A98" s="155" t="s">
        <v>439</v>
      </c>
      <c r="B98" s="56">
        <v>13</v>
      </c>
      <c r="C98" s="56">
        <v>19.78</v>
      </c>
      <c r="D98" s="56">
        <v>7</v>
      </c>
      <c r="E98" s="56">
        <v>1580</v>
      </c>
      <c r="F98" s="57" t="str">
        <f>+VLOOKUP(E98,Participants!$A$1:$F$802,2,FALSE)</f>
        <v>Olivia Yeager</v>
      </c>
      <c r="G98" s="57" t="str">
        <f>+VLOOKUP(E98,Participants!$A$1:$F$802,4,FALSE)</f>
        <v>BCS</v>
      </c>
      <c r="H98" s="57" t="str">
        <f>+VLOOKUP(E98,Participants!$A$1:$F$802,5,FALSE)</f>
        <v>Female</v>
      </c>
      <c r="I98" s="57">
        <f>+VLOOKUP(E98,Participants!$A$1:$F$802,3,FALSE)</f>
        <v>4</v>
      </c>
      <c r="J98" s="57" t="str">
        <f>+VLOOKUP(E98,Participants!$A$1:$G$802,7,FALSE)</f>
        <v>DEV Girls</v>
      </c>
      <c r="K98" s="57">
        <f t="shared" si="3"/>
        <v>43</v>
      </c>
      <c r="L98" s="57"/>
    </row>
    <row r="99" spans="1:12" ht="14.25" customHeight="1" x14ac:dyDescent="0.3">
      <c r="A99" s="155" t="s">
        <v>439</v>
      </c>
      <c r="B99" s="56">
        <v>10</v>
      </c>
      <c r="C99" s="56">
        <v>19.87</v>
      </c>
      <c r="D99" s="56">
        <v>8</v>
      </c>
      <c r="E99" s="56">
        <v>559</v>
      </c>
      <c r="F99" s="57" t="str">
        <f>+VLOOKUP(E99,Participants!$A$1:$F$802,2,FALSE)</f>
        <v>Scarlet Gallagher</v>
      </c>
      <c r="G99" s="57" t="str">
        <f>+VLOOKUP(E99,Participants!$A$1:$F$802,4,FALSE)</f>
        <v>BFS</v>
      </c>
      <c r="H99" s="57" t="str">
        <f>+VLOOKUP(E99,Participants!$A$1:$F$802,5,FALSE)</f>
        <v>Female</v>
      </c>
      <c r="I99" s="57">
        <f>+VLOOKUP(E99,Participants!$A$1:$F$802,3,FALSE)</f>
        <v>3</v>
      </c>
      <c r="J99" s="57" t="str">
        <f>+VLOOKUP(E99,Participants!$A$1:$G$802,7,FALSE)</f>
        <v>DEV GIRLS</v>
      </c>
      <c r="K99" s="57">
        <f t="shared" si="3"/>
        <v>44</v>
      </c>
      <c r="L99" s="57"/>
    </row>
    <row r="100" spans="1:12" ht="14.25" customHeight="1" x14ac:dyDescent="0.3">
      <c r="A100" s="155" t="s">
        <v>439</v>
      </c>
      <c r="B100" s="56">
        <v>11</v>
      </c>
      <c r="C100" s="56">
        <v>19.88</v>
      </c>
      <c r="D100" s="56">
        <v>8</v>
      </c>
      <c r="E100" s="56">
        <v>568</v>
      </c>
      <c r="F100" s="57" t="str">
        <f>+VLOOKUP(E100,Participants!$A$1:$F$802,2,FALSE)</f>
        <v>Liliana Coles</v>
      </c>
      <c r="G100" s="57" t="str">
        <f>+VLOOKUP(E100,Participants!$A$1:$F$802,4,FALSE)</f>
        <v>BFS</v>
      </c>
      <c r="H100" s="57" t="str">
        <f>+VLOOKUP(E100,Participants!$A$1:$F$802,5,FALSE)</f>
        <v>Female</v>
      </c>
      <c r="I100" s="57">
        <f>+VLOOKUP(E100,Participants!$A$1:$F$802,3,FALSE)</f>
        <v>4</v>
      </c>
      <c r="J100" s="57" t="str">
        <f>+VLOOKUP(E100,Participants!$A$1:$G$802,7,FALSE)</f>
        <v>DEV GIRLS</v>
      </c>
      <c r="K100" s="57">
        <f t="shared" si="3"/>
        <v>45</v>
      </c>
      <c r="L100" s="57"/>
    </row>
    <row r="101" spans="1:12" ht="14.25" customHeight="1" x14ac:dyDescent="0.3">
      <c r="A101" s="155" t="s">
        <v>439</v>
      </c>
      <c r="B101" s="56">
        <v>9</v>
      </c>
      <c r="C101" s="56">
        <v>19.899999999999999</v>
      </c>
      <c r="D101" s="56">
        <v>8</v>
      </c>
      <c r="E101" s="56">
        <v>886</v>
      </c>
      <c r="F101" s="57" t="str">
        <f>+VLOOKUP(E101,Participants!$A$1:$F$802,2,FALSE)</f>
        <v>Lillian Tomko</v>
      </c>
      <c r="G101" s="57" t="str">
        <f>+VLOOKUP(E101,Participants!$A$1:$F$802,4,FALSE)</f>
        <v>MOSS</v>
      </c>
      <c r="H101" s="57" t="str">
        <f>+VLOOKUP(E101,Participants!$A$1:$F$802,5,FALSE)</f>
        <v>Female</v>
      </c>
      <c r="I101" s="57">
        <f>+VLOOKUP(E101,Participants!$A$1:$F$802,3,FALSE)</f>
        <v>3</v>
      </c>
      <c r="J101" s="57" t="str">
        <f>+VLOOKUP(E101,Participants!$A$1:$G$802,7,FALSE)</f>
        <v>DEV Girls</v>
      </c>
      <c r="K101" s="57">
        <f t="shared" si="3"/>
        <v>46</v>
      </c>
      <c r="L101" s="57"/>
    </row>
    <row r="102" spans="1:12" ht="14.25" customHeight="1" x14ac:dyDescent="0.3">
      <c r="A102" s="155" t="s">
        <v>439</v>
      </c>
      <c r="B102" s="56">
        <v>12</v>
      </c>
      <c r="C102" s="56">
        <v>20.02</v>
      </c>
      <c r="D102" s="56">
        <v>6</v>
      </c>
      <c r="E102" s="56">
        <v>1214</v>
      </c>
      <c r="F102" s="57" t="str">
        <f>+VLOOKUP(E102,Participants!$A$1:$F$802,2,FALSE)</f>
        <v>Audrey Ambrose</v>
      </c>
      <c r="G102" s="57" t="str">
        <f>+VLOOKUP(E102,Participants!$A$1:$F$802,4,FALSE)</f>
        <v>OLF</v>
      </c>
      <c r="H102" s="57" t="str">
        <f>+VLOOKUP(E102,Participants!$A$1:$F$802,5,FALSE)</f>
        <v>Female</v>
      </c>
      <c r="I102" s="57">
        <f>+VLOOKUP(E102,Participants!$A$1:$F$802,3,FALSE)</f>
        <v>4</v>
      </c>
      <c r="J102" s="57" t="str">
        <f>+VLOOKUP(E102,Participants!$A$1:$G$802,7,FALSE)</f>
        <v>Dev Girls</v>
      </c>
      <c r="K102" s="57">
        <f t="shared" si="3"/>
        <v>47</v>
      </c>
      <c r="L102" s="57"/>
    </row>
    <row r="103" spans="1:12" ht="14.25" customHeight="1" x14ac:dyDescent="0.3">
      <c r="A103" s="155" t="s">
        <v>439</v>
      </c>
      <c r="B103" s="56">
        <v>14</v>
      </c>
      <c r="C103" s="56">
        <v>20.02</v>
      </c>
      <c r="D103" s="56">
        <v>4</v>
      </c>
      <c r="E103" s="56">
        <v>858</v>
      </c>
      <c r="F103" s="57" t="str">
        <f>+VLOOKUP(E103,Participants!$A$1:$F$802,2,FALSE)</f>
        <v>Olivia Chen</v>
      </c>
      <c r="G103" s="57" t="str">
        <f>+VLOOKUP(E103,Participants!$A$1:$F$802,4,FALSE)</f>
        <v>AAG</v>
      </c>
      <c r="H103" s="57" t="str">
        <f>+VLOOKUP(E103,Participants!$A$1:$F$802,5,FALSE)</f>
        <v>Female</v>
      </c>
      <c r="I103" s="57">
        <f>+VLOOKUP(E103,Participants!$A$1:$F$802,3,FALSE)</f>
        <v>4</v>
      </c>
      <c r="J103" s="57" t="str">
        <f>+VLOOKUP(E103,Participants!$A$1:$G$802,7,FALSE)</f>
        <v>Dev Girls</v>
      </c>
      <c r="K103" s="57">
        <f t="shared" si="3"/>
        <v>48</v>
      </c>
      <c r="L103" s="57"/>
    </row>
    <row r="104" spans="1:12" ht="14.25" customHeight="1" x14ac:dyDescent="0.3">
      <c r="A104" s="155" t="s">
        <v>439</v>
      </c>
      <c r="B104" s="56">
        <v>14</v>
      </c>
      <c r="C104" s="56">
        <v>20.14</v>
      </c>
      <c r="D104" s="56">
        <v>1</v>
      </c>
      <c r="E104" s="56">
        <v>1051</v>
      </c>
      <c r="F104" s="57" t="str">
        <f>+VLOOKUP(E104,Participants!$A$1:$F$802,2,FALSE)</f>
        <v>Anna Narwold</v>
      </c>
      <c r="G104" s="57" t="str">
        <f>+VLOOKUP(E104,Participants!$A$1:$F$802,4,FALSE)</f>
        <v>KIL</v>
      </c>
      <c r="H104" s="57" t="str">
        <f>+VLOOKUP(E104,Participants!$A$1:$F$802,5,FALSE)</f>
        <v>Female</v>
      </c>
      <c r="I104" s="57">
        <f>+VLOOKUP(E104,Participants!$A$1:$F$802,3,FALSE)</f>
        <v>4</v>
      </c>
      <c r="J104" s="57" t="str">
        <f>+VLOOKUP(E104,Participants!$A$1:$G$802,7,FALSE)</f>
        <v>Dev Girls</v>
      </c>
      <c r="K104" s="57">
        <f t="shared" si="3"/>
        <v>49</v>
      </c>
      <c r="L104" s="57"/>
    </row>
    <row r="105" spans="1:12" ht="14.25" customHeight="1" x14ac:dyDescent="0.3">
      <c r="A105" s="155" t="s">
        <v>439</v>
      </c>
      <c r="B105" s="56">
        <v>9</v>
      </c>
      <c r="C105" s="56">
        <v>20.309999999999999</v>
      </c>
      <c r="D105" s="56">
        <v>2</v>
      </c>
      <c r="E105" s="56">
        <v>1048</v>
      </c>
      <c r="F105" s="57" t="str">
        <f>+VLOOKUP(E105,Participants!$A$1:$F$802,2,FALSE)</f>
        <v>Maizie Lapic</v>
      </c>
      <c r="G105" s="57" t="str">
        <f>+VLOOKUP(E105,Participants!$A$1:$F$802,4,FALSE)</f>
        <v>KIL</v>
      </c>
      <c r="H105" s="57" t="str">
        <f>+VLOOKUP(E105,Participants!$A$1:$F$802,5,FALSE)</f>
        <v>Female</v>
      </c>
      <c r="I105" s="57">
        <f>+VLOOKUP(E105,Participants!$A$1:$F$802,3,FALSE)</f>
        <v>3</v>
      </c>
      <c r="J105" s="57" t="str">
        <f>+VLOOKUP(E105,Participants!$A$1:$G$802,7,FALSE)</f>
        <v>Dev Girls</v>
      </c>
      <c r="K105" s="57">
        <f t="shared" si="3"/>
        <v>50</v>
      </c>
      <c r="L105" s="57"/>
    </row>
    <row r="106" spans="1:12" ht="14.25" customHeight="1" x14ac:dyDescent="0.3">
      <c r="A106" s="155" t="s">
        <v>439</v>
      </c>
      <c r="B106" s="56">
        <v>10</v>
      </c>
      <c r="C106" s="56">
        <v>20.309999999999999</v>
      </c>
      <c r="D106" s="56">
        <v>3</v>
      </c>
      <c r="E106" s="56">
        <v>1581</v>
      </c>
      <c r="F106" s="57" t="str">
        <f>+VLOOKUP(E106,Participants!$A$1:$F$802,2,FALSE)</f>
        <v>Adriana Shasteen</v>
      </c>
      <c r="G106" s="57" t="str">
        <f>+VLOOKUP(E106,Participants!$A$1:$F$802,4,FALSE)</f>
        <v>BCS</v>
      </c>
      <c r="H106" s="57" t="str">
        <f>+VLOOKUP(E106,Participants!$A$1:$F$802,5,FALSE)</f>
        <v>Female</v>
      </c>
      <c r="I106" s="57">
        <f>+VLOOKUP(E106,Participants!$A$1:$F$802,3,FALSE)</f>
        <v>3</v>
      </c>
      <c r="J106" s="57" t="str">
        <f>+VLOOKUP(E106,Participants!$A$1:$G$802,7,FALSE)</f>
        <v>DEV Girls</v>
      </c>
      <c r="K106" s="57">
        <f t="shared" si="3"/>
        <v>51</v>
      </c>
      <c r="L106" s="57"/>
    </row>
    <row r="107" spans="1:12" ht="14.25" customHeight="1" x14ac:dyDescent="0.3">
      <c r="A107" s="155" t="s">
        <v>439</v>
      </c>
      <c r="B107" s="56">
        <v>15</v>
      </c>
      <c r="C107" s="56">
        <v>20.440000000000001</v>
      </c>
      <c r="D107" s="56">
        <v>1</v>
      </c>
      <c r="E107" s="56">
        <v>861</v>
      </c>
      <c r="F107" s="57" t="str">
        <f>+VLOOKUP(E107,Participants!$A$1:$F$802,2,FALSE)</f>
        <v>Bailey Podolinski</v>
      </c>
      <c r="G107" s="57" t="str">
        <f>+VLOOKUP(E107,Participants!$A$1:$F$802,4,FALSE)</f>
        <v>AAG</v>
      </c>
      <c r="H107" s="57" t="str">
        <f>+VLOOKUP(E107,Participants!$A$1:$F$802,5,FALSE)</f>
        <v>Female</v>
      </c>
      <c r="I107" s="57">
        <f>+VLOOKUP(E107,Participants!$A$1:$F$802,3,FALSE)</f>
        <v>4</v>
      </c>
      <c r="J107" s="57" t="str">
        <f>+VLOOKUP(E107,Participants!$A$1:$G$802,7,FALSE)</f>
        <v>Dev Girls</v>
      </c>
      <c r="K107" s="57">
        <f t="shared" si="3"/>
        <v>52</v>
      </c>
      <c r="L107" s="57"/>
    </row>
    <row r="108" spans="1:12" ht="14.25" customHeight="1" x14ac:dyDescent="0.3">
      <c r="A108" s="155" t="s">
        <v>439</v>
      </c>
      <c r="B108" s="56">
        <v>8</v>
      </c>
      <c r="C108" s="56">
        <v>20.52</v>
      </c>
      <c r="D108" s="56">
        <v>6</v>
      </c>
      <c r="E108" s="56">
        <v>1160</v>
      </c>
      <c r="F108" s="57" t="str">
        <f>+VLOOKUP(E108,Participants!$A$1:$F$802,2,FALSE)</f>
        <v>Rosa Estes</v>
      </c>
      <c r="G108" s="57" t="str">
        <f>+VLOOKUP(E108,Participants!$A$1:$F$802,4,FALSE)</f>
        <v>DMA</v>
      </c>
      <c r="H108" s="57" t="str">
        <f>+VLOOKUP(E108,Participants!$A$1:$F$802,5,FALSE)</f>
        <v>Female</v>
      </c>
      <c r="I108" s="57">
        <f>+VLOOKUP(E108,Participants!$A$1:$F$802,3,FALSE)</f>
        <v>3</v>
      </c>
      <c r="J108" s="57" t="str">
        <f>+VLOOKUP(E108,Participants!$A$1:$G$802,7,FALSE)</f>
        <v>Dev Girls</v>
      </c>
      <c r="K108" s="57">
        <f t="shared" si="3"/>
        <v>53</v>
      </c>
      <c r="L108" s="57"/>
    </row>
    <row r="109" spans="1:12" ht="14.25" customHeight="1" x14ac:dyDescent="0.3">
      <c r="A109" s="155" t="s">
        <v>439</v>
      </c>
      <c r="B109" s="56">
        <v>11</v>
      </c>
      <c r="C109" s="56">
        <v>20.53</v>
      </c>
      <c r="D109" s="56">
        <v>6</v>
      </c>
      <c r="E109" s="56">
        <v>1258</v>
      </c>
      <c r="F109" s="57" t="str">
        <f>+VLOOKUP(E109,Participants!$A$1:$F$802,2,FALSE)</f>
        <v>Lauren Summers</v>
      </c>
      <c r="G109" s="57" t="str">
        <f>+VLOOKUP(E109,Participants!$A$1:$F$802,4,FALSE)</f>
        <v>SSPP</v>
      </c>
      <c r="H109" s="57" t="str">
        <f>+VLOOKUP(E109,Participants!$A$1:$F$802,5,FALSE)</f>
        <v>Female</v>
      </c>
      <c r="I109" s="57">
        <f>+VLOOKUP(E109,Participants!$A$1:$F$802,3,FALSE)</f>
        <v>4</v>
      </c>
      <c r="J109" s="57" t="str">
        <f>+VLOOKUP(E109,Participants!$A$1:$G$802,7,FALSE)</f>
        <v>DEV Girls</v>
      </c>
      <c r="K109" s="57">
        <f t="shared" si="3"/>
        <v>54</v>
      </c>
      <c r="L109" s="57"/>
    </row>
    <row r="110" spans="1:12" ht="14.25" customHeight="1" x14ac:dyDescent="0.3">
      <c r="A110" s="155" t="s">
        <v>439</v>
      </c>
      <c r="B110" s="56">
        <v>11</v>
      </c>
      <c r="C110" s="56">
        <v>20.58</v>
      </c>
      <c r="D110" s="56">
        <v>1</v>
      </c>
      <c r="E110" s="56">
        <v>1582</v>
      </c>
      <c r="F110" s="57" t="str">
        <f>+VLOOKUP(E110,Participants!$A$1:$F$802,2,FALSE)</f>
        <v>Shaylee Best</v>
      </c>
      <c r="G110" s="57" t="str">
        <f>+VLOOKUP(E110,Participants!$A$1:$F$802,4,FALSE)</f>
        <v>BCS</v>
      </c>
      <c r="H110" s="57" t="str">
        <f>+VLOOKUP(E110,Participants!$A$1:$F$802,5,FALSE)</f>
        <v>Female</v>
      </c>
      <c r="I110" s="57">
        <f>+VLOOKUP(E110,Participants!$A$1:$F$802,3,FALSE)</f>
        <v>3</v>
      </c>
      <c r="J110" s="57" t="str">
        <f>+VLOOKUP(E110,Participants!$A$1:$G$802,7,FALSE)</f>
        <v>DEV Girls</v>
      </c>
      <c r="K110" s="57">
        <f t="shared" si="3"/>
        <v>55</v>
      </c>
      <c r="L110" s="57"/>
    </row>
    <row r="111" spans="1:12" ht="14.25" customHeight="1" x14ac:dyDescent="0.3">
      <c r="A111" s="155" t="s">
        <v>439</v>
      </c>
      <c r="B111" s="56">
        <v>7</v>
      </c>
      <c r="C111" s="56">
        <v>20.59</v>
      </c>
      <c r="D111" s="56">
        <v>3</v>
      </c>
      <c r="E111" s="56">
        <v>147</v>
      </c>
      <c r="F111" s="57" t="str">
        <f>+VLOOKUP(E111,Participants!$A$1:$F$802,2,FALSE)</f>
        <v>Ava Thompson</v>
      </c>
      <c r="G111" s="57" t="str">
        <f>+VLOOKUP(E111,Participants!$A$1:$F$802,4,FALSE)</f>
        <v>NCA</v>
      </c>
      <c r="H111" s="57" t="str">
        <f>+VLOOKUP(E111,Participants!$A$1:$F$802,5,FALSE)</f>
        <v>Female</v>
      </c>
      <c r="I111" s="57">
        <f>+VLOOKUP(E111,Participants!$A$1:$F$802,3,FALSE)</f>
        <v>3</v>
      </c>
      <c r="J111" s="57" t="str">
        <f>+VLOOKUP(E111,Participants!$A$1:$G$802,7,FALSE)</f>
        <v>DEV Girls</v>
      </c>
      <c r="K111" s="57">
        <f t="shared" si="3"/>
        <v>56</v>
      </c>
      <c r="L111" s="57"/>
    </row>
    <row r="112" spans="1:12" ht="14.25" customHeight="1" x14ac:dyDescent="0.3">
      <c r="A112" s="155" t="s">
        <v>439</v>
      </c>
      <c r="B112" s="56">
        <v>14</v>
      </c>
      <c r="C112" s="56">
        <v>20.72</v>
      </c>
      <c r="D112" s="56">
        <v>5</v>
      </c>
      <c r="E112" s="56">
        <v>213</v>
      </c>
      <c r="F112" s="57" t="str">
        <f>+VLOOKUP(E112,Participants!$A$1:$F$802,2,FALSE)</f>
        <v>Elizabeth Klaes</v>
      </c>
      <c r="G112" s="57" t="str">
        <f>+VLOOKUP(E112,Participants!$A$1:$F$802,4,FALSE)</f>
        <v>MQA</v>
      </c>
      <c r="H112" s="57" t="str">
        <f>+VLOOKUP(E112,Participants!$A$1:$F$802,5,FALSE)</f>
        <v>Female</v>
      </c>
      <c r="I112" s="57">
        <f>+VLOOKUP(E112,Participants!$A$1:$F$802,3,FALSE)</f>
        <v>4</v>
      </c>
      <c r="J112" s="57" t="str">
        <f>+VLOOKUP(E112,Participants!$A$1:$G$802,7,FALSE)</f>
        <v>DEV Girls</v>
      </c>
      <c r="K112" s="57">
        <f t="shared" si="3"/>
        <v>57</v>
      </c>
      <c r="L112" s="57"/>
    </row>
    <row r="113" spans="1:12" ht="14.25" customHeight="1" x14ac:dyDescent="0.3">
      <c r="A113" s="155" t="s">
        <v>439</v>
      </c>
      <c r="B113" s="56">
        <v>14</v>
      </c>
      <c r="C113" s="56">
        <v>20.9</v>
      </c>
      <c r="D113" s="56">
        <v>7</v>
      </c>
      <c r="E113" s="56">
        <v>148</v>
      </c>
      <c r="F113" s="57" t="str">
        <f>+VLOOKUP(E113,Participants!$A$1:$F$802,2,FALSE)</f>
        <v>Hannah Cloonan</v>
      </c>
      <c r="G113" s="57" t="str">
        <f>+VLOOKUP(E113,Participants!$A$1:$F$802,4,FALSE)</f>
        <v>NCA</v>
      </c>
      <c r="H113" s="57" t="str">
        <f>+VLOOKUP(E113,Participants!$A$1:$F$802,5,FALSE)</f>
        <v>Female</v>
      </c>
      <c r="I113" s="57">
        <f>+VLOOKUP(E113,Participants!$A$1:$F$802,3,FALSE)</f>
        <v>4</v>
      </c>
      <c r="J113" s="57" t="str">
        <f>+VLOOKUP(E113,Participants!$A$1:$G$802,7,FALSE)</f>
        <v>DEV Girls</v>
      </c>
      <c r="K113" s="57">
        <f t="shared" si="3"/>
        <v>58</v>
      </c>
      <c r="L113" s="57"/>
    </row>
    <row r="114" spans="1:12" ht="14.25" customHeight="1" x14ac:dyDescent="0.3">
      <c r="A114" s="155" t="s">
        <v>439</v>
      </c>
      <c r="B114" s="56">
        <v>9</v>
      </c>
      <c r="C114" s="56">
        <v>20.94</v>
      </c>
      <c r="D114" s="56">
        <v>5</v>
      </c>
      <c r="E114" s="56">
        <v>145</v>
      </c>
      <c r="F114" s="57" t="str">
        <f>+VLOOKUP(E114,Participants!$A$1:$F$802,2,FALSE)</f>
        <v>Vienna Caliguire</v>
      </c>
      <c r="G114" s="57" t="str">
        <f>+VLOOKUP(E114,Participants!$A$1:$F$802,4,FALSE)</f>
        <v>NCA</v>
      </c>
      <c r="H114" s="57" t="str">
        <f>+VLOOKUP(E114,Participants!$A$1:$F$802,5,FALSE)</f>
        <v>Female</v>
      </c>
      <c r="I114" s="57">
        <f>+VLOOKUP(E114,Participants!$A$1:$F$802,3,FALSE)</f>
        <v>3</v>
      </c>
      <c r="J114" s="57" t="str">
        <f>+VLOOKUP(E114,Participants!$A$1:$G$802,7,FALSE)</f>
        <v>DEV Girls</v>
      </c>
      <c r="K114" s="57">
        <f t="shared" si="3"/>
        <v>59</v>
      </c>
      <c r="L114" s="57"/>
    </row>
    <row r="115" spans="1:12" ht="14.25" customHeight="1" x14ac:dyDescent="0.3">
      <c r="A115" s="155" t="s">
        <v>439</v>
      </c>
      <c r="B115" s="56">
        <v>11</v>
      </c>
      <c r="C115" s="56">
        <v>21.05</v>
      </c>
      <c r="D115" s="56">
        <v>3</v>
      </c>
      <c r="E115" s="56">
        <v>557</v>
      </c>
      <c r="F115" s="57" t="str">
        <f>+VLOOKUP(E115,Participants!$A$1:$F$802,2,FALSE)</f>
        <v>Kelsey Cole</v>
      </c>
      <c r="G115" s="57" t="str">
        <f>+VLOOKUP(E115,Participants!$A$1:$F$802,4,FALSE)</f>
        <v>BFS</v>
      </c>
      <c r="H115" s="57" t="str">
        <f>+VLOOKUP(E115,Participants!$A$1:$F$802,5,FALSE)</f>
        <v>Female</v>
      </c>
      <c r="I115" s="57">
        <f>+VLOOKUP(E115,Participants!$A$1:$F$802,3,FALSE)</f>
        <v>3</v>
      </c>
      <c r="J115" s="57" t="str">
        <f>+VLOOKUP(E115,Participants!$A$1:$G$802,7,FALSE)</f>
        <v>DEV GIRLS</v>
      </c>
      <c r="K115" s="57">
        <f t="shared" si="3"/>
        <v>60</v>
      </c>
      <c r="L115" s="57"/>
    </row>
    <row r="116" spans="1:12" ht="14.25" customHeight="1" x14ac:dyDescent="0.3">
      <c r="A116" s="155" t="s">
        <v>439</v>
      </c>
      <c r="B116" s="56">
        <v>9</v>
      </c>
      <c r="C116" s="56">
        <v>21.21</v>
      </c>
      <c r="D116" s="56">
        <v>6</v>
      </c>
      <c r="E116" s="56">
        <v>248</v>
      </c>
      <c r="F116" s="57" t="str">
        <f>+VLOOKUP(E116,Participants!$A$1:$F$802,2,FALSE)</f>
        <v>Katya Lozano</v>
      </c>
      <c r="G116" s="57" t="str">
        <f>+VLOOKUP(E116,Participants!$A$1:$F$802,4,FALSE)</f>
        <v>AGS</v>
      </c>
      <c r="H116" s="57" t="str">
        <f>+VLOOKUP(E116,Participants!$A$1:$F$802,5,FALSE)</f>
        <v>Female</v>
      </c>
      <c r="I116" s="57">
        <f>+VLOOKUP(E116,Participants!$A$1:$F$802,3,FALSE)</f>
        <v>3</v>
      </c>
      <c r="J116" s="57" t="str">
        <f>+VLOOKUP(E116,Participants!$A$1:$G$802,7,FALSE)</f>
        <v>DEV Girls</v>
      </c>
      <c r="K116" s="57">
        <f t="shared" si="3"/>
        <v>61</v>
      </c>
      <c r="L116" s="57"/>
    </row>
    <row r="117" spans="1:12" ht="14.25" customHeight="1" x14ac:dyDescent="0.3">
      <c r="A117" s="155" t="s">
        <v>439</v>
      </c>
      <c r="B117" s="56">
        <v>7</v>
      </c>
      <c r="C117" s="56">
        <v>21.45</v>
      </c>
      <c r="D117" s="56">
        <v>6</v>
      </c>
      <c r="E117" s="56">
        <v>966</v>
      </c>
      <c r="F117" s="57" t="str">
        <f>+VLOOKUP(E117,Participants!$A$1:$F$802,2,FALSE)</f>
        <v>Giuliana Bucci</v>
      </c>
      <c r="G117" s="57" t="str">
        <f>+VLOOKUP(E117,Participants!$A$1:$F$802,4,FALSE)</f>
        <v>SJS</v>
      </c>
      <c r="H117" s="57" t="str">
        <f>+VLOOKUP(E117,Participants!$A$1:$F$802,5,FALSE)</f>
        <v>Female</v>
      </c>
      <c r="I117" s="57">
        <f>+VLOOKUP(E117,Participants!$A$1:$F$802,3,FALSE)</f>
        <v>3</v>
      </c>
      <c r="J117" s="57" t="str">
        <f>+VLOOKUP(E117,Participants!$A$1:$G$802,7,FALSE)</f>
        <v>Dev Girls</v>
      </c>
      <c r="K117" s="57">
        <f t="shared" si="3"/>
        <v>62</v>
      </c>
      <c r="L117" s="57"/>
    </row>
    <row r="118" spans="1:12" ht="14.25" customHeight="1" x14ac:dyDescent="0.3">
      <c r="A118" s="155" t="s">
        <v>439</v>
      </c>
      <c r="B118" s="56">
        <v>7</v>
      </c>
      <c r="C118" s="56">
        <v>22.18</v>
      </c>
      <c r="D118" s="56">
        <v>4</v>
      </c>
      <c r="E118" s="56">
        <v>1210</v>
      </c>
      <c r="F118" s="57" t="str">
        <f>+VLOOKUP(E118,Participants!$A$1:$F$802,2,FALSE)</f>
        <v>Ariella Valvo</v>
      </c>
      <c r="G118" s="57" t="str">
        <f>+VLOOKUP(E118,Participants!$A$1:$F$802,4,FALSE)</f>
        <v>OLF</v>
      </c>
      <c r="H118" s="57" t="str">
        <f>+VLOOKUP(E118,Participants!$A$1:$F$802,5,FALSE)</f>
        <v>Female</v>
      </c>
      <c r="I118" s="57">
        <f>+VLOOKUP(E118,Participants!$A$1:$F$802,3,FALSE)</f>
        <v>3</v>
      </c>
      <c r="J118" s="57" t="str">
        <f>+VLOOKUP(E118,Participants!$A$1:$G$802,7,FALSE)</f>
        <v>Dev Girls</v>
      </c>
      <c r="K118" s="57">
        <f t="shared" si="3"/>
        <v>63</v>
      </c>
      <c r="L118" s="57"/>
    </row>
    <row r="119" spans="1:12" ht="14.25" customHeight="1" x14ac:dyDescent="0.3">
      <c r="A119" s="155" t="s">
        <v>439</v>
      </c>
      <c r="B119" s="56">
        <v>10</v>
      </c>
      <c r="C119" s="56">
        <v>23.12</v>
      </c>
      <c r="D119" s="56">
        <v>1</v>
      </c>
      <c r="E119" s="56">
        <v>1041</v>
      </c>
      <c r="F119" s="57" t="str">
        <f>+VLOOKUP(E119,Participants!$A$1:$F$802,2,FALSE)</f>
        <v>Penelope Baker</v>
      </c>
      <c r="G119" s="57" t="str">
        <f>+VLOOKUP(E119,Participants!$A$1:$F$802,4,FALSE)</f>
        <v>KIL</v>
      </c>
      <c r="H119" s="57" t="str">
        <f>+VLOOKUP(E119,Participants!$A$1:$F$802,5,FALSE)</f>
        <v>Female</v>
      </c>
      <c r="I119" s="57">
        <f>+VLOOKUP(E119,Participants!$A$1:$F$802,3,FALSE)</f>
        <v>3</v>
      </c>
      <c r="J119" s="57" t="str">
        <f>+VLOOKUP(E119,Participants!$A$1:$G$802,7,FALSE)</f>
        <v>Dev Girls</v>
      </c>
      <c r="K119" s="57">
        <f t="shared" si="3"/>
        <v>64</v>
      </c>
      <c r="L119" s="57"/>
    </row>
    <row r="120" spans="1:12" ht="14.25" customHeight="1" x14ac:dyDescent="0.3">
      <c r="A120" s="155"/>
      <c r="B120" s="56"/>
      <c r="C120" s="56"/>
      <c r="D120" s="56"/>
      <c r="E120" s="56"/>
      <c r="F120" s="57"/>
      <c r="G120" s="57"/>
      <c r="H120" s="57"/>
      <c r="I120" s="57"/>
      <c r="J120" s="57"/>
      <c r="K120" s="57"/>
      <c r="L120" s="57"/>
    </row>
    <row r="121" spans="1:12" ht="14.25" customHeight="1" x14ac:dyDescent="0.3">
      <c r="A121" s="155"/>
      <c r="B121" s="56"/>
      <c r="C121" s="56"/>
      <c r="D121" s="56"/>
      <c r="E121" s="56"/>
      <c r="F121" s="57"/>
      <c r="G121" s="57"/>
      <c r="H121" s="57"/>
      <c r="I121" s="57"/>
      <c r="J121" s="57"/>
      <c r="K121" s="57"/>
      <c r="L121" s="57"/>
    </row>
    <row r="122" spans="1:12" ht="14.25" customHeight="1" x14ac:dyDescent="0.3">
      <c r="A122" s="147" t="s">
        <v>439</v>
      </c>
      <c r="B122" s="148">
        <v>21</v>
      </c>
      <c r="C122" s="148">
        <v>17.350000000000001</v>
      </c>
      <c r="D122" s="148">
        <v>2</v>
      </c>
      <c r="E122" s="148">
        <v>1257</v>
      </c>
      <c r="F122" s="149" t="str">
        <f>+VLOOKUP(E122,Participants!$A$1:$F$802,2,FALSE)</f>
        <v>Kieran Soriano-Clark</v>
      </c>
      <c r="G122" s="149" t="str">
        <f>+VLOOKUP(E122,Participants!$A$1:$F$802,4,FALSE)</f>
        <v>SSPP</v>
      </c>
      <c r="H122" s="149" t="str">
        <f>+VLOOKUP(E122,Participants!$A$1:$F$802,5,FALSE)</f>
        <v>Male</v>
      </c>
      <c r="I122" s="149">
        <f>+VLOOKUP(E122,Participants!$A$1:$F$802,3,FALSE)</f>
        <v>2</v>
      </c>
      <c r="J122" s="149" t="str">
        <f>+VLOOKUP(E122,Participants!$A$1:$G$802,7,FALSE)</f>
        <v>DEV Boys</v>
      </c>
      <c r="K122" s="150">
        <f t="shared" ref="K122:K153" si="4">K121+1</f>
        <v>1</v>
      </c>
      <c r="L122" s="149"/>
    </row>
    <row r="123" spans="1:12" ht="14.25" customHeight="1" x14ac:dyDescent="0.3">
      <c r="A123" s="147" t="s">
        <v>439</v>
      </c>
      <c r="B123" s="148">
        <v>21</v>
      </c>
      <c r="C123" s="148">
        <v>17.350000000000001</v>
      </c>
      <c r="D123" s="148">
        <v>4</v>
      </c>
      <c r="E123" s="148">
        <v>28</v>
      </c>
      <c r="F123" s="149" t="str">
        <f>+VLOOKUP(E123,Participants!$A$1:$F$802,2,FALSE)</f>
        <v>Julius Bennett</v>
      </c>
      <c r="G123" s="149" t="str">
        <f>+VLOOKUP(E123,Participants!$A$1:$F$802,4,FALSE)</f>
        <v>AMA</v>
      </c>
      <c r="H123" s="149" t="str">
        <f>+VLOOKUP(E123,Participants!$A$1:$F$802,5,FALSE)</f>
        <v>Male</v>
      </c>
      <c r="I123" s="149">
        <f>+VLOOKUP(E123,Participants!$A$1:$F$802,3,FALSE)</f>
        <v>2</v>
      </c>
      <c r="J123" s="149" t="str">
        <f>+VLOOKUP(E123,Participants!$A$1:$G$802,7,FALSE)</f>
        <v>DEV Boys</v>
      </c>
      <c r="K123" s="150">
        <f t="shared" si="4"/>
        <v>2</v>
      </c>
      <c r="L123" s="149"/>
    </row>
    <row r="124" spans="1:12" ht="14.25" customHeight="1" x14ac:dyDescent="0.3">
      <c r="A124" s="147" t="s">
        <v>439</v>
      </c>
      <c r="B124" s="148">
        <v>21</v>
      </c>
      <c r="C124" s="148">
        <v>18.03</v>
      </c>
      <c r="D124" s="148">
        <v>3</v>
      </c>
      <c r="E124" s="148">
        <v>27</v>
      </c>
      <c r="F124" s="149" t="str">
        <f>+VLOOKUP(E124,Participants!$A$1:$F$802,2,FALSE)</f>
        <v>Andrew Yester</v>
      </c>
      <c r="G124" s="149" t="str">
        <f>+VLOOKUP(E124,Participants!$A$1:$F$802,4,FALSE)</f>
        <v>AMA</v>
      </c>
      <c r="H124" s="149" t="str">
        <f>+VLOOKUP(E124,Participants!$A$1:$F$802,5,FALSE)</f>
        <v>Male</v>
      </c>
      <c r="I124" s="149">
        <f>+VLOOKUP(E124,Participants!$A$1:$F$802,3,FALSE)</f>
        <v>2</v>
      </c>
      <c r="J124" s="149" t="str">
        <f>+VLOOKUP(E124,Participants!$A$1:$G$802,7,FALSE)</f>
        <v>DEV Boys</v>
      </c>
      <c r="K124" s="150">
        <f t="shared" si="4"/>
        <v>3</v>
      </c>
      <c r="L124" s="149"/>
    </row>
    <row r="125" spans="1:12" ht="14.25" customHeight="1" x14ac:dyDescent="0.3">
      <c r="A125" s="147" t="s">
        <v>439</v>
      </c>
      <c r="B125" s="148">
        <v>21</v>
      </c>
      <c r="C125" s="148">
        <v>18.059999999999999</v>
      </c>
      <c r="D125" s="148">
        <v>1</v>
      </c>
      <c r="E125" s="148">
        <v>852</v>
      </c>
      <c r="F125" s="149" t="str">
        <f>+VLOOKUP(E125,Participants!$A$1:$F$802,2,FALSE)</f>
        <v>Anthony Shuster</v>
      </c>
      <c r="G125" s="149" t="str">
        <f>+VLOOKUP(E125,Participants!$A$1:$F$802,4,FALSE)</f>
        <v>AAG</v>
      </c>
      <c r="H125" s="149" t="str">
        <f>+VLOOKUP(E125,Participants!$A$1:$F$802,5,FALSE)</f>
        <v>Male</v>
      </c>
      <c r="I125" s="149">
        <f>+VLOOKUP(E125,Participants!$A$1:$F$802,3,FALSE)</f>
        <v>2</v>
      </c>
      <c r="J125" s="149" t="str">
        <f>+VLOOKUP(E125,Participants!$A$1:$G$802,7,FALSE)</f>
        <v>Dev Boys</v>
      </c>
      <c r="K125" s="150">
        <f t="shared" si="4"/>
        <v>4</v>
      </c>
      <c r="L125" s="149"/>
    </row>
    <row r="126" spans="1:12" ht="14.25" customHeight="1" x14ac:dyDescent="0.3">
      <c r="A126" s="147" t="s">
        <v>439</v>
      </c>
      <c r="B126" s="151">
        <v>16</v>
      </c>
      <c r="C126" s="151">
        <v>18.149999999999999</v>
      </c>
      <c r="D126" s="151">
        <v>6</v>
      </c>
      <c r="E126" s="151">
        <v>1207</v>
      </c>
      <c r="F126" s="149" t="str">
        <f>+VLOOKUP(E126,Participants!$A$1:$F$802,2,FALSE)</f>
        <v>Oscar Glatz</v>
      </c>
      <c r="G126" s="149" t="str">
        <f>+VLOOKUP(E126,Participants!$A$1:$F$802,4,FALSE)</f>
        <v>OLF</v>
      </c>
      <c r="H126" s="149" t="str">
        <f>+VLOOKUP(E126,Participants!$A$1:$F$802,5,FALSE)</f>
        <v>Male</v>
      </c>
      <c r="I126" s="149">
        <f>+VLOOKUP(E126,Participants!$A$1:$F$802,3,FALSE)</f>
        <v>1</v>
      </c>
      <c r="J126" s="149" t="str">
        <f>+VLOOKUP(E126,Participants!$A$1:$G$802,7,FALSE)</f>
        <v>Dev Boys</v>
      </c>
      <c r="K126" s="150">
        <f t="shared" si="4"/>
        <v>5</v>
      </c>
      <c r="L126" s="150"/>
    </row>
    <row r="127" spans="1:12" ht="14.25" customHeight="1" x14ac:dyDescent="0.3">
      <c r="A127" s="147" t="s">
        <v>439</v>
      </c>
      <c r="B127" s="151">
        <v>18</v>
      </c>
      <c r="C127" s="151">
        <v>18.18</v>
      </c>
      <c r="D127" s="151">
        <v>4</v>
      </c>
      <c r="E127" s="151">
        <v>155</v>
      </c>
      <c r="F127" s="149" t="str">
        <f>+VLOOKUP(E127,Participants!$A$1:$F$802,2,FALSE)</f>
        <v>Theodore Stehman</v>
      </c>
      <c r="G127" s="149" t="str">
        <f>+VLOOKUP(E127,Participants!$A$1:$F$802,4,FALSE)</f>
        <v>NCA</v>
      </c>
      <c r="H127" s="149" t="str">
        <f>+VLOOKUP(E127,Participants!$A$1:$F$802,5,FALSE)</f>
        <v>Male</v>
      </c>
      <c r="I127" s="149">
        <f>+VLOOKUP(E127,Participants!$A$1:$F$802,3,FALSE)</f>
        <v>1</v>
      </c>
      <c r="J127" s="149" t="str">
        <f>+VLOOKUP(E127,Participants!$A$1:$G$802,7,FALSE)</f>
        <v>DEV Boys</v>
      </c>
      <c r="K127" s="150">
        <f t="shared" si="4"/>
        <v>6</v>
      </c>
      <c r="L127" s="150"/>
    </row>
    <row r="128" spans="1:12" ht="14.25" customHeight="1" x14ac:dyDescent="0.3">
      <c r="A128" s="147" t="s">
        <v>439</v>
      </c>
      <c r="B128" s="151">
        <v>22</v>
      </c>
      <c r="C128" s="151">
        <v>18.18</v>
      </c>
      <c r="D128" s="151">
        <v>2</v>
      </c>
      <c r="E128" s="151">
        <v>201</v>
      </c>
      <c r="F128" s="149" t="str">
        <f>+VLOOKUP(E128,Participants!$A$1:$F$802,2,FALSE)</f>
        <v>Nicholas Yohe</v>
      </c>
      <c r="G128" s="149" t="str">
        <f>+VLOOKUP(E128,Participants!$A$1:$F$802,4,FALSE)</f>
        <v>MQA</v>
      </c>
      <c r="H128" s="149" t="str">
        <f>+VLOOKUP(E128,Participants!$A$1:$F$802,5,FALSE)</f>
        <v>Male</v>
      </c>
      <c r="I128" s="149">
        <f>+VLOOKUP(E128,Participants!$A$1:$F$802,3,FALSE)</f>
        <v>2</v>
      </c>
      <c r="J128" s="149" t="str">
        <f>+VLOOKUP(E128,Participants!$A$1:$G$802,7,FALSE)</f>
        <v>DEV Boys</v>
      </c>
      <c r="K128" s="150">
        <f t="shared" si="4"/>
        <v>7</v>
      </c>
      <c r="L128" s="150"/>
    </row>
    <row r="129" spans="1:12" ht="14.25" customHeight="1" x14ac:dyDescent="0.3">
      <c r="A129" s="147" t="s">
        <v>439</v>
      </c>
      <c r="B129" s="151">
        <v>16</v>
      </c>
      <c r="C129" s="151">
        <v>18.559999999999999</v>
      </c>
      <c r="D129" s="151">
        <v>5</v>
      </c>
      <c r="E129" s="151">
        <v>962</v>
      </c>
      <c r="F129" s="149" t="str">
        <f>+VLOOKUP(E129,Participants!$A$1:$F$802,2,FALSE)</f>
        <v>Max Smith</v>
      </c>
      <c r="G129" s="149" t="str">
        <f>+VLOOKUP(E129,Participants!$A$1:$F$802,4,FALSE)</f>
        <v>SJS</v>
      </c>
      <c r="H129" s="149" t="str">
        <f>+VLOOKUP(E129,Participants!$A$1:$F$802,5,FALSE)</f>
        <v>Male</v>
      </c>
      <c r="I129" s="149">
        <f>+VLOOKUP(E129,Participants!$A$1:$F$802,3,FALSE)</f>
        <v>1</v>
      </c>
      <c r="J129" s="149" t="str">
        <f>+VLOOKUP(E129,Participants!$A$1:$G$802,7,FALSE)</f>
        <v>Dev Boys</v>
      </c>
      <c r="K129" s="150">
        <f t="shared" si="4"/>
        <v>8</v>
      </c>
      <c r="L129" s="150"/>
    </row>
    <row r="130" spans="1:12" ht="14.25" customHeight="1" x14ac:dyDescent="0.3">
      <c r="A130" s="147" t="s">
        <v>439</v>
      </c>
      <c r="B130" s="151">
        <v>20</v>
      </c>
      <c r="C130" s="151">
        <v>18.66</v>
      </c>
      <c r="D130" s="151">
        <v>3</v>
      </c>
      <c r="E130" s="151">
        <v>894</v>
      </c>
      <c r="F130" s="149" t="str">
        <f>+VLOOKUP(E130,Participants!$A$1:$F$802,2,FALSE)</f>
        <v>Conor Arabia</v>
      </c>
      <c r="G130" s="149" t="str">
        <f>+VLOOKUP(E130,Participants!$A$1:$F$802,4,FALSE)</f>
        <v>MOSS</v>
      </c>
      <c r="H130" s="149" t="str">
        <f>+VLOOKUP(E130,Participants!$A$1:$F$802,5,FALSE)</f>
        <v>Male</v>
      </c>
      <c r="I130" s="149">
        <f>+VLOOKUP(E130,Participants!$A$1:$F$802,3,FALSE)</f>
        <v>1</v>
      </c>
      <c r="J130" s="149" t="str">
        <f>+VLOOKUP(E130,Participants!$A$1:$G$802,7,FALSE)</f>
        <v>DEV Boys</v>
      </c>
      <c r="K130" s="150">
        <f t="shared" si="4"/>
        <v>9</v>
      </c>
      <c r="L130" s="150"/>
    </row>
    <row r="131" spans="1:12" ht="14.25" customHeight="1" x14ac:dyDescent="0.3">
      <c r="A131" s="147" t="s">
        <v>439</v>
      </c>
      <c r="B131" s="148">
        <v>17</v>
      </c>
      <c r="C131" s="148">
        <v>18.96</v>
      </c>
      <c r="D131" s="148">
        <v>2</v>
      </c>
      <c r="E131" s="148">
        <v>182</v>
      </c>
      <c r="F131" s="149" t="str">
        <f>+VLOOKUP(E131,Participants!$A$1:$F$802,2,FALSE)</f>
        <v>Ethan Swigart</v>
      </c>
      <c r="G131" s="149" t="str">
        <f>+VLOOKUP(E131,Participants!$A$1:$F$802,4,FALSE)</f>
        <v>MQA</v>
      </c>
      <c r="H131" s="149" t="str">
        <f>+VLOOKUP(E131,Participants!$A$1:$F$802,5,FALSE)</f>
        <v>Male</v>
      </c>
      <c r="I131" s="149">
        <f>+VLOOKUP(E131,Participants!$A$1:$F$802,3,FALSE)</f>
        <v>0</v>
      </c>
      <c r="J131" s="149" t="str">
        <f>+VLOOKUP(E131,Participants!$A$1:$G$802,7,FALSE)</f>
        <v>DEV Boys</v>
      </c>
      <c r="K131" s="150">
        <f t="shared" si="4"/>
        <v>10</v>
      </c>
      <c r="L131" s="149"/>
    </row>
    <row r="132" spans="1:12" ht="14.25" customHeight="1" x14ac:dyDescent="0.3">
      <c r="A132" s="147" t="s">
        <v>439</v>
      </c>
      <c r="B132" s="148">
        <v>19</v>
      </c>
      <c r="C132" s="148">
        <v>18.97</v>
      </c>
      <c r="D132" s="148">
        <v>5</v>
      </c>
      <c r="E132" s="148">
        <v>236</v>
      </c>
      <c r="F132" s="149" t="str">
        <f>+VLOOKUP(E132,Participants!$A$1:$F$802,2,FALSE)</f>
        <v>Leonard Thomas</v>
      </c>
      <c r="G132" s="149" t="str">
        <f>+VLOOKUP(E132,Participants!$A$1:$F$802,4,FALSE)</f>
        <v>AGS</v>
      </c>
      <c r="H132" s="149" t="str">
        <f>+VLOOKUP(E132,Participants!$A$1:$F$802,5,FALSE)</f>
        <v>Male</v>
      </c>
      <c r="I132" s="149">
        <f>+VLOOKUP(E132,Participants!$A$1:$F$802,3,FALSE)</f>
        <v>2</v>
      </c>
      <c r="J132" s="149" t="str">
        <f>+VLOOKUP(E132,Participants!$A$1:$G$802,7,FALSE)</f>
        <v>DEV Boys</v>
      </c>
      <c r="K132" s="150">
        <f t="shared" si="4"/>
        <v>11</v>
      </c>
      <c r="L132" s="149"/>
    </row>
    <row r="133" spans="1:12" ht="14.25" customHeight="1" x14ac:dyDescent="0.3">
      <c r="A133" s="147" t="s">
        <v>439</v>
      </c>
      <c r="B133" s="151">
        <v>20</v>
      </c>
      <c r="C133" s="151">
        <v>19.02</v>
      </c>
      <c r="D133" s="151">
        <v>8</v>
      </c>
      <c r="E133" s="151">
        <v>581</v>
      </c>
      <c r="F133" s="149" t="str">
        <f>+VLOOKUP(E133,Participants!$A$1:$F$802,2,FALSE)</f>
        <v>Dane Stemmler</v>
      </c>
      <c r="G133" s="149" t="str">
        <f>+VLOOKUP(E133,Participants!$A$1:$F$802,4,FALSE)</f>
        <v>BFS</v>
      </c>
      <c r="H133" s="149" t="str">
        <f>+VLOOKUP(E133,Participants!$A$1:$F$802,5,FALSE)</f>
        <v>Male</v>
      </c>
      <c r="I133" s="149">
        <f>+VLOOKUP(E133,Participants!$A$1:$F$802,3,FALSE)</f>
        <v>2</v>
      </c>
      <c r="J133" s="149" t="str">
        <f>+VLOOKUP(E133,Participants!$A$1:$G$802,7,FALSE)</f>
        <v>DEV BOYS</v>
      </c>
      <c r="K133" s="150">
        <f t="shared" si="4"/>
        <v>12</v>
      </c>
      <c r="L133" s="150"/>
    </row>
    <row r="134" spans="1:12" ht="14.25" customHeight="1" x14ac:dyDescent="0.3">
      <c r="A134" s="147" t="s">
        <v>439</v>
      </c>
      <c r="B134" s="148">
        <v>19</v>
      </c>
      <c r="C134" s="148">
        <v>19.18</v>
      </c>
      <c r="D134" s="148">
        <v>7</v>
      </c>
      <c r="E134" s="148">
        <v>1203</v>
      </c>
      <c r="F134" s="149" t="str">
        <f>+VLOOKUP(E134,Participants!$A$1:$F$802,2,FALSE)</f>
        <v>Charles Fadden</v>
      </c>
      <c r="G134" s="149" t="str">
        <f>+VLOOKUP(E134,Participants!$A$1:$F$802,4,FALSE)</f>
        <v>OLF</v>
      </c>
      <c r="H134" s="149" t="str">
        <f>+VLOOKUP(E134,Participants!$A$1:$F$802,5,FALSE)</f>
        <v>Male</v>
      </c>
      <c r="I134" s="149">
        <f>+VLOOKUP(E134,Participants!$A$1:$F$802,3,FALSE)</f>
        <v>2</v>
      </c>
      <c r="J134" s="149" t="str">
        <f>+VLOOKUP(E134,Participants!$A$1:$G$802,7,FALSE)</f>
        <v>Dev Boys</v>
      </c>
      <c r="K134" s="150">
        <f t="shared" si="4"/>
        <v>13</v>
      </c>
      <c r="L134" s="149"/>
    </row>
    <row r="135" spans="1:12" ht="14.25" customHeight="1" x14ac:dyDescent="0.3">
      <c r="A135" s="147" t="s">
        <v>439</v>
      </c>
      <c r="B135" s="148">
        <v>19</v>
      </c>
      <c r="C135" s="148">
        <v>19.21</v>
      </c>
      <c r="D135" s="148">
        <v>6</v>
      </c>
      <c r="E135" s="148">
        <v>1288</v>
      </c>
      <c r="F135" s="149" t="str">
        <f>+VLOOKUP(E135,Participants!$A$1:$F$802,2,FALSE)</f>
        <v>Jacob Redd</v>
      </c>
      <c r="G135" s="149" t="str">
        <f>+VLOOKUP(E135,Participants!$A$1:$F$802,4,FALSE)</f>
        <v>CDT</v>
      </c>
      <c r="H135" s="149" t="str">
        <f>+VLOOKUP(E135,Participants!$A$1:$F$802,5,FALSE)</f>
        <v>Male</v>
      </c>
      <c r="I135" s="149">
        <f>+VLOOKUP(E135,Participants!$A$1:$F$802,3,FALSE)</f>
        <v>2</v>
      </c>
      <c r="J135" s="149" t="str">
        <f>+VLOOKUP(E135,Participants!$A$1:$G$802,7,FALSE)</f>
        <v>Dev Boys</v>
      </c>
      <c r="K135" s="150">
        <f t="shared" si="4"/>
        <v>14</v>
      </c>
      <c r="L135" s="149"/>
    </row>
    <row r="136" spans="1:12" ht="14.25" customHeight="1" x14ac:dyDescent="0.3">
      <c r="A136" s="147" t="s">
        <v>439</v>
      </c>
      <c r="B136" s="151">
        <v>20</v>
      </c>
      <c r="C136" s="151">
        <v>19.399999999999999</v>
      </c>
      <c r="D136" s="151">
        <v>6</v>
      </c>
      <c r="E136" s="151">
        <v>1289</v>
      </c>
      <c r="F136" s="149" t="str">
        <f>+VLOOKUP(E136,Participants!$A$1:$F$802,2,FALSE)</f>
        <v>Gavin Sickenberger</v>
      </c>
      <c r="G136" s="149" t="str">
        <f>+VLOOKUP(E136,Participants!$A$1:$F$802,4,FALSE)</f>
        <v>CDT</v>
      </c>
      <c r="H136" s="149" t="str">
        <f>+VLOOKUP(E136,Participants!$A$1:$F$802,5,FALSE)</f>
        <v>Male</v>
      </c>
      <c r="I136" s="149">
        <f>+VLOOKUP(E136,Participants!$A$1:$F$802,3,FALSE)</f>
        <v>2</v>
      </c>
      <c r="J136" s="149" t="str">
        <f>+VLOOKUP(E136,Participants!$A$1:$G$802,7,FALSE)</f>
        <v>Dev Boys</v>
      </c>
      <c r="K136" s="150">
        <f t="shared" si="4"/>
        <v>15</v>
      </c>
      <c r="L136" s="150"/>
    </row>
    <row r="137" spans="1:12" ht="14.25" customHeight="1" x14ac:dyDescent="0.3">
      <c r="A137" s="147" t="s">
        <v>439</v>
      </c>
      <c r="B137" s="151">
        <v>18</v>
      </c>
      <c r="C137" s="151">
        <v>19.55</v>
      </c>
      <c r="D137" s="151">
        <v>1</v>
      </c>
      <c r="E137" s="151">
        <v>192</v>
      </c>
      <c r="F137" s="149" t="str">
        <f>+VLOOKUP(E137,Participants!$A$1:$F$802,2,FALSE)</f>
        <v>Giovanni Green</v>
      </c>
      <c r="G137" s="149" t="str">
        <f>+VLOOKUP(E137,Participants!$A$1:$F$802,4,FALSE)</f>
        <v>MQA</v>
      </c>
      <c r="H137" s="149" t="str">
        <f>+VLOOKUP(E137,Participants!$A$1:$F$802,5,FALSE)</f>
        <v>Male</v>
      </c>
      <c r="I137" s="149">
        <f>+VLOOKUP(E137,Participants!$A$1:$F$802,3,FALSE)</f>
        <v>1</v>
      </c>
      <c r="J137" s="149" t="str">
        <f>+VLOOKUP(E137,Participants!$A$1:$G$802,7,FALSE)</f>
        <v>DEV Boys</v>
      </c>
      <c r="K137" s="150">
        <f t="shared" si="4"/>
        <v>16</v>
      </c>
      <c r="L137" s="150"/>
    </row>
    <row r="138" spans="1:12" ht="14.25" customHeight="1" x14ac:dyDescent="0.3">
      <c r="A138" s="147" t="s">
        <v>439</v>
      </c>
      <c r="B138" s="148">
        <v>21</v>
      </c>
      <c r="C138" s="148">
        <v>19.75</v>
      </c>
      <c r="D138" s="148">
        <v>5</v>
      </c>
      <c r="E138" s="148">
        <v>30</v>
      </c>
      <c r="F138" s="149" t="str">
        <f>+VLOOKUP(E138,Participants!$A$1:$F$802,2,FALSE)</f>
        <v>Leo Walz</v>
      </c>
      <c r="G138" s="149" t="str">
        <f>+VLOOKUP(E138,Participants!$A$1:$F$802,4,FALSE)</f>
        <v>AMA</v>
      </c>
      <c r="H138" s="149" t="str">
        <f>+VLOOKUP(E138,Participants!$A$1:$F$802,5,FALSE)</f>
        <v>Male</v>
      </c>
      <c r="I138" s="149">
        <f>+VLOOKUP(E138,Participants!$A$1:$F$802,3,FALSE)</f>
        <v>2</v>
      </c>
      <c r="J138" s="149" t="str">
        <f>+VLOOKUP(E138,Participants!$A$1:$G$802,7,FALSE)</f>
        <v>DEV Boys</v>
      </c>
      <c r="K138" s="150">
        <f t="shared" si="4"/>
        <v>17</v>
      </c>
      <c r="L138" s="149"/>
    </row>
    <row r="139" spans="1:12" ht="14.25" customHeight="1" x14ac:dyDescent="0.3">
      <c r="A139" s="147" t="s">
        <v>439</v>
      </c>
      <c r="B139" s="148">
        <v>21</v>
      </c>
      <c r="C139" s="148">
        <v>19.93</v>
      </c>
      <c r="D139" s="148">
        <v>7</v>
      </c>
      <c r="E139" s="148">
        <v>1287</v>
      </c>
      <c r="F139" s="149" t="str">
        <f>+VLOOKUP(E139,Participants!$A$1:$F$802,2,FALSE)</f>
        <v>Liam Lewis</v>
      </c>
      <c r="G139" s="149" t="str">
        <f>+VLOOKUP(E139,Participants!$A$1:$F$802,4,FALSE)</f>
        <v>CDT</v>
      </c>
      <c r="H139" s="149" t="str">
        <f>+VLOOKUP(E139,Participants!$A$1:$F$802,5,FALSE)</f>
        <v>Male</v>
      </c>
      <c r="I139" s="149">
        <f>+VLOOKUP(E139,Participants!$A$1:$F$802,3,FALSE)</f>
        <v>2</v>
      </c>
      <c r="J139" s="149" t="str">
        <f>+VLOOKUP(E139,Participants!$A$1:$G$802,7,FALSE)</f>
        <v>Dev Boys</v>
      </c>
      <c r="K139" s="150">
        <f t="shared" si="4"/>
        <v>18</v>
      </c>
      <c r="L139" s="149"/>
    </row>
    <row r="140" spans="1:12" ht="14.25" customHeight="1" x14ac:dyDescent="0.3">
      <c r="A140" s="147" t="s">
        <v>439</v>
      </c>
      <c r="B140" s="151">
        <v>20</v>
      </c>
      <c r="C140" s="151">
        <v>20</v>
      </c>
      <c r="D140" s="151">
        <v>7</v>
      </c>
      <c r="E140" s="151">
        <v>1200</v>
      </c>
      <c r="F140" s="149" t="str">
        <f>+VLOOKUP(E140,Participants!$A$1:$F$802,2,FALSE)</f>
        <v>Theodore Hudak</v>
      </c>
      <c r="G140" s="149" t="str">
        <f>+VLOOKUP(E140,Participants!$A$1:$F$802,4,FALSE)</f>
        <v>OLF</v>
      </c>
      <c r="H140" s="149" t="str">
        <f>+VLOOKUP(E140,Participants!$A$1:$F$802,5,FALSE)</f>
        <v>Male</v>
      </c>
      <c r="I140" s="149">
        <f>+VLOOKUP(E140,Participants!$A$1:$F$802,3,FALSE)</f>
        <v>2</v>
      </c>
      <c r="J140" s="149" t="str">
        <f>+VLOOKUP(E140,Participants!$A$1:$G$802,7,FALSE)</f>
        <v>Dev Boys</v>
      </c>
      <c r="K140" s="150">
        <f t="shared" si="4"/>
        <v>19</v>
      </c>
      <c r="L140" s="150"/>
    </row>
    <row r="141" spans="1:12" ht="14.25" customHeight="1" x14ac:dyDescent="0.3">
      <c r="A141" s="147" t="s">
        <v>439</v>
      </c>
      <c r="B141" s="151">
        <v>22</v>
      </c>
      <c r="C141" s="151">
        <v>20.149999999999999</v>
      </c>
      <c r="D141" s="151">
        <v>3</v>
      </c>
      <c r="E141" s="151">
        <v>26</v>
      </c>
      <c r="F141" s="149" t="str">
        <f>+VLOOKUP(E141,Participants!$A$1:$F$802,2,FALSE)</f>
        <v>Theodore Catanese</v>
      </c>
      <c r="G141" s="149" t="str">
        <f>+VLOOKUP(E141,Participants!$A$1:$F$802,4,FALSE)</f>
        <v>AMA</v>
      </c>
      <c r="H141" s="149" t="str">
        <f>+VLOOKUP(E141,Participants!$A$1:$F$802,5,FALSE)</f>
        <v>Male</v>
      </c>
      <c r="I141" s="149">
        <f>+VLOOKUP(E141,Participants!$A$1:$F$802,3,FALSE)</f>
        <v>2</v>
      </c>
      <c r="J141" s="149" t="str">
        <f>+VLOOKUP(E141,Participants!$A$1:$G$802,7,FALSE)</f>
        <v>DEV Boys</v>
      </c>
      <c r="K141" s="150">
        <f t="shared" si="4"/>
        <v>20</v>
      </c>
      <c r="L141" s="150"/>
    </row>
    <row r="142" spans="1:12" ht="14.25" customHeight="1" x14ac:dyDescent="0.3">
      <c r="A142" s="147" t="s">
        <v>439</v>
      </c>
      <c r="B142" s="151">
        <v>18</v>
      </c>
      <c r="C142" s="151">
        <v>20.28</v>
      </c>
      <c r="D142" s="151">
        <v>3</v>
      </c>
      <c r="E142" s="151">
        <v>196</v>
      </c>
      <c r="F142" s="149" t="str">
        <f>+VLOOKUP(E142,Participants!$A$1:$F$802,2,FALSE)</f>
        <v>Noah Saxman</v>
      </c>
      <c r="G142" s="149" t="str">
        <f>+VLOOKUP(E142,Participants!$A$1:$F$802,4,FALSE)</f>
        <v>MQA</v>
      </c>
      <c r="H142" s="149" t="str">
        <f>+VLOOKUP(E142,Participants!$A$1:$F$802,5,FALSE)</f>
        <v>Male</v>
      </c>
      <c r="I142" s="149">
        <f>+VLOOKUP(E142,Participants!$A$1:$F$802,3,FALSE)</f>
        <v>1</v>
      </c>
      <c r="J142" s="149" t="str">
        <f>+VLOOKUP(E142,Participants!$A$1:$G$802,7,FALSE)</f>
        <v>DEV Boys</v>
      </c>
      <c r="K142" s="150">
        <f t="shared" si="4"/>
        <v>21</v>
      </c>
      <c r="L142" s="150"/>
    </row>
    <row r="143" spans="1:12" ht="14.25" customHeight="1" x14ac:dyDescent="0.3">
      <c r="A143" s="147" t="s">
        <v>439</v>
      </c>
      <c r="B143" s="151">
        <v>18</v>
      </c>
      <c r="C143" s="151">
        <v>20.52</v>
      </c>
      <c r="D143" s="151">
        <v>5</v>
      </c>
      <c r="E143" s="151">
        <v>20</v>
      </c>
      <c r="F143" s="149" t="str">
        <f>+VLOOKUP(E143,Participants!$A$1:$F$802,2,FALSE)</f>
        <v>Benjamin Rattigan</v>
      </c>
      <c r="G143" s="149" t="str">
        <f>+VLOOKUP(E143,Participants!$A$1:$F$802,4,FALSE)</f>
        <v>AMA</v>
      </c>
      <c r="H143" s="149" t="str">
        <f>+VLOOKUP(E143,Participants!$A$1:$F$802,5,FALSE)</f>
        <v>Male</v>
      </c>
      <c r="I143" s="149">
        <f>+VLOOKUP(E143,Participants!$A$1:$F$802,3,FALSE)</f>
        <v>1</v>
      </c>
      <c r="J143" s="149" t="str">
        <f>+VLOOKUP(E143,Participants!$A$1:$G$802,7,FALSE)</f>
        <v>DEV Boys</v>
      </c>
      <c r="K143" s="150">
        <f t="shared" si="4"/>
        <v>22</v>
      </c>
      <c r="L143" s="150"/>
    </row>
    <row r="144" spans="1:12" ht="14.25" customHeight="1" x14ac:dyDescent="0.3">
      <c r="A144" s="147" t="s">
        <v>439</v>
      </c>
      <c r="B144" s="151">
        <v>18</v>
      </c>
      <c r="C144" s="151">
        <v>20.61</v>
      </c>
      <c r="D144" s="151">
        <v>6</v>
      </c>
      <c r="E144" s="151">
        <v>194</v>
      </c>
      <c r="F144" s="149" t="str">
        <f>+VLOOKUP(E144,Participants!$A$1:$F$802,2,FALSE)</f>
        <v>Joseph Klaes</v>
      </c>
      <c r="G144" s="149" t="str">
        <f>+VLOOKUP(E144,Participants!$A$1:$F$802,4,FALSE)</f>
        <v>MQA</v>
      </c>
      <c r="H144" s="149" t="str">
        <f>+VLOOKUP(E144,Participants!$A$1:$F$802,5,FALSE)</f>
        <v>Male</v>
      </c>
      <c r="I144" s="149">
        <f>+VLOOKUP(E144,Participants!$A$1:$F$802,3,FALSE)</f>
        <v>1</v>
      </c>
      <c r="J144" s="149" t="str">
        <f>+VLOOKUP(E144,Participants!$A$1:$G$802,7,FALSE)</f>
        <v>DEV Boys</v>
      </c>
      <c r="K144" s="150">
        <f t="shared" si="4"/>
        <v>23</v>
      </c>
      <c r="L144" s="150"/>
    </row>
    <row r="145" spans="1:12" ht="14.25" customHeight="1" x14ac:dyDescent="0.3">
      <c r="A145" s="147" t="s">
        <v>439</v>
      </c>
      <c r="B145" s="151">
        <v>20</v>
      </c>
      <c r="C145" s="151">
        <v>20.84</v>
      </c>
      <c r="D145" s="151">
        <v>4</v>
      </c>
      <c r="E145" s="151">
        <v>204</v>
      </c>
      <c r="F145" s="149" t="str">
        <f>+VLOOKUP(E145,Participants!$A$1:$F$802,2,FALSE)</f>
        <v>Bruno Sakaluk</v>
      </c>
      <c r="G145" s="149" t="str">
        <f>+VLOOKUP(E145,Participants!$A$1:$F$802,4,FALSE)</f>
        <v>MQA</v>
      </c>
      <c r="H145" s="149" t="str">
        <f>+VLOOKUP(E145,Participants!$A$1:$F$802,5,FALSE)</f>
        <v>Male</v>
      </c>
      <c r="I145" s="149">
        <f>+VLOOKUP(E145,Participants!$A$1:$F$802,3,FALSE)</f>
        <v>2</v>
      </c>
      <c r="J145" s="149" t="str">
        <f>+VLOOKUP(E145,Participants!$A$1:$G$802,7,FALSE)</f>
        <v>DEV Boys</v>
      </c>
      <c r="K145" s="150">
        <f t="shared" si="4"/>
        <v>24</v>
      </c>
      <c r="L145" s="150"/>
    </row>
    <row r="146" spans="1:12" ht="14.25" customHeight="1" x14ac:dyDescent="0.3">
      <c r="A146" s="147" t="s">
        <v>439</v>
      </c>
      <c r="B146" s="148">
        <v>21</v>
      </c>
      <c r="C146" s="148">
        <v>20.93</v>
      </c>
      <c r="D146" s="148">
        <v>6</v>
      </c>
      <c r="E146" s="148">
        <v>238</v>
      </c>
      <c r="F146" s="149" t="str">
        <f>+VLOOKUP(E146,Participants!$A$1:$F$802,2,FALSE)</f>
        <v>Joseph Yurchak</v>
      </c>
      <c r="G146" s="149" t="str">
        <f>+VLOOKUP(E146,Participants!$A$1:$F$802,4,FALSE)</f>
        <v>AGS</v>
      </c>
      <c r="H146" s="149" t="str">
        <f>+VLOOKUP(E146,Participants!$A$1:$F$802,5,FALSE)</f>
        <v>Male</v>
      </c>
      <c r="I146" s="149">
        <f>+VLOOKUP(E146,Participants!$A$1:$F$802,3,FALSE)</f>
        <v>2</v>
      </c>
      <c r="J146" s="149" t="str">
        <f>+VLOOKUP(E146,Participants!$A$1:$G$802,7,FALSE)</f>
        <v>DEV Boys</v>
      </c>
      <c r="K146" s="150">
        <f t="shared" si="4"/>
        <v>25</v>
      </c>
      <c r="L146" s="154"/>
    </row>
    <row r="147" spans="1:12" ht="14.25" customHeight="1" x14ac:dyDescent="0.3">
      <c r="A147" s="147" t="s">
        <v>439</v>
      </c>
      <c r="B147" s="151">
        <v>16</v>
      </c>
      <c r="C147" s="151">
        <v>21.02</v>
      </c>
      <c r="D147" s="151">
        <v>7</v>
      </c>
      <c r="E147" s="151">
        <v>154</v>
      </c>
      <c r="F147" s="149" t="str">
        <f>+VLOOKUP(E147,Participants!$A$1:$F$802,2,FALSE)</f>
        <v>Leo Laneve</v>
      </c>
      <c r="G147" s="149" t="str">
        <f>+VLOOKUP(E147,Participants!$A$1:$F$802,4,FALSE)</f>
        <v>NCA</v>
      </c>
      <c r="H147" s="149" t="str">
        <f>+VLOOKUP(E147,Participants!$A$1:$F$802,5,FALSE)</f>
        <v>Male</v>
      </c>
      <c r="I147" s="149">
        <f>+VLOOKUP(E147,Participants!$A$1:$F$802,3,FALSE)</f>
        <v>1</v>
      </c>
      <c r="J147" s="149" t="str">
        <f>+VLOOKUP(E147,Participants!$A$1:$G$802,7,FALSE)</f>
        <v>DEV Boys</v>
      </c>
      <c r="K147" s="150">
        <f t="shared" si="4"/>
        <v>26</v>
      </c>
      <c r="L147" s="150"/>
    </row>
    <row r="148" spans="1:12" ht="14.25" customHeight="1" x14ac:dyDescent="0.3">
      <c r="A148" s="147" t="s">
        <v>439</v>
      </c>
      <c r="B148" s="151">
        <v>22</v>
      </c>
      <c r="C148" s="151">
        <v>21.06</v>
      </c>
      <c r="D148" s="151">
        <v>7</v>
      </c>
      <c r="E148" s="151">
        <v>239</v>
      </c>
      <c r="F148" s="149" t="str">
        <f>+VLOOKUP(E148,Participants!$A$1:$F$802,2,FALSE)</f>
        <v>Joseph Zipko</v>
      </c>
      <c r="G148" s="149" t="str">
        <f>+VLOOKUP(E148,Participants!$A$1:$F$802,4,FALSE)</f>
        <v>AGS</v>
      </c>
      <c r="H148" s="149" t="str">
        <f>+VLOOKUP(E148,Participants!$A$1:$F$802,5,FALSE)</f>
        <v>Male</v>
      </c>
      <c r="I148" s="149">
        <f>+VLOOKUP(E148,Participants!$A$1:$F$802,3,FALSE)</f>
        <v>2</v>
      </c>
      <c r="J148" s="149" t="str">
        <f>+VLOOKUP(E148,Participants!$A$1:$G$802,7,FALSE)</f>
        <v>DEV Boys</v>
      </c>
      <c r="K148" s="150">
        <f t="shared" si="4"/>
        <v>27</v>
      </c>
      <c r="L148" s="150"/>
    </row>
    <row r="149" spans="1:12" ht="14.25" customHeight="1" x14ac:dyDescent="0.3">
      <c r="A149" s="147" t="s">
        <v>439</v>
      </c>
      <c r="B149" s="151">
        <v>16</v>
      </c>
      <c r="C149" s="151">
        <v>21.14</v>
      </c>
      <c r="D149" s="151">
        <v>8</v>
      </c>
      <c r="E149" s="151">
        <v>1212</v>
      </c>
      <c r="F149" s="149" t="str">
        <f>+VLOOKUP(E149,Participants!$A$1:$F$802,2,FALSE)</f>
        <v>Bryce Bell</v>
      </c>
      <c r="G149" s="149" t="str">
        <f>+VLOOKUP(E149,Participants!$A$1:$F$802,4,FALSE)</f>
        <v>OLF</v>
      </c>
      <c r="H149" s="149" t="str">
        <f>+VLOOKUP(E149,Participants!$A$1:$F$802,5,FALSE)</f>
        <v>Male</v>
      </c>
      <c r="I149" s="149">
        <f>+VLOOKUP(E149,Participants!$A$1:$F$802,3,FALSE)</f>
        <v>1</v>
      </c>
      <c r="J149" s="149" t="str">
        <f>+VLOOKUP(E149,Participants!$A$1:$G$802,7,FALSE)</f>
        <v>Dev Boys</v>
      </c>
      <c r="K149" s="150">
        <f t="shared" si="4"/>
        <v>28</v>
      </c>
      <c r="L149" s="150"/>
    </row>
    <row r="150" spans="1:12" ht="14.25" customHeight="1" x14ac:dyDescent="0.3">
      <c r="A150" s="147" t="s">
        <v>439</v>
      </c>
      <c r="B150" s="151">
        <v>22</v>
      </c>
      <c r="C150" s="151">
        <v>21.16</v>
      </c>
      <c r="D150" s="151">
        <v>6</v>
      </c>
      <c r="E150" s="151">
        <v>579</v>
      </c>
      <c r="F150" s="149" t="str">
        <f>+VLOOKUP(E150,Participants!$A$1:$F$802,2,FALSE)</f>
        <v>Vincent Mannerino</v>
      </c>
      <c r="G150" s="149" t="str">
        <f>+VLOOKUP(E150,Participants!$A$1:$F$802,4,FALSE)</f>
        <v>BFS</v>
      </c>
      <c r="H150" s="149" t="str">
        <f>+VLOOKUP(E150,Participants!$A$1:$F$802,5,FALSE)</f>
        <v>Male</v>
      </c>
      <c r="I150" s="149">
        <f>+VLOOKUP(E150,Participants!$A$1:$F$802,3,FALSE)</f>
        <v>2</v>
      </c>
      <c r="J150" s="149" t="str">
        <f>+VLOOKUP(E150,Participants!$A$1:$G$802,7,FALSE)</f>
        <v>DEV BOYS</v>
      </c>
      <c r="K150" s="150">
        <f t="shared" si="4"/>
        <v>29</v>
      </c>
      <c r="L150" s="150"/>
    </row>
    <row r="151" spans="1:12" ht="14.25" customHeight="1" x14ac:dyDescent="0.3">
      <c r="A151" s="147" t="s">
        <v>439</v>
      </c>
      <c r="B151" s="151">
        <v>16</v>
      </c>
      <c r="C151" s="151">
        <v>21.17</v>
      </c>
      <c r="D151" s="151">
        <v>2</v>
      </c>
      <c r="E151" s="151">
        <v>152</v>
      </c>
      <c r="F151" s="149" t="str">
        <f>+VLOOKUP(E151,Participants!$A$1:$F$802,2,FALSE)</f>
        <v>Jason Shelpman</v>
      </c>
      <c r="G151" s="149" t="str">
        <f>+VLOOKUP(E151,Participants!$A$1:$F$802,4,FALSE)</f>
        <v>NCA</v>
      </c>
      <c r="H151" s="149" t="str">
        <f>+VLOOKUP(E151,Participants!$A$1:$F$802,5,FALSE)</f>
        <v>Male</v>
      </c>
      <c r="I151" s="149">
        <f>+VLOOKUP(E151,Participants!$A$1:$F$802,3,FALSE)</f>
        <v>0</v>
      </c>
      <c r="J151" s="149" t="str">
        <f>+VLOOKUP(E151,Participants!$A$1:$G$802,7,FALSE)</f>
        <v>DEV Boys</v>
      </c>
      <c r="K151" s="150">
        <f t="shared" si="4"/>
        <v>30</v>
      </c>
      <c r="L151" s="150"/>
    </row>
    <row r="152" spans="1:12" ht="14.25" customHeight="1" x14ac:dyDescent="0.3">
      <c r="A152" s="147" t="s">
        <v>439</v>
      </c>
      <c r="B152" s="148">
        <v>19</v>
      </c>
      <c r="C152" s="148">
        <v>21.37</v>
      </c>
      <c r="D152" s="148">
        <v>8</v>
      </c>
      <c r="E152" s="148">
        <v>577</v>
      </c>
      <c r="F152" s="149" t="str">
        <f>+VLOOKUP(E152,Participants!$A$1:$F$802,2,FALSE)</f>
        <v>Aiden Gurney</v>
      </c>
      <c r="G152" s="149" t="str">
        <f>+VLOOKUP(E152,Participants!$A$1:$F$802,4,FALSE)</f>
        <v>BFS</v>
      </c>
      <c r="H152" s="149" t="str">
        <f>+VLOOKUP(E152,Participants!$A$1:$F$802,5,FALSE)</f>
        <v>Male</v>
      </c>
      <c r="I152" s="149">
        <f>+VLOOKUP(E152,Participants!$A$1:$F$802,3,FALSE)</f>
        <v>2</v>
      </c>
      <c r="J152" s="149" t="str">
        <f>+VLOOKUP(E152,Participants!$A$1:$G$802,7,FALSE)</f>
        <v>DEV BOYS</v>
      </c>
      <c r="K152" s="150">
        <f t="shared" si="4"/>
        <v>31</v>
      </c>
      <c r="L152" s="149"/>
    </row>
    <row r="153" spans="1:12" ht="14.25" customHeight="1" x14ac:dyDescent="0.3">
      <c r="A153" s="147" t="s">
        <v>439</v>
      </c>
      <c r="B153" s="151">
        <v>22</v>
      </c>
      <c r="C153" s="151">
        <v>21.4</v>
      </c>
      <c r="D153" s="151">
        <v>8</v>
      </c>
      <c r="E153" s="151">
        <v>576</v>
      </c>
      <c r="F153" s="149" t="str">
        <f>+VLOOKUP(E153,Participants!$A$1:$F$802,2,FALSE)</f>
        <v>Zachary Buchanan</v>
      </c>
      <c r="G153" s="149" t="str">
        <f>+VLOOKUP(E153,Participants!$A$1:$F$802,4,FALSE)</f>
        <v>BFS</v>
      </c>
      <c r="H153" s="149" t="str">
        <f>+VLOOKUP(E153,Participants!$A$1:$F$802,5,FALSE)</f>
        <v>Male</v>
      </c>
      <c r="I153" s="149">
        <f>+VLOOKUP(E153,Participants!$A$1:$F$802,3,FALSE)</f>
        <v>2</v>
      </c>
      <c r="J153" s="149" t="str">
        <f>+VLOOKUP(E153,Participants!$A$1:$G$802,7,FALSE)</f>
        <v>DEV BOYS</v>
      </c>
      <c r="K153" s="150">
        <f t="shared" si="4"/>
        <v>32</v>
      </c>
      <c r="L153" s="150"/>
    </row>
    <row r="154" spans="1:12" ht="14.25" customHeight="1" x14ac:dyDescent="0.3">
      <c r="A154" s="147" t="s">
        <v>439</v>
      </c>
      <c r="B154" s="151">
        <v>20</v>
      </c>
      <c r="C154" s="151">
        <v>21.41</v>
      </c>
      <c r="D154" s="151">
        <v>5</v>
      </c>
      <c r="E154" s="151">
        <v>963</v>
      </c>
      <c r="F154" s="149" t="str">
        <f>+VLOOKUP(E154,Participants!$A$1:$F$802,2,FALSE)</f>
        <v>David Belczyk</v>
      </c>
      <c r="G154" s="149" t="str">
        <f>+VLOOKUP(E154,Participants!$A$1:$F$802,4,FALSE)</f>
        <v>SJS</v>
      </c>
      <c r="H154" s="149" t="str">
        <f>+VLOOKUP(E154,Participants!$A$1:$F$802,5,FALSE)</f>
        <v>Male</v>
      </c>
      <c r="I154" s="149">
        <f>+VLOOKUP(E154,Participants!$A$1:$F$802,3,FALSE)</f>
        <v>2</v>
      </c>
      <c r="J154" s="149" t="str">
        <f>+VLOOKUP(E154,Participants!$A$1:$G$802,7,FALSE)</f>
        <v>Dev Boys</v>
      </c>
      <c r="K154" s="150">
        <f t="shared" ref="K154:K177" si="5">K153+1</f>
        <v>33</v>
      </c>
      <c r="L154" s="150"/>
    </row>
    <row r="155" spans="1:12" ht="14.25" customHeight="1" x14ac:dyDescent="0.3">
      <c r="A155" s="147" t="s">
        <v>439</v>
      </c>
      <c r="B155" s="151">
        <v>18</v>
      </c>
      <c r="C155" s="151">
        <v>21.49</v>
      </c>
      <c r="D155" s="151">
        <v>8</v>
      </c>
      <c r="E155" s="151">
        <v>15</v>
      </c>
      <c r="F155" s="149" t="str">
        <f>+VLOOKUP(E155,Participants!$A$1:$F$802,2,FALSE)</f>
        <v>Jack Schran</v>
      </c>
      <c r="G155" s="149" t="str">
        <f>+VLOOKUP(E155,Participants!$A$1:$F$802,4,FALSE)</f>
        <v>AMA</v>
      </c>
      <c r="H155" s="149" t="str">
        <f>+VLOOKUP(E155,Participants!$A$1:$F$802,5,FALSE)</f>
        <v>Male</v>
      </c>
      <c r="I155" s="149">
        <f>+VLOOKUP(E155,Participants!$A$1:$F$802,3,FALSE)</f>
        <v>1</v>
      </c>
      <c r="J155" s="149" t="str">
        <f>+VLOOKUP(E155,Participants!$A$1:$G$802,7,FALSE)</f>
        <v>DEV Boys</v>
      </c>
      <c r="K155" s="150">
        <f t="shared" si="5"/>
        <v>34</v>
      </c>
      <c r="L155" s="150"/>
    </row>
    <row r="156" spans="1:12" ht="14.25" customHeight="1" x14ac:dyDescent="0.3">
      <c r="A156" s="147" t="s">
        <v>439</v>
      </c>
      <c r="B156" s="148">
        <v>17</v>
      </c>
      <c r="C156" s="148">
        <v>21.52</v>
      </c>
      <c r="D156" s="148">
        <v>7</v>
      </c>
      <c r="E156" s="148">
        <v>156</v>
      </c>
      <c r="F156" s="149" t="str">
        <f>+VLOOKUP(E156,Participants!$A$1:$F$802,2,FALSE)</f>
        <v>Kash Missouri</v>
      </c>
      <c r="G156" s="149" t="str">
        <f>+VLOOKUP(E156,Participants!$A$1:$F$802,4,FALSE)</f>
        <v>NCA</v>
      </c>
      <c r="H156" s="149" t="str">
        <f>+VLOOKUP(E156,Participants!$A$1:$F$802,5,FALSE)</f>
        <v>Male</v>
      </c>
      <c r="I156" s="149">
        <f>+VLOOKUP(E156,Participants!$A$1:$F$802,3,FALSE)</f>
        <v>2</v>
      </c>
      <c r="J156" s="149" t="str">
        <f>+VLOOKUP(E156,Participants!$A$1:$G$802,7,FALSE)</f>
        <v>DEV Boys</v>
      </c>
      <c r="K156" s="150">
        <f t="shared" si="5"/>
        <v>35</v>
      </c>
      <c r="L156" s="149"/>
    </row>
    <row r="157" spans="1:12" ht="14.25" customHeight="1" x14ac:dyDescent="0.3">
      <c r="A157" s="147" t="s">
        <v>439</v>
      </c>
      <c r="B157" s="148">
        <v>17</v>
      </c>
      <c r="C157" s="148">
        <v>21.87</v>
      </c>
      <c r="D157" s="148">
        <v>8</v>
      </c>
      <c r="E157" s="148">
        <v>1259</v>
      </c>
      <c r="F157" s="149" t="str">
        <f>+VLOOKUP(E157,Participants!$A$1:$F$802,2,FALSE)</f>
        <v>Nathan Summers</v>
      </c>
      <c r="G157" s="149" t="str">
        <f>+VLOOKUP(E157,Participants!$A$1:$F$802,4,FALSE)</f>
        <v>SSPP</v>
      </c>
      <c r="H157" s="149" t="str">
        <f>+VLOOKUP(E157,Participants!$A$1:$F$802,5,FALSE)</f>
        <v>Male</v>
      </c>
      <c r="I157" s="149">
        <f>+VLOOKUP(E157,Participants!$A$1:$F$802,3,FALSE)</f>
        <v>2</v>
      </c>
      <c r="J157" s="149" t="str">
        <f>+VLOOKUP(E157,Participants!$A$1:$G$802,7,FALSE)</f>
        <v>DEV Boys</v>
      </c>
      <c r="K157" s="150">
        <f t="shared" si="5"/>
        <v>36</v>
      </c>
      <c r="L157" s="149"/>
    </row>
    <row r="158" spans="1:12" ht="14.25" customHeight="1" x14ac:dyDescent="0.3">
      <c r="A158" s="147" t="s">
        <v>439</v>
      </c>
      <c r="B158" s="148">
        <v>21</v>
      </c>
      <c r="C158" s="148">
        <v>21.97</v>
      </c>
      <c r="D158" s="148">
        <v>8</v>
      </c>
      <c r="E158" s="148">
        <v>580</v>
      </c>
      <c r="F158" s="149" t="str">
        <f>+VLOOKUP(E158,Participants!$A$1:$F$802,2,FALSE)</f>
        <v>Conor Mihlfried</v>
      </c>
      <c r="G158" s="149" t="str">
        <f>+VLOOKUP(E158,Participants!$A$1:$F$802,4,FALSE)</f>
        <v>BFS</v>
      </c>
      <c r="H158" s="149" t="str">
        <f>+VLOOKUP(E158,Participants!$A$1:$F$802,5,FALSE)</f>
        <v>Male</v>
      </c>
      <c r="I158" s="149">
        <f>+VLOOKUP(E158,Participants!$A$1:$F$802,3,FALSE)</f>
        <v>2</v>
      </c>
      <c r="J158" s="149" t="str">
        <f>+VLOOKUP(E158,Participants!$A$1:$G$802,7,FALSE)</f>
        <v>DEV BOYS</v>
      </c>
      <c r="K158" s="150">
        <f t="shared" si="5"/>
        <v>37</v>
      </c>
      <c r="L158" s="149"/>
    </row>
    <row r="159" spans="1:12" ht="14.25" customHeight="1" x14ac:dyDescent="0.3">
      <c r="A159" s="147" t="s">
        <v>439</v>
      </c>
      <c r="B159" s="151">
        <v>18</v>
      </c>
      <c r="C159" s="151">
        <v>22</v>
      </c>
      <c r="D159" s="151">
        <v>7</v>
      </c>
      <c r="E159" s="151">
        <v>191</v>
      </c>
      <c r="F159" s="149" t="str">
        <f>+VLOOKUP(E159,Participants!$A$1:$F$802,2,FALSE)</f>
        <v>Luca Greco</v>
      </c>
      <c r="G159" s="149" t="str">
        <f>+VLOOKUP(E159,Participants!$A$1:$F$802,4,FALSE)</f>
        <v>MQA</v>
      </c>
      <c r="H159" s="149" t="str">
        <f>+VLOOKUP(E159,Participants!$A$1:$F$802,5,FALSE)</f>
        <v>Male</v>
      </c>
      <c r="I159" s="149">
        <f>+VLOOKUP(E159,Participants!$A$1:$F$802,3,FALSE)</f>
        <v>1</v>
      </c>
      <c r="J159" s="149" t="str">
        <f>+VLOOKUP(E159,Participants!$A$1:$G$802,7,FALSE)</f>
        <v>DEV Boys</v>
      </c>
      <c r="K159" s="150">
        <f t="shared" si="5"/>
        <v>38</v>
      </c>
      <c r="L159" s="150"/>
    </row>
    <row r="160" spans="1:12" ht="14.25" customHeight="1" x14ac:dyDescent="0.3">
      <c r="A160" s="147" t="s">
        <v>439</v>
      </c>
      <c r="B160" s="151">
        <v>18</v>
      </c>
      <c r="C160" s="151">
        <v>22.28</v>
      </c>
      <c r="D160" s="151">
        <v>2</v>
      </c>
      <c r="E160" s="151">
        <v>17</v>
      </c>
      <c r="F160" s="149" t="str">
        <f>+VLOOKUP(E160,Participants!$A$1:$F$802,2,FALSE)</f>
        <v>Joseph DeFilippo</v>
      </c>
      <c r="G160" s="149" t="str">
        <f>+VLOOKUP(E160,Participants!$A$1:$F$802,4,FALSE)</f>
        <v>AMA</v>
      </c>
      <c r="H160" s="149" t="str">
        <f>+VLOOKUP(E160,Participants!$A$1:$F$802,5,FALSE)</f>
        <v>Male</v>
      </c>
      <c r="I160" s="149">
        <f>+VLOOKUP(E160,Participants!$A$1:$F$802,3,FALSE)</f>
        <v>1</v>
      </c>
      <c r="J160" s="149" t="str">
        <f>+VLOOKUP(E160,Participants!$A$1:$G$802,7,FALSE)</f>
        <v>DEV Boys</v>
      </c>
      <c r="K160" s="150">
        <f t="shared" si="5"/>
        <v>39</v>
      </c>
      <c r="L160" s="150"/>
    </row>
    <row r="161" spans="1:12" ht="14.25" customHeight="1" x14ac:dyDescent="0.3">
      <c r="A161" s="147" t="s">
        <v>439</v>
      </c>
      <c r="B161" s="148">
        <v>17</v>
      </c>
      <c r="C161" s="148">
        <v>22.5</v>
      </c>
      <c r="D161" s="148">
        <v>5</v>
      </c>
      <c r="E161" s="148">
        <v>848</v>
      </c>
      <c r="F161" s="149" t="str">
        <f>+VLOOKUP(E161,Participants!$A$1:$F$802,2,FALSE)</f>
        <v>John Santavy</v>
      </c>
      <c r="G161" s="149" t="str">
        <f>+VLOOKUP(E161,Participants!$A$1:$F$802,4,FALSE)</f>
        <v>AAG</v>
      </c>
      <c r="H161" s="149" t="str">
        <f>+VLOOKUP(E161,Participants!$A$1:$F$802,5,FALSE)</f>
        <v>Male</v>
      </c>
      <c r="I161" s="149">
        <f>+VLOOKUP(E161,Participants!$A$1:$F$802,3,FALSE)</f>
        <v>1</v>
      </c>
      <c r="J161" s="149" t="str">
        <f>+VLOOKUP(E161,Participants!$A$1:$G$802,7,FALSE)</f>
        <v>Dev Boys</v>
      </c>
      <c r="K161" s="150">
        <f t="shared" si="5"/>
        <v>40</v>
      </c>
      <c r="L161" s="149"/>
    </row>
    <row r="162" spans="1:12" ht="14.25" customHeight="1" x14ac:dyDescent="0.3">
      <c r="A162" s="147" t="s">
        <v>439</v>
      </c>
      <c r="B162" s="151">
        <v>20</v>
      </c>
      <c r="C162" s="151">
        <v>22.65</v>
      </c>
      <c r="D162" s="151">
        <v>2</v>
      </c>
      <c r="E162" s="151">
        <v>895</v>
      </c>
      <c r="F162" s="149" t="str">
        <f>+VLOOKUP(E162,Participants!$A$1:$F$802,2,FALSE)</f>
        <v>Joel Kirstein</v>
      </c>
      <c r="G162" s="149" t="str">
        <f>+VLOOKUP(E162,Participants!$A$1:$F$802,4,FALSE)</f>
        <v>MOSS</v>
      </c>
      <c r="H162" s="149" t="str">
        <f>+VLOOKUP(E162,Participants!$A$1:$F$802,5,FALSE)</f>
        <v>Male</v>
      </c>
      <c r="I162" s="149">
        <f>+VLOOKUP(E162,Participants!$A$1:$F$802,3,FALSE)</f>
        <v>1</v>
      </c>
      <c r="J162" s="149" t="str">
        <f>+VLOOKUP(E162,Participants!$A$1:$G$802,7,FALSE)</f>
        <v>DEV Boys</v>
      </c>
      <c r="K162" s="150">
        <f t="shared" si="5"/>
        <v>41</v>
      </c>
      <c r="L162" s="150"/>
    </row>
    <row r="163" spans="1:12" ht="14.25" customHeight="1" x14ac:dyDescent="0.3">
      <c r="A163" s="147" t="s">
        <v>439</v>
      </c>
      <c r="B163" s="148">
        <v>19</v>
      </c>
      <c r="C163" s="148">
        <v>23.24</v>
      </c>
      <c r="D163" s="148">
        <v>2</v>
      </c>
      <c r="E163" s="148">
        <v>12</v>
      </c>
      <c r="F163" s="149" t="str">
        <f>+VLOOKUP(E163,Participants!$A$1:$F$802,2,FALSE)</f>
        <v>Liam Graves</v>
      </c>
      <c r="G163" s="149" t="str">
        <f>+VLOOKUP(E163,Participants!$A$1:$F$802,4,FALSE)</f>
        <v>AMA</v>
      </c>
      <c r="H163" s="149" t="str">
        <f>+VLOOKUP(E163,Participants!$A$1:$F$802,5,FALSE)</f>
        <v>Male</v>
      </c>
      <c r="I163" s="149">
        <f>+VLOOKUP(E163,Participants!$A$1:$F$802,3,FALSE)</f>
        <v>1</v>
      </c>
      <c r="J163" s="149" t="str">
        <f>+VLOOKUP(E163,Participants!$A$1:$G$802,7,FALSE)</f>
        <v>DEV Boys</v>
      </c>
      <c r="K163" s="150">
        <f t="shared" si="5"/>
        <v>42</v>
      </c>
      <c r="L163" s="149"/>
    </row>
    <row r="164" spans="1:12" ht="14.25" customHeight="1" x14ac:dyDescent="0.3">
      <c r="A164" s="147" t="s">
        <v>439</v>
      </c>
      <c r="B164" s="151">
        <v>22</v>
      </c>
      <c r="C164" s="151">
        <v>23.56</v>
      </c>
      <c r="D164" s="151">
        <v>1</v>
      </c>
      <c r="E164" s="151">
        <v>235</v>
      </c>
      <c r="F164" s="149" t="str">
        <f>+VLOOKUP(E164,Participants!$A$1:$F$802,2,FALSE)</f>
        <v>Kellan McGinley</v>
      </c>
      <c r="G164" s="149" t="str">
        <f>+VLOOKUP(E164,Participants!$A$1:$F$802,4,FALSE)</f>
        <v>AGS</v>
      </c>
      <c r="H164" s="149" t="str">
        <f>+VLOOKUP(E164,Participants!$A$1:$F$802,5,FALSE)</f>
        <v>Male</v>
      </c>
      <c r="I164" s="149">
        <f>+VLOOKUP(E164,Participants!$A$1:$F$802,3,FALSE)</f>
        <v>2</v>
      </c>
      <c r="J164" s="149" t="str">
        <f>+VLOOKUP(E164,Participants!$A$1:$G$802,7,FALSE)</f>
        <v>DEV Boys</v>
      </c>
      <c r="K164" s="150">
        <f t="shared" si="5"/>
        <v>43</v>
      </c>
      <c r="L164" s="150"/>
    </row>
    <row r="165" spans="1:12" ht="14.25" customHeight="1" x14ac:dyDescent="0.3">
      <c r="A165" s="147" t="s">
        <v>439</v>
      </c>
      <c r="B165" s="148">
        <v>17</v>
      </c>
      <c r="C165" s="148">
        <v>23.78</v>
      </c>
      <c r="D165" s="148">
        <v>1</v>
      </c>
      <c r="E165" s="148">
        <v>19</v>
      </c>
      <c r="F165" s="149" t="str">
        <f>+VLOOKUP(E165,Participants!$A$1:$F$802,2,FALSE)</f>
        <v>Alex Kalchthaler</v>
      </c>
      <c r="G165" s="149" t="str">
        <f>+VLOOKUP(E165,Participants!$A$1:$F$802,4,FALSE)</f>
        <v>AMA</v>
      </c>
      <c r="H165" s="149" t="str">
        <f>+VLOOKUP(E165,Participants!$A$1:$F$802,5,FALSE)</f>
        <v>Male</v>
      </c>
      <c r="I165" s="149">
        <f>+VLOOKUP(E165,Participants!$A$1:$F$802,3,FALSE)</f>
        <v>1</v>
      </c>
      <c r="J165" s="149" t="str">
        <f>+VLOOKUP(E165,Participants!$A$1:$G$802,7,FALSE)</f>
        <v>DEV Boys</v>
      </c>
      <c r="K165" s="150">
        <f t="shared" si="5"/>
        <v>44</v>
      </c>
      <c r="L165" s="149"/>
    </row>
    <row r="166" spans="1:12" ht="14.25" customHeight="1" x14ac:dyDescent="0.3">
      <c r="A166" s="147" t="s">
        <v>439</v>
      </c>
      <c r="B166" s="148">
        <v>23</v>
      </c>
      <c r="C166" s="148">
        <v>24.46</v>
      </c>
      <c r="D166" s="148">
        <v>2</v>
      </c>
      <c r="E166" s="148">
        <v>939</v>
      </c>
      <c r="F166" s="149" t="str">
        <f>+VLOOKUP(E166,Participants!$A$1:$F$802,2,FALSE)</f>
        <v>Sean Groth</v>
      </c>
      <c r="G166" s="149" t="str">
        <f>+VLOOKUP(E166,Participants!$A$1:$F$802,4,FALSE)</f>
        <v>HFS</v>
      </c>
      <c r="H166" s="149" t="str">
        <f>+VLOOKUP(E166,Participants!$A$1:$F$802,5,FALSE)</f>
        <v>Male</v>
      </c>
      <c r="I166" s="149">
        <f>+VLOOKUP(E166,Participants!$A$1:$F$802,3,FALSE)</f>
        <v>1</v>
      </c>
      <c r="J166" s="149" t="str">
        <f>+VLOOKUP(E166,Participants!$A$1:$G$802,7,FALSE)</f>
        <v>Dev Boys</v>
      </c>
      <c r="K166" s="150">
        <f t="shared" si="5"/>
        <v>45</v>
      </c>
      <c r="L166" s="149"/>
    </row>
    <row r="167" spans="1:12" ht="14.25" customHeight="1" x14ac:dyDescent="0.3">
      <c r="A167" s="147" t="s">
        <v>439</v>
      </c>
      <c r="B167" s="148">
        <v>17</v>
      </c>
      <c r="C167" s="148">
        <v>24.52</v>
      </c>
      <c r="D167" s="148">
        <v>4</v>
      </c>
      <c r="E167" s="148">
        <v>184</v>
      </c>
      <c r="F167" s="149" t="str">
        <f>+VLOOKUP(E167,Participants!$A$1:$F$802,2,FALSE)</f>
        <v>Royce Nedley</v>
      </c>
      <c r="G167" s="149" t="str">
        <f>+VLOOKUP(E167,Participants!$A$1:$F$802,4,FALSE)</f>
        <v>MQA</v>
      </c>
      <c r="H167" s="149" t="str">
        <f>+VLOOKUP(E167,Participants!$A$1:$F$802,5,FALSE)</f>
        <v>Male</v>
      </c>
      <c r="I167" s="149">
        <f>+VLOOKUP(E167,Participants!$A$1:$F$802,3,FALSE)</f>
        <v>0</v>
      </c>
      <c r="J167" s="149" t="str">
        <f>+VLOOKUP(E167,Participants!$A$1:$G$802,7,FALSE)</f>
        <v>DEV Boys</v>
      </c>
      <c r="K167" s="150">
        <f t="shared" si="5"/>
        <v>46</v>
      </c>
      <c r="L167" s="149"/>
    </row>
    <row r="168" spans="1:12" ht="14.25" customHeight="1" x14ac:dyDescent="0.3">
      <c r="A168" s="147" t="s">
        <v>439</v>
      </c>
      <c r="B168" s="148">
        <v>19</v>
      </c>
      <c r="C168" s="148">
        <v>24.59</v>
      </c>
      <c r="D168" s="148">
        <v>1</v>
      </c>
      <c r="E168" s="148">
        <v>193</v>
      </c>
      <c r="F168" s="149" t="str">
        <f>+VLOOKUP(E168,Participants!$A$1:$F$802,2,FALSE)</f>
        <v>Dominic Tessari</v>
      </c>
      <c r="G168" s="149" t="str">
        <f>+VLOOKUP(E168,Participants!$A$1:$F$802,4,FALSE)</f>
        <v>MQA</v>
      </c>
      <c r="H168" s="149" t="str">
        <f>+VLOOKUP(E168,Participants!$A$1:$F$802,5,FALSE)</f>
        <v>Male</v>
      </c>
      <c r="I168" s="149">
        <f>+VLOOKUP(E168,Participants!$A$1:$F$802,3,FALSE)</f>
        <v>1</v>
      </c>
      <c r="J168" s="149" t="str">
        <f>+VLOOKUP(E168,Participants!$A$1:$G$802,7,FALSE)</f>
        <v>DEV Boys</v>
      </c>
      <c r="K168" s="150">
        <f t="shared" si="5"/>
        <v>47</v>
      </c>
      <c r="L168" s="149"/>
    </row>
    <row r="169" spans="1:12" ht="14.25" customHeight="1" x14ac:dyDescent="0.3">
      <c r="A169" s="147" t="s">
        <v>439</v>
      </c>
      <c r="B169" s="148">
        <v>17</v>
      </c>
      <c r="C169" s="148">
        <v>24.72</v>
      </c>
      <c r="D169" s="148">
        <v>3</v>
      </c>
      <c r="E169" s="148">
        <v>153</v>
      </c>
      <c r="F169" s="149" t="str">
        <f>+VLOOKUP(E169,Participants!$A$1:$F$802,2,FALSE)</f>
        <v>Jackson Harper</v>
      </c>
      <c r="G169" s="149" t="str">
        <f>+VLOOKUP(E169,Participants!$A$1:$F$802,4,FALSE)</f>
        <v>NCA</v>
      </c>
      <c r="H169" s="149" t="str">
        <f>+VLOOKUP(E169,Participants!$A$1:$F$802,5,FALSE)</f>
        <v>Male</v>
      </c>
      <c r="I169" s="149">
        <f>+VLOOKUP(E169,Participants!$A$1:$F$802,3,FALSE)</f>
        <v>1</v>
      </c>
      <c r="J169" s="149" t="str">
        <f>+VLOOKUP(E169,Participants!$A$1:$G$802,7,FALSE)</f>
        <v>DEV Boys</v>
      </c>
      <c r="K169" s="150">
        <f t="shared" si="5"/>
        <v>48</v>
      </c>
      <c r="L169" s="149"/>
    </row>
    <row r="170" spans="1:12" ht="14.25" customHeight="1" x14ac:dyDescent="0.3">
      <c r="A170" s="147" t="s">
        <v>439</v>
      </c>
      <c r="B170" s="148">
        <v>23</v>
      </c>
      <c r="C170" s="148">
        <v>24.84</v>
      </c>
      <c r="D170" s="148">
        <v>7</v>
      </c>
      <c r="E170" s="148">
        <v>935</v>
      </c>
      <c r="F170" s="149" t="str">
        <f>+VLOOKUP(E170,Participants!$A$1:$F$802,2,FALSE)</f>
        <v>Jaxon Fettis</v>
      </c>
      <c r="G170" s="149" t="str">
        <f>+VLOOKUP(E170,Participants!$A$1:$F$802,4,FALSE)</f>
        <v>HFS</v>
      </c>
      <c r="H170" s="149" t="str">
        <f>+VLOOKUP(E170,Participants!$A$1:$F$802,5,FALSE)</f>
        <v>Male</v>
      </c>
      <c r="I170" s="149">
        <f>+VLOOKUP(E170,Participants!$A$1:$F$802,3,FALSE)</f>
        <v>2</v>
      </c>
      <c r="J170" s="149" t="str">
        <f>+VLOOKUP(E170,Participants!$A$1:$G$802,7,FALSE)</f>
        <v>Dev Boys</v>
      </c>
      <c r="K170" s="150">
        <f t="shared" si="5"/>
        <v>49</v>
      </c>
      <c r="L170" s="149"/>
    </row>
    <row r="171" spans="1:12" ht="14.25" customHeight="1" x14ac:dyDescent="0.3">
      <c r="A171" s="147" t="s">
        <v>439</v>
      </c>
      <c r="B171" s="148">
        <v>17</v>
      </c>
      <c r="C171" s="148">
        <v>24.91</v>
      </c>
      <c r="D171" s="148">
        <v>6</v>
      </c>
      <c r="E171" s="148">
        <v>1247</v>
      </c>
      <c r="F171" s="149" t="str">
        <f>+VLOOKUP(E171,Participants!$A$1:$F$802,2,FALSE)</f>
        <v>Parker Gilbert</v>
      </c>
      <c r="G171" s="149" t="str">
        <f>+VLOOKUP(E171,Participants!$A$1:$F$802,4,FALSE)</f>
        <v>SSPP</v>
      </c>
      <c r="H171" s="149" t="str">
        <f>+VLOOKUP(E171,Participants!$A$1:$F$802,5,FALSE)</f>
        <v>Male</v>
      </c>
      <c r="I171" s="149">
        <f>+VLOOKUP(E171,Participants!$A$1:$F$802,3,FALSE)</f>
        <v>1</v>
      </c>
      <c r="J171" s="149" t="str">
        <f>+VLOOKUP(E171,Participants!$A$1:$G$802,7,FALSE)</f>
        <v>DEV Boys</v>
      </c>
      <c r="K171" s="150">
        <f t="shared" si="5"/>
        <v>50</v>
      </c>
      <c r="L171" s="149"/>
    </row>
    <row r="172" spans="1:12" ht="14.25" customHeight="1" x14ac:dyDescent="0.3">
      <c r="A172" s="147" t="s">
        <v>439</v>
      </c>
      <c r="B172" s="151">
        <v>16</v>
      </c>
      <c r="C172" s="151">
        <v>25.34</v>
      </c>
      <c r="D172" s="151">
        <v>3</v>
      </c>
      <c r="E172" s="151">
        <v>841</v>
      </c>
      <c r="F172" s="149" t="str">
        <f>+VLOOKUP(E172,Participants!$A$1:$F$802,2,FALSE)</f>
        <v>Noah Frick</v>
      </c>
      <c r="G172" s="149" t="str">
        <f>+VLOOKUP(E172,Participants!$A$1:$F$802,4,FALSE)</f>
        <v>AAG</v>
      </c>
      <c r="H172" s="149" t="str">
        <f>+VLOOKUP(E172,Participants!$A$1:$F$802,5,FALSE)</f>
        <v>Male</v>
      </c>
      <c r="I172" s="149">
        <f>+VLOOKUP(E172,Participants!$A$1:$F$802,3,FALSE)</f>
        <v>0</v>
      </c>
      <c r="J172" s="149" t="str">
        <f>+VLOOKUP(E172,Participants!$A$1:$G$802,7,FALSE)</f>
        <v>Dev Boys</v>
      </c>
      <c r="K172" s="150">
        <f t="shared" si="5"/>
        <v>51</v>
      </c>
      <c r="L172" s="150"/>
    </row>
    <row r="173" spans="1:12" ht="14.25" customHeight="1" x14ac:dyDescent="0.3">
      <c r="A173" s="147" t="s">
        <v>439</v>
      </c>
      <c r="B173" s="151">
        <v>16</v>
      </c>
      <c r="C173" s="151">
        <v>25.75</v>
      </c>
      <c r="D173" s="151">
        <v>4</v>
      </c>
      <c r="E173" s="151">
        <v>1243</v>
      </c>
      <c r="F173" s="149" t="str">
        <f>+VLOOKUP(E173,Participants!$A$1:$F$802,2,FALSE)</f>
        <v>Neil Bromley</v>
      </c>
      <c r="G173" s="149" t="str">
        <f>+VLOOKUP(E173,Participants!$A$1:$F$802,4,FALSE)</f>
        <v>SSPP</v>
      </c>
      <c r="H173" s="149" t="str">
        <f>+VLOOKUP(E173,Participants!$A$1:$F$802,5,FALSE)</f>
        <v>Male</v>
      </c>
      <c r="I173" s="149">
        <f>+VLOOKUP(E173,Participants!$A$1:$F$802,3,FALSE)</f>
        <v>0</v>
      </c>
      <c r="J173" s="149" t="str">
        <f>+VLOOKUP(E173,Participants!$A$1:$G$802,7,FALSE)</f>
        <v>DEV Boys</v>
      </c>
      <c r="K173" s="150">
        <f t="shared" si="5"/>
        <v>52</v>
      </c>
      <c r="L173" s="150"/>
    </row>
    <row r="174" spans="1:12" ht="14.25" customHeight="1" x14ac:dyDescent="0.3">
      <c r="A174" s="147" t="s">
        <v>439</v>
      </c>
      <c r="B174" s="148">
        <v>19</v>
      </c>
      <c r="C174" s="148">
        <v>27.87</v>
      </c>
      <c r="D174" s="148">
        <v>3</v>
      </c>
      <c r="E174" s="148">
        <v>1275</v>
      </c>
      <c r="F174" s="149" t="str">
        <f>+VLOOKUP(E174,Participants!$A$1:$F$802,2,FALSE)</f>
        <v>Santino Grossi</v>
      </c>
      <c r="G174" s="149" t="str">
        <f>+VLOOKUP(E174,Participants!$A$1:$F$802,4,FALSE)</f>
        <v>SSPP</v>
      </c>
      <c r="H174" s="149" t="str">
        <f>+VLOOKUP(E174,Participants!$A$1:$F$802,5,FALSE)</f>
        <v>Male</v>
      </c>
      <c r="I174" s="149">
        <f>+VLOOKUP(E174,Participants!$A$1:$F$802,3,FALSE)</f>
        <v>1</v>
      </c>
      <c r="J174" s="149" t="str">
        <f>+VLOOKUP(E174,Participants!$A$1:$G$802,7,FALSE)</f>
        <v>DEV Boys</v>
      </c>
      <c r="K174" s="150">
        <f t="shared" si="5"/>
        <v>53</v>
      </c>
      <c r="L174" s="149"/>
    </row>
    <row r="175" spans="1:12" ht="14.25" customHeight="1" x14ac:dyDescent="0.3">
      <c r="A175" s="147" t="s">
        <v>439</v>
      </c>
      <c r="B175" s="151">
        <v>16</v>
      </c>
      <c r="C175" s="151">
        <v>28.56</v>
      </c>
      <c r="D175" s="151">
        <v>1</v>
      </c>
      <c r="E175" s="151">
        <v>842</v>
      </c>
      <c r="F175" s="149" t="str">
        <f>+VLOOKUP(E175,Participants!$A$1:$F$802,2,FALSE)</f>
        <v>Roman Genard</v>
      </c>
      <c r="G175" s="149" t="str">
        <f>+VLOOKUP(E175,Participants!$A$1:$F$802,4,FALSE)</f>
        <v>AAG</v>
      </c>
      <c r="H175" s="149" t="str">
        <f>+VLOOKUP(E175,Participants!$A$1:$F$802,5,FALSE)</f>
        <v>Male</v>
      </c>
      <c r="I175" s="149">
        <f>+VLOOKUP(E175,Participants!$A$1:$F$802,3,FALSE)</f>
        <v>0</v>
      </c>
      <c r="J175" s="149" t="str">
        <f>+VLOOKUP(E175,Participants!$A$1:$G$802,7,FALSE)</f>
        <v>Dev Boys</v>
      </c>
      <c r="K175" s="150">
        <f t="shared" si="5"/>
        <v>54</v>
      </c>
      <c r="L175" s="150"/>
    </row>
    <row r="176" spans="1:12" ht="14.25" customHeight="1" x14ac:dyDescent="0.3">
      <c r="A176" s="147" t="s">
        <v>439</v>
      </c>
      <c r="B176" s="151">
        <v>20</v>
      </c>
      <c r="C176" s="151">
        <v>31.59</v>
      </c>
      <c r="D176" s="151">
        <v>1</v>
      </c>
      <c r="E176" s="151">
        <v>912</v>
      </c>
      <c r="F176" s="149" t="str">
        <f>+VLOOKUP(E176,Participants!$A$1:$F$802,2,FALSE)</f>
        <v>Elon Alleyne</v>
      </c>
      <c r="G176" s="149" t="str">
        <f>+VLOOKUP(E176,Participants!$A$1:$F$802,4,FALSE)</f>
        <v>MOSS</v>
      </c>
      <c r="H176" s="149" t="str">
        <f>+VLOOKUP(E176,Participants!$A$1:$F$802,5,FALSE)</f>
        <v>Male</v>
      </c>
      <c r="I176" s="149">
        <f>+VLOOKUP(E176,Participants!$A$1:$F$802,3,FALSE)</f>
        <v>0</v>
      </c>
      <c r="J176" s="149" t="str">
        <f>+VLOOKUP(E176,Participants!$A$1:$G$802,7,FALSE)</f>
        <v>DEV Boys</v>
      </c>
      <c r="K176" s="150">
        <f t="shared" si="5"/>
        <v>55</v>
      </c>
      <c r="L176" s="150"/>
    </row>
    <row r="177" spans="1:13" ht="14.25" customHeight="1" x14ac:dyDescent="0.3">
      <c r="A177" s="147" t="s">
        <v>439</v>
      </c>
      <c r="B177" s="148">
        <v>19</v>
      </c>
      <c r="C177" s="148">
        <v>31.59</v>
      </c>
      <c r="D177" s="148">
        <v>4</v>
      </c>
      <c r="E177" s="148">
        <v>1150</v>
      </c>
      <c r="F177" s="149" t="str">
        <f>+VLOOKUP(E177,Participants!$A$1:$F$802,2,FALSE)</f>
        <v>Declan Flaherty</v>
      </c>
      <c r="G177" s="149" t="str">
        <f>+VLOOKUP(E177,Participants!$A$1:$F$802,4,FALSE)</f>
        <v>DMA</v>
      </c>
      <c r="H177" s="149" t="str">
        <f>+VLOOKUP(E177,Participants!$A$1:$F$802,5,FALSE)</f>
        <v>Male</v>
      </c>
      <c r="I177" s="149">
        <f>+VLOOKUP(E177,Participants!$A$1:$F$802,3,FALSE)</f>
        <v>1</v>
      </c>
      <c r="J177" s="149" t="str">
        <f>+VLOOKUP(E177,Participants!$A$1:$G$802,7,FALSE)</f>
        <v>Dev Boys</v>
      </c>
      <c r="K177" s="150">
        <f t="shared" si="5"/>
        <v>56</v>
      </c>
      <c r="L177" s="149"/>
    </row>
    <row r="178" spans="1:13" ht="14.25" customHeight="1" x14ac:dyDescent="0.3">
      <c r="A178" s="163"/>
      <c r="B178" s="164"/>
      <c r="C178" s="164"/>
      <c r="D178" s="164"/>
      <c r="E178" s="164"/>
      <c r="F178" s="165"/>
      <c r="G178" s="165"/>
      <c r="H178" s="165"/>
      <c r="I178" s="165"/>
      <c r="J178" s="165"/>
      <c r="K178" s="166"/>
      <c r="L178" s="165"/>
    </row>
    <row r="179" spans="1:13" ht="15" customHeight="1" x14ac:dyDescent="0.3">
      <c r="A179" s="157" t="s">
        <v>439</v>
      </c>
      <c r="B179" s="60">
        <v>29</v>
      </c>
      <c r="C179" s="60">
        <v>16.32</v>
      </c>
      <c r="D179" s="60">
        <v>3</v>
      </c>
      <c r="E179" s="60">
        <v>1063</v>
      </c>
      <c r="F179" s="63" t="str">
        <f>+VLOOKUP(E179,Participants!$A$1:$F$802,2,FALSE)</f>
        <v>Maxwell Goossen</v>
      </c>
      <c r="G179" s="63" t="str">
        <f>+VLOOKUP(E179,Participants!$A$1:$F$802,4,FALSE)</f>
        <v>KIL</v>
      </c>
      <c r="H179" s="63" t="str">
        <f>+VLOOKUP(E179,Participants!$A$1:$F$802,5,FALSE)</f>
        <v>Male</v>
      </c>
      <c r="I179" s="63">
        <f>+VLOOKUP(E179,Participants!$A$1:$F$802,3,FALSE)</f>
        <v>4</v>
      </c>
      <c r="J179" s="63" t="str">
        <f>+VLOOKUP(E179,Participants!$A$1:$G$802,7,FALSE)</f>
        <v>Dev Boys</v>
      </c>
      <c r="K179" s="63">
        <v>1</v>
      </c>
      <c r="L179" s="63">
        <v>10</v>
      </c>
    </row>
    <row r="180" spans="1:13" ht="14.25" customHeight="1" x14ac:dyDescent="0.3">
      <c r="A180" s="155" t="s">
        <v>439</v>
      </c>
      <c r="B180" s="56">
        <v>26</v>
      </c>
      <c r="C180" s="56">
        <v>16.399999999999999</v>
      </c>
      <c r="D180" s="56">
        <v>4</v>
      </c>
      <c r="E180" s="56">
        <v>161</v>
      </c>
      <c r="F180" s="57" t="str">
        <f>+VLOOKUP(E180,Participants!$A$1:$F$802,2,FALSE)</f>
        <v>Brayden Harper</v>
      </c>
      <c r="G180" s="57" t="str">
        <f>+VLOOKUP(E180,Participants!$A$1:$F$802,4,FALSE)</f>
        <v>NCA</v>
      </c>
      <c r="H180" s="57" t="str">
        <f>+VLOOKUP(E180,Participants!$A$1:$F$802,5,FALSE)</f>
        <v>Male</v>
      </c>
      <c r="I180" s="57">
        <f>+VLOOKUP(E180,Participants!$A$1:$F$802,3,FALSE)</f>
        <v>4</v>
      </c>
      <c r="J180" s="57" t="str">
        <f>+VLOOKUP(E180,Participants!$A$1:$G$802,7,FALSE)</f>
        <v>DEV Boys</v>
      </c>
      <c r="K180" s="57">
        <f>K179+1</f>
        <v>2</v>
      </c>
      <c r="L180" s="57">
        <v>8</v>
      </c>
    </row>
    <row r="181" spans="1:13" ht="14.25" customHeight="1" x14ac:dyDescent="0.3">
      <c r="A181" s="155" t="s">
        <v>439</v>
      </c>
      <c r="B181" s="56">
        <v>28</v>
      </c>
      <c r="C181" s="56">
        <v>16.47</v>
      </c>
      <c r="D181" s="56">
        <v>1</v>
      </c>
      <c r="E181" s="56">
        <v>158</v>
      </c>
      <c r="F181" s="57" t="str">
        <f>+VLOOKUP(E181,Participants!$A$1:$F$802,2,FALSE)</f>
        <v>Brandon Ashley</v>
      </c>
      <c r="G181" s="57" t="str">
        <f>+VLOOKUP(E181,Participants!$A$1:$F$802,4,FALSE)</f>
        <v>NCA</v>
      </c>
      <c r="H181" s="57" t="str">
        <f>+VLOOKUP(E181,Participants!$A$1:$F$802,5,FALSE)</f>
        <v>Male</v>
      </c>
      <c r="I181" s="57">
        <f>+VLOOKUP(E181,Participants!$A$1:$F$802,3,FALSE)</f>
        <v>4</v>
      </c>
      <c r="J181" s="57" t="str">
        <f>+VLOOKUP(E181,Participants!$A$1:$G$802,7,FALSE)</f>
        <v>DEV Boys</v>
      </c>
      <c r="K181" s="57">
        <f>K180+1</f>
        <v>3</v>
      </c>
      <c r="L181" s="57">
        <v>6</v>
      </c>
    </row>
    <row r="182" spans="1:13" ht="14.25" customHeight="1" x14ac:dyDescent="0.3">
      <c r="A182" s="155" t="s">
        <v>439</v>
      </c>
      <c r="B182" s="56">
        <v>28</v>
      </c>
      <c r="C182" s="56">
        <v>16.53</v>
      </c>
      <c r="D182" s="56">
        <v>5</v>
      </c>
      <c r="E182" s="56">
        <v>1163</v>
      </c>
      <c r="F182" s="57" t="str">
        <f>+VLOOKUP(E182,Participants!$A$1:$F$802,2,FALSE)</f>
        <v>Jackson Woodward</v>
      </c>
      <c r="G182" s="57" t="str">
        <f>+VLOOKUP(E182,Participants!$A$1:$F$802,4,FALSE)</f>
        <v>DMA</v>
      </c>
      <c r="H182" s="57" t="str">
        <f>+VLOOKUP(E182,Participants!$A$1:$F$802,5,FALSE)</f>
        <v>Male</v>
      </c>
      <c r="I182" s="57">
        <f>+VLOOKUP(E182,Participants!$A$1:$F$802,3,FALSE)</f>
        <v>4</v>
      </c>
      <c r="J182" s="57" t="str">
        <f>+VLOOKUP(E182,Participants!$A$1:$G$802,7,FALSE)</f>
        <v>Dev Boys</v>
      </c>
      <c r="K182" s="57">
        <f>K181+1</f>
        <v>4</v>
      </c>
      <c r="L182" s="57">
        <v>5</v>
      </c>
    </row>
    <row r="183" spans="1:13" ht="14.25" customHeight="1" x14ac:dyDescent="0.3">
      <c r="A183" s="155" t="s">
        <v>439</v>
      </c>
      <c r="B183" s="56">
        <v>27</v>
      </c>
      <c r="C183" s="56">
        <v>16.600000000000001</v>
      </c>
      <c r="D183" s="56">
        <v>6</v>
      </c>
      <c r="E183" s="56">
        <v>1218</v>
      </c>
      <c r="F183" s="57" t="str">
        <f>+VLOOKUP(E183,Participants!$A$1:$F$802,2,FALSE)</f>
        <v>Rocco Kaminsky</v>
      </c>
      <c r="G183" s="57" t="str">
        <f>+VLOOKUP(E183,Participants!$A$1:$F$802,4,FALSE)</f>
        <v>OLF</v>
      </c>
      <c r="H183" s="57" t="str">
        <f>+VLOOKUP(E183,Participants!$A$1:$F$802,5,FALSE)</f>
        <v>Male</v>
      </c>
      <c r="I183" s="57">
        <f>+VLOOKUP(E183,Participants!$A$1:$F$802,3,FALSE)</f>
        <v>4</v>
      </c>
      <c r="J183" s="57" t="str">
        <f>+VLOOKUP(E183,Participants!$A$1:$G$802,7,FALSE)</f>
        <v>Dev Boys</v>
      </c>
      <c r="K183" s="57">
        <f>K182+1</f>
        <v>5</v>
      </c>
      <c r="L183" s="57">
        <v>4</v>
      </c>
    </row>
    <row r="184" spans="1:13" ht="14.25" customHeight="1" x14ac:dyDescent="0.3">
      <c r="A184" s="155" t="s">
        <v>439</v>
      </c>
      <c r="B184" s="56">
        <v>30</v>
      </c>
      <c r="C184" s="56">
        <v>16.75</v>
      </c>
      <c r="D184" s="56">
        <v>1</v>
      </c>
      <c r="E184" s="56">
        <v>1056</v>
      </c>
      <c r="F184" s="57" t="str">
        <f>+VLOOKUP(E184,Participants!$A$1:$F$802,2,FALSE)</f>
        <v>Deklan Balogi</v>
      </c>
      <c r="G184" s="57" t="str">
        <f>+VLOOKUP(E184,Participants!$A$1:$F$802,4,FALSE)</f>
        <v>KIL</v>
      </c>
      <c r="H184" s="57" t="str">
        <f>+VLOOKUP(E184,Participants!$A$1:$F$802,5,FALSE)</f>
        <v>Male</v>
      </c>
      <c r="I184" s="57">
        <f>+VLOOKUP(E184,Participants!$A$1:$F$802,3,FALSE)</f>
        <v>4</v>
      </c>
      <c r="J184" s="57" t="str">
        <f>+VLOOKUP(E184,Participants!$A$1:$G$802,7,FALSE)</f>
        <v>Dev Boys</v>
      </c>
      <c r="K184" s="57">
        <f>K183+1</f>
        <v>6</v>
      </c>
      <c r="L184" s="57">
        <v>3</v>
      </c>
    </row>
    <row r="185" spans="1:13" ht="14.25" customHeight="1" x14ac:dyDescent="0.3">
      <c r="A185" s="159" t="s">
        <v>439</v>
      </c>
      <c r="B185" s="146">
        <v>24</v>
      </c>
      <c r="C185" s="146">
        <v>16.87</v>
      </c>
      <c r="D185" s="146">
        <v>3</v>
      </c>
      <c r="E185" s="146">
        <v>1064</v>
      </c>
      <c r="F185" s="160" t="str">
        <f>+VLOOKUP(E185,Participants!$A$1:$F$802,2,FALSE)</f>
        <v>Gavin Guyton</v>
      </c>
      <c r="G185" s="160" t="str">
        <f>+VLOOKUP(E185,Participants!$A$1:$F$802,4,FALSE)</f>
        <v>KIL</v>
      </c>
      <c r="H185" s="160" t="str">
        <f>+VLOOKUP(E185,Participants!$A$1:$F$802,5,FALSE)</f>
        <v>Male</v>
      </c>
      <c r="I185" s="160">
        <f>+VLOOKUP(E185,Participants!$A$1:$F$802,3,FALSE)</f>
        <v>3</v>
      </c>
      <c r="J185" s="160" t="str">
        <f>+VLOOKUP(E185,Participants!$A$1:$G$802,7,FALSE)</f>
        <v>Dev Boys</v>
      </c>
      <c r="K185" s="160">
        <f>K183+1</f>
        <v>6</v>
      </c>
      <c r="L185" s="160">
        <v>2</v>
      </c>
      <c r="M185" s="161" t="s">
        <v>736</v>
      </c>
    </row>
    <row r="186" spans="1:13" ht="14.25" customHeight="1" x14ac:dyDescent="0.3">
      <c r="A186" s="155" t="s">
        <v>439</v>
      </c>
      <c r="B186" s="56">
        <v>27</v>
      </c>
      <c r="C186" s="56">
        <v>17</v>
      </c>
      <c r="D186" s="56">
        <v>7</v>
      </c>
      <c r="E186" s="56">
        <v>1297</v>
      </c>
      <c r="F186" s="57" t="str">
        <f>+VLOOKUP(E186,Participants!$A$1:$F$802,2,FALSE)</f>
        <v>Dexter Nee</v>
      </c>
      <c r="G186" s="57" t="str">
        <f>+VLOOKUP(E186,Participants!$A$1:$F$802,4,FALSE)</f>
        <v>CDT</v>
      </c>
      <c r="H186" s="57" t="str">
        <f>+VLOOKUP(E186,Participants!$A$1:$F$802,5,FALSE)</f>
        <v>Male</v>
      </c>
      <c r="I186" s="57">
        <f>+VLOOKUP(E186,Participants!$A$1:$F$802,3,FALSE)</f>
        <v>4</v>
      </c>
      <c r="J186" s="57" t="str">
        <f>+VLOOKUP(E186,Participants!$A$1:$G$802,7,FALSE)</f>
        <v>Dev Boys</v>
      </c>
      <c r="K186" s="57">
        <f t="shared" ref="K186:K217" si="6">K185+1</f>
        <v>7</v>
      </c>
      <c r="L186" s="57">
        <v>1</v>
      </c>
    </row>
    <row r="187" spans="1:13" ht="14.25" customHeight="1" x14ac:dyDescent="0.3">
      <c r="A187" s="155" t="s">
        <v>439</v>
      </c>
      <c r="B187" s="56">
        <v>23</v>
      </c>
      <c r="C187" s="56">
        <v>17.059999999999999</v>
      </c>
      <c r="D187" s="56">
        <v>8</v>
      </c>
      <c r="E187" s="56">
        <v>584</v>
      </c>
      <c r="F187" s="57" t="str">
        <f>+VLOOKUP(E187,Participants!$A$1:$F$802,2,FALSE)</f>
        <v>Luke Green</v>
      </c>
      <c r="G187" s="57" t="str">
        <f>+VLOOKUP(E187,Participants!$A$1:$F$802,4,FALSE)</f>
        <v>BFS</v>
      </c>
      <c r="H187" s="57" t="str">
        <f>+VLOOKUP(E187,Participants!$A$1:$F$802,5,FALSE)</f>
        <v>Male</v>
      </c>
      <c r="I187" s="57">
        <f>+VLOOKUP(E187,Participants!$A$1:$F$802,3,FALSE)</f>
        <v>3</v>
      </c>
      <c r="J187" s="57" t="str">
        <f>+VLOOKUP(E187,Participants!$A$1:$G$802,7,FALSE)</f>
        <v>DEV BOYS</v>
      </c>
      <c r="K187" s="57">
        <f t="shared" si="6"/>
        <v>8</v>
      </c>
      <c r="L187" s="57"/>
    </row>
    <row r="188" spans="1:13" ht="14.25" customHeight="1" x14ac:dyDescent="0.3">
      <c r="A188" s="155" t="s">
        <v>439</v>
      </c>
      <c r="B188" s="56">
        <v>27</v>
      </c>
      <c r="C188" s="56">
        <v>17.059999999999999</v>
      </c>
      <c r="D188" s="56">
        <v>5</v>
      </c>
      <c r="E188" s="56">
        <v>1270</v>
      </c>
      <c r="F188" s="57" t="str">
        <f>+VLOOKUP(E188,Participants!$A$1:$F$802,2,FALSE)</f>
        <v>Enzo Flitcraft</v>
      </c>
      <c r="G188" s="57" t="str">
        <f>+VLOOKUP(E188,Participants!$A$1:$F$802,4,FALSE)</f>
        <v>SSPP</v>
      </c>
      <c r="H188" s="57" t="str">
        <f>+VLOOKUP(E188,Participants!$A$1:$F$802,5,FALSE)</f>
        <v>Male</v>
      </c>
      <c r="I188" s="57">
        <f>+VLOOKUP(E188,Participants!$A$1:$F$802,3,FALSE)</f>
        <v>4</v>
      </c>
      <c r="J188" s="57" t="str">
        <f>+VLOOKUP(E188,Participants!$A$1:$G$802,7,FALSE)</f>
        <v>DEV Boys</v>
      </c>
      <c r="K188" s="57">
        <f t="shared" si="6"/>
        <v>9</v>
      </c>
      <c r="L188" s="57"/>
    </row>
    <row r="189" spans="1:13" ht="14.25" customHeight="1" x14ac:dyDescent="0.3">
      <c r="A189" s="155" t="s">
        <v>439</v>
      </c>
      <c r="B189" s="56">
        <v>28</v>
      </c>
      <c r="C189" s="56">
        <v>17.309999999999999</v>
      </c>
      <c r="D189" s="56">
        <v>2</v>
      </c>
      <c r="E189" s="56">
        <v>1256</v>
      </c>
      <c r="F189" s="57" t="str">
        <f>+VLOOKUP(E189,Participants!$A$1:$F$802,2,FALSE)</f>
        <v>Dante Soriano-Clark</v>
      </c>
      <c r="G189" s="57" t="str">
        <f>+VLOOKUP(E189,Participants!$A$1:$F$802,4,FALSE)</f>
        <v>SSPP</v>
      </c>
      <c r="H189" s="57" t="str">
        <f>+VLOOKUP(E189,Participants!$A$1:$F$802,5,FALSE)</f>
        <v>Male</v>
      </c>
      <c r="I189" s="57">
        <f>+VLOOKUP(E189,Participants!$A$1:$F$802,3,FALSE)</f>
        <v>4</v>
      </c>
      <c r="J189" s="57" t="str">
        <f>+VLOOKUP(E189,Participants!$A$1:$G$802,7,FALSE)</f>
        <v>DEV Boys</v>
      </c>
      <c r="K189" s="57">
        <f t="shared" si="6"/>
        <v>10</v>
      </c>
      <c r="L189" s="57"/>
    </row>
    <row r="190" spans="1:13" ht="14.25" customHeight="1" x14ac:dyDescent="0.3">
      <c r="A190" s="155" t="s">
        <v>439</v>
      </c>
      <c r="B190" s="56">
        <v>25</v>
      </c>
      <c r="C190" s="56">
        <v>17.53</v>
      </c>
      <c r="D190" s="56">
        <v>8</v>
      </c>
      <c r="E190" s="56">
        <v>590</v>
      </c>
      <c r="F190" s="57" t="str">
        <f>+VLOOKUP(E190,Participants!$A$1:$F$802,2,FALSE)</f>
        <v>Isaac White</v>
      </c>
      <c r="G190" s="57" t="str">
        <f>+VLOOKUP(E190,Participants!$A$1:$F$802,4,FALSE)</f>
        <v>BFS</v>
      </c>
      <c r="H190" s="57" t="str">
        <f>+VLOOKUP(E190,Participants!$A$1:$F$802,5,FALSE)</f>
        <v>Male</v>
      </c>
      <c r="I190" s="57">
        <f>+VLOOKUP(E190,Participants!$A$1:$F$802,3,FALSE)</f>
        <v>3</v>
      </c>
      <c r="J190" s="57" t="str">
        <f>+VLOOKUP(E190,Participants!$A$1:$G$802,7,FALSE)</f>
        <v>DEV BOYS</v>
      </c>
      <c r="K190" s="57">
        <f t="shared" si="6"/>
        <v>11</v>
      </c>
      <c r="L190" s="57"/>
    </row>
    <row r="191" spans="1:13" ht="14.25" customHeight="1" x14ac:dyDescent="0.3">
      <c r="A191" s="155" t="s">
        <v>439</v>
      </c>
      <c r="B191" s="56">
        <v>26</v>
      </c>
      <c r="C191" s="56">
        <v>17.579999999999998</v>
      </c>
      <c r="D191" s="56">
        <v>5</v>
      </c>
      <c r="E191" s="56">
        <v>1574</v>
      </c>
      <c r="F191" s="57" t="str">
        <f>+VLOOKUP(E191,Participants!$A$1:$F$802,2,FALSE)</f>
        <v>Karrik Gibson</v>
      </c>
      <c r="G191" s="57" t="str">
        <f>+VLOOKUP(E191,Participants!$A$1:$F$802,4,FALSE)</f>
        <v>BCS</v>
      </c>
      <c r="H191" s="57" t="str">
        <f>+VLOOKUP(E191,Participants!$A$1:$F$802,5,FALSE)</f>
        <v>Male</v>
      </c>
      <c r="I191" s="57">
        <f>+VLOOKUP(E191,Participants!$A$1:$F$802,3,FALSE)</f>
        <v>4</v>
      </c>
      <c r="J191" s="57" t="str">
        <f>+VLOOKUP(E191,Participants!$A$1:$G$802,7,FALSE)</f>
        <v>DEV Boys</v>
      </c>
      <c r="K191" s="57">
        <f t="shared" si="6"/>
        <v>12</v>
      </c>
      <c r="L191" s="57"/>
    </row>
    <row r="192" spans="1:13" ht="14.25" customHeight="1" x14ac:dyDescent="0.3">
      <c r="A192" s="155" t="s">
        <v>439</v>
      </c>
      <c r="B192" s="56">
        <v>23</v>
      </c>
      <c r="C192" s="56">
        <v>17.59</v>
      </c>
      <c r="D192" s="56">
        <v>5</v>
      </c>
      <c r="E192" s="56">
        <v>1578</v>
      </c>
      <c r="F192" s="57" t="str">
        <f>+VLOOKUP(E192,Participants!$A$1:$F$802,2,FALSE)</f>
        <v>Joey Edwards</v>
      </c>
      <c r="G192" s="57" t="str">
        <f>+VLOOKUP(E192,Participants!$A$1:$F$802,4,FALSE)</f>
        <v>BCS</v>
      </c>
      <c r="H192" s="57" t="str">
        <f>+VLOOKUP(E192,Participants!$A$1:$F$802,5,FALSE)</f>
        <v>Male</v>
      </c>
      <c r="I192" s="57">
        <f>+VLOOKUP(E192,Participants!$A$1:$F$802,3,FALSE)</f>
        <v>3</v>
      </c>
      <c r="J192" s="57" t="str">
        <f>+VLOOKUP(E192,Participants!$A$1:$G$802,7,FALSE)</f>
        <v>DEV Boys</v>
      </c>
      <c r="K192" s="57">
        <f t="shared" si="6"/>
        <v>13</v>
      </c>
      <c r="L192" s="57"/>
    </row>
    <row r="193" spans="1:12" ht="14.25" customHeight="1" x14ac:dyDescent="0.3">
      <c r="A193" s="155" t="s">
        <v>439</v>
      </c>
      <c r="B193" s="56">
        <v>25</v>
      </c>
      <c r="C193" s="56">
        <v>17.59</v>
      </c>
      <c r="D193" s="56">
        <v>6</v>
      </c>
      <c r="E193" s="56">
        <v>1055</v>
      </c>
      <c r="F193" s="57" t="str">
        <f>+VLOOKUP(E193,Participants!$A$1:$F$802,2,FALSE)</f>
        <v>Tanner Arnold</v>
      </c>
      <c r="G193" s="57" t="str">
        <f>+VLOOKUP(E193,Participants!$A$1:$F$802,4,FALSE)</f>
        <v>KIL</v>
      </c>
      <c r="H193" s="57" t="str">
        <f>+VLOOKUP(E193,Participants!$A$1:$F$802,5,FALSE)</f>
        <v>Male</v>
      </c>
      <c r="I193" s="57">
        <f>+VLOOKUP(E193,Participants!$A$1:$F$802,3,FALSE)</f>
        <v>3</v>
      </c>
      <c r="J193" s="57" t="str">
        <f>+VLOOKUP(E193,Participants!$A$1:$G$802,7,FALSE)</f>
        <v>Dev Boys</v>
      </c>
      <c r="K193" s="57">
        <f t="shared" si="6"/>
        <v>14</v>
      </c>
      <c r="L193" s="57"/>
    </row>
    <row r="194" spans="1:12" ht="14.25" customHeight="1" x14ac:dyDescent="0.3">
      <c r="A194" s="155" t="s">
        <v>439</v>
      </c>
      <c r="B194" s="56">
        <v>27</v>
      </c>
      <c r="C194" s="56">
        <v>17.63</v>
      </c>
      <c r="D194" s="56">
        <v>1</v>
      </c>
      <c r="E194" s="56">
        <v>51</v>
      </c>
      <c r="F194" s="57" t="str">
        <f>+VLOOKUP(E194,Participants!$A$1:$F$802,2,FALSE)</f>
        <v>Chris Killang</v>
      </c>
      <c r="G194" s="57" t="str">
        <f>+VLOOKUP(E194,Participants!$A$1:$F$802,4,FALSE)</f>
        <v>AMA</v>
      </c>
      <c r="H194" s="57" t="str">
        <f>+VLOOKUP(E194,Participants!$A$1:$F$802,5,FALSE)</f>
        <v>Male</v>
      </c>
      <c r="I194" s="57">
        <f>+VLOOKUP(E194,Participants!$A$1:$F$802,3,FALSE)</f>
        <v>4</v>
      </c>
      <c r="J194" s="57" t="str">
        <f>+VLOOKUP(E194,Participants!$A$1:$G$802,7,FALSE)</f>
        <v>DEV Boys</v>
      </c>
      <c r="K194" s="57">
        <f t="shared" si="6"/>
        <v>15</v>
      </c>
      <c r="L194" s="57"/>
    </row>
    <row r="195" spans="1:12" ht="14.25" customHeight="1" x14ac:dyDescent="0.3">
      <c r="A195" s="155" t="s">
        <v>439</v>
      </c>
      <c r="B195" s="56">
        <v>29</v>
      </c>
      <c r="C195" s="56">
        <v>17.63</v>
      </c>
      <c r="D195" s="56">
        <v>1</v>
      </c>
      <c r="E195" s="56">
        <v>57</v>
      </c>
      <c r="F195" s="57" t="str">
        <f>+VLOOKUP(E195,Participants!$A$1:$F$802,2,FALSE)</f>
        <v>Brayden Chaussard</v>
      </c>
      <c r="G195" s="57" t="str">
        <f>+VLOOKUP(E195,Participants!$A$1:$F$802,4,FALSE)</f>
        <v>AMA</v>
      </c>
      <c r="H195" s="57" t="str">
        <f>+VLOOKUP(E195,Participants!$A$1:$F$802,5,FALSE)</f>
        <v>Male</v>
      </c>
      <c r="I195" s="57">
        <f>+VLOOKUP(E195,Participants!$A$1:$F$802,3,FALSE)</f>
        <v>4</v>
      </c>
      <c r="J195" s="57" t="str">
        <f>+VLOOKUP(E195,Participants!$A$1:$G$802,7,FALSE)</f>
        <v>DEV Boys</v>
      </c>
      <c r="K195" s="57">
        <f t="shared" si="6"/>
        <v>16</v>
      </c>
      <c r="L195" s="57"/>
    </row>
    <row r="196" spans="1:12" ht="14.25" customHeight="1" x14ac:dyDescent="0.3">
      <c r="A196" s="155" t="s">
        <v>439</v>
      </c>
      <c r="B196" s="56">
        <v>28</v>
      </c>
      <c r="C196" s="56">
        <v>17.66</v>
      </c>
      <c r="D196" s="56">
        <v>7</v>
      </c>
      <c r="E196" s="56">
        <v>1202</v>
      </c>
      <c r="F196" s="57" t="str">
        <f>+VLOOKUP(E196,Participants!$A$1:$F$802,2,FALSE)</f>
        <v>Peter Fadden</v>
      </c>
      <c r="G196" s="57" t="str">
        <f>+VLOOKUP(E196,Participants!$A$1:$F$802,4,FALSE)</f>
        <v>OLF</v>
      </c>
      <c r="H196" s="57" t="str">
        <f>+VLOOKUP(E196,Participants!$A$1:$F$802,5,FALSE)</f>
        <v>Male</v>
      </c>
      <c r="I196" s="57">
        <f>+VLOOKUP(E196,Participants!$A$1:$F$802,3,FALSE)</f>
        <v>4</v>
      </c>
      <c r="J196" s="57" t="str">
        <f>+VLOOKUP(E196,Participants!$A$1:$G$802,7,FALSE)</f>
        <v>Dev Boys</v>
      </c>
      <c r="K196" s="57">
        <f t="shared" si="6"/>
        <v>17</v>
      </c>
      <c r="L196" s="57"/>
    </row>
    <row r="197" spans="1:12" ht="14.25" customHeight="1" x14ac:dyDescent="0.3">
      <c r="A197" s="155" t="s">
        <v>439</v>
      </c>
      <c r="B197" s="56">
        <v>30</v>
      </c>
      <c r="C197" s="56">
        <v>17.68</v>
      </c>
      <c r="D197" s="56">
        <v>4</v>
      </c>
      <c r="E197" s="56">
        <v>1213</v>
      </c>
      <c r="F197" s="57" t="str">
        <f>+VLOOKUP(E197,Participants!$A$1:$F$802,2,FALSE)</f>
        <v>Michael Ambrose</v>
      </c>
      <c r="G197" s="57" t="str">
        <f>+VLOOKUP(E197,Participants!$A$1:$F$802,4,FALSE)</f>
        <v>OLF</v>
      </c>
      <c r="H197" s="57" t="str">
        <f>+VLOOKUP(E197,Participants!$A$1:$F$802,5,FALSE)</f>
        <v>Male</v>
      </c>
      <c r="I197" s="57">
        <f>+VLOOKUP(E197,Participants!$A$1:$F$802,3,FALSE)</f>
        <v>4</v>
      </c>
      <c r="J197" s="57" t="str">
        <f>+VLOOKUP(E197,Participants!$A$1:$G$802,7,FALSE)</f>
        <v>Dev Boys</v>
      </c>
      <c r="K197" s="57">
        <f t="shared" si="6"/>
        <v>18</v>
      </c>
      <c r="L197" s="57"/>
    </row>
    <row r="198" spans="1:12" ht="14.25" customHeight="1" x14ac:dyDescent="0.3">
      <c r="A198" s="155" t="s">
        <v>439</v>
      </c>
      <c r="B198" s="56">
        <v>27</v>
      </c>
      <c r="C198" s="56">
        <v>17.72</v>
      </c>
      <c r="D198" s="56">
        <v>2</v>
      </c>
      <c r="E198" s="56">
        <v>212</v>
      </c>
      <c r="F198" s="57" t="str">
        <f>+VLOOKUP(E198,Participants!$A$1:$F$802,2,FALSE)</f>
        <v>Lewis Gibbons</v>
      </c>
      <c r="G198" s="57" t="str">
        <f>+VLOOKUP(E198,Participants!$A$1:$F$802,4,FALSE)</f>
        <v>MQA</v>
      </c>
      <c r="H198" s="57" t="str">
        <f>+VLOOKUP(E198,Participants!$A$1:$F$802,5,FALSE)</f>
        <v>Male</v>
      </c>
      <c r="I198" s="57">
        <f>+VLOOKUP(E198,Participants!$A$1:$F$802,3,FALSE)</f>
        <v>4</v>
      </c>
      <c r="J198" s="57" t="str">
        <f>+VLOOKUP(E198,Participants!$A$1:$G$802,7,FALSE)</f>
        <v>DEV Boys</v>
      </c>
      <c r="K198" s="57">
        <f t="shared" si="6"/>
        <v>19</v>
      </c>
      <c r="L198" s="57"/>
    </row>
    <row r="199" spans="1:12" ht="14.25" customHeight="1" x14ac:dyDescent="0.3">
      <c r="A199" s="155" t="s">
        <v>439</v>
      </c>
      <c r="B199" s="56">
        <v>23</v>
      </c>
      <c r="C199" s="56">
        <v>17.760000000000002</v>
      </c>
      <c r="D199" s="56">
        <v>4</v>
      </c>
      <c r="E199" s="56">
        <v>854</v>
      </c>
      <c r="F199" s="57" t="str">
        <f>+VLOOKUP(E199,Participants!$A$1:$F$802,2,FALSE)</f>
        <v>Nathan Frick</v>
      </c>
      <c r="G199" s="57" t="str">
        <f>+VLOOKUP(E199,Participants!$A$1:$F$802,4,FALSE)</f>
        <v>AAG</v>
      </c>
      <c r="H199" s="57" t="str">
        <f>+VLOOKUP(E199,Participants!$A$1:$F$802,5,FALSE)</f>
        <v>Male</v>
      </c>
      <c r="I199" s="57">
        <f>+VLOOKUP(E199,Participants!$A$1:$F$802,3,FALSE)</f>
        <v>3</v>
      </c>
      <c r="J199" s="57" t="str">
        <f>+VLOOKUP(E199,Participants!$A$1:$G$802,7,FALSE)</f>
        <v>Dev Boys</v>
      </c>
      <c r="K199" s="57">
        <f t="shared" si="6"/>
        <v>20</v>
      </c>
      <c r="L199" s="57"/>
    </row>
    <row r="200" spans="1:12" ht="14.25" customHeight="1" x14ac:dyDescent="0.3">
      <c r="A200" s="155" t="s">
        <v>439</v>
      </c>
      <c r="B200" s="56">
        <v>25</v>
      </c>
      <c r="C200" s="56">
        <v>17.79</v>
      </c>
      <c r="D200" s="56">
        <v>1</v>
      </c>
      <c r="E200" s="56">
        <v>1291</v>
      </c>
      <c r="F200" s="57" t="str">
        <f>+VLOOKUP(E200,Participants!$A$1:$F$802,2,FALSE)</f>
        <v>James Bamberg</v>
      </c>
      <c r="G200" s="57" t="str">
        <f>+VLOOKUP(E200,Participants!$A$1:$F$802,4,FALSE)</f>
        <v>CDT</v>
      </c>
      <c r="H200" s="57" t="str">
        <f>+VLOOKUP(E200,Participants!$A$1:$F$802,5,FALSE)</f>
        <v>Male</v>
      </c>
      <c r="I200" s="57">
        <f>+VLOOKUP(E200,Participants!$A$1:$F$802,3,FALSE)</f>
        <v>3</v>
      </c>
      <c r="J200" s="57" t="str">
        <f>+VLOOKUP(E200,Participants!$A$1:$G$802,7,FALSE)</f>
        <v>Dev Boys</v>
      </c>
      <c r="K200" s="57">
        <f t="shared" si="6"/>
        <v>21</v>
      </c>
      <c r="L200" s="57"/>
    </row>
    <row r="201" spans="1:12" ht="14.25" customHeight="1" x14ac:dyDescent="0.3">
      <c r="A201" s="155" t="s">
        <v>439</v>
      </c>
      <c r="B201" s="56">
        <v>23</v>
      </c>
      <c r="C201" s="56">
        <v>17.809999999999999</v>
      </c>
      <c r="D201" s="56">
        <v>6</v>
      </c>
      <c r="E201" s="56">
        <v>233</v>
      </c>
      <c r="F201" s="57" t="str">
        <f>+VLOOKUP(E201,Participants!$A$1:$F$802,2,FALSE)</f>
        <v>Nathan Wertelet</v>
      </c>
      <c r="G201" s="57" t="str">
        <f>+VLOOKUP(E201,Participants!$A$1:$F$802,4,FALSE)</f>
        <v>AGS</v>
      </c>
      <c r="H201" s="57" t="str">
        <f>+VLOOKUP(E201,Participants!$A$1:$F$802,5,FALSE)</f>
        <v>Male</v>
      </c>
      <c r="I201" s="57">
        <f>+VLOOKUP(E201,Participants!$A$1:$F$802,3,FALSE)</f>
        <v>3</v>
      </c>
      <c r="J201" s="57" t="str">
        <f>+VLOOKUP(E201,Participants!$A$1:$G$802,7,FALSE)</f>
        <v>DEV Boys</v>
      </c>
      <c r="K201" s="57">
        <f t="shared" si="6"/>
        <v>22</v>
      </c>
      <c r="L201" s="57"/>
    </row>
    <row r="202" spans="1:12" ht="14.25" customHeight="1" x14ac:dyDescent="0.3">
      <c r="A202" s="155" t="s">
        <v>439</v>
      </c>
      <c r="B202" s="56">
        <v>28</v>
      </c>
      <c r="C202" s="56">
        <v>17.82</v>
      </c>
      <c r="D202" s="56">
        <v>3</v>
      </c>
      <c r="E202" s="56">
        <v>232</v>
      </c>
      <c r="F202" s="57" t="str">
        <f>+VLOOKUP(E202,Participants!$A$1:$F$802,2,FALSE)</f>
        <v>David Laepple</v>
      </c>
      <c r="G202" s="57" t="str">
        <f>+VLOOKUP(E202,Participants!$A$1:$F$802,4,FALSE)</f>
        <v>AGS</v>
      </c>
      <c r="H202" s="57" t="str">
        <f>+VLOOKUP(E202,Participants!$A$1:$F$802,5,FALSE)</f>
        <v>Male</v>
      </c>
      <c r="I202" s="57">
        <f>+VLOOKUP(E202,Participants!$A$1:$F$802,3,FALSE)</f>
        <v>4</v>
      </c>
      <c r="J202" s="57" t="str">
        <f>+VLOOKUP(E202,Participants!$A$1:$G$802,7,FALSE)</f>
        <v>DEV Boys</v>
      </c>
      <c r="K202" s="57">
        <f t="shared" si="6"/>
        <v>23</v>
      </c>
      <c r="L202" s="57"/>
    </row>
    <row r="203" spans="1:12" ht="14.25" customHeight="1" x14ac:dyDescent="0.3">
      <c r="A203" s="155" t="s">
        <v>439</v>
      </c>
      <c r="B203" s="56">
        <v>27</v>
      </c>
      <c r="C203" s="56">
        <v>17.91</v>
      </c>
      <c r="D203" s="56">
        <v>3</v>
      </c>
      <c r="E203" s="56">
        <v>164</v>
      </c>
      <c r="F203" s="57" t="str">
        <f>+VLOOKUP(E203,Participants!$A$1:$F$802,2,FALSE)</f>
        <v>Ewan Sullivan</v>
      </c>
      <c r="G203" s="57" t="str">
        <f>+VLOOKUP(E203,Participants!$A$1:$F$802,4,FALSE)</f>
        <v>NCA</v>
      </c>
      <c r="H203" s="57" t="str">
        <f>+VLOOKUP(E203,Participants!$A$1:$F$802,5,FALSE)</f>
        <v>Male</v>
      </c>
      <c r="I203" s="57">
        <f>+VLOOKUP(E203,Participants!$A$1:$F$802,3,FALSE)</f>
        <v>4</v>
      </c>
      <c r="J203" s="57" t="str">
        <f>+VLOOKUP(E203,Participants!$A$1:$G$802,7,FALSE)</f>
        <v>DEV Boys</v>
      </c>
      <c r="K203" s="57">
        <f t="shared" si="6"/>
        <v>24</v>
      </c>
      <c r="L203" s="57"/>
    </row>
    <row r="204" spans="1:12" ht="14.25" customHeight="1" x14ac:dyDescent="0.3">
      <c r="A204" s="155" t="s">
        <v>439</v>
      </c>
      <c r="B204" s="56">
        <v>27</v>
      </c>
      <c r="C204" s="56">
        <v>18.03</v>
      </c>
      <c r="D204" s="56">
        <v>8</v>
      </c>
      <c r="E204" s="56">
        <v>592</v>
      </c>
      <c r="F204" s="57" t="str">
        <f>+VLOOKUP(E204,Participants!$A$1:$F$802,2,FALSE)</f>
        <v>Drew Frederick</v>
      </c>
      <c r="G204" s="57" t="str">
        <f>+VLOOKUP(E204,Participants!$A$1:$F$802,4,FALSE)</f>
        <v>BFS</v>
      </c>
      <c r="H204" s="57" t="str">
        <f>+VLOOKUP(E204,Participants!$A$1:$F$802,5,FALSE)</f>
        <v>Male</v>
      </c>
      <c r="I204" s="57">
        <f>+VLOOKUP(E204,Participants!$A$1:$F$802,3,FALSE)</f>
        <v>4</v>
      </c>
      <c r="J204" s="57" t="str">
        <f>+VLOOKUP(E204,Participants!$A$1:$G$802,7,FALSE)</f>
        <v>DEV BOYS</v>
      </c>
      <c r="K204" s="57">
        <f t="shared" si="6"/>
        <v>25</v>
      </c>
      <c r="L204" s="57"/>
    </row>
    <row r="205" spans="1:12" ht="14.25" customHeight="1" x14ac:dyDescent="0.3">
      <c r="A205" s="155" t="s">
        <v>439</v>
      </c>
      <c r="B205" s="56">
        <v>28</v>
      </c>
      <c r="C205" s="56">
        <v>18.059999999999999</v>
      </c>
      <c r="D205" s="56">
        <v>4</v>
      </c>
      <c r="E205" s="56">
        <v>903</v>
      </c>
      <c r="F205" s="57" t="str">
        <f>+VLOOKUP(E205,Participants!$A$1:$F$802,2,FALSE)</f>
        <v>Sameer Brown</v>
      </c>
      <c r="G205" s="57" t="str">
        <f>+VLOOKUP(E205,Participants!$A$1:$F$802,4,FALSE)</f>
        <v>MOSS</v>
      </c>
      <c r="H205" s="57" t="str">
        <f>+VLOOKUP(E205,Participants!$A$1:$F$802,5,FALSE)</f>
        <v>Male</v>
      </c>
      <c r="I205" s="57">
        <f>+VLOOKUP(E205,Participants!$A$1:$F$802,3,FALSE)</f>
        <v>4</v>
      </c>
      <c r="J205" s="57" t="str">
        <f>+VLOOKUP(E205,Participants!$A$1:$G$802,7,FALSE)</f>
        <v>DEV Boys</v>
      </c>
      <c r="K205" s="57">
        <f t="shared" si="6"/>
        <v>26</v>
      </c>
      <c r="L205" s="57"/>
    </row>
    <row r="206" spans="1:12" ht="14.25" customHeight="1" x14ac:dyDescent="0.3">
      <c r="A206" s="155" t="s">
        <v>439</v>
      </c>
      <c r="B206" s="56">
        <v>23</v>
      </c>
      <c r="C206" s="56">
        <v>18.09</v>
      </c>
      <c r="D206" s="56">
        <v>3</v>
      </c>
      <c r="E206" s="56">
        <v>157</v>
      </c>
      <c r="F206" s="57" t="str">
        <f>+VLOOKUP(E206,Participants!$A$1:$F$802,2,FALSE)</f>
        <v>Ethan Harper</v>
      </c>
      <c r="G206" s="57" t="str">
        <f>+VLOOKUP(E206,Participants!$A$1:$F$802,4,FALSE)</f>
        <v>NCA</v>
      </c>
      <c r="H206" s="57" t="str">
        <f>+VLOOKUP(E206,Participants!$A$1:$F$802,5,FALSE)</f>
        <v>Male</v>
      </c>
      <c r="I206" s="57">
        <f>+VLOOKUP(E206,Participants!$A$1:$F$802,3,FALSE)</f>
        <v>3</v>
      </c>
      <c r="J206" s="57" t="str">
        <f>+VLOOKUP(E206,Participants!$A$1:$G$802,7,FALSE)</f>
        <v>DEV Boys</v>
      </c>
      <c r="K206" s="57">
        <f t="shared" si="6"/>
        <v>27</v>
      </c>
      <c r="L206" s="57"/>
    </row>
    <row r="207" spans="1:12" ht="14.25" customHeight="1" x14ac:dyDescent="0.3">
      <c r="A207" s="155" t="s">
        <v>439</v>
      </c>
      <c r="B207" s="56">
        <v>29</v>
      </c>
      <c r="C207" s="56">
        <v>18.14</v>
      </c>
      <c r="D207" s="56">
        <v>5</v>
      </c>
      <c r="E207" s="56">
        <v>1162</v>
      </c>
      <c r="F207" s="57" t="str">
        <f>+VLOOKUP(E207,Participants!$A$1:$F$802,2,FALSE)</f>
        <v>Dominic O'Grady</v>
      </c>
      <c r="G207" s="57" t="str">
        <f>+VLOOKUP(E207,Participants!$A$1:$F$802,4,FALSE)</f>
        <v>DMA</v>
      </c>
      <c r="H207" s="57" t="str">
        <f>+VLOOKUP(E207,Participants!$A$1:$F$802,5,FALSE)</f>
        <v>Male</v>
      </c>
      <c r="I207" s="57">
        <f>+VLOOKUP(E207,Participants!$A$1:$F$802,3,FALSE)</f>
        <v>4</v>
      </c>
      <c r="J207" s="57" t="str">
        <f>+VLOOKUP(E207,Participants!$A$1:$G$802,7,FALSE)</f>
        <v>Dev Boys</v>
      </c>
      <c r="K207" s="57">
        <f t="shared" si="6"/>
        <v>28</v>
      </c>
      <c r="L207" s="57"/>
    </row>
    <row r="208" spans="1:12" ht="14.25" customHeight="1" x14ac:dyDescent="0.3">
      <c r="A208" s="155" t="s">
        <v>439</v>
      </c>
      <c r="B208" s="56">
        <v>28</v>
      </c>
      <c r="C208" s="56">
        <v>18.22</v>
      </c>
      <c r="D208" s="56">
        <v>8</v>
      </c>
      <c r="E208" s="56">
        <v>1061</v>
      </c>
      <c r="F208" s="57" t="str">
        <f>+VLOOKUP(E208,Participants!$A$1:$F$802,2,FALSE)</f>
        <v>Sam DiChiazza</v>
      </c>
      <c r="G208" s="57" t="str">
        <f>+VLOOKUP(E208,Participants!$A$1:$F$802,4,FALSE)</f>
        <v>KIL</v>
      </c>
      <c r="H208" s="57" t="str">
        <f>+VLOOKUP(E208,Participants!$A$1:$F$802,5,FALSE)</f>
        <v>Male</v>
      </c>
      <c r="I208" s="57">
        <f>+VLOOKUP(E208,Participants!$A$1:$F$802,3,FALSE)</f>
        <v>3</v>
      </c>
      <c r="J208" s="57" t="str">
        <f>+VLOOKUP(E208,Participants!$A$1:$G$802,7,FALSE)</f>
        <v>Dev Boys</v>
      </c>
      <c r="K208" s="57">
        <f t="shared" si="6"/>
        <v>29</v>
      </c>
      <c r="L208" s="57"/>
    </row>
    <row r="209" spans="1:12" ht="14.25" customHeight="1" x14ac:dyDescent="0.3">
      <c r="A209" s="155" t="s">
        <v>439</v>
      </c>
      <c r="B209" s="56">
        <v>26</v>
      </c>
      <c r="C209" s="56">
        <v>18.37</v>
      </c>
      <c r="D209" s="56">
        <v>8</v>
      </c>
      <c r="E209" s="56">
        <v>1057</v>
      </c>
      <c r="F209" s="57" t="str">
        <f>+VLOOKUP(E209,Participants!$A$1:$F$802,2,FALSE)</f>
        <v>Henry Bernacki</v>
      </c>
      <c r="G209" s="57" t="str">
        <f>+VLOOKUP(E209,Participants!$A$1:$F$802,4,FALSE)</f>
        <v>KIL</v>
      </c>
      <c r="H209" s="57" t="str">
        <f>+VLOOKUP(E209,Participants!$A$1:$F$802,5,FALSE)</f>
        <v>Male</v>
      </c>
      <c r="I209" s="57">
        <f>+VLOOKUP(E209,Participants!$A$1:$F$802,3,FALSE)</f>
        <v>4</v>
      </c>
      <c r="J209" s="57" t="str">
        <f>+VLOOKUP(E209,Participants!$A$1:$G$802,7,FALSE)</f>
        <v>Dev Boys</v>
      </c>
      <c r="K209" s="57">
        <f t="shared" si="6"/>
        <v>30</v>
      </c>
      <c r="L209" s="57"/>
    </row>
    <row r="210" spans="1:12" ht="14.25" customHeight="1" x14ac:dyDescent="0.3">
      <c r="A210" s="155" t="s">
        <v>439</v>
      </c>
      <c r="B210" s="56">
        <v>26</v>
      </c>
      <c r="C210" s="56">
        <v>18.5</v>
      </c>
      <c r="D210" s="56">
        <v>7</v>
      </c>
      <c r="E210" s="56">
        <v>914</v>
      </c>
      <c r="F210" s="57" t="str">
        <f>+VLOOKUP(E210,Participants!$A$1:$F$802,2,FALSE)</f>
        <v>Kody Berenger</v>
      </c>
      <c r="G210" s="57" t="str">
        <f>+VLOOKUP(E210,Participants!$A$1:$F$802,4,FALSE)</f>
        <v>MOSS</v>
      </c>
      <c r="H210" s="57" t="str">
        <f>+VLOOKUP(E210,Participants!$A$1:$F$802,5,FALSE)</f>
        <v>Male</v>
      </c>
      <c r="I210" s="57">
        <f>+VLOOKUP(E210,Participants!$A$1:$F$802,3,FALSE)</f>
        <v>4</v>
      </c>
      <c r="J210" s="57" t="str">
        <f>+VLOOKUP(E210,Participants!$A$1:$G$802,7,FALSE)</f>
        <v>DEV Boys</v>
      </c>
      <c r="K210" s="57">
        <f t="shared" si="6"/>
        <v>31</v>
      </c>
      <c r="L210" s="57"/>
    </row>
    <row r="211" spans="1:12" ht="14.25" customHeight="1" x14ac:dyDescent="0.3">
      <c r="A211" s="155" t="s">
        <v>439</v>
      </c>
      <c r="B211" s="56">
        <v>26</v>
      </c>
      <c r="C211" s="56">
        <v>18.559999999999999</v>
      </c>
      <c r="D211" s="56">
        <v>1</v>
      </c>
      <c r="E211" s="56">
        <v>863</v>
      </c>
      <c r="F211" s="57" t="str">
        <f>+VLOOKUP(E211,Participants!$A$1:$F$802,2,FALSE)</f>
        <v>Aiden Wren</v>
      </c>
      <c r="G211" s="57" t="str">
        <f>+VLOOKUP(E211,Participants!$A$1:$F$802,4,FALSE)</f>
        <v>AAG</v>
      </c>
      <c r="H211" s="57" t="str">
        <f>+VLOOKUP(E211,Participants!$A$1:$F$802,5,FALSE)</f>
        <v>Male</v>
      </c>
      <c r="I211" s="57">
        <f>+VLOOKUP(E211,Participants!$A$1:$F$802,3,FALSE)</f>
        <v>4</v>
      </c>
      <c r="J211" s="57" t="str">
        <f>+VLOOKUP(E211,Participants!$A$1:$G$802,7,FALSE)</f>
        <v>Dev Boys</v>
      </c>
      <c r="K211" s="57">
        <f t="shared" si="6"/>
        <v>32</v>
      </c>
      <c r="L211" s="57"/>
    </row>
    <row r="212" spans="1:12" ht="14.25" customHeight="1" x14ac:dyDescent="0.3">
      <c r="A212" s="155" t="s">
        <v>439</v>
      </c>
      <c r="B212" s="56">
        <v>30</v>
      </c>
      <c r="C212" s="56">
        <v>18.649999999999999</v>
      </c>
      <c r="D212" s="56">
        <v>2</v>
      </c>
      <c r="E212" s="56">
        <v>1296</v>
      </c>
      <c r="F212" s="57" t="str">
        <f>+VLOOKUP(E212,Participants!$A$1:$F$802,2,FALSE)</f>
        <v>Andrew Buck</v>
      </c>
      <c r="G212" s="57" t="str">
        <f>+VLOOKUP(E212,Participants!$A$1:$F$802,4,FALSE)</f>
        <v>CDT</v>
      </c>
      <c r="H212" s="57" t="str">
        <f>+VLOOKUP(E212,Participants!$A$1:$F$802,5,FALSE)</f>
        <v>Male</v>
      </c>
      <c r="I212" s="57">
        <f>+VLOOKUP(E212,Participants!$A$1:$F$802,3,FALSE)</f>
        <v>4</v>
      </c>
      <c r="J212" s="57" t="str">
        <f>+VLOOKUP(E212,Participants!$A$1:$G$802,7,FALSE)</f>
        <v>Dev Boys</v>
      </c>
      <c r="K212" s="57">
        <f t="shared" si="6"/>
        <v>33</v>
      </c>
      <c r="L212" s="57"/>
    </row>
    <row r="213" spans="1:12" ht="14.25" customHeight="1" x14ac:dyDescent="0.3">
      <c r="A213" s="155" t="s">
        <v>439</v>
      </c>
      <c r="B213" s="56">
        <v>25</v>
      </c>
      <c r="C213" s="56">
        <v>18.88</v>
      </c>
      <c r="D213" s="56">
        <v>5</v>
      </c>
      <c r="E213" s="56">
        <v>1159</v>
      </c>
      <c r="F213" s="57" t="str">
        <f>+VLOOKUP(E213,Participants!$A$1:$F$802,2,FALSE)</f>
        <v>Theodore Schutte</v>
      </c>
      <c r="G213" s="57" t="str">
        <f>+VLOOKUP(E213,Participants!$A$1:$F$802,4,FALSE)</f>
        <v>DMA</v>
      </c>
      <c r="H213" s="57" t="str">
        <f>+VLOOKUP(E213,Participants!$A$1:$F$802,5,FALSE)</f>
        <v>Male</v>
      </c>
      <c r="I213" s="57">
        <f>+VLOOKUP(E213,Participants!$A$1:$F$802,3,FALSE)</f>
        <v>3</v>
      </c>
      <c r="J213" s="57" t="str">
        <f>+VLOOKUP(E213,Participants!$A$1:$G$802,7,FALSE)</f>
        <v>Dev Boys</v>
      </c>
      <c r="K213" s="57">
        <f t="shared" si="6"/>
        <v>34</v>
      </c>
      <c r="L213" s="57"/>
    </row>
    <row r="214" spans="1:12" ht="14.25" customHeight="1" x14ac:dyDescent="0.3">
      <c r="A214" s="155" t="s">
        <v>439</v>
      </c>
      <c r="B214" s="56">
        <v>25</v>
      </c>
      <c r="C214" s="56">
        <v>18.88</v>
      </c>
      <c r="D214" s="56">
        <v>7</v>
      </c>
      <c r="E214" s="56">
        <v>1293</v>
      </c>
      <c r="F214" s="57" t="str">
        <f>+VLOOKUP(E214,Participants!$A$1:$F$802,2,FALSE)</f>
        <v>Bruno Macerelli</v>
      </c>
      <c r="G214" s="57" t="str">
        <f>+VLOOKUP(E214,Participants!$A$1:$F$802,4,FALSE)</f>
        <v>CDT</v>
      </c>
      <c r="H214" s="57" t="str">
        <f>+VLOOKUP(E214,Participants!$A$1:$F$802,5,FALSE)</f>
        <v>Male</v>
      </c>
      <c r="I214" s="57">
        <f>+VLOOKUP(E214,Participants!$A$1:$F$802,3,FALSE)</f>
        <v>3</v>
      </c>
      <c r="J214" s="57" t="str">
        <f>+VLOOKUP(E214,Participants!$A$1:$G$802,7,FALSE)</f>
        <v>Dev Boys</v>
      </c>
      <c r="K214" s="57">
        <f t="shared" si="6"/>
        <v>35</v>
      </c>
      <c r="L214" s="57"/>
    </row>
    <row r="215" spans="1:12" ht="14.25" customHeight="1" x14ac:dyDescent="0.3">
      <c r="A215" s="155" t="s">
        <v>439</v>
      </c>
      <c r="B215" s="56">
        <v>24</v>
      </c>
      <c r="C215" s="56">
        <v>19</v>
      </c>
      <c r="D215" s="56">
        <v>6</v>
      </c>
      <c r="E215" s="56">
        <v>1072</v>
      </c>
      <c r="F215" s="57" t="str">
        <f>+VLOOKUP(E215,Participants!$A$1:$F$802,2,FALSE)</f>
        <v>Andrew Thomas</v>
      </c>
      <c r="G215" s="57" t="str">
        <f>+VLOOKUP(E215,Participants!$A$1:$F$802,4,FALSE)</f>
        <v>KIL</v>
      </c>
      <c r="H215" s="57" t="str">
        <f>+VLOOKUP(E215,Participants!$A$1:$F$802,5,FALSE)</f>
        <v>Male</v>
      </c>
      <c r="I215" s="57">
        <f>+VLOOKUP(E215,Participants!$A$1:$F$802,3,FALSE)</f>
        <v>3</v>
      </c>
      <c r="J215" s="57" t="str">
        <f>+VLOOKUP(E215,Participants!$A$1:$G$802,7,FALSE)</f>
        <v>Dev Boys</v>
      </c>
      <c r="K215" s="57">
        <f t="shared" si="6"/>
        <v>36</v>
      </c>
      <c r="L215" s="57"/>
    </row>
    <row r="216" spans="1:12" ht="14.25" customHeight="1" x14ac:dyDescent="0.3">
      <c r="A216" s="155" t="s">
        <v>439</v>
      </c>
      <c r="B216" s="56">
        <v>26</v>
      </c>
      <c r="C216" s="56">
        <v>19.11</v>
      </c>
      <c r="D216" s="56">
        <v>2</v>
      </c>
      <c r="E216" s="56">
        <v>209</v>
      </c>
      <c r="F216" s="57" t="str">
        <f>+VLOOKUP(E216,Participants!$A$1:$F$802,2,FALSE)</f>
        <v>Colton Lustic</v>
      </c>
      <c r="G216" s="57" t="str">
        <f>+VLOOKUP(E216,Participants!$A$1:$F$802,4,FALSE)</f>
        <v>MQA</v>
      </c>
      <c r="H216" s="57" t="str">
        <f>+VLOOKUP(E216,Participants!$A$1:$F$802,5,FALSE)</f>
        <v>Male</v>
      </c>
      <c r="I216" s="57">
        <f>+VLOOKUP(E216,Participants!$A$1:$F$802,3,FALSE)</f>
        <v>4</v>
      </c>
      <c r="J216" s="57" t="str">
        <f>+VLOOKUP(E216,Participants!$A$1:$G$802,7,FALSE)</f>
        <v>DEV Boys</v>
      </c>
      <c r="K216" s="57">
        <f t="shared" si="6"/>
        <v>37</v>
      </c>
      <c r="L216" s="57"/>
    </row>
    <row r="217" spans="1:12" ht="14.25" customHeight="1" x14ac:dyDescent="0.3">
      <c r="A217" s="155" t="s">
        <v>439</v>
      </c>
      <c r="B217" s="56">
        <v>26</v>
      </c>
      <c r="C217" s="56">
        <v>19.14</v>
      </c>
      <c r="D217" s="56">
        <v>3</v>
      </c>
      <c r="E217" s="56">
        <v>1276</v>
      </c>
      <c r="F217" s="57" t="str">
        <f>+VLOOKUP(E217,Participants!$A$1:$F$802,2,FALSE)</f>
        <v>Clark Bromley</v>
      </c>
      <c r="G217" s="57" t="str">
        <f>+VLOOKUP(E217,Participants!$A$1:$F$802,4,FALSE)</f>
        <v>SSPP</v>
      </c>
      <c r="H217" s="57" t="str">
        <f>+VLOOKUP(E217,Participants!$A$1:$F$802,5,FALSE)</f>
        <v>Male</v>
      </c>
      <c r="I217" s="57">
        <f>+VLOOKUP(E217,Participants!$A$1:$F$802,3,FALSE)</f>
        <v>4</v>
      </c>
      <c r="J217" s="57" t="str">
        <f>+VLOOKUP(E217,Participants!$A$1:$G$802,7,FALSE)</f>
        <v>DEV Boys</v>
      </c>
      <c r="K217" s="57">
        <f t="shared" si="6"/>
        <v>38</v>
      </c>
      <c r="L217" s="57"/>
    </row>
    <row r="218" spans="1:12" ht="14.25" customHeight="1" x14ac:dyDescent="0.3">
      <c r="A218" s="155" t="s">
        <v>439</v>
      </c>
      <c r="B218" s="56">
        <v>24</v>
      </c>
      <c r="C218" s="56">
        <v>19.239999999999998</v>
      </c>
      <c r="D218" s="56">
        <v>8</v>
      </c>
      <c r="E218" s="56">
        <v>586</v>
      </c>
      <c r="F218" s="57" t="str">
        <f>+VLOOKUP(E218,Participants!$A$1:$F$802,2,FALSE)</f>
        <v>Reid Patterson</v>
      </c>
      <c r="G218" s="57" t="str">
        <f>+VLOOKUP(E218,Participants!$A$1:$F$802,4,FALSE)</f>
        <v>BFS</v>
      </c>
      <c r="H218" s="57" t="str">
        <f>+VLOOKUP(E218,Participants!$A$1:$F$802,5,FALSE)</f>
        <v>Male</v>
      </c>
      <c r="I218" s="57">
        <f>+VLOOKUP(E218,Participants!$A$1:$F$802,3,FALSE)</f>
        <v>3</v>
      </c>
      <c r="J218" s="57" t="str">
        <f>+VLOOKUP(E218,Participants!$A$1:$G$802,7,FALSE)</f>
        <v>DEV BOYS</v>
      </c>
      <c r="K218" s="57">
        <f t="shared" ref="K218:K235" si="7">K217+1</f>
        <v>39</v>
      </c>
      <c r="L218" s="57"/>
    </row>
    <row r="219" spans="1:12" ht="14.25" customHeight="1" x14ac:dyDescent="0.3">
      <c r="A219" s="155" t="s">
        <v>439</v>
      </c>
      <c r="B219" s="56">
        <v>25</v>
      </c>
      <c r="C219" s="56">
        <v>19.28</v>
      </c>
      <c r="D219" s="56">
        <v>2</v>
      </c>
      <c r="E219" s="56">
        <v>588</v>
      </c>
      <c r="F219" s="57" t="str">
        <f>+VLOOKUP(E219,Participants!$A$1:$F$802,2,FALSE)</f>
        <v>Declan Ries</v>
      </c>
      <c r="G219" s="57" t="str">
        <f>+VLOOKUP(E219,Participants!$A$1:$F$802,4,FALSE)</f>
        <v>BFS</v>
      </c>
      <c r="H219" s="57" t="str">
        <f>+VLOOKUP(E219,Participants!$A$1:$F$802,5,FALSE)</f>
        <v>Male</v>
      </c>
      <c r="I219" s="57">
        <f>+VLOOKUP(E219,Participants!$A$1:$F$802,3,FALSE)</f>
        <v>3</v>
      </c>
      <c r="J219" s="57" t="str">
        <f>+VLOOKUP(E219,Participants!$A$1:$G$802,7,FALSE)</f>
        <v>DEV BOYS</v>
      </c>
      <c r="K219" s="57">
        <f t="shared" si="7"/>
        <v>40</v>
      </c>
      <c r="L219" s="57"/>
    </row>
    <row r="220" spans="1:12" ht="14.25" customHeight="1" x14ac:dyDescent="0.3">
      <c r="A220" s="155" t="s">
        <v>439</v>
      </c>
      <c r="B220" s="56">
        <v>24</v>
      </c>
      <c r="C220" s="56">
        <v>19.329999999999998</v>
      </c>
      <c r="D220" s="56">
        <v>7</v>
      </c>
      <c r="E220" s="56">
        <v>901</v>
      </c>
      <c r="F220" s="57" t="str">
        <f>+VLOOKUP(E220,Participants!$A$1:$F$802,2,FALSE)</f>
        <v>Thomas Petraglia</v>
      </c>
      <c r="G220" s="57" t="str">
        <f>+VLOOKUP(E220,Participants!$A$1:$F$802,4,FALSE)</f>
        <v>MOSS</v>
      </c>
      <c r="H220" s="57" t="str">
        <f>+VLOOKUP(E220,Participants!$A$1:$F$802,5,FALSE)</f>
        <v>Male</v>
      </c>
      <c r="I220" s="57">
        <f>+VLOOKUP(E220,Participants!$A$1:$F$802,3,FALSE)</f>
        <v>3</v>
      </c>
      <c r="J220" s="57" t="str">
        <f>+VLOOKUP(E220,Participants!$A$1:$G$802,7,FALSE)</f>
        <v>DEV Boys</v>
      </c>
      <c r="K220" s="57">
        <f t="shared" si="7"/>
        <v>41</v>
      </c>
      <c r="L220" s="57"/>
    </row>
    <row r="221" spans="1:12" ht="14.25" customHeight="1" x14ac:dyDescent="0.3">
      <c r="A221" s="155" t="s">
        <v>439</v>
      </c>
      <c r="B221" s="56">
        <v>28</v>
      </c>
      <c r="C221" s="56">
        <v>19.350000000000001</v>
      </c>
      <c r="D221" s="56">
        <v>6</v>
      </c>
      <c r="E221" s="56">
        <v>1068</v>
      </c>
      <c r="F221" s="57" t="str">
        <f>+VLOOKUP(E221,Participants!$A$1:$F$802,2,FALSE)</f>
        <v>Anthony Sisto</v>
      </c>
      <c r="G221" s="57" t="str">
        <f>+VLOOKUP(E221,Participants!$A$1:$F$802,4,FALSE)</f>
        <v>KIL</v>
      </c>
      <c r="H221" s="57" t="str">
        <f>+VLOOKUP(E221,Participants!$A$1:$F$802,5,FALSE)</f>
        <v>Male</v>
      </c>
      <c r="I221" s="57">
        <f>+VLOOKUP(E221,Participants!$A$1:$F$802,3,FALSE)</f>
        <v>4</v>
      </c>
      <c r="J221" s="57" t="str">
        <f>+VLOOKUP(E221,Participants!$A$1:$G$802,7,FALSE)</f>
        <v>Dev Boys</v>
      </c>
      <c r="K221" s="57">
        <f t="shared" si="7"/>
        <v>42</v>
      </c>
      <c r="L221" s="57"/>
    </row>
    <row r="222" spans="1:12" ht="14.25" customHeight="1" x14ac:dyDescent="0.3">
      <c r="A222" s="155" t="s">
        <v>439</v>
      </c>
      <c r="B222" s="56">
        <v>29</v>
      </c>
      <c r="C222" s="56">
        <v>19.5</v>
      </c>
      <c r="D222" s="56">
        <v>4</v>
      </c>
      <c r="E222" s="56">
        <v>159</v>
      </c>
      <c r="F222" s="57" t="str">
        <f>+VLOOKUP(E222,Participants!$A$1:$F$802,2,FALSE)</f>
        <v>Frank Gondak</v>
      </c>
      <c r="G222" s="57" t="str">
        <f>+VLOOKUP(E222,Participants!$A$1:$F$802,4,FALSE)</f>
        <v>NCA</v>
      </c>
      <c r="H222" s="57" t="str">
        <f>+VLOOKUP(E222,Participants!$A$1:$F$802,5,FALSE)</f>
        <v>Male</v>
      </c>
      <c r="I222" s="57">
        <f>+VLOOKUP(E222,Participants!$A$1:$F$802,3,FALSE)</f>
        <v>4</v>
      </c>
      <c r="J222" s="57" t="str">
        <f>+VLOOKUP(E222,Participants!$A$1:$G$802,7,FALSE)</f>
        <v>DEV Boys</v>
      </c>
      <c r="K222" s="57">
        <f t="shared" si="7"/>
        <v>43</v>
      </c>
      <c r="L222" s="57"/>
    </row>
    <row r="223" spans="1:12" ht="14.25" customHeight="1" x14ac:dyDescent="0.3">
      <c r="A223" s="155" t="s">
        <v>439</v>
      </c>
      <c r="B223" s="56">
        <v>26</v>
      </c>
      <c r="C223" s="56">
        <v>19.75</v>
      </c>
      <c r="D223" s="56">
        <v>6</v>
      </c>
      <c r="E223" s="56">
        <v>230</v>
      </c>
      <c r="F223" s="57" t="str">
        <f>+VLOOKUP(E223,Participants!$A$1:$F$802,2,FALSE)</f>
        <v>Theodore Hess</v>
      </c>
      <c r="G223" s="57" t="str">
        <f>+VLOOKUP(E223,Participants!$A$1:$F$802,4,FALSE)</f>
        <v>AGS</v>
      </c>
      <c r="H223" s="57" t="str">
        <f>+VLOOKUP(E223,Participants!$A$1:$F$802,5,FALSE)</f>
        <v>Male</v>
      </c>
      <c r="I223" s="57">
        <f>+VLOOKUP(E223,Participants!$A$1:$F$802,3,FALSE)</f>
        <v>4</v>
      </c>
      <c r="J223" s="57" t="str">
        <f>+VLOOKUP(E223,Participants!$A$1:$G$802,7,FALSE)</f>
        <v>DEV Boys</v>
      </c>
      <c r="K223" s="57">
        <f t="shared" si="7"/>
        <v>44</v>
      </c>
      <c r="L223" s="57"/>
    </row>
    <row r="224" spans="1:12" ht="14.25" customHeight="1" x14ac:dyDescent="0.3">
      <c r="A224" s="155" t="s">
        <v>439</v>
      </c>
      <c r="B224" s="56">
        <v>24</v>
      </c>
      <c r="C224" s="56">
        <v>19.77</v>
      </c>
      <c r="D224" s="56">
        <v>5</v>
      </c>
      <c r="E224" s="56">
        <v>898</v>
      </c>
      <c r="F224" s="57" t="str">
        <f>+VLOOKUP(E224,Participants!$A$1:$F$802,2,FALSE)</f>
        <v>Joe Caravello</v>
      </c>
      <c r="G224" s="57" t="str">
        <f>+VLOOKUP(E224,Participants!$A$1:$F$802,4,FALSE)</f>
        <v>MOSS</v>
      </c>
      <c r="H224" s="57" t="str">
        <f>+VLOOKUP(E224,Participants!$A$1:$F$802,5,FALSE)</f>
        <v>Male</v>
      </c>
      <c r="I224" s="57">
        <f>+VLOOKUP(E224,Participants!$A$1:$F$802,3,FALSE)</f>
        <v>3</v>
      </c>
      <c r="J224" s="57" t="str">
        <f>+VLOOKUP(E224,Participants!$A$1:$G$802,7,FALSE)</f>
        <v>DEV Boys</v>
      </c>
      <c r="K224" s="57">
        <f t="shared" si="7"/>
        <v>45</v>
      </c>
      <c r="L224" s="57"/>
    </row>
    <row r="225" spans="1:24" ht="14.25" customHeight="1" x14ac:dyDescent="0.3">
      <c r="A225" s="155" t="s">
        <v>439</v>
      </c>
      <c r="B225" s="56">
        <v>23</v>
      </c>
      <c r="C225" s="56">
        <v>19.87</v>
      </c>
      <c r="D225" s="56">
        <v>1</v>
      </c>
      <c r="E225" s="56">
        <v>1292</v>
      </c>
      <c r="F225" s="57" t="str">
        <f>+VLOOKUP(E225,Participants!$A$1:$F$802,2,FALSE)</f>
        <v>George Koch</v>
      </c>
      <c r="G225" s="57" t="str">
        <f>+VLOOKUP(E225,Participants!$A$1:$F$802,4,FALSE)</f>
        <v>CDT</v>
      </c>
      <c r="H225" s="57" t="str">
        <f>+VLOOKUP(E225,Participants!$A$1:$F$802,5,FALSE)</f>
        <v>Male</v>
      </c>
      <c r="I225" s="57">
        <f>+VLOOKUP(E225,Participants!$A$1:$F$802,3,FALSE)</f>
        <v>3</v>
      </c>
      <c r="J225" s="57" t="str">
        <f>+VLOOKUP(E225,Participants!$A$1:$G$802,7,FALSE)</f>
        <v>Dev Boys</v>
      </c>
      <c r="K225" s="57">
        <f t="shared" si="7"/>
        <v>46</v>
      </c>
      <c r="L225" s="57"/>
    </row>
    <row r="226" spans="1:24" ht="14.25" customHeight="1" x14ac:dyDescent="0.3">
      <c r="A226" s="155" t="s">
        <v>439</v>
      </c>
      <c r="B226" s="56">
        <v>25</v>
      </c>
      <c r="C226" s="56">
        <v>19.91</v>
      </c>
      <c r="D226" s="56">
        <v>3</v>
      </c>
      <c r="E226" s="56">
        <v>1060</v>
      </c>
      <c r="F226" s="57" t="str">
        <f>+VLOOKUP(E226,Participants!$A$1:$F$802,2,FALSE)</f>
        <v>Thatcher Degnan</v>
      </c>
      <c r="G226" s="57" t="str">
        <f>+VLOOKUP(E226,Participants!$A$1:$F$802,4,FALSE)</f>
        <v>KIL</v>
      </c>
      <c r="H226" s="57" t="str">
        <f>+VLOOKUP(E226,Participants!$A$1:$F$802,5,FALSE)</f>
        <v>Male</v>
      </c>
      <c r="I226" s="57">
        <f>+VLOOKUP(E226,Participants!$A$1:$F$802,3,FALSE)</f>
        <v>3</v>
      </c>
      <c r="J226" s="57" t="str">
        <f>+VLOOKUP(E226,Participants!$A$1:$G$802,7,FALSE)</f>
        <v>Dev Boys</v>
      </c>
      <c r="K226" s="57">
        <f t="shared" si="7"/>
        <v>47</v>
      </c>
      <c r="L226" s="57"/>
    </row>
    <row r="227" spans="1:24" ht="14.25" customHeight="1" x14ac:dyDescent="0.3">
      <c r="A227" s="155" t="s">
        <v>439</v>
      </c>
      <c r="B227" s="56">
        <v>22</v>
      </c>
      <c r="C227" s="56">
        <v>20.09</v>
      </c>
      <c r="D227" s="56">
        <v>4</v>
      </c>
      <c r="E227" s="56">
        <v>853</v>
      </c>
      <c r="F227" s="57" t="str">
        <f>+VLOOKUP(E227,Participants!$A$1:$F$802,2,FALSE)</f>
        <v>Jaxon Farino</v>
      </c>
      <c r="G227" s="57" t="str">
        <f>+VLOOKUP(E227,Participants!$A$1:$F$802,4,FALSE)</f>
        <v>AAG</v>
      </c>
      <c r="H227" s="57" t="str">
        <f>+VLOOKUP(E227,Participants!$A$1:$F$802,5,FALSE)</f>
        <v>Male</v>
      </c>
      <c r="I227" s="57">
        <f>+VLOOKUP(E227,Participants!$A$1:$F$802,3,FALSE)</f>
        <v>3</v>
      </c>
      <c r="J227" s="57" t="str">
        <f>+VLOOKUP(E227,Participants!$A$1:$G$802,7,FALSE)</f>
        <v>Dev Boys</v>
      </c>
      <c r="K227" s="57">
        <f t="shared" si="7"/>
        <v>48</v>
      </c>
      <c r="L227" s="57"/>
    </row>
    <row r="228" spans="1:24" ht="14.25" customHeight="1" x14ac:dyDescent="0.3">
      <c r="A228" s="155" t="s">
        <v>439</v>
      </c>
      <c r="B228" s="56">
        <v>22</v>
      </c>
      <c r="C228" s="56">
        <v>20.37</v>
      </c>
      <c r="D228" s="56">
        <v>5</v>
      </c>
      <c r="E228" s="56">
        <v>1205</v>
      </c>
      <c r="F228" s="57" t="str">
        <f>+VLOOKUP(E228,Participants!$A$1:$F$802,2,FALSE)</f>
        <v>Dawson Tunnat</v>
      </c>
      <c r="G228" s="57" t="str">
        <f>+VLOOKUP(E228,Participants!$A$1:$F$802,4,FALSE)</f>
        <v>OLF</v>
      </c>
      <c r="H228" s="57" t="str">
        <f>+VLOOKUP(E228,Participants!$A$1:$F$802,5,FALSE)</f>
        <v>Male</v>
      </c>
      <c r="I228" s="57">
        <f>+VLOOKUP(E228,Participants!$A$1:$F$802,3,FALSE)</f>
        <v>3</v>
      </c>
      <c r="J228" s="57" t="str">
        <f>+VLOOKUP(E228,Participants!$A$1:$G$802,7,FALSE)</f>
        <v>Dev Boys</v>
      </c>
      <c r="K228" s="57">
        <f t="shared" si="7"/>
        <v>49</v>
      </c>
      <c r="L228" s="57"/>
    </row>
    <row r="229" spans="1:24" ht="14.25" customHeight="1" x14ac:dyDescent="0.3">
      <c r="A229" s="155" t="s">
        <v>439</v>
      </c>
      <c r="B229" s="56">
        <v>29</v>
      </c>
      <c r="C229" s="56">
        <v>20.53</v>
      </c>
      <c r="D229" s="56">
        <v>2</v>
      </c>
      <c r="E229" s="56">
        <v>160</v>
      </c>
      <c r="F229" s="57" t="str">
        <f>+VLOOKUP(E229,Participants!$A$1:$F$802,2,FALSE)</f>
        <v>Michael Grabowski</v>
      </c>
      <c r="G229" s="57" t="str">
        <f>+VLOOKUP(E229,Participants!$A$1:$F$802,4,FALSE)</f>
        <v>NCA</v>
      </c>
      <c r="H229" s="57" t="str">
        <f>+VLOOKUP(E229,Participants!$A$1:$F$802,5,FALSE)</f>
        <v>Male</v>
      </c>
      <c r="I229" s="57">
        <f>+VLOOKUP(E229,Participants!$A$1:$F$802,3,FALSE)</f>
        <v>4</v>
      </c>
      <c r="J229" s="57" t="str">
        <f>+VLOOKUP(E229,Participants!$A$1:$G$802,7,FALSE)</f>
        <v>DEV Boys</v>
      </c>
      <c r="K229" s="57">
        <f t="shared" si="7"/>
        <v>50</v>
      </c>
      <c r="L229" s="57"/>
    </row>
    <row r="230" spans="1:24" ht="14.25" customHeight="1" x14ac:dyDescent="0.3">
      <c r="A230" s="155" t="s">
        <v>439</v>
      </c>
      <c r="B230" s="56">
        <v>25</v>
      </c>
      <c r="C230" s="56">
        <v>20.56</v>
      </c>
      <c r="D230" s="56">
        <v>4</v>
      </c>
      <c r="E230" s="56">
        <v>41</v>
      </c>
      <c r="F230" s="57" t="str">
        <f>+VLOOKUP(E230,Participants!$A$1:$F$802,2,FALSE)</f>
        <v>Alexander Cross</v>
      </c>
      <c r="G230" s="57" t="str">
        <f>+VLOOKUP(E230,Participants!$A$1:$F$802,4,FALSE)</f>
        <v>AMA</v>
      </c>
      <c r="H230" s="57" t="str">
        <f>+VLOOKUP(E230,Participants!$A$1:$F$802,5,FALSE)</f>
        <v>Male</v>
      </c>
      <c r="I230" s="57">
        <f>+VLOOKUP(E230,Participants!$A$1:$F$802,3,FALSE)</f>
        <v>3</v>
      </c>
      <c r="J230" s="57" t="str">
        <f>+VLOOKUP(E230,Participants!$A$1:$G$802,7,FALSE)</f>
        <v>DEV Boys</v>
      </c>
      <c r="K230" s="57">
        <f t="shared" si="7"/>
        <v>51</v>
      </c>
      <c r="L230" s="57"/>
    </row>
    <row r="231" spans="1:24" ht="14.25" customHeight="1" x14ac:dyDescent="0.3">
      <c r="A231" s="155" t="s">
        <v>439</v>
      </c>
      <c r="B231" s="56">
        <v>27</v>
      </c>
      <c r="C231" s="56">
        <v>20.56</v>
      </c>
      <c r="D231" s="56">
        <v>4</v>
      </c>
      <c r="E231" s="56">
        <v>1583</v>
      </c>
      <c r="F231" s="57" t="str">
        <f>+VLOOKUP(E231,Participants!$A$1:$F$802,2,FALSE)</f>
        <v>Matthew Dudley</v>
      </c>
      <c r="G231" s="57" t="str">
        <f>+VLOOKUP(E231,Participants!$A$1:$F$802,4,FALSE)</f>
        <v>BCS</v>
      </c>
      <c r="H231" s="57" t="str">
        <f>+VLOOKUP(E231,Participants!$A$1:$F$802,5,FALSE)</f>
        <v>Male</v>
      </c>
      <c r="I231" s="57">
        <f>+VLOOKUP(E231,Participants!$A$1:$F$802,3,FALSE)</f>
        <v>4</v>
      </c>
      <c r="J231" s="57" t="str">
        <f>+VLOOKUP(E231,Participants!$A$1:$G$802,7,FALSE)</f>
        <v>DEV Boys</v>
      </c>
      <c r="K231" s="57">
        <f t="shared" si="7"/>
        <v>52</v>
      </c>
      <c r="L231" s="57"/>
    </row>
    <row r="232" spans="1:24" ht="14.25" customHeight="1" x14ac:dyDescent="0.3">
      <c r="A232" s="155" t="s">
        <v>439</v>
      </c>
      <c r="B232" s="56">
        <v>30</v>
      </c>
      <c r="C232" s="56">
        <v>20.62</v>
      </c>
      <c r="D232" s="56">
        <v>3</v>
      </c>
      <c r="E232" s="56">
        <v>1298</v>
      </c>
      <c r="F232" s="57" t="str">
        <f>+VLOOKUP(E232,Participants!$A$1:$F$802,2,FALSE)</f>
        <v>William Redd</v>
      </c>
      <c r="G232" s="57" t="str">
        <f>+VLOOKUP(E232,Participants!$A$1:$F$802,4,FALSE)</f>
        <v>CDT</v>
      </c>
      <c r="H232" s="57" t="str">
        <f>+VLOOKUP(E232,Participants!$A$1:$F$802,5,FALSE)</f>
        <v>Male</v>
      </c>
      <c r="I232" s="57">
        <f>+VLOOKUP(E232,Participants!$A$1:$F$802,3,FALSE)</f>
        <v>4</v>
      </c>
      <c r="J232" s="57" t="str">
        <f>+VLOOKUP(E232,Participants!$A$1:$G$802,7,FALSE)</f>
        <v>Dev Boys</v>
      </c>
      <c r="K232" s="57">
        <f t="shared" si="7"/>
        <v>53</v>
      </c>
      <c r="L232" s="57"/>
    </row>
    <row r="233" spans="1:24" ht="14.25" customHeight="1" x14ac:dyDescent="0.3">
      <c r="A233" s="155" t="s">
        <v>439</v>
      </c>
      <c r="B233" s="56">
        <v>24</v>
      </c>
      <c r="C233" s="56">
        <v>22.02</v>
      </c>
      <c r="D233" s="56">
        <v>1</v>
      </c>
      <c r="E233" s="56">
        <v>972</v>
      </c>
      <c r="F233" s="57" t="str">
        <f>+VLOOKUP(E233,Participants!$A$1:$F$802,2,FALSE)</f>
        <v>Henley Engel</v>
      </c>
      <c r="G233" s="57" t="str">
        <f>+VLOOKUP(E233,Participants!$A$1:$F$802,4,FALSE)</f>
        <v>SJS</v>
      </c>
      <c r="H233" s="57" t="str">
        <f>+VLOOKUP(E233,Participants!$A$1:$F$802,5,FALSE)</f>
        <v>Male</v>
      </c>
      <c r="I233" s="57">
        <f>+VLOOKUP(E233,Participants!$A$1:$F$802,3,FALSE)</f>
        <v>3</v>
      </c>
      <c r="J233" s="57" t="str">
        <f>+VLOOKUP(E233,Participants!$A$1:$G$802,7,FALSE)</f>
        <v>Dev Boys</v>
      </c>
      <c r="K233" s="57">
        <f t="shared" si="7"/>
        <v>54</v>
      </c>
      <c r="L233" s="57"/>
    </row>
    <row r="234" spans="1:24" ht="14.25" customHeight="1" x14ac:dyDescent="0.3">
      <c r="A234" s="155" t="s">
        <v>439</v>
      </c>
      <c r="B234" s="56">
        <v>24</v>
      </c>
      <c r="C234" s="56">
        <v>22.65</v>
      </c>
      <c r="D234" s="56">
        <v>2</v>
      </c>
      <c r="E234" s="56">
        <v>583</v>
      </c>
      <c r="F234" s="57" t="str">
        <f>+VLOOKUP(E234,Participants!$A$1:$F$802,2,FALSE)</f>
        <v>Otto Feeney</v>
      </c>
      <c r="G234" s="57" t="str">
        <f>+VLOOKUP(E234,Participants!$A$1:$F$802,4,FALSE)</f>
        <v>BFS</v>
      </c>
      <c r="H234" s="57" t="str">
        <f>+VLOOKUP(E234,Participants!$A$1:$F$802,5,FALSE)</f>
        <v>Male</v>
      </c>
      <c r="I234" s="57">
        <f>+VLOOKUP(E234,Participants!$A$1:$F$802,3,FALSE)</f>
        <v>3</v>
      </c>
      <c r="J234" s="57" t="str">
        <f>+VLOOKUP(E234,Participants!$A$1:$G$802,7,FALSE)</f>
        <v>DEV BOYS</v>
      </c>
      <c r="K234" s="57">
        <f t="shared" si="7"/>
        <v>55</v>
      </c>
      <c r="L234" s="57"/>
    </row>
    <row r="235" spans="1:24" ht="14.25" customHeight="1" x14ac:dyDescent="0.3">
      <c r="A235" s="162" t="s">
        <v>439</v>
      </c>
      <c r="B235" s="151">
        <v>24</v>
      </c>
      <c r="C235" s="151">
        <v>25.06</v>
      </c>
      <c r="D235" s="151">
        <v>4</v>
      </c>
      <c r="E235" s="151">
        <v>37</v>
      </c>
      <c r="F235" s="150" t="str">
        <f>+VLOOKUP(E235,Participants!$A$1:$F$802,2,FALSE)</f>
        <v>Bracken Graves</v>
      </c>
      <c r="G235" s="150" t="str">
        <f>+VLOOKUP(E235,Participants!$A$1:$F$802,4,FALSE)</f>
        <v>AMA</v>
      </c>
      <c r="H235" s="150" t="str">
        <f>+VLOOKUP(E235,Participants!$A$1:$F$802,5,FALSE)</f>
        <v>Male</v>
      </c>
      <c r="I235" s="150">
        <f>+VLOOKUP(E235,Participants!$A$1:$F$802,3,FALSE)</f>
        <v>3</v>
      </c>
      <c r="J235" s="150" t="str">
        <f>+VLOOKUP(E235,Participants!$A$1:$G$802,7,FALSE)</f>
        <v>DEV Boys</v>
      </c>
      <c r="K235" s="150">
        <f t="shared" si="7"/>
        <v>56</v>
      </c>
      <c r="L235" s="150"/>
      <c r="M235" s="161"/>
    </row>
    <row r="236" spans="1:24" ht="14.25" customHeight="1" x14ac:dyDescent="0.25">
      <c r="A236" s="158"/>
      <c r="B236" s="158"/>
      <c r="C236" s="158"/>
      <c r="D236" s="158"/>
      <c r="E236" s="158"/>
      <c r="F236" s="158"/>
      <c r="G236" s="158"/>
      <c r="H236" s="158"/>
      <c r="I236" s="158"/>
      <c r="J236" s="158"/>
      <c r="K236" s="158"/>
      <c r="L236" s="158"/>
    </row>
    <row r="237" spans="1:24" ht="14.25" customHeight="1" x14ac:dyDescent="0.3">
      <c r="A237" s="155"/>
      <c r="B237" s="56"/>
      <c r="C237" s="56"/>
      <c r="D237" s="56"/>
      <c r="E237" s="56"/>
      <c r="F237" s="57"/>
      <c r="G237" s="57"/>
      <c r="H237" s="57"/>
      <c r="I237" s="57"/>
      <c r="J237" s="57"/>
      <c r="K237" s="57"/>
      <c r="L237" s="156"/>
    </row>
    <row r="238" spans="1:24" ht="14.25" customHeight="1" x14ac:dyDescent="0.25">
      <c r="B238" s="58"/>
      <c r="C238" s="59"/>
      <c r="E238" s="60"/>
    </row>
    <row r="239" spans="1:24" ht="14.25" customHeight="1" x14ac:dyDescent="0.25">
      <c r="B239" s="58"/>
      <c r="C239" s="59"/>
      <c r="E239" s="60"/>
    </row>
    <row r="240" spans="1:24" ht="14.25" customHeight="1" x14ac:dyDescent="0.25">
      <c r="B240" s="61" t="s">
        <v>8</v>
      </c>
      <c r="C240" s="61" t="s">
        <v>15</v>
      </c>
      <c r="D240" s="61" t="s">
        <v>10</v>
      </c>
      <c r="E240" s="62" t="s">
        <v>20</v>
      </c>
      <c r="F240" s="61" t="s">
        <v>23</v>
      </c>
      <c r="G240" s="61" t="s">
        <v>26</v>
      </c>
      <c r="H240" s="61" t="s">
        <v>29</v>
      </c>
      <c r="I240" s="61" t="s">
        <v>32</v>
      </c>
      <c r="J240" s="61" t="s">
        <v>38</v>
      </c>
      <c r="K240" s="61" t="s">
        <v>41</v>
      </c>
      <c r="L240" s="61" t="s">
        <v>46</v>
      </c>
      <c r="M240" s="61" t="s">
        <v>49</v>
      </c>
      <c r="N240" s="61" t="s">
        <v>52</v>
      </c>
      <c r="O240" s="61" t="s">
        <v>55</v>
      </c>
      <c r="P240" s="61" t="s">
        <v>58</v>
      </c>
      <c r="Q240" s="61" t="s">
        <v>64</v>
      </c>
      <c r="R240" s="61" t="s">
        <v>67</v>
      </c>
      <c r="S240" s="61" t="s">
        <v>70</v>
      </c>
      <c r="T240" s="61" t="s">
        <v>73</v>
      </c>
      <c r="U240" s="61" t="s">
        <v>76</v>
      </c>
      <c r="V240" s="61" t="s">
        <v>79</v>
      </c>
      <c r="W240" s="61" t="s">
        <v>252</v>
      </c>
      <c r="X240" s="61" t="s">
        <v>447</v>
      </c>
    </row>
    <row r="241" spans="1:24" ht="14.25" customHeight="1" x14ac:dyDescent="0.25">
      <c r="A241" s="63" t="s">
        <v>233</v>
      </c>
      <c r="B241" s="63">
        <f t="shared" ref="B241:K242" si="8">+SUMIFS($L$2:$L$237,$J$2:$J$237,$A241,$G$2:$G$237,B$240)</f>
        <v>0</v>
      </c>
      <c r="C241" s="63">
        <f t="shared" si="8"/>
        <v>0</v>
      </c>
      <c r="D241" s="63">
        <f t="shared" si="8"/>
        <v>0</v>
      </c>
      <c r="E241" s="63">
        <f t="shared" si="8"/>
        <v>0</v>
      </c>
      <c r="F241" s="63">
        <f t="shared" si="8"/>
        <v>0</v>
      </c>
      <c r="G241" s="63">
        <f t="shared" si="8"/>
        <v>0</v>
      </c>
      <c r="H241" s="63">
        <f t="shared" si="8"/>
        <v>1</v>
      </c>
      <c r="I241" s="63">
        <f t="shared" si="8"/>
        <v>5</v>
      </c>
      <c r="J241" s="63">
        <f t="shared" si="8"/>
        <v>0</v>
      </c>
      <c r="K241" s="63">
        <f t="shared" si="8"/>
        <v>0</v>
      </c>
      <c r="L241" s="63">
        <f t="shared" ref="L241:W242" si="9">+SUMIFS($L$2:$L$237,$J$2:$J$237,$A241,$G$2:$G$237,L$240)</f>
        <v>0</v>
      </c>
      <c r="M241" s="63">
        <f t="shared" si="9"/>
        <v>0</v>
      </c>
      <c r="N241" s="63">
        <f t="shared" si="9"/>
        <v>15</v>
      </c>
      <c r="O241" s="63">
        <f t="shared" si="9"/>
        <v>0</v>
      </c>
      <c r="P241" s="63">
        <f t="shared" si="9"/>
        <v>0</v>
      </c>
      <c r="Q241" s="63">
        <f t="shared" si="9"/>
        <v>0</v>
      </c>
      <c r="R241" s="63">
        <f t="shared" si="9"/>
        <v>14</v>
      </c>
      <c r="S241" s="63">
        <f t="shared" si="9"/>
        <v>4</v>
      </c>
      <c r="T241" s="63">
        <f t="shared" si="9"/>
        <v>0</v>
      </c>
      <c r="U241" s="63">
        <f t="shared" si="9"/>
        <v>0</v>
      </c>
      <c r="V241" s="63">
        <f t="shared" si="9"/>
        <v>0</v>
      </c>
      <c r="W241" s="63">
        <f t="shared" si="9"/>
        <v>0</v>
      </c>
      <c r="X241" s="63">
        <f>SUM(B241:W241)</f>
        <v>39</v>
      </c>
    </row>
    <row r="242" spans="1:24" ht="14.25" customHeight="1" x14ac:dyDescent="0.25">
      <c r="A242" s="142" t="s">
        <v>206</v>
      </c>
      <c r="B242" s="63">
        <f t="shared" si="8"/>
        <v>0</v>
      </c>
      <c r="C242" s="63">
        <f t="shared" si="8"/>
        <v>5</v>
      </c>
      <c r="D242" s="63">
        <f t="shared" si="8"/>
        <v>4</v>
      </c>
      <c r="E242" s="63">
        <f t="shared" si="8"/>
        <v>0</v>
      </c>
      <c r="F242" s="63">
        <f t="shared" si="8"/>
        <v>1</v>
      </c>
      <c r="G242" s="63">
        <f t="shared" si="8"/>
        <v>0</v>
      </c>
      <c r="H242" s="63">
        <f t="shared" si="8"/>
        <v>0</v>
      </c>
      <c r="I242" s="63">
        <f t="shared" si="8"/>
        <v>6</v>
      </c>
      <c r="J242" s="63">
        <f t="shared" si="8"/>
        <v>0</v>
      </c>
      <c r="K242" s="63">
        <f t="shared" si="8"/>
        <v>0</v>
      </c>
      <c r="L242" s="63">
        <f t="shared" si="9"/>
        <v>5</v>
      </c>
      <c r="M242" s="63">
        <f t="shared" si="9"/>
        <v>0</v>
      </c>
      <c r="N242" s="63">
        <f t="shared" si="9"/>
        <v>8</v>
      </c>
      <c r="O242" s="63">
        <f t="shared" si="9"/>
        <v>0</v>
      </c>
      <c r="P242" s="63">
        <f t="shared" si="9"/>
        <v>0</v>
      </c>
      <c r="Q242" s="63">
        <f t="shared" si="9"/>
        <v>10</v>
      </c>
      <c r="R242" s="63">
        <f t="shared" si="9"/>
        <v>0</v>
      </c>
      <c r="S242" s="63">
        <f t="shared" si="9"/>
        <v>0</v>
      </c>
      <c r="T242" s="63">
        <f t="shared" si="9"/>
        <v>0</v>
      </c>
      <c r="U242" s="63">
        <f t="shared" si="9"/>
        <v>0</v>
      </c>
      <c r="V242" s="63">
        <f t="shared" si="9"/>
        <v>0</v>
      </c>
      <c r="W242" s="63">
        <f t="shared" si="9"/>
        <v>0</v>
      </c>
    </row>
    <row r="243" spans="1:24" ht="14.25" customHeight="1" x14ac:dyDescent="0.25">
      <c r="B243" s="58"/>
      <c r="C243" s="59"/>
      <c r="E243" s="60"/>
    </row>
    <row r="244" spans="1:24" ht="14.25" customHeight="1" x14ac:dyDescent="0.25">
      <c r="B244" s="58"/>
      <c r="C244" s="59"/>
      <c r="E244" s="60"/>
    </row>
    <row r="245" spans="1:24" ht="14.25" customHeight="1" x14ac:dyDescent="0.25">
      <c r="B245" s="58"/>
      <c r="C245" s="59"/>
      <c r="E245" s="60"/>
    </row>
    <row r="246" spans="1:24" ht="14.25" customHeight="1" x14ac:dyDescent="0.25">
      <c r="B246" s="58"/>
      <c r="C246" s="59"/>
      <c r="E246" s="60"/>
    </row>
    <row r="247" spans="1:24" ht="14.25" customHeight="1" x14ac:dyDescent="0.25">
      <c r="B247" s="58"/>
      <c r="C247" s="59"/>
      <c r="E247" s="60"/>
    </row>
    <row r="248" spans="1:24" ht="14.25" customHeight="1" x14ac:dyDescent="0.25">
      <c r="B248" s="58"/>
      <c r="C248" s="59"/>
      <c r="E248" s="60"/>
    </row>
    <row r="249" spans="1:24" ht="14.25" customHeight="1" x14ac:dyDescent="0.25">
      <c r="B249" s="58"/>
      <c r="C249" s="59"/>
      <c r="E249" s="60"/>
    </row>
    <row r="250" spans="1:24" ht="14.25" customHeight="1" x14ac:dyDescent="0.25">
      <c r="B250" s="58"/>
      <c r="C250" s="59"/>
      <c r="E250" s="60"/>
    </row>
    <row r="251" spans="1:24" ht="14.25" customHeight="1" x14ac:dyDescent="0.25">
      <c r="B251" s="58"/>
      <c r="C251" s="59"/>
      <c r="E251" s="60"/>
    </row>
    <row r="252" spans="1:24" ht="14.25" customHeight="1" x14ac:dyDescent="0.25">
      <c r="B252" s="58"/>
      <c r="C252" s="59"/>
      <c r="E252" s="60"/>
    </row>
    <row r="253" spans="1:24" ht="14.25" customHeight="1" x14ac:dyDescent="0.25">
      <c r="B253" s="58"/>
      <c r="C253" s="59"/>
      <c r="E253" s="60"/>
    </row>
    <row r="254" spans="1:24" ht="14.25" customHeight="1" x14ac:dyDescent="0.25">
      <c r="B254" s="58"/>
      <c r="C254" s="59"/>
      <c r="E254" s="60"/>
    </row>
    <row r="255" spans="1:24" ht="14.25" customHeight="1" x14ac:dyDescent="0.25">
      <c r="B255" s="58"/>
      <c r="C255" s="59"/>
      <c r="E255" s="60"/>
    </row>
    <row r="256" spans="1:24" ht="14.25" customHeight="1" x14ac:dyDescent="0.25">
      <c r="B256" s="58"/>
      <c r="C256" s="59"/>
      <c r="E256" s="60"/>
    </row>
    <row r="257" spans="2:5" ht="14.25" customHeight="1" x14ac:dyDescent="0.25">
      <c r="B257" s="58"/>
      <c r="C257" s="59"/>
      <c r="E257" s="60"/>
    </row>
    <row r="258" spans="2:5" ht="14.25" customHeight="1" x14ac:dyDescent="0.25">
      <c r="B258" s="58"/>
      <c r="C258" s="59"/>
      <c r="E258" s="60"/>
    </row>
    <row r="259" spans="2:5" ht="14.25" customHeight="1" x14ac:dyDescent="0.25">
      <c r="B259" s="58"/>
      <c r="C259" s="59"/>
      <c r="E259" s="60"/>
    </row>
    <row r="260" spans="2:5" ht="14.25" customHeight="1" x14ac:dyDescent="0.25">
      <c r="B260" s="58"/>
      <c r="C260" s="59"/>
      <c r="E260" s="60"/>
    </row>
    <row r="261" spans="2:5" ht="14.25" customHeight="1" x14ac:dyDescent="0.25">
      <c r="B261" s="58"/>
      <c r="C261" s="59"/>
      <c r="E261" s="60"/>
    </row>
    <row r="262" spans="2:5" ht="14.25" customHeight="1" x14ac:dyDescent="0.25">
      <c r="B262" s="58"/>
      <c r="C262" s="59"/>
      <c r="E262" s="60"/>
    </row>
    <row r="263" spans="2:5" ht="14.25" customHeight="1" x14ac:dyDescent="0.25">
      <c r="B263" s="58"/>
      <c r="C263" s="59"/>
      <c r="E263" s="60"/>
    </row>
    <row r="264" spans="2:5" ht="14.25" customHeight="1" x14ac:dyDescent="0.25">
      <c r="B264" s="58"/>
      <c r="C264" s="59"/>
      <c r="E264" s="60"/>
    </row>
    <row r="265" spans="2:5" ht="14.25" customHeight="1" x14ac:dyDescent="0.25">
      <c r="B265" s="58"/>
      <c r="C265" s="59"/>
      <c r="E265" s="60"/>
    </row>
    <row r="266" spans="2:5" ht="14.25" customHeight="1" x14ac:dyDescent="0.25">
      <c r="B266" s="58"/>
      <c r="C266" s="59"/>
      <c r="E266" s="60"/>
    </row>
    <row r="267" spans="2:5" ht="14.25" customHeight="1" x14ac:dyDescent="0.25">
      <c r="B267" s="58"/>
      <c r="C267" s="59"/>
      <c r="E267" s="60"/>
    </row>
    <row r="268" spans="2:5" ht="14.25" customHeight="1" x14ac:dyDescent="0.25">
      <c r="B268" s="58"/>
      <c r="C268" s="59"/>
      <c r="E268" s="60"/>
    </row>
    <row r="269" spans="2:5" ht="14.25" customHeight="1" x14ac:dyDescent="0.25">
      <c r="B269" s="58"/>
      <c r="C269" s="59"/>
      <c r="E269" s="60"/>
    </row>
    <row r="270" spans="2:5" ht="15.75" customHeight="1" x14ac:dyDescent="0.25"/>
    <row r="271" spans="2:5" ht="15.75" customHeight="1" x14ac:dyDescent="0.25"/>
    <row r="272" spans="2:5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</sheetData>
  <sortState xmlns:xlrd2="http://schemas.microsoft.com/office/spreadsheetml/2017/richdata2" ref="A179:M235">
    <sortCondition ref="C179:C235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19"/>
  <sheetViews>
    <sheetView workbookViewId="0">
      <pane ySplit="1" topLeftCell="A2" activePane="bottomLeft" state="frozen"/>
      <selection pane="bottomLeft" activeCell="E7" sqref="E7"/>
    </sheetView>
  </sheetViews>
  <sheetFormatPr defaultColWidth="14.42578125" defaultRowHeight="15" customHeight="1" x14ac:dyDescent="0.25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 x14ac:dyDescent="0.35">
      <c r="A1" s="64" t="s">
        <v>448</v>
      </c>
      <c r="B1" s="64" t="s">
        <v>440</v>
      </c>
      <c r="C1" s="64" t="s">
        <v>441</v>
      </c>
      <c r="D1" s="167" t="s">
        <v>442</v>
      </c>
      <c r="E1" s="64" t="s">
        <v>443</v>
      </c>
      <c r="F1" s="64" t="s">
        <v>1</v>
      </c>
      <c r="G1" s="64" t="s">
        <v>3</v>
      </c>
      <c r="H1" s="64" t="s">
        <v>444</v>
      </c>
      <c r="I1" s="64" t="s">
        <v>2</v>
      </c>
      <c r="J1" s="64" t="s">
        <v>5</v>
      </c>
      <c r="K1" s="64" t="s">
        <v>445</v>
      </c>
      <c r="L1" s="64" t="s">
        <v>446</v>
      </c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1:26" ht="14.25" customHeight="1" x14ac:dyDescent="0.35">
      <c r="A2" s="64" t="s">
        <v>448</v>
      </c>
      <c r="B2" s="56">
        <v>1</v>
      </c>
      <c r="C2" s="139" t="s">
        <v>582</v>
      </c>
      <c r="D2" s="66"/>
      <c r="E2" s="101">
        <v>591</v>
      </c>
      <c r="F2" s="57" t="str">
        <f>+VLOOKUP(E2,Participants!$A$1:$F$802,2,FALSE)</f>
        <v>Benjamin Buchanan</v>
      </c>
      <c r="G2" s="57" t="str">
        <f>+VLOOKUP(E2,Participants!$A$1:$F$802,4,FALSE)</f>
        <v>BFS</v>
      </c>
      <c r="H2" s="57" t="str">
        <f>+VLOOKUP(E2,Participants!$A$1:$F$802,5,FALSE)</f>
        <v>Male</v>
      </c>
      <c r="I2" s="57">
        <f>+VLOOKUP(E2,Participants!$A$1:$F$802,3,FALSE)</f>
        <v>4</v>
      </c>
      <c r="J2" s="57" t="str">
        <f>+VLOOKUP(E2,Participants!$A$1:$G$802,7,FALSE)</f>
        <v>DEV BOYS</v>
      </c>
      <c r="K2" s="57">
        <v>1</v>
      </c>
      <c r="L2" s="57">
        <v>10</v>
      </c>
    </row>
    <row r="3" spans="1:26" ht="14.25" customHeight="1" x14ac:dyDescent="0.35">
      <c r="A3" s="64" t="s">
        <v>448</v>
      </c>
      <c r="B3" s="56">
        <v>1</v>
      </c>
      <c r="C3" s="139" t="s">
        <v>584</v>
      </c>
      <c r="D3" s="66"/>
      <c r="E3" s="101">
        <v>1065</v>
      </c>
      <c r="F3" s="57" t="str">
        <f>+VLOOKUP(E3,Participants!$A$1:$F$802,2,FALSE)</f>
        <v>Sawyer Lacina</v>
      </c>
      <c r="G3" s="57" t="str">
        <f>+VLOOKUP(E3,Participants!$A$1:$F$802,4,FALSE)</f>
        <v>KIL</v>
      </c>
      <c r="H3" s="57" t="str">
        <f>+VLOOKUP(E3,Participants!$A$1:$F$802,5,FALSE)</f>
        <v>Male</v>
      </c>
      <c r="I3" s="57">
        <f>+VLOOKUP(E3,Participants!$A$1:$F$802,3,FALSE)</f>
        <v>3</v>
      </c>
      <c r="J3" s="57" t="str">
        <f>+VLOOKUP(E3,Participants!$A$1:$G$802,7,FALSE)</f>
        <v>Dev Boys</v>
      </c>
      <c r="K3" s="57">
        <v>2</v>
      </c>
      <c r="L3" s="57">
        <v>8</v>
      </c>
    </row>
    <row r="4" spans="1:26" ht="14.25" customHeight="1" x14ac:dyDescent="0.35">
      <c r="A4" s="64" t="s">
        <v>448</v>
      </c>
      <c r="B4" s="56">
        <v>1</v>
      </c>
      <c r="C4" s="139" t="s">
        <v>585</v>
      </c>
      <c r="D4" s="66"/>
      <c r="E4" s="101">
        <v>899</v>
      </c>
      <c r="F4" s="57" t="str">
        <f>+VLOOKUP(E4,Participants!$A$1:$F$802,2,FALSE)</f>
        <v>Sebastian Miller</v>
      </c>
      <c r="G4" s="57" t="str">
        <f>+VLOOKUP(E4,Participants!$A$1:$F$802,4,FALSE)</f>
        <v>MOSS</v>
      </c>
      <c r="H4" s="57" t="str">
        <f>+VLOOKUP(E4,Participants!$A$1:$F$802,5,FALSE)</f>
        <v>Male</v>
      </c>
      <c r="I4" s="57">
        <f>+VLOOKUP(E4,Participants!$A$1:$F$802,3,FALSE)</f>
        <v>3</v>
      </c>
      <c r="J4" s="57" t="str">
        <f>+VLOOKUP(E4,Participants!$A$1:$G$802,7,FALSE)</f>
        <v>DEV Boys</v>
      </c>
      <c r="K4" s="57">
        <v>3</v>
      </c>
      <c r="L4" s="57">
        <v>6</v>
      </c>
    </row>
    <row r="5" spans="1:26" ht="14.25" customHeight="1" x14ac:dyDescent="0.35">
      <c r="A5" s="64" t="s">
        <v>448</v>
      </c>
      <c r="B5" s="56">
        <v>1</v>
      </c>
      <c r="C5" s="139" t="s">
        <v>586</v>
      </c>
      <c r="D5" s="66"/>
      <c r="E5" s="101">
        <v>900</v>
      </c>
      <c r="F5" s="57" t="str">
        <f>+VLOOKUP(E5,Participants!$A$1:$F$802,2,FALSE)</f>
        <v>Andy Muir</v>
      </c>
      <c r="G5" s="57" t="str">
        <f>+VLOOKUP(E5,Participants!$A$1:$F$802,4,FALSE)</f>
        <v>MOSS</v>
      </c>
      <c r="H5" s="57" t="str">
        <f>+VLOOKUP(E5,Participants!$A$1:$F$802,5,FALSE)</f>
        <v>Male</v>
      </c>
      <c r="I5" s="57">
        <f>+VLOOKUP(E5,Participants!$A$1:$F$802,3,FALSE)</f>
        <v>3</v>
      </c>
      <c r="J5" s="57" t="str">
        <f>+VLOOKUP(E5,Participants!$A$1:$G$802,7,FALSE)</f>
        <v>DEV Boys</v>
      </c>
      <c r="K5" s="57">
        <v>4</v>
      </c>
      <c r="L5" s="57">
        <v>5</v>
      </c>
    </row>
    <row r="6" spans="1:26" ht="14.25" customHeight="1" x14ac:dyDescent="0.35">
      <c r="A6" s="64" t="s">
        <v>448</v>
      </c>
      <c r="B6" s="56">
        <v>1</v>
      </c>
      <c r="C6" s="139" t="s">
        <v>589</v>
      </c>
      <c r="D6" s="66"/>
      <c r="E6" s="101">
        <v>1067</v>
      </c>
      <c r="F6" s="57" t="str">
        <f>+VLOOKUP(E6,Participants!$A$1:$F$802,2,FALSE)</f>
        <v>Brendan Menz</v>
      </c>
      <c r="G6" s="57" t="str">
        <f>+VLOOKUP(E6,Participants!$A$1:$F$802,4,FALSE)</f>
        <v>KIL</v>
      </c>
      <c r="H6" s="57" t="str">
        <f>+VLOOKUP(E6,Participants!$A$1:$F$802,5,FALSE)</f>
        <v>Male</v>
      </c>
      <c r="I6" s="57">
        <f>+VLOOKUP(E6,Participants!$A$1:$F$802,3,FALSE)</f>
        <v>4</v>
      </c>
      <c r="J6" s="57" t="str">
        <f>+VLOOKUP(E6,Participants!$A$1:$G$802,7,FALSE)</f>
        <v>Dev Boys</v>
      </c>
      <c r="K6" s="57">
        <v>5</v>
      </c>
      <c r="L6" s="57">
        <v>4</v>
      </c>
    </row>
    <row r="7" spans="1:26" ht="14.25" customHeight="1" x14ac:dyDescent="0.35">
      <c r="A7" s="64" t="s">
        <v>448</v>
      </c>
      <c r="B7" s="56">
        <v>1</v>
      </c>
      <c r="C7" s="139" t="s">
        <v>590</v>
      </c>
      <c r="D7" s="66"/>
      <c r="E7" s="101">
        <v>163</v>
      </c>
      <c r="F7" s="57" t="str">
        <f>+VLOOKUP(E7,Participants!$A$1:$F$802,2,FALSE)</f>
        <v>Cash Kozora</v>
      </c>
      <c r="G7" s="57" t="str">
        <f>+VLOOKUP(E7,Participants!$A$1:$F$802,4,FALSE)</f>
        <v>NCA</v>
      </c>
      <c r="H7" s="57" t="str">
        <f>+VLOOKUP(E7,Participants!$A$1:$F$802,5,FALSE)</f>
        <v>Male</v>
      </c>
      <c r="I7" s="57">
        <f>+VLOOKUP(E7,Participants!$A$1:$F$802,3,FALSE)</f>
        <v>4</v>
      </c>
      <c r="J7" s="57" t="str">
        <f>+VLOOKUP(E7,Participants!$A$1:$G$802,7,FALSE)</f>
        <v>DEV Boys</v>
      </c>
      <c r="K7" s="57">
        <v>6</v>
      </c>
      <c r="L7" s="57">
        <v>3</v>
      </c>
    </row>
    <row r="8" spans="1:26" ht="14.25" customHeight="1" x14ac:dyDescent="0.35">
      <c r="A8" s="64" t="s">
        <v>448</v>
      </c>
      <c r="B8" s="56">
        <v>1</v>
      </c>
      <c r="C8" s="139" t="s">
        <v>593</v>
      </c>
      <c r="D8" s="66"/>
      <c r="E8" s="101">
        <v>208</v>
      </c>
      <c r="F8" s="57" t="str">
        <f>+VLOOKUP(E8,Participants!$A$1:$F$802,2,FALSE)</f>
        <v>Zachary Thomas</v>
      </c>
      <c r="G8" s="57" t="str">
        <f>+VLOOKUP(E8,Participants!$A$1:$F$802,4,FALSE)</f>
        <v>MQA</v>
      </c>
      <c r="H8" s="57" t="str">
        <f>+VLOOKUP(E8,Participants!$A$1:$F$802,5,FALSE)</f>
        <v>Male</v>
      </c>
      <c r="I8" s="57">
        <f>+VLOOKUP(E8,Participants!$A$1:$F$802,3,FALSE)</f>
        <v>3</v>
      </c>
      <c r="J8" s="57" t="str">
        <f>+VLOOKUP(E8,Participants!$A$1:$G$802,7,FALSE)</f>
        <v>DEV Boys</v>
      </c>
      <c r="K8" s="57">
        <v>7</v>
      </c>
      <c r="L8" s="57">
        <v>2</v>
      </c>
    </row>
    <row r="9" spans="1:26" ht="14.25" customHeight="1" x14ac:dyDescent="0.35">
      <c r="A9" s="64" t="s">
        <v>448</v>
      </c>
      <c r="B9" s="56">
        <v>1</v>
      </c>
      <c r="C9" s="139" t="s">
        <v>596</v>
      </c>
      <c r="D9" s="66"/>
      <c r="E9" s="101">
        <v>589</v>
      </c>
      <c r="F9" s="57" t="str">
        <f>+VLOOKUP(E9,Participants!$A$1:$F$802,2,FALSE)</f>
        <v>Bennett Solarczyk</v>
      </c>
      <c r="G9" s="57" t="str">
        <f>+VLOOKUP(E9,Participants!$A$1:$F$802,4,FALSE)</f>
        <v>BFS</v>
      </c>
      <c r="H9" s="57" t="str">
        <f>+VLOOKUP(E9,Participants!$A$1:$F$802,5,FALSE)</f>
        <v>Male</v>
      </c>
      <c r="I9" s="57">
        <f>+VLOOKUP(E9,Participants!$A$1:$F$802,3,FALSE)</f>
        <v>3</v>
      </c>
      <c r="J9" s="57" t="str">
        <f>+VLOOKUP(E9,Participants!$A$1:$G$802,7,FALSE)</f>
        <v>DEV BOYS</v>
      </c>
      <c r="K9" s="57">
        <v>8</v>
      </c>
      <c r="L9" s="57">
        <v>1</v>
      </c>
    </row>
    <row r="10" spans="1:26" ht="14.25" customHeight="1" x14ac:dyDescent="0.35">
      <c r="A10" s="64" t="s">
        <v>448</v>
      </c>
      <c r="B10" s="56"/>
      <c r="C10" s="139"/>
      <c r="D10" s="66"/>
      <c r="E10" s="101"/>
      <c r="F10" s="57"/>
      <c r="G10" s="57"/>
      <c r="H10" s="57"/>
      <c r="I10" s="57"/>
      <c r="J10" s="57"/>
      <c r="K10" s="57"/>
      <c r="L10" s="57"/>
    </row>
    <row r="11" spans="1:26" ht="14.25" customHeight="1" x14ac:dyDescent="0.35">
      <c r="A11" s="64" t="s">
        <v>448</v>
      </c>
      <c r="B11" s="56">
        <v>1</v>
      </c>
      <c r="C11" s="139" t="s">
        <v>581</v>
      </c>
      <c r="D11" s="66"/>
      <c r="E11" s="101">
        <v>1040</v>
      </c>
      <c r="F11" s="57" t="str">
        <f>+VLOOKUP(E11,Participants!$A$1:$F$802,2,FALSE)</f>
        <v>Madelyn Baker</v>
      </c>
      <c r="G11" s="57" t="str">
        <f>+VLOOKUP(E11,Participants!$A$1:$F$802,4,FALSE)</f>
        <v>KIL</v>
      </c>
      <c r="H11" s="57" t="str">
        <f>+VLOOKUP(E11,Participants!$A$1:$F$802,5,FALSE)</f>
        <v>Female</v>
      </c>
      <c r="I11" s="57">
        <f>+VLOOKUP(E11,Participants!$A$1:$F$802,3,FALSE)</f>
        <v>3</v>
      </c>
      <c r="J11" s="57" t="str">
        <f>+VLOOKUP(E11,Participants!$A$1:$G$802,7,FALSE)</f>
        <v>Dev Girls</v>
      </c>
      <c r="K11" s="57">
        <v>1</v>
      </c>
      <c r="L11" s="57">
        <v>10</v>
      </c>
    </row>
    <row r="12" spans="1:26" ht="14.25" customHeight="1" x14ac:dyDescent="0.35">
      <c r="A12" s="64" t="s">
        <v>448</v>
      </c>
      <c r="B12" s="56">
        <v>1</v>
      </c>
      <c r="C12" s="139" t="s">
        <v>583</v>
      </c>
      <c r="D12" s="66"/>
      <c r="E12" s="101">
        <v>569</v>
      </c>
      <c r="F12" s="57" t="str">
        <f>+VLOOKUP(E12,Participants!$A$1:$F$802,2,FALSE)</f>
        <v>Mirabella Davison</v>
      </c>
      <c r="G12" s="57" t="str">
        <f>+VLOOKUP(E12,Participants!$A$1:$F$802,4,FALSE)</f>
        <v>BFS</v>
      </c>
      <c r="H12" s="57" t="str">
        <f>+VLOOKUP(E12,Participants!$A$1:$F$802,5,FALSE)</f>
        <v>Female</v>
      </c>
      <c r="I12" s="57">
        <f>+VLOOKUP(E12,Participants!$A$1:$F$802,3,FALSE)</f>
        <v>4</v>
      </c>
      <c r="J12" s="57" t="str">
        <f>+VLOOKUP(E12,Participants!$A$1:$G$802,7,FALSE)</f>
        <v>DEV GIRLS</v>
      </c>
      <c r="K12" s="57">
        <f>K11+1</f>
        <v>2</v>
      </c>
      <c r="L12" s="57">
        <v>8</v>
      </c>
    </row>
    <row r="13" spans="1:26" ht="14.25" customHeight="1" x14ac:dyDescent="0.35">
      <c r="A13" s="64" t="s">
        <v>448</v>
      </c>
      <c r="B13" s="56">
        <v>1</v>
      </c>
      <c r="C13" s="139" t="s">
        <v>587</v>
      </c>
      <c r="D13" s="66"/>
      <c r="E13" s="101">
        <v>244</v>
      </c>
      <c r="F13" s="57" t="str">
        <f>+VLOOKUP(E13,Participants!$A$1:$F$802,2,FALSE)</f>
        <v>Eleanor Stuckeman</v>
      </c>
      <c r="G13" s="57" t="str">
        <f>+VLOOKUP(E13,Participants!$A$1:$F$802,4,FALSE)</f>
        <v>AGS</v>
      </c>
      <c r="H13" s="57" t="str">
        <f>+VLOOKUP(E13,Participants!$A$1:$F$802,5,FALSE)</f>
        <v>Female</v>
      </c>
      <c r="I13" s="57">
        <f>+VLOOKUP(E13,Participants!$A$1:$F$802,3,FALSE)</f>
        <v>4</v>
      </c>
      <c r="J13" s="57" t="str">
        <f>+VLOOKUP(E13,Participants!$A$1:$G$802,7,FALSE)</f>
        <v>DEV Girls</v>
      </c>
      <c r="K13" s="57">
        <f t="shared" ref="K13:K21" si="0">K12+1</f>
        <v>3</v>
      </c>
      <c r="L13" s="57">
        <v>6</v>
      </c>
    </row>
    <row r="14" spans="1:26" ht="14.25" customHeight="1" x14ac:dyDescent="0.35">
      <c r="A14" s="64" t="s">
        <v>448</v>
      </c>
      <c r="B14" s="56">
        <v>1</v>
      </c>
      <c r="C14" s="139" t="s">
        <v>588</v>
      </c>
      <c r="D14" s="66"/>
      <c r="E14" s="101">
        <v>564</v>
      </c>
      <c r="F14" s="57" t="str">
        <f>+VLOOKUP(E14,Participants!$A$1:$F$802,2,FALSE)</f>
        <v>Maggie Miller</v>
      </c>
      <c r="G14" s="57" t="str">
        <f>+VLOOKUP(E14,Participants!$A$1:$F$802,4,FALSE)</f>
        <v>BFS</v>
      </c>
      <c r="H14" s="57" t="str">
        <f>+VLOOKUP(E14,Participants!$A$1:$F$802,5,FALSE)</f>
        <v>Female</v>
      </c>
      <c r="I14" s="57">
        <f>+VLOOKUP(E14,Participants!$A$1:$F$802,3,FALSE)</f>
        <v>3</v>
      </c>
      <c r="J14" s="57" t="str">
        <f>+VLOOKUP(E14,Participants!$A$1:$G$802,7,FALSE)</f>
        <v>DEV GIRLS</v>
      </c>
      <c r="K14" s="57">
        <f t="shared" si="0"/>
        <v>4</v>
      </c>
      <c r="L14" s="57">
        <v>5</v>
      </c>
    </row>
    <row r="15" spans="1:26" ht="14.25" customHeight="1" x14ac:dyDescent="0.35">
      <c r="A15" s="64" t="s">
        <v>448</v>
      </c>
      <c r="B15" s="56">
        <v>1</v>
      </c>
      <c r="C15" s="139" t="s">
        <v>591</v>
      </c>
      <c r="D15" s="66"/>
      <c r="E15" s="101">
        <v>855</v>
      </c>
      <c r="F15" s="57" t="str">
        <f>+VLOOKUP(E15,Participants!$A$1:$F$802,2,FALSE)</f>
        <v>Mara Katarski</v>
      </c>
      <c r="G15" s="57" t="str">
        <f>+VLOOKUP(E15,Participants!$A$1:$F$802,4,FALSE)</f>
        <v>AAG</v>
      </c>
      <c r="H15" s="57" t="str">
        <f>+VLOOKUP(E15,Participants!$A$1:$F$802,5,FALSE)</f>
        <v>Female</v>
      </c>
      <c r="I15" s="57">
        <f>+VLOOKUP(E15,Participants!$A$1:$F$802,3,FALSE)</f>
        <v>3</v>
      </c>
      <c r="J15" s="57" t="str">
        <f>+VLOOKUP(E15,Participants!$A$1:$G$802,7,FALSE)</f>
        <v>Dev Girls</v>
      </c>
      <c r="K15" s="57">
        <f t="shared" si="0"/>
        <v>5</v>
      </c>
      <c r="L15" s="57">
        <v>4</v>
      </c>
    </row>
    <row r="16" spans="1:26" ht="14.25" customHeight="1" x14ac:dyDescent="0.35">
      <c r="A16" s="64" t="s">
        <v>448</v>
      </c>
      <c r="B16" s="56">
        <v>1</v>
      </c>
      <c r="C16" s="139" t="s">
        <v>592</v>
      </c>
      <c r="D16" s="66"/>
      <c r="E16" s="101">
        <v>1052</v>
      </c>
      <c r="F16" s="57" t="str">
        <f>+VLOOKUP(E16,Participants!$A$1:$F$802,2,FALSE)</f>
        <v>Sadie Rushlander</v>
      </c>
      <c r="G16" s="57" t="str">
        <f>+VLOOKUP(E16,Participants!$A$1:$F$802,4,FALSE)</f>
        <v>KIL</v>
      </c>
      <c r="H16" s="57" t="str">
        <f>+VLOOKUP(E16,Participants!$A$1:$F$802,5,FALSE)</f>
        <v>Female</v>
      </c>
      <c r="I16" s="57">
        <f>+VLOOKUP(E16,Participants!$A$1:$F$802,3,FALSE)</f>
        <v>3</v>
      </c>
      <c r="J16" s="57" t="str">
        <f>+VLOOKUP(E16,Participants!$A$1:$G$802,7,FALSE)</f>
        <v>Dev Girls</v>
      </c>
      <c r="K16" s="57">
        <f t="shared" si="0"/>
        <v>6</v>
      </c>
      <c r="L16" s="57">
        <v>3</v>
      </c>
    </row>
    <row r="17" spans="1:24" ht="14.25" customHeight="1" x14ac:dyDescent="0.35">
      <c r="A17" s="64" t="s">
        <v>448</v>
      </c>
      <c r="B17" s="56">
        <v>1</v>
      </c>
      <c r="C17" s="139" t="s">
        <v>594</v>
      </c>
      <c r="D17" s="66"/>
      <c r="E17" s="101">
        <v>561</v>
      </c>
      <c r="F17" s="57" t="str">
        <f>+VLOOKUP(E17,Participants!$A$1:$F$802,2,FALSE)</f>
        <v>Nora Hiserodt</v>
      </c>
      <c r="G17" s="57" t="str">
        <f>+VLOOKUP(E17,Participants!$A$1:$F$802,4,FALSE)</f>
        <v>BFS</v>
      </c>
      <c r="H17" s="57" t="str">
        <f>+VLOOKUP(E17,Participants!$A$1:$F$802,5,FALSE)</f>
        <v>Female</v>
      </c>
      <c r="I17" s="57">
        <f>+VLOOKUP(E17,Participants!$A$1:$F$802,3,FALSE)</f>
        <v>3</v>
      </c>
      <c r="J17" s="57" t="str">
        <f>+VLOOKUP(E17,Participants!$A$1:$G$802,7,FALSE)</f>
        <v>DEV GIRLS</v>
      </c>
      <c r="K17" s="57">
        <f t="shared" si="0"/>
        <v>7</v>
      </c>
      <c r="L17" s="57">
        <v>2</v>
      </c>
    </row>
    <row r="18" spans="1:24" ht="14.25" customHeight="1" x14ac:dyDescent="0.35">
      <c r="A18" s="64" t="s">
        <v>448</v>
      </c>
      <c r="B18" s="56">
        <v>1</v>
      </c>
      <c r="C18" s="139" t="s">
        <v>595</v>
      </c>
      <c r="D18" s="66"/>
      <c r="E18" s="101">
        <v>34</v>
      </c>
      <c r="F18" s="57" t="str">
        <f>+VLOOKUP(E18,Participants!$A$1:$F$802,2,FALSE)</f>
        <v>Vera Skowron</v>
      </c>
      <c r="G18" s="57" t="str">
        <f>+VLOOKUP(E18,Participants!$A$1:$F$802,4,FALSE)</f>
        <v>AMA</v>
      </c>
      <c r="H18" s="57" t="str">
        <f>+VLOOKUP(E18,Participants!$A$1:$F$802,5,FALSE)</f>
        <v>Female</v>
      </c>
      <c r="I18" s="57">
        <f>+VLOOKUP(E18,Participants!$A$1:$F$802,3,FALSE)</f>
        <v>3</v>
      </c>
      <c r="J18" s="57" t="str">
        <f>+VLOOKUP(E18,Participants!$A$1:$G$802,7,FALSE)</f>
        <v>DEV Girls</v>
      </c>
      <c r="K18" s="57">
        <f t="shared" si="0"/>
        <v>8</v>
      </c>
      <c r="L18" s="57">
        <v>1</v>
      </c>
    </row>
    <row r="19" spans="1:24" ht="14.25" customHeight="1" x14ac:dyDescent="0.35">
      <c r="A19" s="64" t="s">
        <v>448</v>
      </c>
      <c r="B19" s="56">
        <v>1</v>
      </c>
      <c r="C19" s="139" t="s">
        <v>597</v>
      </c>
      <c r="D19" s="66"/>
      <c r="E19" s="101">
        <v>243</v>
      </c>
      <c r="F19" s="57" t="str">
        <f>+VLOOKUP(E19,Participants!$A$1:$F$802,2,FALSE)</f>
        <v>Rose Staudenmeier</v>
      </c>
      <c r="G19" s="57" t="str">
        <f>+VLOOKUP(E19,Participants!$A$1:$F$802,4,FALSE)</f>
        <v>AGS</v>
      </c>
      <c r="H19" s="57" t="str">
        <f>+VLOOKUP(E19,Participants!$A$1:$F$802,5,FALSE)</f>
        <v>Female</v>
      </c>
      <c r="I19" s="57">
        <f>+VLOOKUP(E19,Participants!$A$1:$F$802,3,FALSE)</f>
        <v>4</v>
      </c>
      <c r="J19" s="57" t="str">
        <f>+VLOOKUP(E19,Participants!$A$1:$G$802,7,FALSE)</f>
        <v>DEV Girls</v>
      </c>
      <c r="K19" s="57">
        <f t="shared" si="0"/>
        <v>9</v>
      </c>
      <c r="L19" s="57"/>
    </row>
    <row r="20" spans="1:24" ht="14.25" customHeight="1" x14ac:dyDescent="0.35">
      <c r="A20" s="64" t="s">
        <v>448</v>
      </c>
      <c r="B20" s="56">
        <v>1</v>
      </c>
      <c r="C20" s="139" t="s">
        <v>598</v>
      </c>
      <c r="D20" s="66"/>
      <c r="E20" s="101">
        <v>969</v>
      </c>
      <c r="F20" s="57" t="str">
        <f>+VLOOKUP(E20,Participants!$A$1:$F$802,2,FALSE)</f>
        <v>Giada Morrida</v>
      </c>
      <c r="G20" s="57" t="str">
        <f>+VLOOKUP(E20,Participants!$A$1:$F$802,4,FALSE)</f>
        <v>SJS</v>
      </c>
      <c r="H20" s="57" t="str">
        <f>+VLOOKUP(E20,Participants!$A$1:$F$802,5,FALSE)</f>
        <v>Female</v>
      </c>
      <c r="I20" s="57">
        <f>+VLOOKUP(E20,Participants!$A$1:$F$802,3,FALSE)</f>
        <v>3</v>
      </c>
      <c r="J20" s="57" t="str">
        <f>+VLOOKUP(E20,Participants!$A$1:$G$802,7,FALSE)</f>
        <v>Dev Girls</v>
      </c>
      <c r="K20" s="57">
        <f t="shared" si="0"/>
        <v>10</v>
      </c>
      <c r="L20" s="57"/>
    </row>
    <row r="21" spans="1:24" ht="14.25" customHeight="1" x14ac:dyDescent="0.35">
      <c r="A21" s="64" t="s">
        <v>448</v>
      </c>
      <c r="B21" s="56">
        <v>1</v>
      </c>
      <c r="C21" s="139" t="s">
        <v>599</v>
      </c>
      <c r="D21" s="66"/>
      <c r="E21" s="101">
        <v>1045</v>
      </c>
      <c r="F21" s="57" t="str">
        <f>+VLOOKUP(E21,Participants!$A$1:$F$802,2,FALSE)</f>
        <v>Penelope Fejes</v>
      </c>
      <c r="G21" s="57" t="str">
        <f>+VLOOKUP(E21,Participants!$A$1:$F$802,4,FALSE)</f>
        <v>KIL</v>
      </c>
      <c r="H21" s="57" t="str">
        <f>+VLOOKUP(E21,Participants!$A$1:$F$802,5,FALSE)</f>
        <v>Female</v>
      </c>
      <c r="I21" s="57">
        <f>+VLOOKUP(E21,Participants!$A$1:$F$802,3,FALSE)</f>
        <v>3</v>
      </c>
      <c r="J21" s="57" t="str">
        <f>+VLOOKUP(E21,Participants!$A$1:$G$802,7,FALSE)</f>
        <v>Dev Girls</v>
      </c>
      <c r="K21" s="57">
        <f t="shared" si="0"/>
        <v>11</v>
      </c>
      <c r="L21" s="57"/>
    </row>
    <row r="22" spans="1:24" ht="14.25" customHeight="1" x14ac:dyDescent="0.25">
      <c r="D22" s="58"/>
      <c r="E22" s="60"/>
    </row>
    <row r="23" spans="1:24" ht="14.25" customHeight="1" x14ac:dyDescent="0.25">
      <c r="D23" s="58"/>
      <c r="E23" s="60"/>
    </row>
    <row r="24" spans="1:24" ht="14.25" customHeight="1" x14ac:dyDescent="0.25">
      <c r="B24" s="61" t="s">
        <v>8</v>
      </c>
      <c r="C24" s="61" t="s">
        <v>15</v>
      </c>
      <c r="D24" s="61" t="s">
        <v>10</v>
      </c>
      <c r="E24" s="62" t="s">
        <v>20</v>
      </c>
      <c r="F24" s="61" t="s">
        <v>23</v>
      </c>
      <c r="G24" s="61" t="s">
        <v>26</v>
      </c>
      <c r="H24" s="61" t="s">
        <v>29</v>
      </c>
      <c r="I24" s="61" t="s">
        <v>32</v>
      </c>
      <c r="J24" s="61" t="s">
        <v>38</v>
      </c>
      <c r="K24" s="61" t="s">
        <v>41</v>
      </c>
      <c r="L24" s="61" t="s">
        <v>46</v>
      </c>
      <c r="M24" s="61" t="s">
        <v>49</v>
      </c>
      <c r="N24" s="61" t="s">
        <v>52</v>
      </c>
      <c r="O24" s="61" t="s">
        <v>55</v>
      </c>
      <c r="P24" s="140" t="s">
        <v>61</v>
      </c>
      <c r="Q24" s="61" t="s">
        <v>64</v>
      </c>
      <c r="R24" s="61" t="s">
        <v>67</v>
      </c>
      <c r="S24" s="61" t="s">
        <v>70</v>
      </c>
      <c r="T24" s="61" t="s">
        <v>73</v>
      </c>
      <c r="U24" s="61" t="s">
        <v>76</v>
      </c>
      <c r="V24" s="61" t="s">
        <v>79</v>
      </c>
      <c r="W24" s="61" t="s">
        <v>252</v>
      </c>
      <c r="X24" s="61" t="s">
        <v>447</v>
      </c>
    </row>
    <row r="25" spans="1:24" ht="14.25" customHeight="1" x14ac:dyDescent="0.25">
      <c r="A25" s="63" t="s">
        <v>206</v>
      </c>
      <c r="B25" s="63">
        <f t="shared" ref="B25:K26" si="1">+SUMIFS($L$2:$L$23,$J$2:$J$23,$A25,$G$2:$G$23,B$24)</f>
        <v>0</v>
      </c>
      <c r="C25" s="63">
        <f t="shared" si="1"/>
        <v>6</v>
      </c>
      <c r="D25" s="58">
        <f t="shared" si="1"/>
        <v>1</v>
      </c>
      <c r="E25" s="63">
        <f t="shared" si="1"/>
        <v>0</v>
      </c>
      <c r="F25" s="63">
        <f t="shared" si="1"/>
        <v>15</v>
      </c>
      <c r="G25" s="63">
        <f t="shared" si="1"/>
        <v>0</v>
      </c>
      <c r="H25" s="63">
        <f t="shared" si="1"/>
        <v>0</v>
      </c>
      <c r="I25" s="63">
        <f t="shared" si="1"/>
        <v>0</v>
      </c>
      <c r="J25" s="63">
        <f t="shared" si="1"/>
        <v>0</v>
      </c>
      <c r="K25" s="63">
        <f t="shared" si="1"/>
        <v>0</v>
      </c>
      <c r="L25" s="63">
        <f t="shared" ref="L25:W26" si="2">+SUMIFS($L$2:$L$23,$J$2:$J$23,$A25,$G$2:$G$23,L$24)</f>
        <v>0</v>
      </c>
      <c r="M25" s="63">
        <f t="shared" si="2"/>
        <v>0</v>
      </c>
      <c r="N25" s="63">
        <f t="shared" si="2"/>
        <v>13</v>
      </c>
      <c r="O25" s="63">
        <f t="shared" si="2"/>
        <v>0</v>
      </c>
      <c r="P25" s="63">
        <f t="shared" si="2"/>
        <v>0</v>
      </c>
      <c r="Q25" s="63">
        <f t="shared" si="2"/>
        <v>0</v>
      </c>
      <c r="R25" s="63">
        <f t="shared" si="2"/>
        <v>0</v>
      </c>
      <c r="S25" s="63">
        <f t="shared" si="2"/>
        <v>0</v>
      </c>
      <c r="T25" s="63">
        <f t="shared" si="2"/>
        <v>0</v>
      </c>
      <c r="U25" s="63">
        <f t="shared" si="2"/>
        <v>0</v>
      </c>
      <c r="V25" s="63">
        <f t="shared" si="2"/>
        <v>0</v>
      </c>
      <c r="W25" s="63">
        <f t="shared" si="2"/>
        <v>4</v>
      </c>
      <c r="X25" s="63">
        <f t="shared" ref="X25:X26" si="3">SUM(B25:W25)</f>
        <v>39</v>
      </c>
    </row>
    <row r="26" spans="1:24" ht="14.25" customHeight="1" x14ac:dyDescent="0.25">
      <c r="A26" s="63" t="s">
        <v>233</v>
      </c>
      <c r="B26" s="63">
        <f t="shared" si="1"/>
        <v>0</v>
      </c>
      <c r="C26" s="63">
        <f t="shared" si="1"/>
        <v>0</v>
      </c>
      <c r="D26" s="58">
        <f t="shared" si="1"/>
        <v>0</v>
      </c>
      <c r="E26" s="63">
        <f t="shared" si="1"/>
        <v>0</v>
      </c>
      <c r="F26" s="63">
        <f t="shared" si="1"/>
        <v>11</v>
      </c>
      <c r="G26" s="63">
        <f t="shared" si="1"/>
        <v>0</v>
      </c>
      <c r="H26" s="63">
        <f t="shared" si="1"/>
        <v>0</v>
      </c>
      <c r="I26" s="63">
        <f t="shared" si="1"/>
        <v>0</v>
      </c>
      <c r="J26" s="63">
        <f t="shared" si="1"/>
        <v>0</v>
      </c>
      <c r="K26" s="63">
        <f t="shared" si="1"/>
        <v>0</v>
      </c>
      <c r="L26" s="63">
        <f t="shared" si="2"/>
        <v>0</v>
      </c>
      <c r="M26" s="63">
        <f t="shared" si="2"/>
        <v>0</v>
      </c>
      <c r="N26" s="63">
        <f t="shared" si="2"/>
        <v>12</v>
      </c>
      <c r="O26" s="63">
        <f t="shared" si="2"/>
        <v>0</v>
      </c>
      <c r="P26" s="63">
        <f t="shared" si="2"/>
        <v>11</v>
      </c>
      <c r="Q26" s="63">
        <f t="shared" si="2"/>
        <v>2</v>
      </c>
      <c r="R26" s="63">
        <f t="shared" si="2"/>
        <v>3</v>
      </c>
      <c r="S26" s="63">
        <f t="shared" si="2"/>
        <v>0</v>
      </c>
      <c r="T26" s="63">
        <f t="shared" si="2"/>
        <v>0</v>
      </c>
      <c r="U26" s="63">
        <f t="shared" si="2"/>
        <v>0</v>
      </c>
      <c r="V26" s="63">
        <f t="shared" si="2"/>
        <v>0</v>
      </c>
      <c r="W26" s="63">
        <f t="shared" si="2"/>
        <v>0</v>
      </c>
      <c r="X26" s="63">
        <f t="shared" si="3"/>
        <v>39</v>
      </c>
    </row>
    <row r="27" spans="1:24" ht="14.25" customHeight="1" x14ac:dyDescent="0.25">
      <c r="D27" s="58"/>
      <c r="E27" s="60"/>
    </row>
    <row r="28" spans="1:24" ht="14.25" customHeight="1" x14ac:dyDescent="0.25">
      <c r="D28" s="58"/>
      <c r="E28" s="60"/>
    </row>
    <row r="29" spans="1:24" ht="14.25" customHeight="1" x14ac:dyDescent="0.25">
      <c r="D29" s="58"/>
      <c r="E29" s="60"/>
    </row>
    <row r="30" spans="1:24" ht="14.25" customHeight="1" x14ac:dyDescent="0.25">
      <c r="D30" s="58"/>
      <c r="E30" s="60"/>
    </row>
    <row r="31" spans="1:24" ht="14.25" customHeight="1" x14ac:dyDescent="0.25">
      <c r="D31" s="58"/>
      <c r="E31" s="60"/>
    </row>
    <row r="32" spans="1:24" ht="14.25" customHeight="1" x14ac:dyDescent="0.25">
      <c r="D32" s="58"/>
      <c r="E32" s="60"/>
    </row>
    <row r="33" spans="4:5" ht="14.25" customHeight="1" x14ac:dyDescent="0.25">
      <c r="D33" s="58"/>
      <c r="E33" s="60"/>
    </row>
    <row r="34" spans="4:5" ht="14.25" customHeight="1" x14ac:dyDescent="0.25">
      <c r="D34" s="58"/>
      <c r="E34" s="60"/>
    </row>
    <row r="35" spans="4:5" ht="14.25" customHeight="1" x14ac:dyDescent="0.25">
      <c r="D35" s="58"/>
      <c r="E35" s="60"/>
    </row>
    <row r="36" spans="4:5" ht="14.25" customHeight="1" x14ac:dyDescent="0.25">
      <c r="D36" s="58"/>
      <c r="E36" s="60"/>
    </row>
    <row r="37" spans="4:5" ht="14.25" customHeight="1" x14ac:dyDescent="0.25">
      <c r="D37" s="58"/>
      <c r="E37" s="60"/>
    </row>
    <row r="38" spans="4:5" ht="14.25" customHeight="1" x14ac:dyDescent="0.25">
      <c r="D38" s="58"/>
      <c r="E38" s="60"/>
    </row>
    <row r="39" spans="4:5" ht="14.25" customHeight="1" x14ac:dyDescent="0.25">
      <c r="D39" s="58"/>
      <c r="E39" s="60"/>
    </row>
    <row r="40" spans="4:5" ht="14.25" customHeight="1" x14ac:dyDescent="0.25">
      <c r="D40" s="58"/>
      <c r="E40" s="60"/>
    </row>
    <row r="41" spans="4:5" ht="14.25" customHeight="1" x14ac:dyDescent="0.25">
      <c r="D41" s="58"/>
      <c r="E41" s="60"/>
    </row>
    <row r="42" spans="4:5" ht="14.25" customHeight="1" x14ac:dyDescent="0.25">
      <c r="D42" s="58"/>
      <c r="E42" s="60"/>
    </row>
    <row r="43" spans="4:5" ht="14.25" customHeight="1" x14ac:dyDescent="0.25">
      <c r="D43" s="58"/>
      <c r="E43" s="60"/>
    </row>
    <row r="44" spans="4:5" ht="14.25" customHeight="1" x14ac:dyDescent="0.25">
      <c r="D44" s="58"/>
      <c r="E44" s="60"/>
    </row>
    <row r="45" spans="4:5" ht="14.25" customHeight="1" x14ac:dyDescent="0.25">
      <c r="D45" s="58"/>
      <c r="E45" s="60"/>
    </row>
    <row r="46" spans="4:5" ht="14.25" customHeight="1" x14ac:dyDescent="0.25">
      <c r="D46" s="58"/>
      <c r="E46" s="60"/>
    </row>
    <row r="47" spans="4:5" ht="14.25" customHeight="1" x14ac:dyDescent="0.25">
      <c r="D47" s="58"/>
      <c r="E47" s="60"/>
    </row>
    <row r="48" spans="4:5" ht="14.25" customHeight="1" x14ac:dyDescent="0.25">
      <c r="D48" s="58"/>
      <c r="E48" s="60"/>
    </row>
    <row r="49" spans="4:5" ht="14.25" customHeight="1" x14ac:dyDescent="0.25">
      <c r="D49" s="58"/>
      <c r="E49" s="60"/>
    </row>
    <row r="50" spans="4:5" ht="14.25" customHeight="1" x14ac:dyDescent="0.25">
      <c r="D50" s="58"/>
      <c r="E50" s="60"/>
    </row>
    <row r="51" spans="4:5" ht="14.25" customHeight="1" x14ac:dyDescent="0.25">
      <c r="D51" s="58"/>
      <c r="E51" s="60"/>
    </row>
    <row r="52" spans="4:5" ht="14.25" customHeight="1" x14ac:dyDescent="0.25">
      <c r="D52" s="58"/>
      <c r="E52" s="60"/>
    </row>
    <row r="53" spans="4:5" ht="14.25" customHeight="1" x14ac:dyDescent="0.25">
      <c r="D53" s="58"/>
      <c r="E53" s="60"/>
    </row>
    <row r="54" spans="4:5" ht="14.25" customHeight="1" x14ac:dyDescent="0.25">
      <c r="D54" s="58"/>
      <c r="E54" s="60"/>
    </row>
    <row r="55" spans="4:5" ht="14.25" customHeight="1" x14ac:dyDescent="0.25">
      <c r="D55" s="58"/>
      <c r="E55" s="60"/>
    </row>
    <row r="56" spans="4:5" ht="14.25" customHeight="1" x14ac:dyDescent="0.25">
      <c r="D56" s="58"/>
      <c r="E56" s="60"/>
    </row>
    <row r="57" spans="4:5" ht="14.25" customHeight="1" x14ac:dyDescent="0.25">
      <c r="D57" s="58"/>
      <c r="E57" s="60"/>
    </row>
    <row r="58" spans="4:5" ht="14.25" customHeight="1" x14ac:dyDescent="0.25">
      <c r="D58" s="58"/>
      <c r="E58" s="60"/>
    </row>
    <row r="59" spans="4:5" ht="14.25" customHeight="1" x14ac:dyDescent="0.25">
      <c r="D59" s="58"/>
      <c r="E59" s="60"/>
    </row>
    <row r="60" spans="4:5" ht="14.25" customHeight="1" x14ac:dyDescent="0.25">
      <c r="D60" s="58"/>
      <c r="E60" s="60"/>
    </row>
    <row r="61" spans="4:5" ht="14.25" customHeight="1" x14ac:dyDescent="0.25">
      <c r="D61" s="58"/>
      <c r="E61" s="60"/>
    </row>
    <row r="62" spans="4:5" ht="14.25" customHeight="1" x14ac:dyDescent="0.25">
      <c r="D62" s="58"/>
      <c r="E62" s="60"/>
    </row>
    <row r="63" spans="4:5" ht="14.25" customHeight="1" x14ac:dyDescent="0.25">
      <c r="D63" s="58"/>
      <c r="E63" s="60"/>
    </row>
    <row r="64" spans="4:5" ht="14.25" customHeight="1" x14ac:dyDescent="0.25">
      <c r="D64" s="58"/>
      <c r="E64" s="60"/>
    </row>
    <row r="65" spans="4:5" ht="14.25" customHeight="1" x14ac:dyDescent="0.25">
      <c r="D65" s="58"/>
      <c r="E65" s="60"/>
    </row>
    <row r="66" spans="4:5" ht="14.25" customHeight="1" x14ac:dyDescent="0.25">
      <c r="D66" s="58"/>
      <c r="E66" s="60"/>
    </row>
    <row r="67" spans="4:5" ht="14.25" customHeight="1" x14ac:dyDescent="0.25">
      <c r="D67" s="58"/>
      <c r="E67" s="60"/>
    </row>
    <row r="68" spans="4:5" ht="14.25" customHeight="1" x14ac:dyDescent="0.25">
      <c r="D68" s="58"/>
      <c r="E68" s="60"/>
    </row>
    <row r="69" spans="4:5" ht="14.25" customHeight="1" x14ac:dyDescent="0.25">
      <c r="D69" s="58"/>
      <c r="E69" s="60"/>
    </row>
    <row r="70" spans="4:5" ht="14.25" customHeight="1" x14ac:dyDescent="0.25">
      <c r="D70" s="58"/>
      <c r="E70" s="60"/>
    </row>
    <row r="71" spans="4:5" ht="14.25" customHeight="1" x14ac:dyDescent="0.25">
      <c r="D71" s="58"/>
      <c r="E71" s="60"/>
    </row>
    <row r="72" spans="4:5" ht="14.25" customHeight="1" x14ac:dyDescent="0.25">
      <c r="D72" s="58"/>
      <c r="E72" s="60"/>
    </row>
    <row r="73" spans="4:5" ht="14.25" customHeight="1" x14ac:dyDescent="0.25">
      <c r="D73" s="58"/>
      <c r="E73" s="60"/>
    </row>
    <row r="74" spans="4:5" ht="14.25" customHeight="1" x14ac:dyDescent="0.25">
      <c r="D74" s="58"/>
      <c r="E74" s="60"/>
    </row>
    <row r="75" spans="4:5" ht="14.25" customHeight="1" x14ac:dyDescent="0.25">
      <c r="D75" s="58"/>
      <c r="E75" s="60"/>
    </row>
    <row r="76" spans="4:5" ht="14.25" customHeight="1" x14ac:dyDescent="0.25">
      <c r="D76" s="58"/>
      <c r="E76" s="60"/>
    </row>
    <row r="77" spans="4:5" ht="14.25" customHeight="1" x14ac:dyDescent="0.25">
      <c r="D77" s="58"/>
      <c r="E77" s="60"/>
    </row>
    <row r="78" spans="4:5" ht="14.25" customHeight="1" x14ac:dyDescent="0.25">
      <c r="D78" s="58"/>
      <c r="E78" s="60"/>
    </row>
    <row r="79" spans="4:5" ht="14.25" customHeight="1" x14ac:dyDescent="0.25">
      <c r="D79" s="58"/>
      <c r="E79" s="60"/>
    </row>
    <row r="80" spans="4:5" ht="14.25" customHeight="1" x14ac:dyDescent="0.25">
      <c r="D80" s="58"/>
      <c r="E80" s="60"/>
    </row>
    <row r="81" spans="4:5" ht="14.25" customHeight="1" x14ac:dyDescent="0.25">
      <c r="D81" s="58"/>
      <c r="E81" s="60"/>
    </row>
    <row r="82" spans="4:5" ht="14.25" customHeight="1" x14ac:dyDescent="0.25">
      <c r="D82" s="58"/>
      <c r="E82" s="60"/>
    </row>
    <row r="83" spans="4:5" ht="14.25" customHeight="1" x14ac:dyDescent="0.25">
      <c r="D83" s="58"/>
      <c r="E83" s="60"/>
    </row>
    <row r="84" spans="4:5" ht="14.25" customHeight="1" x14ac:dyDescent="0.25">
      <c r="D84" s="58"/>
      <c r="E84" s="60"/>
    </row>
    <row r="85" spans="4:5" ht="14.25" customHeight="1" x14ac:dyDescent="0.25">
      <c r="D85" s="58"/>
      <c r="E85" s="60"/>
    </row>
    <row r="86" spans="4:5" ht="14.25" customHeight="1" x14ac:dyDescent="0.25">
      <c r="D86" s="58"/>
      <c r="E86" s="60"/>
    </row>
    <row r="87" spans="4:5" ht="14.25" customHeight="1" x14ac:dyDescent="0.25">
      <c r="D87" s="58"/>
      <c r="E87" s="60"/>
    </row>
    <row r="88" spans="4:5" ht="14.25" customHeight="1" x14ac:dyDescent="0.25">
      <c r="D88" s="58"/>
      <c r="E88" s="60"/>
    </row>
    <row r="89" spans="4:5" ht="14.25" customHeight="1" x14ac:dyDescent="0.25">
      <c r="D89" s="58"/>
      <c r="E89" s="60"/>
    </row>
    <row r="90" spans="4:5" ht="14.25" customHeight="1" x14ac:dyDescent="0.25">
      <c r="D90" s="58"/>
      <c r="E90" s="60"/>
    </row>
    <row r="91" spans="4:5" ht="14.25" customHeight="1" x14ac:dyDescent="0.25">
      <c r="D91" s="58"/>
      <c r="E91" s="60"/>
    </row>
    <row r="92" spans="4:5" ht="14.25" customHeight="1" x14ac:dyDescent="0.25">
      <c r="D92" s="58"/>
      <c r="E92" s="60"/>
    </row>
    <row r="93" spans="4:5" ht="14.25" customHeight="1" x14ac:dyDescent="0.25">
      <c r="D93" s="58"/>
      <c r="E93" s="60"/>
    </row>
    <row r="94" spans="4:5" ht="14.25" customHeight="1" x14ac:dyDescent="0.25">
      <c r="D94" s="58"/>
      <c r="E94" s="60"/>
    </row>
    <row r="95" spans="4:5" ht="14.25" customHeight="1" x14ac:dyDescent="0.25">
      <c r="D95" s="58"/>
      <c r="E95" s="60"/>
    </row>
    <row r="96" spans="4:5" ht="14.25" customHeight="1" x14ac:dyDescent="0.25">
      <c r="D96" s="58"/>
      <c r="E96" s="60"/>
    </row>
    <row r="97" spans="4:5" ht="14.25" customHeight="1" x14ac:dyDescent="0.25">
      <c r="D97" s="58"/>
      <c r="E97" s="60"/>
    </row>
    <row r="98" spans="4:5" ht="14.25" customHeight="1" x14ac:dyDescent="0.25">
      <c r="D98" s="58"/>
      <c r="E98" s="60"/>
    </row>
    <row r="99" spans="4:5" ht="14.25" customHeight="1" x14ac:dyDescent="0.25">
      <c r="D99" s="58"/>
      <c r="E99" s="60"/>
    </row>
    <row r="100" spans="4:5" ht="14.25" customHeight="1" x14ac:dyDescent="0.25">
      <c r="D100" s="58"/>
      <c r="E100" s="60"/>
    </row>
    <row r="101" spans="4:5" ht="14.25" customHeight="1" x14ac:dyDescent="0.25">
      <c r="D101" s="58"/>
      <c r="E101" s="60"/>
    </row>
    <row r="102" spans="4:5" ht="14.25" customHeight="1" x14ac:dyDescent="0.25">
      <c r="D102" s="58"/>
      <c r="E102" s="60"/>
    </row>
    <row r="103" spans="4:5" ht="14.25" customHeight="1" x14ac:dyDescent="0.25">
      <c r="D103" s="58"/>
      <c r="E103" s="60"/>
    </row>
    <row r="104" spans="4:5" ht="14.25" customHeight="1" x14ac:dyDescent="0.25">
      <c r="D104" s="58"/>
      <c r="E104" s="60"/>
    </row>
    <row r="105" spans="4:5" ht="14.25" customHeight="1" x14ac:dyDescent="0.25">
      <c r="D105" s="58"/>
      <c r="E105" s="60"/>
    </row>
    <row r="106" spans="4:5" ht="14.25" customHeight="1" x14ac:dyDescent="0.25">
      <c r="D106" s="58"/>
      <c r="E106" s="60"/>
    </row>
    <row r="107" spans="4:5" ht="14.25" customHeight="1" x14ac:dyDescent="0.25">
      <c r="D107" s="58"/>
      <c r="E107" s="60"/>
    </row>
    <row r="108" spans="4:5" ht="14.25" customHeight="1" x14ac:dyDescent="0.25">
      <c r="D108" s="58"/>
      <c r="E108" s="60"/>
    </row>
    <row r="109" spans="4:5" ht="14.25" customHeight="1" x14ac:dyDescent="0.25">
      <c r="D109" s="58"/>
      <c r="E109" s="60"/>
    </row>
    <row r="110" spans="4:5" ht="14.25" customHeight="1" x14ac:dyDescent="0.25">
      <c r="D110" s="58"/>
      <c r="E110" s="60"/>
    </row>
    <row r="111" spans="4:5" ht="14.25" customHeight="1" x14ac:dyDescent="0.25">
      <c r="D111" s="58"/>
      <c r="E111" s="60"/>
    </row>
    <row r="112" spans="4:5" ht="14.25" customHeight="1" x14ac:dyDescent="0.25">
      <c r="D112" s="58"/>
      <c r="E112" s="60"/>
    </row>
    <row r="113" spans="4:5" ht="14.25" customHeight="1" x14ac:dyDescent="0.25">
      <c r="D113" s="58"/>
      <c r="E113" s="60"/>
    </row>
    <row r="114" spans="4:5" ht="14.25" customHeight="1" x14ac:dyDescent="0.25">
      <c r="D114" s="58"/>
      <c r="E114" s="60"/>
    </row>
    <row r="115" spans="4:5" ht="14.25" customHeight="1" x14ac:dyDescent="0.25">
      <c r="D115" s="58"/>
      <c r="E115" s="60"/>
    </row>
    <row r="116" spans="4:5" ht="14.25" customHeight="1" x14ac:dyDescent="0.25">
      <c r="D116" s="58"/>
      <c r="E116" s="60"/>
    </row>
    <row r="117" spans="4:5" ht="14.25" customHeight="1" x14ac:dyDescent="0.25">
      <c r="D117" s="58"/>
      <c r="E117" s="60"/>
    </row>
    <row r="118" spans="4:5" ht="14.25" customHeight="1" x14ac:dyDescent="0.25">
      <c r="D118" s="58"/>
      <c r="E118" s="60"/>
    </row>
    <row r="119" spans="4:5" ht="14.25" customHeight="1" x14ac:dyDescent="0.25">
      <c r="D119" s="58"/>
      <c r="E119" s="60"/>
    </row>
    <row r="120" spans="4:5" ht="14.25" customHeight="1" x14ac:dyDescent="0.25">
      <c r="D120" s="58"/>
      <c r="E120" s="60"/>
    </row>
    <row r="121" spans="4:5" ht="14.25" customHeight="1" x14ac:dyDescent="0.25">
      <c r="D121" s="58"/>
      <c r="E121" s="60"/>
    </row>
    <row r="122" spans="4:5" ht="14.25" customHeight="1" x14ac:dyDescent="0.25">
      <c r="D122" s="58"/>
      <c r="E122" s="60"/>
    </row>
    <row r="123" spans="4:5" ht="14.25" customHeight="1" x14ac:dyDescent="0.25">
      <c r="D123" s="58"/>
      <c r="E123" s="60"/>
    </row>
    <row r="124" spans="4:5" ht="14.25" customHeight="1" x14ac:dyDescent="0.25">
      <c r="D124" s="58"/>
      <c r="E124" s="60"/>
    </row>
    <row r="125" spans="4:5" ht="14.25" customHeight="1" x14ac:dyDescent="0.25">
      <c r="D125" s="58"/>
      <c r="E125" s="60"/>
    </row>
    <row r="126" spans="4:5" ht="14.25" customHeight="1" x14ac:dyDescent="0.25">
      <c r="D126" s="58"/>
      <c r="E126" s="60"/>
    </row>
    <row r="127" spans="4:5" ht="14.25" customHeight="1" x14ac:dyDescent="0.25">
      <c r="D127" s="58"/>
      <c r="E127" s="60"/>
    </row>
    <row r="128" spans="4:5" ht="14.25" customHeight="1" x14ac:dyDescent="0.25">
      <c r="D128" s="58"/>
      <c r="E128" s="60"/>
    </row>
    <row r="129" spans="4:5" ht="14.25" customHeight="1" x14ac:dyDescent="0.25">
      <c r="D129" s="58"/>
      <c r="E129" s="60"/>
    </row>
    <row r="130" spans="4:5" ht="14.25" customHeight="1" x14ac:dyDescent="0.25">
      <c r="D130" s="58"/>
      <c r="E130" s="60"/>
    </row>
    <row r="131" spans="4:5" ht="14.25" customHeight="1" x14ac:dyDescent="0.25">
      <c r="D131" s="58"/>
      <c r="E131" s="60"/>
    </row>
    <row r="132" spans="4:5" ht="14.25" customHeight="1" x14ac:dyDescent="0.25">
      <c r="D132" s="58"/>
      <c r="E132" s="60"/>
    </row>
    <row r="133" spans="4:5" ht="14.25" customHeight="1" x14ac:dyDescent="0.25">
      <c r="D133" s="58"/>
      <c r="E133" s="60"/>
    </row>
    <row r="134" spans="4:5" ht="14.25" customHeight="1" x14ac:dyDescent="0.25">
      <c r="D134" s="58"/>
      <c r="E134" s="60"/>
    </row>
    <row r="135" spans="4:5" ht="14.25" customHeight="1" x14ac:dyDescent="0.25">
      <c r="D135" s="58"/>
      <c r="E135" s="60"/>
    </row>
    <row r="136" spans="4:5" ht="14.25" customHeight="1" x14ac:dyDescent="0.25">
      <c r="D136" s="58"/>
      <c r="E136" s="60"/>
    </row>
    <row r="137" spans="4:5" ht="14.25" customHeight="1" x14ac:dyDescent="0.25">
      <c r="D137" s="58"/>
      <c r="E137" s="60"/>
    </row>
    <row r="138" spans="4:5" ht="14.25" customHeight="1" x14ac:dyDescent="0.25">
      <c r="D138" s="58"/>
      <c r="E138" s="60"/>
    </row>
    <row r="139" spans="4:5" ht="14.25" customHeight="1" x14ac:dyDescent="0.25">
      <c r="D139" s="58"/>
      <c r="E139" s="60"/>
    </row>
    <row r="140" spans="4:5" ht="14.25" customHeight="1" x14ac:dyDescent="0.25">
      <c r="D140" s="58"/>
      <c r="E140" s="60"/>
    </row>
    <row r="141" spans="4:5" ht="14.25" customHeight="1" x14ac:dyDescent="0.25">
      <c r="D141" s="58"/>
      <c r="E141" s="60"/>
    </row>
    <row r="142" spans="4:5" ht="14.25" customHeight="1" x14ac:dyDescent="0.25">
      <c r="D142" s="58"/>
      <c r="E142" s="60"/>
    </row>
    <row r="143" spans="4:5" ht="14.25" customHeight="1" x14ac:dyDescent="0.25">
      <c r="D143" s="58"/>
      <c r="E143" s="60"/>
    </row>
    <row r="144" spans="4:5" ht="14.25" customHeight="1" x14ac:dyDescent="0.25">
      <c r="D144" s="58"/>
      <c r="E144" s="60"/>
    </row>
    <row r="145" spans="4:5" ht="14.25" customHeight="1" x14ac:dyDescent="0.25">
      <c r="D145" s="58"/>
      <c r="E145" s="60"/>
    </row>
    <row r="146" spans="4:5" ht="14.25" customHeight="1" x14ac:dyDescent="0.25">
      <c r="D146" s="58"/>
      <c r="E146" s="60"/>
    </row>
    <row r="147" spans="4:5" ht="14.25" customHeight="1" x14ac:dyDescent="0.25">
      <c r="D147" s="58"/>
      <c r="E147" s="60"/>
    </row>
    <row r="148" spans="4:5" ht="14.25" customHeight="1" x14ac:dyDescent="0.25">
      <c r="D148" s="58"/>
      <c r="E148" s="60"/>
    </row>
    <row r="149" spans="4:5" ht="14.25" customHeight="1" x14ac:dyDescent="0.25">
      <c r="D149" s="58"/>
      <c r="E149" s="60"/>
    </row>
    <row r="150" spans="4:5" ht="14.25" customHeight="1" x14ac:dyDescent="0.25">
      <c r="D150" s="58"/>
      <c r="E150" s="60"/>
    </row>
    <row r="151" spans="4:5" ht="14.25" customHeight="1" x14ac:dyDescent="0.25">
      <c r="D151" s="58"/>
      <c r="E151" s="60"/>
    </row>
    <row r="152" spans="4:5" ht="14.25" customHeight="1" x14ac:dyDescent="0.25">
      <c r="D152" s="58"/>
      <c r="E152" s="60"/>
    </row>
    <row r="153" spans="4:5" ht="14.25" customHeight="1" x14ac:dyDescent="0.25">
      <c r="D153" s="58"/>
      <c r="E153" s="60"/>
    </row>
    <row r="154" spans="4:5" ht="14.25" customHeight="1" x14ac:dyDescent="0.25">
      <c r="D154" s="58"/>
      <c r="E154" s="60"/>
    </row>
    <row r="155" spans="4:5" ht="14.25" customHeight="1" x14ac:dyDescent="0.25">
      <c r="D155" s="58"/>
      <c r="E155" s="60"/>
    </row>
    <row r="156" spans="4:5" ht="14.25" customHeight="1" x14ac:dyDescent="0.25">
      <c r="D156" s="58"/>
      <c r="E156" s="60"/>
    </row>
    <row r="157" spans="4:5" ht="14.25" customHeight="1" x14ac:dyDescent="0.25">
      <c r="D157" s="58"/>
      <c r="E157" s="60"/>
    </row>
    <row r="158" spans="4:5" ht="14.25" customHeight="1" x14ac:dyDescent="0.25">
      <c r="D158" s="58"/>
      <c r="E158" s="60"/>
    </row>
    <row r="159" spans="4:5" ht="14.25" customHeight="1" x14ac:dyDescent="0.25">
      <c r="D159" s="58"/>
      <c r="E159" s="60"/>
    </row>
    <row r="160" spans="4:5" ht="14.25" customHeight="1" x14ac:dyDescent="0.25">
      <c r="D160" s="58"/>
      <c r="E160" s="60"/>
    </row>
    <row r="161" spans="2:23" ht="14.25" customHeight="1" x14ac:dyDescent="0.25">
      <c r="D161" s="58"/>
      <c r="E161" s="60"/>
    </row>
    <row r="162" spans="2:23" ht="14.25" customHeight="1" x14ac:dyDescent="0.25">
      <c r="D162" s="58"/>
      <c r="E162" s="60"/>
    </row>
    <row r="163" spans="2:23" ht="14.25" customHeight="1" x14ac:dyDescent="0.25">
      <c r="D163" s="58"/>
      <c r="E163" s="60"/>
    </row>
    <row r="164" spans="2:23" ht="14.25" customHeight="1" x14ac:dyDescent="0.25">
      <c r="D164" s="58"/>
      <c r="E164" s="60"/>
    </row>
    <row r="165" spans="2:23" ht="14.25" customHeight="1" x14ac:dyDescent="0.25">
      <c r="D165" s="58"/>
      <c r="E165" s="60"/>
    </row>
    <row r="166" spans="2:23" ht="14.25" customHeight="1" x14ac:dyDescent="0.25">
      <c r="D166" s="58"/>
      <c r="E166" s="60"/>
    </row>
    <row r="167" spans="2:23" ht="14.25" customHeight="1" x14ac:dyDescent="0.25">
      <c r="D167" s="58"/>
      <c r="E167" s="60"/>
    </row>
    <row r="168" spans="2:23" ht="14.25" customHeight="1" x14ac:dyDescent="0.25">
      <c r="D168" s="58"/>
      <c r="E168" s="60"/>
    </row>
    <row r="169" spans="2:23" ht="14.25" customHeight="1" x14ac:dyDescent="0.25">
      <c r="D169" s="58"/>
      <c r="E169" s="60"/>
    </row>
    <row r="170" spans="2:23" ht="14.25" customHeight="1" x14ac:dyDescent="0.25">
      <c r="D170" s="58"/>
      <c r="E170" s="60"/>
    </row>
    <row r="171" spans="2:23" ht="14.25" customHeight="1" x14ac:dyDescent="0.25">
      <c r="D171" s="58"/>
      <c r="E171" s="60"/>
    </row>
    <row r="172" spans="2:23" ht="14.25" customHeight="1" x14ac:dyDescent="0.25">
      <c r="D172" s="58"/>
      <c r="E172" s="60"/>
    </row>
    <row r="173" spans="2:23" ht="14.25" customHeight="1" x14ac:dyDescent="0.25">
      <c r="D173" s="58"/>
      <c r="E173" s="60"/>
    </row>
    <row r="174" spans="2:23" ht="14.25" customHeight="1" x14ac:dyDescent="0.25">
      <c r="D174" s="58"/>
      <c r="E174" s="60"/>
    </row>
    <row r="175" spans="2:23" ht="14.25" customHeight="1" x14ac:dyDescent="0.25">
      <c r="D175" s="58"/>
      <c r="E175" s="60"/>
    </row>
    <row r="176" spans="2:23" ht="14.25" customHeight="1" x14ac:dyDescent="0.25">
      <c r="B176" s="61" t="s">
        <v>8</v>
      </c>
      <c r="C176" s="61" t="s">
        <v>449</v>
      </c>
      <c r="D176" s="68" t="s">
        <v>49</v>
      </c>
      <c r="E176" s="62" t="s">
        <v>61</v>
      </c>
      <c r="F176" s="61" t="s">
        <v>450</v>
      </c>
      <c r="G176" s="61" t="s">
        <v>451</v>
      </c>
      <c r="H176" s="61" t="s">
        <v>452</v>
      </c>
      <c r="I176" s="61" t="s">
        <v>453</v>
      </c>
      <c r="J176" s="61" t="s">
        <v>454</v>
      </c>
      <c r="K176" s="61" t="s">
        <v>455</v>
      </c>
      <c r="L176" s="61" t="s">
        <v>456</v>
      </c>
      <c r="M176" s="61" t="s">
        <v>457</v>
      </c>
      <c r="N176" s="61" t="s">
        <v>458</v>
      </c>
      <c r="O176" s="61" t="s">
        <v>38</v>
      </c>
      <c r="P176" s="61" t="s">
        <v>459</v>
      </c>
      <c r="Q176" s="61" t="s">
        <v>52</v>
      </c>
      <c r="R176" s="61" t="s">
        <v>79</v>
      </c>
      <c r="S176" s="61" t="s">
        <v>460</v>
      </c>
      <c r="T176" s="61" t="s">
        <v>461</v>
      </c>
      <c r="U176" s="61" t="s">
        <v>462</v>
      </c>
      <c r="V176" s="61" t="s">
        <v>463</v>
      </c>
      <c r="W176" s="61" t="s">
        <v>464</v>
      </c>
    </row>
    <row r="177" spans="1:23" ht="14.25" customHeight="1" x14ac:dyDescent="0.25">
      <c r="A177" s="63" t="s">
        <v>465</v>
      </c>
      <c r="B177" s="63" t="e">
        <f t="shared" ref="B177:W177" si="4">+SUMIF(#REF!,B$176,#REF!)</f>
        <v>#REF!</v>
      </c>
      <c r="C177" s="63" t="e">
        <f t="shared" si="4"/>
        <v>#REF!</v>
      </c>
      <c r="D177" s="58" t="e">
        <f t="shared" si="4"/>
        <v>#REF!</v>
      </c>
      <c r="E177" s="63" t="e">
        <f t="shared" si="4"/>
        <v>#REF!</v>
      </c>
      <c r="F177" s="63" t="e">
        <f t="shared" si="4"/>
        <v>#REF!</v>
      </c>
      <c r="G177" s="63" t="e">
        <f t="shared" si="4"/>
        <v>#REF!</v>
      </c>
      <c r="H177" s="63" t="e">
        <f t="shared" si="4"/>
        <v>#REF!</v>
      </c>
      <c r="I177" s="63" t="e">
        <f t="shared" si="4"/>
        <v>#REF!</v>
      </c>
      <c r="J177" s="63" t="e">
        <f t="shared" si="4"/>
        <v>#REF!</v>
      </c>
      <c r="K177" s="63" t="e">
        <f t="shared" si="4"/>
        <v>#REF!</v>
      </c>
      <c r="L177" s="63" t="e">
        <f t="shared" si="4"/>
        <v>#REF!</v>
      </c>
      <c r="M177" s="63" t="e">
        <f t="shared" si="4"/>
        <v>#REF!</v>
      </c>
      <c r="N177" s="63" t="e">
        <f t="shared" si="4"/>
        <v>#REF!</v>
      </c>
      <c r="O177" s="63" t="e">
        <f t="shared" si="4"/>
        <v>#REF!</v>
      </c>
      <c r="P177" s="63" t="e">
        <f t="shared" si="4"/>
        <v>#REF!</v>
      </c>
      <c r="Q177" s="63" t="e">
        <f t="shared" si="4"/>
        <v>#REF!</v>
      </c>
      <c r="R177" s="63" t="e">
        <f t="shared" si="4"/>
        <v>#REF!</v>
      </c>
      <c r="S177" s="63" t="e">
        <f t="shared" si="4"/>
        <v>#REF!</v>
      </c>
      <c r="T177" s="63" t="e">
        <f t="shared" si="4"/>
        <v>#REF!</v>
      </c>
      <c r="U177" s="63" t="e">
        <f t="shared" si="4"/>
        <v>#REF!</v>
      </c>
      <c r="V177" s="63" t="e">
        <f t="shared" si="4"/>
        <v>#REF!</v>
      </c>
      <c r="W177" s="63" t="e">
        <f t="shared" si="4"/>
        <v>#REF!</v>
      </c>
    </row>
    <row r="178" spans="1:23" ht="14.25" customHeight="1" x14ac:dyDescent="0.25">
      <c r="A178" s="63" t="s">
        <v>466</v>
      </c>
      <c r="B178" s="63">
        <f t="shared" ref="B178:W178" si="5">+SUMIF($G$2:$G$7,B$176,$L$2:$L$7)</f>
        <v>0</v>
      </c>
      <c r="C178" s="63">
        <f t="shared" si="5"/>
        <v>0</v>
      </c>
      <c r="D178" s="58">
        <f t="shared" si="5"/>
        <v>0</v>
      </c>
      <c r="E178" s="63">
        <f t="shared" si="5"/>
        <v>11</v>
      </c>
      <c r="F178" s="63">
        <f t="shared" si="5"/>
        <v>0</v>
      </c>
      <c r="G178" s="63">
        <f t="shared" si="5"/>
        <v>0</v>
      </c>
      <c r="H178" s="63">
        <f t="shared" si="5"/>
        <v>0</v>
      </c>
      <c r="I178" s="63">
        <f t="shared" si="5"/>
        <v>0</v>
      </c>
      <c r="J178" s="63">
        <f t="shared" si="5"/>
        <v>0</v>
      </c>
      <c r="K178" s="63">
        <f t="shared" si="5"/>
        <v>0</v>
      </c>
      <c r="L178" s="63">
        <f t="shared" si="5"/>
        <v>0</v>
      </c>
      <c r="M178" s="63">
        <f t="shared" si="5"/>
        <v>0</v>
      </c>
      <c r="N178" s="63">
        <f t="shared" si="5"/>
        <v>0</v>
      </c>
      <c r="O178" s="63">
        <f t="shared" si="5"/>
        <v>0</v>
      </c>
      <c r="P178" s="63">
        <f t="shared" si="5"/>
        <v>0</v>
      </c>
      <c r="Q178" s="63">
        <f t="shared" si="5"/>
        <v>12</v>
      </c>
      <c r="R178" s="63">
        <f t="shared" si="5"/>
        <v>0</v>
      </c>
      <c r="S178" s="63">
        <f t="shared" si="5"/>
        <v>0</v>
      </c>
      <c r="T178" s="63">
        <f t="shared" si="5"/>
        <v>0</v>
      </c>
      <c r="U178" s="63">
        <f t="shared" si="5"/>
        <v>0</v>
      </c>
      <c r="V178" s="63">
        <f t="shared" si="5"/>
        <v>0</v>
      </c>
      <c r="W178" s="63">
        <f t="shared" si="5"/>
        <v>0</v>
      </c>
    </row>
    <row r="179" spans="1:23" ht="14.25" customHeight="1" x14ac:dyDescent="0.25">
      <c r="A179" s="63" t="s">
        <v>467</v>
      </c>
      <c r="B179" s="63" t="e">
        <f t="shared" ref="B179:W179" si="6">+SUMIF(#REF!,B$176,#REF!)</f>
        <v>#REF!</v>
      </c>
      <c r="C179" s="63" t="e">
        <f t="shared" si="6"/>
        <v>#REF!</v>
      </c>
      <c r="D179" s="58" t="e">
        <f t="shared" si="6"/>
        <v>#REF!</v>
      </c>
      <c r="E179" s="63" t="e">
        <f t="shared" si="6"/>
        <v>#REF!</v>
      </c>
      <c r="F179" s="63" t="e">
        <f t="shared" si="6"/>
        <v>#REF!</v>
      </c>
      <c r="G179" s="63" t="e">
        <f t="shared" si="6"/>
        <v>#REF!</v>
      </c>
      <c r="H179" s="63" t="e">
        <f t="shared" si="6"/>
        <v>#REF!</v>
      </c>
      <c r="I179" s="63" t="e">
        <f t="shared" si="6"/>
        <v>#REF!</v>
      </c>
      <c r="J179" s="63" t="e">
        <f t="shared" si="6"/>
        <v>#REF!</v>
      </c>
      <c r="K179" s="63" t="e">
        <f t="shared" si="6"/>
        <v>#REF!</v>
      </c>
      <c r="L179" s="63" t="e">
        <f t="shared" si="6"/>
        <v>#REF!</v>
      </c>
      <c r="M179" s="63" t="e">
        <f t="shared" si="6"/>
        <v>#REF!</v>
      </c>
      <c r="N179" s="63" t="e">
        <f t="shared" si="6"/>
        <v>#REF!</v>
      </c>
      <c r="O179" s="63" t="e">
        <f t="shared" si="6"/>
        <v>#REF!</v>
      </c>
      <c r="P179" s="63" t="e">
        <f t="shared" si="6"/>
        <v>#REF!</v>
      </c>
      <c r="Q179" s="63" t="e">
        <f t="shared" si="6"/>
        <v>#REF!</v>
      </c>
      <c r="R179" s="63" t="e">
        <f t="shared" si="6"/>
        <v>#REF!</v>
      </c>
      <c r="S179" s="63" t="e">
        <f t="shared" si="6"/>
        <v>#REF!</v>
      </c>
      <c r="T179" s="63" t="e">
        <f t="shared" si="6"/>
        <v>#REF!</v>
      </c>
      <c r="U179" s="63" t="e">
        <f t="shared" si="6"/>
        <v>#REF!</v>
      </c>
      <c r="V179" s="63" t="e">
        <f t="shared" si="6"/>
        <v>#REF!</v>
      </c>
      <c r="W179" s="63" t="e">
        <f t="shared" si="6"/>
        <v>#REF!</v>
      </c>
    </row>
    <row r="180" spans="1:23" ht="14.25" customHeight="1" x14ac:dyDescent="0.25">
      <c r="A180" s="63" t="s">
        <v>468</v>
      </c>
      <c r="B180" s="63">
        <f t="shared" ref="B180:W180" si="7">+SUMIF($G$8:$G$21,B$176,$L$8:$L$21)</f>
        <v>0</v>
      </c>
      <c r="C180" s="63">
        <f t="shared" si="7"/>
        <v>0</v>
      </c>
      <c r="D180" s="58">
        <f t="shared" si="7"/>
        <v>0</v>
      </c>
      <c r="E180" s="63">
        <f t="shared" si="7"/>
        <v>0</v>
      </c>
      <c r="F180" s="63">
        <f t="shared" si="7"/>
        <v>0</v>
      </c>
      <c r="G180" s="63">
        <f t="shared" si="7"/>
        <v>0</v>
      </c>
      <c r="H180" s="63">
        <f t="shared" si="7"/>
        <v>0</v>
      </c>
      <c r="I180" s="63">
        <f t="shared" si="7"/>
        <v>0</v>
      </c>
      <c r="J180" s="63">
        <f t="shared" si="7"/>
        <v>0</v>
      </c>
      <c r="K180" s="63">
        <f t="shared" si="7"/>
        <v>0</v>
      </c>
      <c r="L180" s="63">
        <f t="shared" si="7"/>
        <v>0</v>
      </c>
      <c r="M180" s="63">
        <f t="shared" si="7"/>
        <v>0</v>
      </c>
      <c r="N180" s="63">
        <f t="shared" si="7"/>
        <v>0</v>
      </c>
      <c r="O180" s="63">
        <f t="shared" si="7"/>
        <v>0</v>
      </c>
      <c r="P180" s="63">
        <f t="shared" si="7"/>
        <v>0</v>
      </c>
      <c r="Q180" s="63">
        <f t="shared" si="7"/>
        <v>13</v>
      </c>
      <c r="R180" s="63">
        <f t="shared" si="7"/>
        <v>0</v>
      </c>
      <c r="S180" s="63">
        <f t="shared" si="7"/>
        <v>0</v>
      </c>
      <c r="T180" s="63">
        <f t="shared" si="7"/>
        <v>0</v>
      </c>
      <c r="U180" s="63">
        <f t="shared" si="7"/>
        <v>0</v>
      </c>
      <c r="V180" s="63">
        <f t="shared" si="7"/>
        <v>0</v>
      </c>
      <c r="W180" s="63">
        <f t="shared" si="7"/>
        <v>0</v>
      </c>
    </row>
    <row r="181" spans="1:23" ht="14.25" customHeight="1" x14ac:dyDescent="0.25">
      <c r="A181" s="63" t="s">
        <v>447</v>
      </c>
      <c r="B181" s="63" t="e">
        <f t="shared" ref="B181:W181" si="8">SUM(B177:B180)</f>
        <v>#REF!</v>
      </c>
      <c r="C181" s="63" t="e">
        <f t="shared" si="8"/>
        <v>#REF!</v>
      </c>
      <c r="D181" s="58" t="e">
        <f t="shared" si="8"/>
        <v>#REF!</v>
      </c>
      <c r="E181" s="63" t="e">
        <f t="shared" si="8"/>
        <v>#REF!</v>
      </c>
      <c r="F181" s="63" t="e">
        <f t="shared" si="8"/>
        <v>#REF!</v>
      </c>
      <c r="G181" s="63" t="e">
        <f t="shared" si="8"/>
        <v>#REF!</v>
      </c>
      <c r="H181" s="63" t="e">
        <f t="shared" si="8"/>
        <v>#REF!</v>
      </c>
      <c r="I181" s="63" t="e">
        <f t="shared" si="8"/>
        <v>#REF!</v>
      </c>
      <c r="J181" s="63" t="e">
        <f t="shared" si="8"/>
        <v>#REF!</v>
      </c>
      <c r="K181" s="63" t="e">
        <f t="shared" si="8"/>
        <v>#REF!</v>
      </c>
      <c r="L181" s="63" t="e">
        <f t="shared" si="8"/>
        <v>#REF!</v>
      </c>
      <c r="M181" s="63" t="e">
        <f t="shared" si="8"/>
        <v>#REF!</v>
      </c>
      <c r="N181" s="63" t="e">
        <f t="shared" si="8"/>
        <v>#REF!</v>
      </c>
      <c r="O181" s="63" t="e">
        <f t="shared" si="8"/>
        <v>#REF!</v>
      </c>
      <c r="P181" s="63" t="e">
        <f t="shared" si="8"/>
        <v>#REF!</v>
      </c>
      <c r="Q181" s="63" t="e">
        <f t="shared" si="8"/>
        <v>#REF!</v>
      </c>
      <c r="R181" s="63" t="e">
        <f t="shared" si="8"/>
        <v>#REF!</v>
      </c>
      <c r="S181" s="63" t="e">
        <f t="shared" si="8"/>
        <v>#REF!</v>
      </c>
      <c r="T181" s="63" t="e">
        <f t="shared" si="8"/>
        <v>#REF!</v>
      </c>
      <c r="U181" s="63" t="e">
        <f t="shared" si="8"/>
        <v>#REF!</v>
      </c>
      <c r="V181" s="63" t="e">
        <f t="shared" si="8"/>
        <v>#REF!</v>
      </c>
      <c r="W181" s="63" t="e">
        <f t="shared" si="8"/>
        <v>#REF!</v>
      </c>
    </row>
    <row r="182" spans="1:23" ht="14.25" customHeight="1" x14ac:dyDescent="0.25">
      <c r="D182" s="58"/>
      <c r="E182" s="60"/>
    </row>
    <row r="183" spans="1:23" ht="14.25" customHeight="1" x14ac:dyDescent="0.25">
      <c r="D183" s="58"/>
      <c r="E183" s="60"/>
    </row>
    <row r="184" spans="1:23" ht="14.25" customHeight="1" x14ac:dyDescent="0.25">
      <c r="D184" s="58"/>
      <c r="E184" s="60"/>
    </row>
    <row r="185" spans="1:23" ht="14.25" customHeight="1" x14ac:dyDescent="0.25">
      <c r="D185" s="58"/>
      <c r="E185" s="60"/>
    </row>
    <row r="186" spans="1:23" ht="14.25" customHeight="1" x14ac:dyDescent="0.25">
      <c r="D186" s="58"/>
      <c r="E186" s="60"/>
    </row>
    <row r="187" spans="1:23" ht="14.25" customHeight="1" x14ac:dyDescent="0.25">
      <c r="D187" s="58"/>
      <c r="E187" s="60"/>
    </row>
    <row r="188" spans="1:23" ht="14.25" customHeight="1" x14ac:dyDescent="0.25">
      <c r="D188" s="58"/>
      <c r="E188" s="60"/>
    </row>
    <row r="189" spans="1:23" ht="14.25" customHeight="1" x14ac:dyDescent="0.25">
      <c r="D189" s="58"/>
      <c r="E189" s="60"/>
    </row>
    <row r="190" spans="1:23" ht="14.25" customHeight="1" x14ac:dyDescent="0.25">
      <c r="D190" s="58"/>
      <c r="E190" s="60"/>
    </row>
    <row r="191" spans="1:23" ht="14.25" customHeight="1" x14ac:dyDescent="0.25">
      <c r="D191" s="58"/>
      <c r="E191" s="60"/>
    </row>
    <row r="192" spans="1:23" ht="14.25" customHeight="1" x14ac:dyDescent="0.25">
      <c r="D192" s="58"/>
      <c r="E192" s="60"/>
    </row>
    <row r="193" spans="4:5" ht="14.25" customHeight="1" x14ac:dyDescent="0.25">
      <c r="D193" s="58"/>
      <c r="E193" s="60"/>
    </row>
    <row r="194" spans="4:5" ht="14.25" customHeight="1" x14ac:dyDescent="0.25">
      <c r="D194" s="58"/>
      <c r="E194" s="60"/>
    </row>
    <row r="195" spans="4:5" ht="14.25" customHeight="1" x14ac:dyDescent="0.25">
      <c r="D195" s="58"/>
      <c r="E195" s="60"/>
    </row>
    <row r="196" spans="4:5" ht="14.25" customHeight="1" x14ac:dyDescent="0.25">
      <c r="D196" s="58"/>
      <c r="E196" s="60"/>
    </row>
    <row r="197" spans="4:5" ht="14.25" customHeight="1" x14ac:dyDescent="0.25">
      <c r="D197" s="58"/>
      <c r="E197" s="60"/>
    </row>
    <row r="198" spans="4:5" ht="14.25" customHeight="1" x14ac:dyDescent="0.25">
      <c r="D198" s="58"/>
      <c r="E198" s="60"/>
    </row>
    <row r="199" spans="4:5" ht="14.25" customHeight="1" x14ac:dyDescent="0.25">
      <c r="D199" s="58"/>
      <c r="E199" s="60"/>
    </row>
    <row r="200" spans="4:5" ht="14.25" customHeight="1" x14ac:dyDescent="0.25">
      <c r="D200" s="58"/>
      <c r="E200" s="60"/>
    </row>
    <row r="201" spans="4:5" ht="14.25" customHeight="1" x14ac:dyDescent="0.25">
      <c r="D201" s="58"/>
      <c r="E201" s="60"/>
    </row>
    <row r="202" spans="4:5" ht="14.25" customHeight="1" x14ac:dyDescent="0.25">
      <c r="D202" s="58"/>
      <c r="E202" s="60"/>
    </row>
    <row r="203" spans="4:5" ht="14.25" customHeight="1" x14ac:dyDescent="0.25">
      <c r="D203" s="58"/>
      <c r="E203" s="60"/>
    </row>
    <row r="204" spans="4:5" ht="14.25" customHeight="1" x14ac:dyDescent="0.25">
      <c r="D204" s="58"/>
      <c r="E204" s="60"/>
    </row>
    <row r="205" spans="4:5" ht="14.25" customHeight="1" x14ac:dyDescent="0.25">
      <c r="D205" s="58"/>
      <c r="E205" s="60"/>
    </row>
    <row r="206" spans="4:5" ht="14.25" customHeight="1" x14ac:dyDescent="0.25">
      <c r="D206" s="58"/>
      <c r="E206" s="60"/>
    </row>
    <row r="207" spans="4:5" ht="14.25" customHeight="1" x14ac:dyDescent="0.25">
      <c r="D207" s="58"/>
      <c r="E207" s="60"/>
    </row>
    <row r="208" spans="4:5" ht="14.25" customHeight="1" x14ac:dyDescent="0.25">
      <c r="D208" s="58"/>
      <c r="E208" s="60"/>
    </row>
    <row r="209" spans="4:5" ht="14.25" customHeight="1" x14ac:dyDescent="0.25">
      <c r="D209" s="58"/>
      <c r="E209" s="60"/>
    </row>
    <row r="210" spans="4:5" ht="14.25" customHeight="1" x14ac:dyDescent="0.25">
      <c r="D210" s="58"/>
      <c r="E210" s="60"/>
    </row>
    <row r="211" spans="4:5" ht="14.25" customHeight="1" x14ac:dyDescent="0.25">
      <c r="D211" s="58"/>
      <c r="E211" s="60"/>
    </row>
    <row r="212" spans="4:5" ht="14.25" customHeight="1" x14ac:dyDescent="0.25">
      <c r="D212" s="58"/>
      <c r="E212" s="60"/>
    </row>
    <row r="213" spans="4:5" ht="14.25" customHeight="1" x14ac:dyDescent="0.25">
      <c r="D213" s="58"/>
      <c r="E213" s="60"/>
    </row>
    <row r="214" spans="4:5" ht="14.25" customHeight="1" x14ac:dyDescent="0.25">
      <c r="D214" s="58"/>
      <c r="E214" s="60"/>
    </row>
    <row r="215" spans="4:5" ht="14.25" customHeight="1" x14ac:dyDescent="0.25">
      <c r="D215" s="58"/>
      <c r="E215" s="60"/>
    </row>
    <row r="216" spans="4:5" ht="14.25" customHeight="1" x14ac:dyDescent="0.25">
      <c r="D216" s="58"/>
      <c r="E216" s="60"/>
    </row>
    <row r="217" spans="4:5" ht="14.25" customHeight="1" x14ac:dyDescent="0.25">
      <c r="D217" s="58"/>
      <c r="E217" s="60"/>
    </row>
    <row r="218" spans="4:5" ht="14.25" customHeight="1" x14ac:dyDescent="0.25">
      <c r="D218" s="58"/>
      <c r="E218" s="60"/>
    </row>
    <row r="219" spans="4:5" ht="14.25" customHeight="1" x14ac:dyDescent="0.25">
      <c r="D219" s="58"/>
      <c r="E219" s="60"/>
    </row>
    <row r="220" spans="4:5" ht="14.25" customHeight="1" x14ac:dyDescent="0.25">
      <c r="D220" s="58"/>
      <c r="E220" s="60"/>
    </row>
    <row r="221" spans="4:5" ht="14.25" customHeight="1" x14ac:dyDescent="0.25">
      <c r="D221" s="58"/>
      <c r="E221" s="60"/>
    </row>
    <row r="222" spans="4:5" ht="14.25" customHeight="1" x14ac:dyDescent="0.25">
      <c r="D222" s="58"/>
      <c r="E222" s="60"/>
    </row>
    <row r="223" spans="4:5" ht="14.25" customHeight="1" x14ac:dyDescent="0.25">
      <c r="D223" s="58"/>
      <c r="E223" s="60"/>
    </row>
    <row r="224" spans="4:5" ht="14.25" customHeight="1" x14ac:dyDescent="0.25">
      <c r="D224" s="58"/>
      <c r="E224" s="60"/>
    </row>
    <row r="225" spans="4:5" ht="14.25" customHeight="1" x14ac:dyDescent="0.25">
      <c r="D225" s="58"/>
      <c r="E225" s="60"/>
    </row>
    <row r="226" spans="4:5" ht="14.25" customHeight="1" x14ac:dyDescent="0.25">
      <c r="D226" s="58"/>
      <c r="E226" s="60"/>
    </row>
    <row r="227" spans="4:5" ht="14.25" customHeight="1" x14ac:dyDescent="0.25">
      <c r="D227" s="58"/>
      <c r="E227" s="60"/>
    </row>
    <row r="228" spans="4:5" ht="14.25" customHeight="1" x14ac:dyDescent="0.25">
      <c r="D228" s="58"/>
      <c r="E228" s="60"/>
    </row>
    <row r="229" spans="4:5" ht="14.25" customHeight="1" x14ac:dyDescent="0.25">
      <c r="D229" s="58"/>
      <c r="E229" s="60"/>
    </row>
    <row r="230" spans="4:5" ht="14.25" customHeight="1" x14ac:dyDescent="0.25">
      <c r="D230" s="58"/>
      <c r="E230" s="60"/>
    </row>
    <row r="231" spans="4:5" ht="14.25" customHeight="1" x14ac:dyDescent="0.25">
      <c r="D231" s="58"/>
      <c r="E231" s="60"/>
    </row>
    <row r="232" spans="4:5" ht="14.25" customHeight="1" x14ac:dyDescent="0.25">
      <c r="D232" s="58"/>
      <c r="E232" s="60"/>
    </row>
    <row r="233" spans="4:5" ht="14.25" customHeight="1" x14ac:dyDescent="0.25">
      <c r="D233" s="58"/>
      <c r="E233" s="60"/>
    </row>
    <row r="234" spans="4:5" ht="14.25" customHeight="1" x14ac:dyDescent="0.25">
      <c r="D234" s="58"/>
      <c r="E234" s="60"/>
    </row>
    <row r="235" spans="4:5" ht="14.25" customHeight="1" x14ac:dyDescent="0.25">
      <c r="D235" s="58"/>
      <c r="E235" s="60"/>
    </row>
    <row r="236" spans="4:5" ht="14.25" customHeight="1" x14ac:dyDescent="0.25">
      <c r="D236" s="58"/>
      <c r="E236" s="60"/>
    </row>
    <row r="237" spans="4:5" ht="14.25" customHeight="1" x14ac:dyDescent="0.25">
      <c r="D237" s="58"/>
      <c r="E237" s="60"/>
    </row>
    <row r="238" spans="4:5" ht="14.25" customHeight="1" x14ac:dyDescent="0.25">
      <c r="D238" s="58"/>
      <c r="E238" s="60"/>
    </row>
    <row r="239" spans="4:5" ht="14.25" customHeight="1" x14ac:dyDescent="0.25">
      <c r="D239" s="58"/>
      <c r="E239" s="60"/>
    </row>
    <row r="240" spans="4:5" ht="14.25" customHeight="1" x14ac:dyDescent="0.25">
      <c r="D240" s="58"/>
      <c r="E240" s="60"/>
    </row>
    <row r="241" spans="4:5" ht="14.25" customHeight="1" x14ac:dyDescent="0.25">
      <c r="D241" s="58"/>
      <c r="E241" s="60"/>
    </row>
    <row r="242" spans="4:5" ht="14.25" customHeight="1" x14ac:dyDescent="0.25">
      <c r="D242" s="58"/>
      <c r="E242" s="60"/>
    </row>
    <row r="243" spans="4:5" ht="14.25" customHeight="1" x14ac:dyDescent="0.25">
      <c r="D243" s="58"/>
      <c r="E243" s="60"/>
    </row>
    <row r="244" spans="4:5" ht="14.25" customHeight="1" x14ac:dyDescent="0.25">
      <c r="D244" s="58"/>
      <c r="E244" s="60"/>
    </row>
    <row r="245" spans="4:5" ht="14.25" customHeight="1" x14ac:dyDescent="0.25">
      <c r="D245" s="58"/>
      <c r="E245" s="60"/>
    </row>
    <row r="246" spans="4:5" ht="14.25" customHeight="1" x14ac:dyDescent="0.25">
      <c r="D246" s="58"/>
      <c r="E246" s="60"/>
    </row>
    <row r="247" spans="4:5" ht="14.25" customHeight="1" x14ac:dyDescent="0.25">
      <c r="D247" s="58"/>
      <c r="E247" s="60"/>
    </row>
    <row r="248" spans="4:5" ht="14.25" customHeight="1" x14ac:dyDescent="0.25">
      <c r="D248" s="58"/>
      <c r="E248" s="60"/>
    </row>
    <row r="249" spans="4:5" ht="14.25" customHeight="1" x14ac:dyDescent="0.25">
      <c r="D249" s="58"/>
      <c r="E249" s="60"/>
    </row>
    <row r="250" spans="4:5" ht="14.25" customHeight="1" x14ac:dyDescent="0.25">
      <c r="D250" s="58"/>
      <c r="E250" s="60"/>
    </row>
    <row r="251" spans="4:5" ht="14.25" customHeight="1" x14ac:dyDescent="0.25">
      <c r="D251" s="58"/>
      <c r="E251" s="60"/>
    </row>
    <row r="252" spans="4:5" ht="14.25" customHeight="1" x14ac:dyDescent="0.25">
      <c r="D252" s="58"/>
      <c r="E252" s="60"/>
    </row>
    <row r="253" spans="4:5" ht="14.25" customHeight="1" x14ac:dyDescent="0.25">
      <c r="D253" s="58"/>
      <c r="E253" s="60"/>
    </row>
    <row r="254" spans="4:5" ht="14.25" customHeight="1" x14ac:dyDescent="0.25">
      <c r="D254" s="58"/>
      <c r="E254" s="60"/>
    </row>
    <row r="255" spans="4:5" ht="14.25" customHeight="1" x14ac:dyDescent="0.25">
      <c r="D255" s="58"/>
      <c r="E255" s="60"/>
    </row>
    <row r="256" spans="4:5" ht="14.25" customHeight="1" x14ac:dyDescent="0.25">
      <c r="D256" s="58"/>
      <c r="E256" s="60"/>
    </row>
    <row r="257" spans="4:5" ht="14.25" customHeight="1" x14ac:dyDescent="0.25">
      <c r="D257" s="58"/>
      <c r="E257" s="60"/>
    </row>
    <row r="258" spans="4:5" ht="14.25" customHeight="1" x14ac:dyDescent="0.25">
      <c r="D258" s="58"/>
      <c r="E258" s="60"/>
    </row>
    <row r="259" spans="4:5" ht="14.25" customHeight="1" x14ac:dyDescent="0.25">
      <c r="D259" s="58"/>
      <c r="E259" s="60"/>
    </row>
    <row r="260" spans="4:5" ht="14.25" customHeight="1" x14ac:dyDescent="0.25">
      <c r="D260" s="58"/>
      <c r="E260" s="60"/>
    </row>
    <row r="261" spans="4:5" ht="14.25" customHeight="1" x14ac:dyDescent="0.25">
      <c r="D261" s="58"/>
      <c r="E261" s="60"/>
    </row>
    <row r="262" spans="4:5" ht="14.25" customHeight="1" x14ac:dyDescent="0.25">
      <c r="D262" s="58"/>
      <c r="E262" s="60"/>
    </row>
    <row r="263" spans="4:5" ht="14.25" customHeight="1" x14ac:dyDescent="0.25">
      <c r="D263" s="58"/>
      <c r="E263" s="60"/>
    </row>
    <row r="264" spans="4:5" ht="14.25" customHeight="1" x14ac:dyDescent="0.25">
      <c r="D264" s="58"/>
      <c r="E264" s="60"/>
    </row>
    <row r="265" spans="4:5" ht="14.25" customHeight="1" x14ac:dyDescent="0.25">
      <c r="D265" s="58"/>
      <c r="E265" s="60"/>
    </row>
    <row r="266" spans="4:5" ht="14.25" customHeight="1" x14ac:dyDescent="0.25">
      <c r="D266" s="58"/>
      <c r="E266" s="60"/>
    </row>
    <row r="267" spans="4:5" ht="14.25" customHeight="1" x14ac:dyDescent="0.25">
      <c r="D267" s="58"/>
      <c r="E267" s="60"/>
    </row>
    <row r="268" spans="4:5" ht="14.25" customHeight="1" x14ac:dyDescent="0.25">
      <c r="D268" s="58"/>
      <c r="E268" s="60"/>
    </row>
    <row r="269" spans="4:5" ht="14.25" customHeight="1" x14ac:dyDescent="0.25">
      <c r="D269" s="58"/>
      <c r="E269" s="60"/>
    </row>
    <row r="270" spans="4:5" ht="14.25" customHeight="1" x14ac:dyDescent="0.25">
      <c r="D270" s="58"/>
      <c r="E270" s="60"/>
    </row>
    <row r="271" spans="4:5" ht="14.25" customHeight="1" x14ac:dyDescent="0.25">
      <c r="D271" s="58"/>
      <c r="E271" s="60"/>
    </row>
    <row r="272" spans="4:5" ht="14.25" customHeight="1" x14ac:dyDescent="0.25">
      <c r="D272" s="58"/>
      <c r="E272" s="60"/>
    </row>
    <row r="273" spans="4:5" ht="14.25" customHeight="1" x14ac:dyDescent="0.25">
      <c r="D273" s="58"/>
      <c r="E273" s="60"/>
    </row>
    <row r="274" spans="4:5" ht="14.25" customHeight="1" x14ac:dyDescent="0.25">
      <c r="D274" s="58"/>
      <c r="E274" s="60"/>
    </row>
    <row r="275" spans="4:5" ht="14.25" customHeight="1" x14ac:dyDescent="0.25">
      <c r="D275" s="58"/>
      <c r="E275" s="60"/>
    </row>
    <row r="276" spans="4:5" ht="14.25" customHeight="1" x14ac:dyDescent="0.25">
      <c r="D276" s="58"/>
      <c r="E276" s="60"/>
    </row>
    <row r="277" spans="4:5" ht="14.25" customHeight="1" x14ac:dyDescent="0.25">
      <c r="D277" s="58"/>
      <c r="E277" s="60"/>
    </row>
    <row r="278" spans="4:5" ht="14.25" customHeight="1" x14ac:dyDescent="0.25">
      <c r="D278" s="58"/>
      <c r="E278" s="60"/>
    </row>
    <row r="279" spans="4:5" ht="14.25" customHeight="1" x14ac:dyDescent="0.25">
      <c r="D279" s="58"/>
      <c r="E279" s="60"/>
    </row>
    <row r="280" spans="4:5" ht="14.25" customHeight="1" x14ac:dyDescent="0.25">
      <c r="D280" s="58"/>
      <c r="E280" s="60"/>
    </row>
    <row r="281" spans="4:5" ht="14.25" customHeight="1" x14ac:dyDescent="0.25">
      <c r="D281" s="58"/>
      <c r="E281" s="60"/>
    </row>
    <row r="282" spans="4:5" ht="14.25" customHeight="1" x14ac:dyDescent="0.25">
      <c r="D282" s="58"/>
      <c r="E282" s="60"/>
    </row>
    <row r="283" spans="4:5" ht="14.25" customHeight="1" x14ac:dyDescent="0.25">
      <c r="D283" s="58"/>
      <c r="E283" s="60"/>
    </row>
    <row r="284" spans="4:5" ht="14.25" customHeight="1" x14ac:dyDescent="0.25">
      <c r="D284" s="58"/>
      <c r="E284" s="60"/>
    </row>
    <row r="285" spans="4:5" ht="14.25" customHeight="1" x14ac:dyDescent="0.25">
      <c r="D285" s="58"/>
      <c r="E285" s="60"/>
    </row>
    <row r="286" spans="4:5" ht="14.25" customHeight="1" x14ac:dyDescent="0.25">
      <c r="D286" s="58"/>
      <c r="E286" s="60"/>
    </row>
    <row r="287" spans="4:5" ht="14.25" customHeight="1" x14ac:dyDescent="0.25">
      <c r="D287" s="58"/>
      <c r="E287" s="60"/>
    </row>
    <row r="288" spans="4:5" ht="14.25" customHeight="1" x14ac:dyDescent="0.25">
      <c r="D288" s="58"/>
      <c r="E288" s="60"/>
    </row>
    <row r="289" spans="4:5" ht="14.25" customHeight="1" x14ac:dyDescent="0.25">
      <c r="D289" s="58"/>
      <c r="E289" s="60"/>
    </row>
    <row r="290" spans="4:5" ht="14.25" customHeight="1" x14ac:dyDescent="0.25">
      <c r="D290" s="58"/>
      <c r="E290" s="60"/>
    </row>
    <row r="291" spans="4:5" ht="14.25" customHeight="1" x14ac:dyDescent="0.25">
      <c r="D291" s="58"/>
      <c r="E291" s="60"/>
    </row>
    <row r="292" spans="4:5" ht="14.25" customHeight="1" x14ac:dyDescent="0.25">
      <c r="D292" s="58"/>
      <c r="E292" s="60"/>
    </row>
    <row r="293" spans="4:5" ht="14.25" customHeight="1" x14ac:dyDescent="0.25">
      <c r="D293" s="58"/>
      <c r="E293" s="60"/>
    </row>
    <row r="294" spans="4:5" ht="14.25" customHeight="1" x14ac:dyDescent="0.25">
      <c r="D294" s="58"/>
      <c r="E294" s="60"/>
    </row>
    <row r="295" spans="4:5" ht="14.25" customHeight="1" x14ac:dyDescent="0.25">
      <c r="D295" s="58"/>
      <c r="E295" s="60"/>
    </row>
    <row r="296" spans="4:5" ht="14.25" customHeight="1" x14ac:dyDescent="0.25">
      <c r="D296" s="58"/>
      <c r="E296" s="60"/>
    </row>
    <row r="297" spans="4:5" ht="14.25" customHeight="1" x14ac:dyDescent="0.25">
      <c r="D297" s="58"/>
      <c r="E297" s="60"/>
    </row>
    <row r="298" spans="4:5" ht="14.25" customHeight="1" x14ac:dyDescent="0.25">
      <c r="D298" s="58"/>
      <c r="E298" s="60"/>
    </row>
    <row r="299" spans="4:5" ht="14.25" customHeight="1" x14ac:dyDescent="0.25">
      <c r="D299" s="58"/>
      <c r="E299" s="60"/>
    </row>
    <row r="300" spans="4:5" ht="14.25" customHeight="1" x14ac:dyDescent="0.25">
      <c r="D300" s="58"/>
      <c r="E300" s="60"/>
    </row>
    <row r="301" spans="4:5" ht="14.25" customHeight="1" x14ac:dyDescent="0.25">
      <c r="D301" s="58"/>
      <c r="E301" s="60"/>
    </row>
    <row r="302" spans="4:5" ht="14.25" customHeight="1" x14ac:dyDescent="0.25">
      <c r="D302" s="58"/>
      <c r="E302" s="60"/>
    </row>
    <row r="303" spans="4:5" ht="14.25" customHeight="1" x14ac:dyDescent="0.25">
      <c r="D303" s="58"/>
      <c r="E303" s="60"/>
    </row>
    <row r="304" spans="4:5" ht="14.25" customHeight="1" x14ac:dyDescent="0.25">
      <c r="D304" s="58"/>
      <c r="E304" s="60"/>
    </row>
    <row r="305" spans="4:5" ht="14.25" customHeight="1" x14ac:dyDescent="0.25">
      <c r="D305" s="58"/>
      <c r="E305" s="60"/>
    </row>
    <row r="306" spans="4:5" ht="14.25" customHeight="1" x14ac:dyDescent="0.25">
      <c r="D306" s="58"/>
      <c r="E306" s="60"/>
    </row>
    <row r="307" spans="4:5" ht="14.25" customHeight="1" x14ac:dyDescent="0.25">
      <c r="D307" s="58"/>
      <c r="E307" s="60"/>
    </row>
    <row r="308" spans="4:5" ht="14.25" customHeight="1" x14ac:dyDescent="0.25">
      <c r="D308" s="58"/>
      <c r="E308" s="60"/>
    </row>
    <row r="309" spans="4:5" ht="14.25" customHeight="1" x14ac:dyDescent="0.25">
      <c r="D309" s="58"/>
      <c r="E309" s="60"/>
    </row>
    <row r="310" spans="4:5" ht="14.25" customHeight="1" x14ac:dyDescent="0.25">
      <c r="D310" s="58"/>
      <c r="E310" s="60"/>
    </row>
    <row r="311" spans="4:5" ht="14.25" customHeight="1" x14ac:dyDescent="0.25">
      <c r="D311" s="58"/>
      <c r="E311" s="60"/>
    </row>
    <row r="312" spans="4:5" ht="14.25" customHeight="1" x14ac:dyDescent="0.25">
      <c r="D312" s="58"/>
      <c r="E312" s="60"/>
    </row>
    <row r="313" spans="4:5" ht="14.25" customHeight="1" x14ac:dyDescent="0.25">
      <c r="D313" s="58"/>
      <c r="E313" s="60"/>
    </row>
    <row r="314" spans="4:5" ht="14.25" customHeight="1" x14ac:dyDescent="0.25">
      <c r="D314" s="58"/>
      <c r="E314" s="60"/>
    </row>
    <row r="315" spans="4:5" ht="14.25" customHeight="1" x14ac:dyDescent="0.25">
      <c r="D315" s="58"/>
      <c r="E315" s="60"/>
    </row>
    <row r="316" spans="4:5" ht="14.25" customHeight="1" x14ac:dyDescent="0.25">
      <c r="D316" s="58"/>
      <c r="E316" s="60"/>
    </row>
    <row r="317" spans="4:5" ht="14.25" customHeight="1" x14ac:dyDescent="0.25">
      <c r="D317" s="58"/>
      <c r="E317" s="60"/>
    </row>
    <row r="318" spans="4:5" ht="14.25" customHeight="1" x14ac:dyDescent="0.25">
      <c r="D318" s="58"/>
      <c r="E318" s="60"/>
    </row>
    <row r="319" spans="4:5" ht="14.25" customHeight="1" x14ac:dyDescent="0.25">
      <c r="D319" s="58"/>
      <c r="E319" s="60"/>
    </row>
    <row r="320" spans="4:5" ht="14.25" customHeight="1" x14ac:dyDescent="0.25">
      <c r="D320" s="58"/>
      <c r="E320" s="60"/>
    </row>
    <row r="321" spans="4:5" ht="14.25" customHeight="1" x14ac:dyDescent="0.25">
      <c r="D321" s="58"/>
      <c r="E321" s="60"/>
    </row>
    <row r="322" spans="4:5" ht="14.25" customHeight="1" x14ac:dyDescent="0.25">
      <c r="D322" s="58"/>
      <c r="E322" s="60"/>
    </row>
    <row r="323" spans="4:5" ht="14.25" customHeight="1" x14ac:dyDescent="0.25">
      <c r="D323" s="58"/>
      <c r="E323" s="60"/>
    </row>
    <row r="324" spans="4:5" ht="14.25" customHeight="1" x14ac:dyDescent="0.25">
      <c r="D324" s="58"/>
      <c r="E324" s="60"/>
    </row>
    <row r="325" spans="4:5" ht="14.25" customHeight="1" x14ac:dyDescent="0.25">
      <c r="D325" s="58"/>
      <c r="E325" s="60"/>
    </row>
    <row r="326" spans="4:5" ht="14.25" customHeight="1" x14ac:dyDescent="0.25">
      <c r="D326" s="58"/>
      <c r="E326" s="60"/>
    </row>
    <row r="327" spans="4:5" ht="14.25" customHeight="1" x14ac:dyDescent="0.25">
      <c r="D327" s="58"/>
      <c r="E327" s="60"/>
    </row>
    <row r="328" spans="4:5" ht="14.25" customHeight="1" x14ac:dyDescent="0.25">
      <c r="D328" s="58"/>
      <c r="E328" s="60"/>
    </row>
    <row r="329" spans="4:5" ht="14.25" customHeight="1" x14ac:dyDescent="0.25">
      <c r="D329" s="58"/>
      <c r="E329" s="60"/>
    </row>
    <row r="330" spans="4:5" ht="14.25" customHeight="1" x14ac:dyDescent="0.25">
      <c r="D330" s="58"/>
      <c r="E330" s="60"/>
    </row>
    <row r="331" spans="4:5" ht="14.25" customHeight="1" x14ac:dyDescent="0.25">
      <c r="D331" s="58"/>
      <c r="E331" s="60"/>
    </row>
    <row r="332" spans="4:5" ht="14.25" customHeight="1" x14ac:dyDescent="0.25">
      <c r="D332" s="58"/>
      <c r="E332" s="60"/>
    </row>
    <row r="333" spans="4:5" ht="14.25" customHeight="1" x14ac:dyDescent="0.25">
      <c r="D333" s="58"/>
      <c r="E333" s="60"/>
    </row>
    <row r="334" spans="4:5" ht="14.25" customHeight="1" x14ac:dyDescent="0.25">
      <c r="D334" s="58"/>
      <c r="E334" s="60"/>
    </row>
    <row r="335" spans="4:5" ht="14.25" customHeight="1" x14ac:dyDescent="0.25">
      <c r="D335" s="58"/>
      <c r="E335" s="60"/>
    </row>
    <row r="336" spans="4:5" ht="14.25" customHeight="1" x14ac:dyDescent="0.25">
      <c r="D336" s="58"/>
      <c r="E336" s="60"/>
    </row>
    <row r="337" spans="4:5" ht="14.25" customHeight="1" x14ac:dyDescent="0.25">
      <c r="D337" s="58"/>
      <c r="E337" s="60"/>
    </row>
    <row r="338" spans="4:5" ht="14.25" customHeight="1" x14ac:dyDescent="0.25">
      <c r="D338" s="58"/>
      <c r="E338" s="60"/>
    </row>
    <row r="339" spans="4:5" ht="14.25" customHeight="1" x14ac:dyDescent="0.25">
      <c r="D339" s="58"/>
      <c r="E339" s="60"/>
    </row>
    <row r="340" spans="4:5" ht="14.25" customHeight="1" x14ac:dyDescent="0.25">
      <c r="D340" s="58"/>
      <c r="E340" s="60"/>
    </row>
    <row r="341" spans="4:5" ht="14.25" customHeight="1" x14ac:dyDescent="0.25">
      <c r="D341" s="58"/>
      <c r="E341" s="60"/>
    </row>
    <row r="342" spans="4:5" ht="14.25" customHeight="1" x14ac:dyDescent="0.25">
      <c r="D342" s="58"/>
      <c r="E342" s="60"/>
    </row>
    <row r="343" spans="4:5" ht="14.25" customHeight="1" x14ac:dyDescent="0.25">
      <c r="D343" s="58"/>
      <c r="E343" s="60"/>
    </row>
    <row r="344" spans="4:5" ht="14.25" customHeight="1" x14ac:dyDescent="0.25">
      <c r="D344" s="58"/>
      <c r="E344" s="60"/>
    </row>
    <row r="345" spans="4:5" ht="14.25" customHeight="1" x14ac:dyDescent="0.25">
      <c r="D345" s="58"/>
      <c r="E345" s="60"/>
    </row>
    <row r="346" spans="4:5" ht="14.25" customHeight="1" x14ac:dyDescent="0.25">
      <c r="D346" s="58"/>
      <c r="E346" s="60"/>
    </row>
    <row r="347" spans="4:5" ht="14.25" customHeight="1" x14ac:dyDescent="0.25">
      <c r="D347" s="58"/>
      <c r="E347" s="60"/>
    </row>
    <row r="348" spans="4:5" ht="14.25" customHeight="1" x14ac:dyDescent="0.25">
      <c r="D348" s="58"/>
      <c r="E348" s="60"/>
    </row>
    <row r="349" spans="4:5" ht="14.25" customHeight="1" x14ac:dyDescent="0.25">
      <c r="D349" s="58"/>
      <c r="E349" s="60"/>
    </row>
    <row r="350" spans="4:5" ht="14.25" customHeight="1" x14ac:dyDescent="0.25">
      <c r="D350" s="58"/>
      <c r="E350" s="60"/>
    </row>
    <row r="351" spans="4:5" ht="14.25" customHeight="1" x14ac:dyDescent="0.25">
      <c r="D351" s="58"/>
      <c r="E351" s="60"/>
    </row>
    <row r="352" spans="4:5" ht="14.25" customHeight="1" x14ac:dyDescent="0.25">
      <c r="D352" s="58"/>
      <c r="E352" s="60"/>
    </row>
    <row r="353" spans="4:5" ht="14.25" customHeight="1" x14ac:dyDescent="0.25">
      <c r="D353" s="58"/>
      <c r="E353" s="60"/>
    </row>
    <row r="354" spans="4:5" ht="14.25" customHeight="1" x14ac:dyDescent="0.25">
      <c r="D354" s="58"/>
      <c r="E354" s="60"/>
    </row>
    <row r="355" spans="4:5" ht="14.25" customHeight="1" x14ac:dyDescent="0.25">
      <c r="D355" s="58"/>
      <c r="E355" s="60"/>
    </row>
    <row r="356" spans="4:5" ht="14.25" customHeight="1" x14ac:dyDescent="0.25">
      <c r="D356" s="58"/>
      <c r="E356" s="60"/>
    </row>
    <row r="357" spans="4:5" ht="14.25" customHeight="1" x14ac:dyDescent="0.25">
      <c r="D357" s="58"/>
      <c r="E357" s="60"/>
    </row>
    <row r="358" spans="4:5" ht="14.25" customHeight="1" x14ac:dyDescent="0.25">
      <c r="D358" s="58"/>
      <c r="E358" s="60"/>
    </row>
    <row r="359" spans="4:5" ht="14.25" customHeight="1" x14ac:dyDescent="0.25">
      <c r="D359" s="58"/>
      <c r="E359" s="60"/>
    </row>
    <row r="360" spans="4:5" ht="14.25" customHeight="1" x14ac:dyDescent="0.25">
      <c r="D360" s="58"/>
      <c r="E360" s="60"/>
    </row>
    <row r="361" spans="4:5" ht="14.25" customHeight="1" x14ac:dyDescent="0.25">
      <c r="D361" s="58"/>
      <c r="E361" s="60"/>
    </row>
    <row r="362" spans="4:5" ht="14.25" customHeight="1" x14ac:dyDescent="0.25">
      <c r="D362" s="58"/>
      <c r="E362" s="60"/>
    </row>
    <row r="363" spans="4:5" ht="14.25" customHeight="1" x14ac:dyDescent="0.25">
      <c r="D363" s="58"/>
      <c r="E363" s="60"/>
    </row>
    <row r="364" spans="4:5" ht="14.25" customHeight="1" x14ac:dyDescent="0.25">
      <c r="D364" s="58"/>
      <c r="E364" s="60"/>
    </row>
    <row r="365" spans="4:5" ht="14.25" customHeight="1" x14ac:dyDescent="0.25">
      <c r="D365" s="58"/>
      <c r="E365" s="60"/>
    </row>
    <row r="366" spans="4:5" ht="14.25" customHeight="1" x14ac:dyDescent="0.25">
      <c r="D366" s="58"/>
      <c r="E366" s="60"/>
    </row>
    <row r="367" spans="4:5" ht="14.25" customHeight="1" x14ac:dyDescent="0.25">
      <c r="D367" s="58"/>
      <c r="E367" s="60"/>
    </row>
    <row r="368" spans="4:5" ht="14.25" customHeight="1" x14ac:dyDescent="0.25">
      <c r="D368" s="58"/>
      <c r="E368" s="60"/>
    </row>
    <row r="369" spans="4:5" ht="14.25" customHeight="1" x14ac:dyDescent="0.25">
      <c r="D369" s="58"/>
      <c r="E369" s="60"/>
    </row>
    <row r="370" spans="4:5" ht="14.25" customHeight="1" x14ac:dyDescent="0.25">
      <c r="D370" s="58"/>
      <c r="E370" s="60"/>
    </row>
    <row r="371" spans="4:5" ht="14.25" customHeight="1" x14ac:dyDescent="0.25">
      <c r="D371" s="58"/>
      <c r="E371" s="60"/>
    </row>
    <row r="372" spans="4:5" ht="14.25" customHeight="1" x14ac:dyDescent="0.25">
      <c r="D372" s="58"/>
      <c r="E372" s="60"/>
    </row>
    <row r="373" spans="4:5" ht="14.25" customHeight="1" x14ac:dyDescent="0.25">
      <c r="D373" s="58"/>
      <c r="E373" s="60"/>
    </row>
    <row r="374" spans="4:5" ht="14.25" customHeight="1" x14ac:dyDescent="0.25">
      <c r="D374" s="58"/>
      <c r="E374" s="60"/>
    </row>
    <row r="375" spans="4:5" ht="14.25" customHeight="1" x14ac:dyDescent="0.25">
      <c r="D375" s="58"/>
      <c r="E375" s="60"/>
    </row>
    <row r="376" spans="4:5" ht="14.25" customHeight="1" x14ac:dyDescent="0.25">
      <c r="D376" s="58"/>
      <c r="E376" s="60"/>
    </row>
    <row r="377" spans="4:5" ht="14.25" customHeight="1" x14ac:dyDescent="0.25">
      <c r="D377" s="58"/>
      <c r="E377" s="60"/>
    </row>
    <row r="378" spans="4:5" ht="14.25" customHeight="1" x14ac:dyDescent="0.25">
      <c r="D378" s="58"/>
      <c r="E378" s="60"/>
    </row>
    <row r="379" spans="4:5" ht="14.25" customHeight="1" x14ac:dyDescent="0.25">
      <c r="D379" s="58"/>
      <c r="E379" s="60"/>
    </row>
    <row r="380" spans="4:5" ht="14.25" customHeight="1" x14ac:dyDescent="0.25">
      <c r="D380" s="58"/>
      <c r="E380" s="60"/>
    </row>
    <row r="381" spans="4:5" ht="14.25" customHeight="1" x14ac:dyDescent="0.25">
      <c r="D381" s="58"/>
      <c r="E381" s="60"/>
    </row>
    <row r="382" spans="4:5" ht="15.75" customHeight="1" x14ac:dyDescent="0.25"/>
    <row r="383" spans="4:5" ht="15.75" customHeight="1" x14ac:dyDescent="0.25"/>
    <row r="384" spans="4:5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874"/>
  <sheetViews>
    <sheetView workbookViewId="0">
      <pane ySplit="1" topLeftCell="A27" activePane="bottomLeft" state="frozen"/>
      <selection pane="bottomLeft" activeCell="A109" sqref="A109:XFD116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134" customWidth="1"/>
    <col min="6" max="6" width="26.7109375" customWidth="1"/>
    <col min="7" max="9" width="10.28515625" customWidth="1"/>
    <col min="10" max="10" width="13.7109375" customWidth="1"/>
    <col min="11" max="12" width="10.28515625" style="134" customWidth="1"/>
    <col min="13" max="26" width="8.42578125" customWidth="1"/>
  </cols>
  <sheetData>
    <row r="1" spans="1:26" ht="14.25" customHeight="1" x14ac:dyDescent="0.35">
      <c r="A1" s="69" t="s">
        <v>469</v>
      </c>
      <c r="B1" s="69" t="s">
        <v>440</v>
      </c>
      <c r="C1" s="69" t="s">
        <v>441</v>
      </c>
      <c r="D1" s="69" t="s">
        <v>442</v>
      </c>
      <c r="E1" s="137" t="s">
        <v>443</v>
      </c>
      <c r="F1" s="69" t="s">
        <v>1</v>
      </c>
      <c r="G1" s="69" t="s">
        <v>3</v>
      </c>
      <c r="H1" s="69" t="s">
        <v>444</v>
      </c>
      <c r="I1" s="69" t="s">
        <v>2</v>
      </c>
      <c r="J1" s="69" t="s">
        <v>5</v>
      </c>
      <c r="K1" s="137" t="s">
        <v>445</v>
      </c>
      <c r="L1" s="137" t="s">
        <v>446</v>
      </c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1:26" ht="14.25" customHeight="1" x14ac:dyDescent="0.35">
      <c r="A2" s="168" t="s">
        <v>469</v>
      </c>
      <c r="B2" s="151">
        <v>2</v>
      </c>
      <c r="C2" s="169" t="s">
        <v>650</v>
      </c>
      <c r="D2" s="151">
        <v>6</v>
      </c>
      <c r="E2" s="170">
        <v>23</v>
      </c>
      <c r="F2" s="150" t="str">
        <f>+VLOOKUP(E2,Participants!$A$1:$F$802,2,FALSE)</f>
        <v>Victoria Blatt</v>
      </c>
      <c r="G2" s="150" t="str">
        <f>+VLOOKUP(E2,Participants!$A$1:$F$802,4,FALSE)</f>
        <v>AMA</v>
      </c>
      <c r="H2" s="150" t="str">
        <f>+VLOOKUP(E2,Participants!$A$1:$F$802,5,FALSE)</f>
        <v>Female</v>
      </c>
      <c r="I2" s="150">
        <f>+VLOOKUP(E2,Participants!$A$1:$F$802,3,FALSE)</f>
        <v>2</v>
      </c>
      <c r="J2" s="150" t="str">
        <f>+VLOOKUP(E2,Participants!$A$1:$G$802,7,FALSE)</f>
        <v>DEV Girls</v>
      </c>
      <c r="K2" s="170">
        <v>1</v>
      </c>
      <c r="L2" s="170">
        <v>2</v>
      </c>
    </row>
    <row r="3" spans="1:26" ht="14.25" customHeight="1" x14ac:dyDescent="0.35">
      <c r="A3" s="168" t="s">
        <v>469</v>
      </c>
      <c r="B3" s="151">
        <v>2</v>
      </c>
      <c r="C3" s="169" t="s">
        <v>651</v>
      </c>
      <c r="D3" s="151">
        <v>7</v>
      </c>
      <c r="E3" s="170">
        <v>552</v>
      </c>
      <c r="F3" s="150" t="str">
        <f>+VLOOKUP(E3,Participants!$A$1:$F$802,2,FALSE)</f>
        <v>Madelyn Feigel</v>
      </c>
      <c r="G3" s="150" t="str">
        <f>+VLOOKUP(E3,Participants!$A$1:$F$802,4,FALSE)</f>
        <v>BFS</v>
      </c>
      <c r="H3" s="150" t="str">
        <f>+VLOOKUP(E3,Participants!$A$1:$F$802,5,FALSE)</f>
        <v>Female</v>
      </c>
      <c r="I3" s="150">
        <f>+VLOOKUP(E3,Participants!$A$1:$F$802,3,FALSE)</f>
        <v>2</v>
      </c>
      <c r="J3" s="150" t="str">
        <f>+VLOOKUP(E3,Participants!$A$1:$G$802,7,FALSE)</f>
        <v>DEV GIRLS</v>
      </c>
      <c r="K3" s="170">
        <f>K2+1</f>
        <v>2</v>
      </c>
      <c r="L3" s="170"/>
    </row>
    <row r="4" spans="1:26" ht="14.25" customHeight="1" x14ac:dyDescent="0.35">
      <c r="A4" s="168" t="s">
        <v>469</v>
      </c>
      <c r="B4" s="151">
        <v>2</v>
      </c>
      <c r="C4" s="169" t="s">
        <v>652</v>
      </c>
      <c r="D4" s="151">
        <v>8</v>
      </c>
      <c r="E4" s="170">
        <v>553</v>
      </c>
      <c r="F4" s="150" t="str">
        <f>+VLOOKUP(E4,Participants!$A$1:$F$802,2,FALSE)</f>
        <v>Kendall Green</v>
      </c>
      <c r="G4" s="150" t="str">
        <f>+VLOOKUP(E4,Participants!$A$1:$F$802,4,FALSE)</f>
        <v>BFS</v>
      </c>
      <c r="H4" s="150" t="str">
        <f>+VLOOKUP(E4,Participants!$A$1:$F$802,5,FALSE)</f>
        <v>Female</v>
      </c>
      <c r="I4" s="150">
        <f>+VLOOKUP(E4,Participants!$A$1:$F$802,3,FALSE)</f>
        <v>2</v>
      </c>
      <c r="J4" s="150" t="str">
        <f>+VLOOKUP(E4,Participants!$A$1:$G$802,7,FALSE)</f>
        <v>DEV GIRLS</v>
      </c>
      <c r="K4" s="170">
        <f t="shared" ref="K4:K25" si="0">K3+1</f>
        <v>3</v>
      </c>
      <c r="L4" s="170"/>
    </row>
    <row r="5" spans="1:26" ht="14.25" customHeight="1" x14ac:dyDescent="0.35">
      <c r="A5" s="168" t="s">
        <v>469</v>
      </c>
      <c r="B5" s="151">
        <v>3</v>
      </c>
      <c r="C5" s="169" t="s">
        <v>653</v>
      </c>
      <c r="D5" s="151">
        <v>1</v>
      </c>
      <c r="E5" s="170">
        <v>252</v>
      </c>
      <c r="F5" s="150" t="str">
        <f>+VLOOKUP(E5,Participants!$A$1:$F$802,2,FALSE)</f>
        <v>Caroline Hess</v>
      </c>
      <c r="G5" s="150" t="str">
        <f>+VLOOKUP(E5,Participants!$A$1:$F$802,4,FALSE)</f>
        <v>AGS</v>
      </c>
      <c r="H5" s="150" t="str">
        <f>+VLOOKUP(E5,Participants!$A$1:$F$802,5,FALSE)</f>
        <v>Female</v>
      </c>
      <c r="I5" s="150">
        <f>+VLOOKUP(E5,Participants!$A$1:$F$802,3,FALSE)</f>
        <v>2</v>
      </c>
      <c r="J5" s="150" t="str">
        <f>+VLOOKUP(E5,Participants!$A$1:$G$802,7,FALSE)</f>
        <v>DEV Girls</v>
      </c>
      <c r="K5" s="170">
        <f t="shared" si="0"/>
        <v>4</v>
      </c>
      <c r="L5" s="170"/>
    </row>
    <row r="6" spans="1:26" ht="14.25" customHeight="1" x14ac:dyDescent="0.35">
      <c r="A6" s="168" t="s">
        <v>469</v>
      </c>
      <c r="B6" s="151">
        <v>3</v>
      </c>
      <c r="C6" s="169" t="s">
        <v>654</v>
      </c>
      <c r="D6" s="151">
        <v>2</v>
      </c>
      <c r="E6" s="170">
        <v>1284</v>
      </c>
      <c r="F6" s="150" t="str">
        <f>+VLOOKUP(E6,Participants!$A$1:$F$802,2,FALSE)</f>
        <v>Anastasia Rossey</v>
      </c>
      <c r="G6" s="150" t="str">
        <f>+VLOOKUP(E6,Participants!$A$1:$F$802,4,FALSE)</f>
        <v>CDT</v>
      </c>
      <c r="H6" s="150" t="str">
        <f>+VLOOKUP(E6,Participants!$A$1:$F$802,5,FALSE)</f>
        <v>Female</v>
      </c>
      <c r="I6" s="150">
        <f>+VLOOKUP(E6,Participants!$A$1:$F$802,3,FALSE)</f>
        <v>2</v>
      </c>
      <c r="J6" s="150" t="str">
        <f>+VLOOKUP(E6,Participants!$A$1:$G$802,7,FALSE)</f>
        <v>Dev Girls</v>
      </c>
      <c r="K6" s="170">
        <f t="shared" si="0"/>
        <v>5</v>
      </c>
      <c r="L6" s="170"/>
    </row>
    <row r="7" spans="1:26" ht="14.25" customHeight="1" x14ac:dyDescent="0.35">
      <c r="A7" s="168" t="s">
        <v>469</v>
      </c>
      <c r="B7" s="151">
        <v>3</v>
      </c>
      <c r="C7" s="169" t="s">
        <v>655</v>
      </c>
      <c r="D7" s="151">
        <v>3</v>
      </c>
      <c r="E7" s="170">
        <v>198</v>
      </c>
      <c r="F7" s="150" t="str">
        <f>+VLOOKUP(E7,Participants!$A$1:$F$802,2,FALSE)</f>
        <v>Peyton Bauer</v>
      </c>
      <c r="G7" s="150" t="str">
        <f>+VLOOKUP(E7,Participants!$A$1:$F$802,4,FALSE)</f>
        <v>MQA</v>
      </c>
      <c r="H7" s="150" t="str">
        <f>+VLOOKUP(E7,Participants!$A$1:$F$802,5,FALSE)</f>
        <v>Female</v>
      </c>
      <c r="I7" s="150">
        <f>+VLOOKUP(E7,Participants!$A$1:$F$802,3,FALSE)</f>
        <v>2</v>
      </c>
      <c r="J7" s="150" t="str">
        <f>+VLOOKUP(E7,Participants!$A$1:$G$802,7,FALSE)</f>
        <v>DEV Girls</v>
      </c>
      <c r="K7" s="170">
        <f t="shared" si="0"/>
        <v>6</v>
      </c>
      <c r="L7" s="170"/>
    </row>
    <row r="8" spans="1:26" ht="14.25" customHeight="1" x14ac:dyDescent="0.35">
      <c r="A8" s="168" t="s">
        <v>469</v>
      </c>
      <c r="B8" s="151">
        <v>3</v>
      </c>
      <c r="C8" s="169" t="s">
        <v>656</v>
      </c>
      <c r="D8" s="151">
        <v>4</v>
      </c>
      <c r="E8" s="170">
        <v>1285</v>
      </c>
      <c r="F8" s="150" t="str">
        <f>+VLOOKUP(E8,Participants!$A$1:$F$802,2,FALSE)</f>
        <v>Ava Scalamogna</v>
      </c>
      <c r="G8" s="150" t="str">
        <f>+VLOOKUP(E8,Participants!$A$1:$F$802,4,FALSE)</f>
        <v>CDT</v>
      </c>
      <c r="H8" s="150" t="str">
        <f>+VLOOKUP(E8,Participants!$A$1:$F$802,5,FALSE)</f>
        <v>Female</v>
      </c>
      <c r="I8" s="150">
        <f>+VLOOKUP(E8,Participants!$A$1:$F$802,3,FALSE)</f>
        <v>2</v>
      </c>
      <c r="J8" s="150" t="str">
        <f>+VLOOKUP(E8,Participants!$A$1:$G$802,7,FALSE)</f>
        <v>Dev Girls</v>
      </c>
      <c r="K8" s="170">
        <f t="shared" si="0"/>
        <v>7</v>
      </c>
      <c r="L8" s="170"/>
    </row>
    <row r="9" spans="1:26" ht="14.25" customHeight="1" x14ac:dyDescent="0.35">
      <c r="A9" s="168" t="s">
        <v>469</v>
      </c>
      <c r="B9" s="151">
        <v>3</v>
      </c>
      <c r="C9" s="169" t="s">
        <v>657</v>
      </c>
      <c r="D9" s="151">
        <v>5</v>
      </c>
      <c r="E9" s="170">
        <v>556</v>
      </c>
      <c r="F9" s="150" t="str">
        <f>+VLOOKUP(E9,Participants!$A$1:$F$802,2,FALSE)</f>
        <v>Caroline Leckey</v>
      </c>
      <c r="G9" s="150" t="str">
        <f>+VLOOKUP(E9,Participants!$A$1:$F$802,4,FALSE)</f>
        <v>BFS</v>
      </c>
      <c r="H9" s="150" t="str">
        <f>+VLOOKUP(E9,Participants!$A$1:$F$802,5,FALSE)</f>
        <v>Female</v>
      </c>
      <c r="I9" s="150">
        <f>+VLOOKUP(E9,Participants!$A$1:$F$802,3,FALSE)</f>
        <v>2</v>
      </c>
      <c r="J9" s="150" t="str">
        <f>+VLOOKUP(E9,Participants!$A$1:$G$802,7,FALSE)</f>
        <v>DEV GIRLS</v>
      </c>
      <c r="K9" s="170">
        <f t="shared" si="0"/>
        <v>8</v>
      </c>
      <c r="L9" s="170"/>
    </row>
    <row r="10" spans="1:26" ht="14.25" customHeight="1" x14ac:dyDescent="0.35">
      <c r="A10" s="168" t="s">
        <v>469</v>
      </c>
      <c r="B10" s="151">
        <v>1</v>
      </c>
      <c r="C10" s="169" t="s">
        <v>638</v>
      </c>
      <c r="D10" s="151">
        <v>1</v>
      </c>
      <c r="E10" s="170">
        <v>943</v>
      </c>
      <c r="F10" s="150" t="str">
        <f>+VLOOKUP(E10,Participants!$A$1:$F$802,2,FALSE)</f>
        <v>Mary Jane Varasse</v>
      </c>
      <c r="G10" s="150" t="str">
        <f>+VLOOKUP(E10,Participants!$A$1:$F$802,4,FALSE)</f>
        <v>HFS</v>
      </c>
      <c r="H10" s="150" t="str">
        <f>+VLOOKUP(E10,Participants!$A$1:$F$802,5,FALSE)</f>
        <v>Female</v>
      </c>
      <c r="I10" s="150">
        <f>+VLOOKUP(E10,Participants!$A$1:$F$802,3,FALSE)</f>
        <v>1</v>
      </c>
      <c r="J10" s="150" t="str">
        <f>+VLOOKUP(E10,Participants!$A$1:$G$802,7,FALSE)</f>
        <v>Dev Girls</v>
      </c>
      <c r="K10" s="170">
        <f t="shared" si="0"/>
        <v>9</v>
      </c>
      <c r="L10" s="170"/>
    </row>
    <row r="11" spans="1:26" ht="14.25" customHeight="1" x14ac:dyDescent="0.35">
      <c r="A11" s="168" t="s">
        <v>469</v>
      </c>
      <c r="B11" s="151">
        <v>1</v>
      </c>
      <c r="C11" s="169" t="s">
        <v>639</v>
      </c>
      <c r="D11" s="151">
        <v>2</v>
      </c>
      <c r="E11" s="170">
        <v>141</v>
      </c>
      <c r="F11" s="150" t="str">
        <f>+VLOOKUP(E11,Participants!$A$1:$F$802,2,FALSE)</f>
        <v>Elise Harper</v>
      </c>
      <c r="G11" s="150" t="str">
        <f>+VLOOKUP(E11,Participants!$A$1:$F$802,4,FALSE)</f>
        <v>NCA</v>
      </c>
      <c r="H11" s="150" t="str">
        <f>+VLOOKUP(E11,Participants!$A$1:$F$802,5,FALSE)</f>
        <v>Female</v>
      </c>
      <c r="I11" s="150">
        <f>+VLOOKUP(E11,Participants!$A$1:$F$802,3,FALSE)</f>
        <v>0</v>
      </c>
      <c r="J11" s="150" t="str">
        <f>+VLOOKUP(E11,Participants!$A$1:$G$802,7,FALSE)</f>
        <v>DEV Girls</v>
      </c>
      <c r="K11" s="170">
        <f t="shared" si="0"/>
        <v>10</v>
      </c>
      <c r="L11" s="170"/>
    </row>
    <row r="12" spans="1:26" ht="14.25" customHeight="1" x14ac:dyDescent="0.35">
      <c r="A12" s="168" t="s">
        <v>469</v>
      </c>
      <c r="B12" s="151">
        <v>3</v>
      </c>
      <c r="C12" s="169" t="s">
        <v>658</v>
      </c>
      <c r="D12" s="151">
        <v>6</v>
      </c>
      <c r="E12" s="170">
        <v>1215</v>
      </c>
      <c r="F12" s="150" t="str">
        <f>+VLOOKUP(E12,Participants!$A$1:$F$802,2,FALSE)</f>
        <v>Hayden Ambrose</v>
      </c>
      <c r="G12" s="150" t="str">
        <f>+VLOOKUP(E12,Participants!$A$1:$F$802,4,FALSE)</f>
        <v>OLF</v>
      </c>
      <c r="H12" s="150" t="str">
        <f>+VLOOKUP(E12,Participants!$A$1:$F$802,5,FALSE)</f>
        <v>Female</v>
      </c>
      <c r="I12" s="150">
        <f>+VLOOKUP(E12,Participants!$A$1:$F$802,3,FALSE)</f>
        <v>2</v>
      </c>
      <c r="J12" s="150" t="str">
        <f>+VLOOKUP(E12,Participants!$A$1:$G$802,7,FALSE)</f>
        <v>Dev Girls</v>
      </c>
      <c r="K12" s="170">
        <f t="shared" si="0"/>
        <v>11</v>
      </c>
      <c r="L12" s="170"/>
    </row>
    <row r="13" spans="1:26" ht="14.25" customHeight="1" x14ac:dyDescent="0.35">
      <c r="A13" s="168" t="s">
        <v>469</v>
      </c>
      <c r="B13" s="151">
        <v>1</v>
      </c>
      <c r="C13" s="169" t="s">
        <v>640</v>
      </c>
      <c r="D13" s="151">
        <v>3</v>
      </c>
      <c r="E13" s="170">
        <v>1245</v>
      </c>
      <c r="F13" s="150" t="str">
        <f>+VLOOKUP(E13,Participants!$A$1:$F$802,2,FALSE)</f>
        <v>Aubriella Craft</v>
      </c>
      <c r="G13" s="150" t="str">
        <f>+VLOOKUP(E13,Participants!$A$1:$F$802,4,FALSE)</f>
        <v>SSPP</v>
      </c>
      <c r="H13" s="150" t="str">
        <f>+VLOOKUP(E13,Participants!$A$1:$F$802,5,FALSE)</f>
        <v>Female</v>
      </c>
      <c r="I13" s="150">
        <f>+VLOOKUP(E13,Participants!$A$1:$F$802,3,FALSE)</f>
        <v>1</v>
      </c>
      <c r="J13" s="150" t="str">
        <f>+VLOOKUP(E13,Participants!$A$1:$G$802,7,FALSE)</f>
        <v>DEV Girls</v>
      </c>
      <c r="K13" s="170">
        <f t="shared" si="0"/>
        <v>12</v>
      </c>
      <c r="L13" s="170"/>
    </row>
    <row r="14" spans="1:26" ht="14.25" customHeight="1" x14ac:dyDescent="0.35">
      <c r="A14" s="168" t="s">
        <v>469</v>
      </c>
      <c r="B14" s="151">
        <v>1</v>
      </c>
      <c r="C14" s="169" t="s">
        <v>641</v>
      </c>
      <c r="D14" s="151">
        <v>4</v>
      </c>
      <c r="E14" s="170">
        <v>1281</v>
      </c>
      <c r="F14" s="150" t="str">
        <f>+VLOOKUP(E14,Participants!$A$1:$F$802,2,FALSE)</f>
        <v>Elsie Bamberg</v>
      </c>
      <c r="G14" s="150" t="str">
        <f>+VLOOKUP(E14,Participants!$A$1:$F$802,4,FALSE)</f>
        <v>CDT</v>
      </c>
      <c r="H14" s="150" t="str">
        <f>+VLOOKUP(E14,Participants!$A$1:$F$802,5,FALSE)</f>
        <v>Female</v>
      </c>
      <c r="I14" s="150">
        <f>+VLOOKUP(E14,Participants!$A$1:$F$802,3,FALSE)</f>
        <v>1</v>
      </c>
      <c r="J14" s="150" t="str">
        <f>+VLOOKUP(E14,Participants!$A$1:$G$802,7,FALSE)</f>
        <v>Dev Girls</v>
      </c>
      <c r="K14" s="170">
        <f t="shared" si="0"/>
        <v>13</v>
      </c>
      <c r="L14" s="170"/>
    </row>
    <row r="15" spans="1:26" ht="14.25" customHeight="1" x14ac:dyDescent="0.35">
      <c r="A15" s="168" t="s">
        <v>469</v>
      </c>
      <c r="B15" s="151">
        <v>1</v>
      </c>
      <c r="C15" s="169" t="s">
        <v>642</v>
      </c>
      <c r="D15" s="151">
        <v>5</v>
      </c>
      <c r="E15" s="170">
        <v>143</v>
      </c>
      <c r="F15" s="150" t="str">
        <f>+VLOOKUP(E15,Participants!$A$1:$F$802,2,FALSE)</f>
        <v>Madison Tolomoe</v>
      </c>
      <c r="G15" s="150" t="str">
        <f>+VLOOKUP(E15,Participants!$A$1:$F$802,4,FALSE)</f>
        <v>NCA</v>
      </c>
      <c r="H15" s="150" t="str">
        <f>+VLOOKUP(E15,Participants!$A$1:$F$802,5,FALSE)</f>
        <v>Female</v>
      </c>
      <c r="I15" s="150">
        <f>+VLOOKUP(E15,Participants!$A$1:$F$802,3,FALSE)</f>
        <v>1</v>
      </c>
      <c r="J15" s="150" t="str">
        <f>+VLOOKUP(E15,Participants!$A$1:$G$802,7,FALSE)</f>
        <v>DEV Girls</v>
      </c>
      <c r="K15" s="170">
        <f t="shared" si="0"/>
        <v>14</v>
      </c>
      <c r="L15" s="170"/>
    </row>
    <row r="16" spans="1:26" ht="14.25" customHeight="1" x14ac:dyDescent="0.35">
      <c r="A16" s="168" t="s">
        <v>469</v>
      </c>
      <c r="B16" s="151">
        <v>1</v>
      </c>
      <c r="C16" s="169" t="s">
        <v>643</v>
      </c>
      <c r="D16" s="151">
        <v>6</v>
      </c>
      <c r="E16" s="170">
        <v>1153</v>
      </c>
      <c r="F16" s="150" t="str">
        <f>+VLOOKUP(E16,Participants!$A$1:$F$802,2,FALSE)</f>
        <v>Ava Pawlowski</v>
      </c>
      <c r="G16" s="150" t="str">
        <f>+VLOOKUP(E16,Participants!$A$1:$F$802,4,FALSE)</f>
        <v>DMA</v>
      </c>
      <c r="H16" s="150" t="str">
        <f>+VLOOKUP(E16,Participants!$A$1:$F$802,5,FALSE)</f>
        <v>Female</v>
      </c>
      <c r="I16" s="150">
        <f>+VLOOKUP(E16,Participants!$A$1:$F$802,3,FALSE)</f>
        <v>1</v>
      </c>
      <c r="J16" s="150" t="str">
        <f>+VLOOKUP(E16,Participants!$A$1:$G$802,7,FALSE)</f>
        <v>Dev Girls</v>
      </c>
      <c r="K16" s="170">
        <f t="shared" si="0"/>
        <v>15</v>
      </c>
      <c r="L16" s="170"/>
    </row>
    <row r="17" spans="1:12" ht="14.25" customHeight="1" x14ac:dyDescent="0.35">
      <c r="A17" s="168" t="s">
        <v>469</v>
      </c>
      <c r="B17" s="151">
        <v>1</v>
      </c>
      <c r="C17" s="169" t="s">
        <v>644</v>
      </c>
      <c r="D17" s="151">
        <v>7</v>
      </c>
      <c r="E17" s="170">
        <v>1216</v>
      </c>
      <c r="F17" s="150" t="str">
        <f>+VLOOKUP(E17,Participants!$A$1:$F$802,2,FALSE)</f>
        <v>Scarlett Ferrie</v>
      </c>
      <c r="G17" s="150" t="str">
        <f>+VLOOKUP(E17,Participants!$A$1:$F$802,4,FALSE)</f>
        <v>OLF</v>
      </c>
      <c r="H17" s="150" t="str">
        <f>+VLOOKUP(E17,Participants!$A$1:$F$802,5,FALSE)</f>
        <v>Female</v>
      </c>
      <c r="I17" s="150">
        <f>+VLOOKUP(E17,Participants!$A$1:$F$802,3,FALSE)</f>
        <v>1</v>
      </c>
      <c r="J17" s="150" t="str">
        <f>+VLOOKUP(E17,Participants!$A$1:$G$802,7,FALSE)</f>
        <v>Dev Girls</v>
      </c>
      <c r="K17" s="170">
        <f t="shared" si="0"/>
        <v>16</v>
      </c>
      <c r="L17" s="170"/>
    </row>
    <row r="18" spans="1:12" ht="14.25" customHeight="1" x14ac:dyDescent="0.35">
      <c r="A18" s="168" t="s">
        <v>469</v>
      </c>
      <c r="B18" s="151">
        <v>1</v>
      </c>
      <c r="C18" s="169" t="s">
        <v>645</v>
      </c>
      <c r="D18" s="151">
        <v>8</v>
      </c>
      <c r="E18" s="170">
        <v>1151</v>
      </c>
      <c r="F18" s="150" t="str">
        <f>+VLOOKUP(E18,Participants!$A$1:$F$802,2,FALSE)</f>
        <v>Miriam Bandish</v>
      </c>
      <c r="G18" s="150" t="str">
        <f>+VLOOKUP(E18,Participants!$A$1:$F$802,4,FALSE)</f>
        <v>DMA</v>
      </c>
      <c r="H18" s="150" t="str">
        <f>+VLOOKUP(E18,Participants!$A$1:$F$802,5,FALSE)</f>
        <v>Female</v>
      </c>
      <c r="I18" s="150">
        <f>+VLOOKUP(E18,Participants!$A$1:$F$802,3,FALSE)</f>
        <v>1</v>
      </c>
      <c r="J18" s="150" t="str">
        <f>+VLOOKUP(E18,Participants!$A$1:$G$802,7,FALSE)</f>
        <v>Dev Girls</v>
      </c>
      <c r="K18" s="170">
        <f t="shared" si="0"/>
        <v>17</v>
      </c>
      <c r="L18" s="170"/>
    </row>
    <row r="19" spans="1:12" ht="14.25" customHeight="1" x14ac:dyDescent="0.35">
      <c r="A19" s="168" t="s">
        <v>469</v>
      </c>
      <c r="B19" s="151">
        <v>2</v>
      </c>
      <c r="C19" s="169" t="s">
        <v>646</v>
      </c>
      <c r="D19" s="151">
        <v>1</v>
      </c>
      <c r="E19" s="170">
        <v>1152</v>
      </c>
      <c r="F19" s="150" t="str">
        <f>+VLOOKUP(E19,Participants!$A$1:$F$802,2,FALSE)</f>
        <v>Gianna Cuda</v>
      </c>
      <c r="G19" s="150" t="str">
        <f>+VLOOKUP(E19,Participants!$A$1:$F$802,4,FALSE)</f>
        <v>DMA</v>
      </c>
      <c r="H19" s="150" t="str">
        <f>+VLOOKUP(E19,Participants!$A$1:$F$802,5,FALSE)</f>
        <v>Female</v>
      </c>
      <c r="I19" s="150">
        <f>+VLOOKUP(E19,Participants!$A$1:$F$802,3,FALSE)</f>
        <v>1</v>
      </c>
      <c r="J19" s="150" t="str">
        <f>+VLOOKUP(E19,Participants!$A$1:$G$802,7,FALSE)</f>
        <v>Dev Girls</v>
      </c>
      <c r="K19" s="170">
        <f t="shared" si="0"/>
        <v>18</v>
      </c>
      <c r="L19" s="170"/>
    </row>
    <row r="20" spans="1:12" ht="14.25" customHeight="1" x14ac:dyDescent="0.35">
      <c r="A20" s="168" t="s">
        <v>469</v>
      </c>
      <c r="B20" s="151">
        <v>2</v>
      </c>
      <c r="C20" s="169" t="s">
        <v>647</v>
      </c>
      <c r="D20" s="151">
        <v>2</v>
      </c>
      <c r="E20" s="170">
        <v>1204</v>
      </c>
      <c r="F20" s="150" t="str">
        <f>+VLOOKUP(E20,Participants!$A$1:$F$802,2,FALSE)</f>
        <v>Rosalie Fadden</v>
      </c>
      <c r="G20" s="150" t="str">
        <f>+VLOOKUP(E20,Participants!$A$1:$F$802,4,FALSE)</f>
        <v>OLF</v>
      </c>
      <c r="H20" s="150" t="str">
        <f>+VLOOKUP(E20,Participants!$A$1:$F$802,5,FALSE)</f>
        <v>Female</v>
      </c>
      <c r="I20" s="150">
        <f>+VLOOKUP(E20,Participants!$A$1:$F$802,3,FALSE)</f>
        <v>1</v>
      </c>
      <c r="J20" s="150" t="str">
        <f>+VLOOKUP(E20,Participants!$A$1:$G$802,7,FALSE)</f>
        <v>Dev Girls</v>
      </c>
      <c r="K20" s="170">
        <f t="shared" si="0"/>
        <v>19</v>
      </c>
      <c r="L20" s="170"/>
    </row>
    <row r="21" spans="1:12" ht="14.25" customHeight="1" x14ac:dyDescent="0.35">
      <c r="A21" s="168" t="s">
        <v>469</v>
      </c>
      <c r="B21" s="151">
        <v>2</v>
      </c>
      <c r="C21" s="169" t="s">
        <v>648</v>
      </c>
      <c r="D21" s="151">
        <v>3</v>
      </c>
      <c r="E21" s="170">
        <v>1154</v>
      </c>
      <c r="F21" s="150" t="str">
        <f>+VLOOKUP(E21,Participants!$A$1:$F$802,2,FALSE)</f>
        <v>Lucy Taramelli</v>
      </c>
      <c r="G21" s="150" t="str">
        <f>+VLOOKUP(E21,Participants!$A$1:$F$802,4,FALSE)</f>
        <v>DMA</v>
      </c>
      <c r="H21" s="150" t="str">
        <f>+VLOOKUP(E21,Participants!$A$1:$F$802,5,FALSE)</f>
        <v>Female</v>
      </c>
      <c r="I21" s="150">
        <f>+VLOOKUP(E21,Participants!$A$1:$F$802,3,FALSE)</f>
        <v>1</v>
      </c>
      <c r="J21" s="150" t="str">
        <f>+VLOOKUP(E21,Participants!$A$1:$G$802,7,FALSE)</f>
        <v>Dev Girls</v>
      </c>
      <c r="K21" s="170">
        <f t="shared" si="0"/>
        <v>20</v>
      </c>
      <c r="L21" s="170"/>
    </row>
    <row r="22" spans="1:12" ht="14.25" customHeight="1" x14ac:dyDescent="0.35">
      <c r="A22" s="168" t="s">
        <v>469</v>
      </c>
      <c r="B22" s="151">
        <v>3</v>
      </c>
      <c r="C22" s="169" t="s">
        <v>659</v>
      </c>
      <c r="D22" s="151">
        <v>7</v>
      </c>
      <c r="E22" s="170">
        <v>1206</v>
      </c>
      <c r="F22" s="150" t="str">
        <f>+VLOOKUP(E22,Participants!$A$1:$F$802,2,FALSE)</f>
        <v>Blair Cockfield</v>
      </c>
      <c r="G22" s="150" t="str">
        <f>+VLOOKUP(E22,Participants!$A$1:$F$802,4,FALSE)</f>
        <v>OLF</v>
      </c>
      <c r="H22" s="150" t="str">
        <f>+VLOOKUP(E22,Participants!$A$1:$F$802,5,FALSE)</f>
        <v>Female</v>
      </c>
      <c r="I22" s="150">
        <f>+VLOOKUP(E22,Participants!$A$1:$F$802,3,FALSE)</f>
        <v>2</v>
      </c>
      <c r="J22" s="150" t="str">
        <f>+VLOOKUP(E22,Participants!$A$1:$G$802,7,FALSE)</f>
        <v>Dev girls</v>
      </c>
      <c r="K22" s="170">
        <f t="shared" si="0"/>
        <v>21</v>
      </c>
      <c r="L22" s="170"/>
    </row>
    <row r="23" spans="1:12" ht="14.25" customHeight="1" x14ac:dyDescent="0.35">
      <c r="A23" s="168" t="s">
        <v>469</v>
      </c>
      <c r="B23" s="151">
        <v>2</v>
      </c>
      <c r="C23" s="169" t="s">
        <v>649</v>
      </c>
      <c r="D23" s="151">
        <v>4</v>
      </c>
      <c r="E23" s="170">
        <v>1251</v>
      </c>
      <c r="F23" s="150" t="str">
        <f>+VLOOKUP(E23,Participants!$A$1:$F$802,2,FALSE)</f>
        <v>Marla Moyer-Cowden</v>
      </c>
      <c r="G23" s="150" t="str">
        <f>+VLOOKUP(E23,Participants!$A$1:$F$802,4,FALSE)</f>
        <v>SSPP</v>
      </c>
      <c r="H23" s="150" t="str">
        <f>+VLOOKUP(E23,Participants!$A$1:$F$802,5,FALSE)</f>
        <v>Female</v>
      </c>
      <c r="I23" s="150">
        <f>+VLOOKUP(E23,Participants!$A$1:$F$802,3,FALSE)</f>
        <v>1</v>
      </c>
      <c r="J23" s="150" t="str">
        <f>+VLOOKUP(E23,Participants!$A$1:$G$802,7,FALSE)</f>
        <v>DEV Girls</v>
      </c>
      <c r="K23" s="170">
        <f t="shared" si="0"/>
        <v>22</v>
      </c>
      <c r="L23" s="170"/>
    </row>
    <row r="24" spans="1:12" ht="14.25" customHeight="1" x14ac:dyDescent="0.35">
      <c r="A24" s="168" t="s">
        <v>469</v>
      </c>
      <c r="B24" s="151">
        <v>3</v>
      </c>
      <c r="C24" s="169" t="s">
        <v>660</v>
      </c>
      <c r="D24" s="151">
        <v>8</v>
      </c>
      <c r="E24" s="170">
        <v>1283</v>
      </c>
      <c r="F24" s="150" t="str">
        <f>+VLOOKUP(E24,Participants!$A$1:$F$802,2,FALSE)</f>
        <v>Harper Muscia</v>
      </c>
      <c r="G24" s="150" t="str">
        <f>+VLOOKUP(E24,Participants!$A$1:$F$802,4,FALSE)</f>
        <v>CDT</v>
      </c>
      <c r="H24" s="150" t="str">
        <f>+VLOOKUP(E24,Participants!$A$1:$F$802,5,FALSE)</f>
        <v>Female</v>
      </c>
      <c r="I24" s="150">
        <f>+VLOOKUP(E24,Participants!$A$1:$F$802,3,FALSE)</f>
        <v>2</v>
      </c>
      <c r="J24" s="150" t="str">
        <f>+VLOOKUP(E24,Participants!$A$1:$G$802,7,FALSE)</f>
        <v>Dev Girls</v>
      </c>
      <c r="K24" s="170">
        <f t="shared" si="0"/>
        <v>23</v>
      </c>
      <c r="L24" s="170"/>
    </row>
    <row r="25" spans="1:12" ht="14.25" customHeight="1" x14ac:dyDescent="0.35">
      <c r="A25" s="168" t="s">
        <v>469</v>
      </c>
      <c r="B25" s="151">
        <v>4</v>
      </c>
      <c r="C25" s="169" t="s">
        <v>661</v>
      </c>
      <c r="D25" s="151">
        <v>1</v>
      </c>
      <c r="E25" s="170">
        <v>1156</v>
      </c>
      <c r="F25" s="150" t="str">
        <f>+VLOOKUP(E25,Participants!$A$1:$F$802,2,FALSE)</f>
        <v>Alexis Cocchi</v>
      </c>
      <c r="G25" s="150" t="str">
        <f>+VLOOKUP(E25,Participants!$A$1:$F$802,4,FALSE)</f>
        <v>DMA</v>
      </c>
      <c r="H25" s="150" t="str">
        <f>+VLOOKUP(E25,Participants!$A$1:$F$802,5,FALSE)</f>
        <v>Female</v>
      </c>
      <c r="I25" s="150">
        <f>+VLOOKUP(E25,Participants!$A$1:$F$802,3,FALSE)</f>
        <v>2</v>
      </c>
      <c r="J25" s="150" t="str">
        <f>+VLOOKUP(E25,Participants!$A$1:$G$802,7,FALSE)</f>
        <v>Dev Girls</v>
      </c>
      <c r="K25" s="170">
        <f t="shared" si="0"/>
        <v>24</v>
      </c>
      <c r="L25" s="170"/>
    </row>
    <row r="26" spans="1:12" ht="14.25" customHeight="1" x14ac:dyDescent="0.35">
      <c r="A26" s="64"/>
      <c r="B26" s="56"/>
      <c r="C26" s="139"/>
      <c r="D26" s="56"/>
      <c r="E26" s="101"/>
      <c r="F26" s="57"/>
      <c r="G26" s="57"/>
      <c r="H26" s="57"/>
      <c r="I26" s="57"/>
      <c r="J26" s="57"/>
      <c r="K26" s="101"/>
      <c r="L26" s="101"/>
    </row>
    <row r="27" spans="1:12" ht="14.25" customHeight="1" x14ac:dyDescent="0.35">
      <c r="A27" s="64" t="s">
        <v>469</v>
      </c>
      <c r="B27" s="56">
        <v>4</v>
      </c>
      <c r="C27" s="139" t="s">
        <v>662</v>
      </c>
      <c r="D27" s="56">
        <v>3</v>
      </c>
      <c r="E27" s="101">
        <v>1054</v>
      </c>
      <c r="F27" s="57" t="str">
        <f>+VLOOKUP(E27,Participants!$A$1:$F$802,2,FALSE)</f>
        <v>Avery Van Balen</v>
      </c>
      <c r="G27" s="57" t="str">
        <f>+VLOOKUP(E27,Participants!$A$1:$F$802,4,FALSE)</f>
        <v>KIL</v>
      </c>
      <c r="H27" s="57" t="str">
        <f>+VLOOKUP(E27,Participants!$A$1:$F$802,5,FALSE)</f>
        <v>Female</v>
      </c>
      <c r="I27" s="57">
        <f>+VLOOKUP(E27,Participants!$A$1:$F$802,3,FALSE)</f>
        <v>3</v>
      </c>
      <c r="J27" s="57" t="str">
        <f>+VLOOKUP(E27,Participants!$A$1:$G$802,7,FALSE)</f>
        <v>Dev Girls</v>
      </c>
      <c r="K27" s="101">
        <v>1</v>
      </c>
      <c r="L27" s="101">
        <v>10</v>
      </c>
    </row>
    <row r="28" spans="1:12" ht="14.25" customHeight="1" x14ac:dyDescent="0.35">
      <c r="A28" s="64" t="s">
        <v>469</v>
      </c>
      <c r="B28" s="56">
        <v>6</v>
      </c>
      <c r="C28" s="139" t="s">
        <v>675</v>
      </c>
      <c r="D28" s="56">
        <v>2</v>
      </c>
      <c r="E28" s="101">
        <v>214</v>
      </c>
      <c r="F28" s="57" t="str">
        <f>+VLOOKUP(E28,Participants!$A$1:$F$802,2,FALSE)</f>
        <v>Kendall Swigart</v>
      </c>
      <c r="G28" s="57" t="str">
        <f>+VLOOKUP(E28,Participants!$A$1:$F$802,4,FALSE)</f>
        <v>MQA</v>
      </c>
      <c r="H28" s="57" t="str">
        <f>+VLOOKUP(E28,Participants!$A$1:$F$802,5,FALSE)</f>
        <v>Female</v>
      </c>
      <c r="I28" s="57">
        <f>+VLOOKUP(E28,Participants!$A$1:$F$802,3,FALSE)</f>
        <v>4</v>
      </c>
      <c r="J28" s="57" t="str">
        <f>+VLOOKUP(E28,Participants!$A$1:$G$802,7,FALSE)</f>
        <v>DEV Girls</v>
      </c>
      <c r="K28" s="101">
        <f>K27+1</f>
        <v>2</v>
      </c>
      <c r="L28" s="101">
        <v>8</v>
      </c>
    </row>
    <row r="29" spans="1:12" ht="14.25" customHeight="1" x14ac:dyDescent="0.35">
      <c r="A29" s="64" t="s">
        <v>469</v>
      </c>
      <c r="B29" s="56">
        <v>6</v>
      </c>
      <c r="C29" s="139" t="s">
        <v>676</v>
      </c>
      <c r="D29" s="56">
        <v>3</v>
      </c>
      <c r="E29" s="101">
        <v>245</v>
      </c>
      <c r="F29" s="57" t="str">
        <f>+VLOOKUP(E29,Participants!$A$1:$F$802,2,FALSE)</f>
        <v>Sadie Tamburino</v>
      </c>
      <c r="G29" s="57" t="str">
        <f>+VLOOKUP(E29,Participants!$A$1:$F$802,4,FALSE)</f>
        <v>AGS</v>
      </c>
      <c r="H29" s="57" t="str">
        <f>+VLOOKUP(E29,Participants!$A$1:$F$802,5,FALSE)</f>
        <v>Female</v>
      </c>
      <c r="I29" s="57">
        <f>+VLOOKUP(E29,Participants!$A$1:$F$802,3,FALSE)</f>
        <v>4</v>
      </c>
      <c r="J29" s="57" t="str">
        <f>+VLOOKUP(E29,Participants!$A$1:$G$802,7,FALSE)</f>
        <v>DEV Girls</v>
      </c>
      <c r="K29" s="101">
        <f t="shared" ref="K29:K57" si="1">K28+1</f>
        <v>3</v>
      </c>
      <c r="L29" s="101">
        <v>6</v>
      </c>
    </row>
    <row r="30" spans="1:12" ht="14.25" customHeight="1" x14ac:dyDescent="0.35">
      <c r="A30" s="64" t="s">
        <v>469</v>
      </c>
      <c r="B30" s="56">
        <v>6</v>
      </c>
      <c r="C30" s="139" t="s">
        <v>677</v>
      </c>
      <c r="D30" s="56">
        <v>4</v>
      </c>
      <c r="E30" s="101">
        <v>1164</v>
      </c>
      <c r="F30" s="57" t="str">
        <f>+VLOOKUP(E30,Participants!$A$1:$F$802,2,FALSE)</f>
        <v>Azaria Carlton</v>
      </c>
      <c r="G30" s="57" t="str">
        <f>+VLOOKUP(E30,Participants!$A$1:$F$802,4,FALSE)</f>
        <v>DMA</v>
      </c>
      <c r="H30" s="57" t="str">
        <f>+VLOOKUP(E30,Participants!$A$1:$F$802,5,FALSE)</f>
        <v>Female</v>
      </c>
      <c r="I30" s="57">
        <f>+VLOOKUP(E30,Participants!$A$1:$F$802,3,FALSE)</f>
        <v>4</v>
      </c>
      <c r="J30" s="57" t="str">
        <f>+VLOOKUP(E30,Participants!$A$1:$G$802,7,FALSE)</f>
        <v>Dev Girls</v>
      </c>
      <c r="K30" s="101">
        <f t="shared" si="1"/>
        <v>4</v>
      </c>
      <c r="L30" s="101">
        <v>5</v>
      </c>
    </row>
    <row r="31" spans="1:12" ht="14.25" customHeight="1" x14ac:dyDescent="0.35">
      <c r="A31" s="64" t="s">
        <v>469</v>
      </c>
      <c r="B31" s="56">
        <v>4</v>
      </c>
      <c r="C31" s="139" t="s">
        <v>663</v>
      </c>
      <c r="D31" s="56">
        <v>4</v>
      </c>
      <c r="E31" s="101">
        <v>970</v>
      </c>
      <c r="F31" s="57" t="str">
        <f>+VLOOKUP(E31,Participants!$A$1:$F$802,2,FALSE)</f>
        <v>Alexis Smith</v>
      </c>
      <c r="G31" s="57" t="str">
        <f>+VLOOKUP(E31,Participants!$A$1:$F$802,4,FALSE)</f>
        <v>SJS</v>
      </c>
      <c r="H31" s="57" t="str">
        <f>+VLOOKUP(E31,Participants!$A$1:$F$802,5,FALSE)</f>
        <v>Female</v>
      </c>
      <c r="I31" s="57">
        <f>+VLOOKUP(E31,Participants!$A$1:$F$802,3,FALSE)</f>
        <v>3</v>
      </c>
      <c r="J31" s="57" t="str">
        <f>+VLOOKUP(E31,Participants!$A$1:$G$802,7,FALSE)</f>
        <v>Dev Girls</v>
      </c>
      <c r="K31" s="101">
        <f t="shared" si="1"/>
        <v>5</v>
      </c>
      <c r="L31" s="101">
        <v>4</v>
      </c>
    </row>
    <row r="32" spans="1:12" ht="14.25" customHeight="1" x14ac:dyDescent="0.35">
      <c r="A32" s="64" t="s">
        <v>469</v>
      </c>
      <c r="B32" s="56">
        <v>6</v>
      </c>
      <c r="C32" s="139" t="s">
        <v>678</v>
      </c>
      <c r="D32" s="56">
        <v>5</v>
      </c>
      <c r="E32" s="101">
        <v>567</v>
      </c>
      <c r="F32" s="57" t="str">
        <f>+VLOOKUP(E32,Participants!$A$1:$F$802,2,FALSE)</f>
        <v>Mila Cira</v>
      </c>
      <c r="G32" s="57" t="str">
        <f>+VLOOKUP(E32,Participants!$A$1:$F$802,4,FALSE)</f>
        <v>BFS</v>
      </c>
      <c r="H32" s="57" t="str">
        <f>+VLOOKUP(E32,Participants!$A$1:$F$802,5,FALSE)</f>
        <v>Female</v>
      </c>
      <c r="I32" s="57">
        <f>+VLOOKUP(E32,Participants!$A$1:$F$802,3,FALSE)</f>
        <v>4</v>
      </c>
      <c r="J32" s="57" t="str">
        <f>+VLOOKUP(E32,Participants!$A$1:$G$802,7,FALSE)</f>
        <v>DEV GIRLS</v>
      </c>
      <c r="K32" s="101">
        <f t="shared" si="1"/>
        <v>6</v>
      </c>
      <c r="L32" s="101">
        <v>3</v>
      </c>
    </row>
    <row r="33" spans="1:12" ht="14.25" customHeight="1" x14ac:dyDescent="0.35">
      <c r="A33" s="64" t="s">
        <v>469</v>
      </c>
      <c r="B33" s="56">
        <v>4</v>
      </c>
      <c r="C33" s="139" t="s">
        <v>664</v>
      </c>
      <c r="D33" s="56">
        <v>5</v>
      </c>
      <c r="E33" s="101">
        <v>855</v>
      </c>
      <c r="F33" s="57" t="str">
        <f>+VLOOKUP(E33,Participants!$A$1:$F$802,2,FALSE)</f>
        <v>Mara Katarski</v>
      </c>
      <c r="G33" s="57" t="str">
        <f>+VLOOKUP(E33,Participants!$A$1:$F$802,4,FALSE)</f>
        <v>AAG</v>
      </c>
      <c r="H33" s="57" t="str">
        <f>+VLOOKUP(E33,Participants!$A$1:$F$802,5,FALSE)</f>
        <v>Female</v>
      </c>
      <c r="I33" s="57">
        <f>+VLOOKUP(E33,Participants!$A$1:$F$802,3,FALSE)</f>
        <v>3</v>
      </c>
      <c r="J33" s="57" t="str">
        <f>+VLOOKUP(E33,Participants!$A$1:$G$802,7,FALSE)</f>
        <v>Dev Girls</v>
      </c>
      <c r="K33" s="101">
        <f t="shared" si="1"/>
        <v>7</v>
      </c>
      <c r="L33" s="101">
        <v>1</v>
      </c>
    </row>
    <row r="34" spans="1:12" ht="14.25" customHeight="1" x14ac:dyDescent="0.35">
      <c r="A34" s="64" t="s">
        <v>469</v>
      </c>
      <c r="B34" s="56">
        <v>7</v>
      </c>
      <c r="C34" s="139" t="s">
        <v>560</v>
      </c>
      <c r="D34" s="56">
        <v>3</v>
      </c>
      <c r="E34" s="101">
        <v>247</v>
      </c>
      <c r="F34" s="57" t="str">
        <f>+VLOOKUP(E34,Participants!$A$1:$F$802,2,FALSE)</f>
        <v>Lily Urick</v>
      </c>
      <c r="G34" s="57" t="str">
        <f>+VLOOKUP(E34,Participants!$A$1:$F$802,4,FALSE)</f>
        <v>AGS</v>
      </c>
      <c r="H34" s="57" t="str">
        <f>+VLOOKUP(E34,Participants!$A$1:$F$802,5,FALSE)</f>
        <v>Female</v>
      </c>
      <c r="I34" s="57">
        <f>+VLOOKUP(E34,Participants!$A$1:$F$802,3,FALSE)</f>
        <v>4</v>
      </c>
      <c r="J34" s="57" t="str">
        <f>+VLOOKUP(E34,Participants!$A$1:$G$802,7,FALSE)</f>
        <v>DEV Girls</v>
      </c>
      <c r="K34" s="101">
        <f t="shared" si="1"/>
        <v>8</v>
      </c>
      <c r="L34" s="101"/>
    </row>
    <row r="35" spans="1:12" ht="14.25" customHeight="1" x14ac:dyDescent="0.35">
      <c r="A35" s="64" t="s">
        <v>469</v>
      </c>
      <c r="B35" s="56">
        <v>7</v>
      </c>
      <c r="C35" s="139" t="s">
        <v>682</v>
      </c>
      <c r="D35" s="56">
        <v>4</v>
      </c>
      <c r="E35" s="101">
        <v>241</v>
      </c>
      <c r="F35" s="57" t="str">
        <f>+VLOOKUP(E35,Participants!$A$1:$F$802,2,FALSE)</f>
        <v>Mila Kolocouris</v>
      </c>
      <c r="G35" s="57" t="str">
        <f>+VLOOKUP(E35,Participants!$A$1:$F$802,4,FALSE)</f>
        <v>AGS</v>
      </c>
      <c r="H35" s="57" t="str">
        <f>+VLOOKUP(E35,Participants!$A$1:$F$802,5,FALSE)</f>
        <v>Female</v>
      </c>
      <c r="I35" s="57">
        <f>+VLOOKUP(E35,Participants!$A$1:$F$802,3,FALSE)</f>
        <v>4</v>
      </c>
      <c r="J35" s="57" t="str">
        <f>+VLOOKUP(E35,Participants!$A$1:$G$802,7,FALSE)</f>
        <v>DEV Girls</v>
      </c>
      <c r="K35" s="101">
        <f t="shared" si="1"/>
        <v>9</v>
      </c>
      <c r="L35" s="101"/>
    </row>
    <row r="36" spans="1:12" ht="14.25" customHeight="1" x14ac:dyDescent="0.35">
      <c r="A36" s="64" t="s">
        <v>469</v>
      </c>
      <c r="B36" s="56">
        <v>6</v>
      </c>
      <c r="C36" s="139" t="s">
        <v>679</v>
      </c>
      <c r="D36" s="56">
        <v>6</v>
      </c>
      <c r="E36" s="101">
        <v>862</v>
      </c>
      <c r="F36" s="57" t="str">
        <f>+VLOOKUP(E36,Participants!$A$1:$F$802,2,FALSE)</f>
        <v>Margaret Willcox</v>
      </c>
      <c r="G36" s="57" t="str">
        <f>+VLOOKUP(E36,Participants!$A$1:$F$802,4,FALSE)</f>
        <v>AAG</v>
      </c>
      <c r="H36" s="57" t="str">
        <f>+VLOOKUP(E36,Participants!$A$1:$F$802,5,FALSE)</f>
        <v>Female</v>
      </c>
      <c r="I36" s="57">
        <f>+VLOOKUP(E36,Participants!$A$1:$F$802,3,FALSE)</f>
        <v>4</v>
      </c>
      <c r="J36" s="57" t="str">
        <f>+VLOOKUP(E36,Participants!$A$1:$G$802,7,FALSE)</f>
        <v>Dev Girls</v>
      </c>
      <c r="K36" s="101">
        <f t="shared" si="1"/>
        <v>10</v>
      </c>
      <c r="L36" s="101"/>
    </row>
    <row r="37" spans="1:12" ht="14.25" customHeight="1" x14ac:dyDescent="0.35">
      <c r="A37" s="64" t="s">
        <v>469</v>
      </c>
      <c r="B37" s="56">
        <v>6</v>
      </c>
      <c r="C37" s="139" t="s">
        <v>571</v>
      </c>
      <c r="D37" s="56">
        <v>7</v>
      </c>
      <c r="E37" s="101">
        <v>151</v>
      </c>
      <c r="F37" s="57" t="str">
        <f>+VLOOKUP(E37,Participants!$A$1:$F$802,2,FALSE)</f>
        <v>Olivia Wasielewski</v>
      </c>
      <c r="G37" s="57" t="str">
        <f>+VLOOKUP(E37,Participants!$A$1:$F$802,4,FALSE)</f>
        <v>NCA</v>
      </c>
      <c r="H37" s="57" t="str">
        <f>+VLOOKUP(E37,Participants!$A$1:$F$802,5,FALSE)</f>
        <v>Female</v>
      </c>
      <c r="I37" s="57">
        <f>+VLOOKUP(E37,Participants!$A$1:$F$802,3,FALSE)</f>
        <v>4</v>
      </c>
      <c r="J37" s="57" t="str">
        <f>+VLOOKUP(E37,Participants!$A$1:$G$802,7,FALSE)</f>
        <v>DEV Girls</v>
      </c>
      <c r="K37" s="101">
        <f t="shared" si="1"/>
        <v>11</v>
      </c>
      <c r="L37" s="101"/>
    </row>
    <row r="38" spans="1:12" ht="14.25" customHeight="1" x14ac:dyDescent="0.35">
      <c r="A38" s="64" t="s">
        <v>469</v>
      </c>
      <c r="B38" s="56">
        <v>4</v>
      </c>
      <c r="C38" s="139" t="s">
        <v>665</v>
      </c>
      <c r="D38" s="56">
        <v>6</v>
      </c>
      <c r="E38" s="101">
        <v>562</v>
      </c>
      <c r="F38" s="57" t="str">
        <f>+VLOOKUP(E38,Participants!$A$1:$F$802,2,FALSE)</f>
        <v>Monica Isacco</v>
      </c>
      <c r="G38" s="57" t="str">
        <f>+VLOOKUP(E38,Participants!$A$1:$F$802,4,FALSE)</f>
        <v>BFS</v>
      </c>
      <c r="H38" s="57" t="str">
        <f>+VLOOKUP(E38,Participants!$A$1:$F$802,5,FALSE)</f>
        <v>Female</v>
      </c>
      <c r="I38" s="57">
        <f>+VLOOKUP(E38,Participants!$A$1:$F$802,3,FALSE)</f>
        <v>3</v>
      </c>
      <c r="J38" s="57" t="str">
        <f>+VLOOKUP(E38,Participants!$A$1:$G$802,7,FALSE)</f>
        <v>DEV GIRLS</v>
      </c>
      <c r="K38" s="101">
        <f t="shared" si="1"/>
        <v>12</v>
      </c>
      <c r="L38" s="101"/>
    </row>
    <row r="39" spans="1:12" ht="14.25" customHeight="1" x14ac:dyDescent="0.35">
      <c r="A39" s="64" t="s">
        <v>469</v>
      </c>
      <c r="B39" s="56">
        <v>7</v>
      </c>
      <c r="C39" s="139" t="s">
        <v>683</v>
      </c>
      <c r="D39" s="56">
        <v>5</v>
      </c>
      <c r="E39" s="101">
        <v>1209</v>
      </c>
      <c r="F39" s="57" t="str">
        <f>+VLOOKUP(E39,Participants!$A$1:$F$802,2,FALSE)</f>
        <v>Hayley Poynar</v>
      </c>
      <c r="G39" s="57" t="str">
        <f>+VLOOKUP(E39,Participants!$A$1:$F$802,4,FALSE)</f>
        <v>OLF</v>
      </c>
      <c r="H39" s="57" t="str">
        <f>+VLOOKUP(E39,Participants!$A$1:$F$802,5,FALSE)</f>
        <v>Female</v>
      </c>
      <c r="I39" s="57">
        <f>+VLOOKUP(E39,Participants!$A$1:$F$802,3,FALSE)</f>
        <v>4</v>
      </c>
      <c r="J39" s="57" t="str">
        <f>+VLOOKUP(E39,Participants!$A$1:$G$802,7,FALSE)</f>
        <v>Dev Girls</v>
      </c>
      <c r="K39" s="101">
        <f t="shared" si="1"/>
        <v>13</v>
      </c>
      <c r="L39" s="101"/>
    </row>
    <row r="40" spans="1:12" ht="14.25" customHeight="1" x14ac:dyDescent="0.35">
      <c r="A40" s="64" t="s">
        <v>469</v>
      </c>
      <c r="B40" s="56">
        <v>4</v>
      </c>
      <c r="C40" s="139" t="s">
        <v>539</v>
      </c>
      <c r="D40" s="56">
        <v>7</v>
      </c>
      <c r="E40" s="101">
        <v>885</v>
      </c>
      <c r="F40" s="57" t="str">
        <f>+VLOOKUP(E40,Participants!$A$1:$F$802,2,FALSE)</f>
        <v>Summer McCarter</v>
      </c>
      <c r="G40" s="57" t="str">
        <f>+VLOOKUP(E40,Participants!$A$1:$F$802,4,FALSE)</f>
        <v>MOSS</v>
      </c>
      <c r="H40" s="57" t="str">
        <f>+VLOOKUP(E40,Participants!$A$1:$F$802,5,FALSE)</f>
        <v>Female</v>
      </c>
      <c r="I40" s="57">
        <f>+VLOOKUP(E40,Participants!$A$1:$F$802,3,FALSE)</f>
        <v>3</v>
      </c>
      <c r="J40" s="57" t="str">
        <f>+VLOOKUP(E40,Participants!$A$1:$G$802,7,FALSE)</f>
        <v>DEV Girls</v>
      </c>
      <c r="K40" s="101">
        <f t="shared" si="1"/>
        <v>14</v>
      </c>
      <c r="L40" s="101"/>
    </row>
    <row r="41" spans="1:12" ht="14.25" customHeight="1" x14ac:dyDescent="0.35">
      <c r="A41" s="64" t="s">
        <v>469</v>
      </c>
      <c r="B41" s="56">
        <v>4</v>
      </c>
      <c r="C41" s="139" t="s">
        <v>666</v>
      </c>
      <c r="D41" s="56">
        <v>8</v>
      </c>
      <c r="E41" s="101">
        <v>249</v>
      </c>
      <c r="F41" s="57" t="str">
        <f>+VLOOKUP(E41,Participants!$A$1:$F$802,2,FALSE)</f>
        <v>Olivia Ameredes</v>
      </c>
      <c r="G41" s="57" t="str">
        <f>+VLOOKUP(E41,Participants!$A$1:$F$802,4,FALSE)</f>
        <v>AGS</v>
      </c>
      <c r="H41" s="57" t="str">
        <f>+VLOOKUP(E41,Participants!$A$1:$F$802,5,FALSE)</f>
        <v>Female</v>
      </c>
      <c r="I41" s="57">
        <f>+VLOOKUP(E41,Participants!$A$1:$F$802,3,FALSE)</f>
        <v>3</v>
      </c>
      <c r="J41" s="57" t="str">
        <f>+VLOOKUP(E41,Participants!$A$1:$G$802,7,FALSE)</f>
        <v>DEV Girls</v>
      </c>
      <c r="K41" s="101">
        <f t="shared" si="1"/>
        <v>15</v>
      </c>
      <c r="L41" s="101"/>
    </row>
    <row r="42" spans="1:12" ht="14.25" customHeight="1" x14ac:dyDescent="0.35">
      <c r="A42" s="64" t="s">
        <v>469</v>
      </c>
      <c r="B42" s="56">
        <v>7</v>
      </c>
      <c r="C42" s="139" t="s">
        <v>684</v>
      </c>
      <c r="D42" s="56">
        <v>6</v>
      </c>
      <c r="E42" s="101">
        <v>243</v>
      </c>
      <c r="F42" s="57" t="str">
        <f>+VLOOKUP(E42,Participants!$A$1:$F$802,2,FALSE)</f>
        <v>Rose Staudenmeier</v>
      </c>
      <c r="G42" s="57" t="str">
        <f>+VLOOKUP(E42,Participants!$A$1:$F$802,4,FALSE)</f>
        <v>AGS</v>
      </c>
      <c r="H42" s="57" t="str">
        <f>+VLOOKUP(E42,Participants!$A$1:$F$802,5,FALSE)</f>
        <v>Female</v>
      </c>
      <c r="I42" s="57">
        <f>+VLOOKUP(E42,Participants!$A$1:$F$802,3,FALSE)</f>
        <v>4</v>
      </c>
      <c r="J42" s="57" t="str">
        <f>+VLOOKUP(E42,Participants!$A$1:$G$802,7,FALSE)</f>
        <v>DEV Girls</v>
      </c>
      <c r="K42" s="101">
        <f t="shared" si="1"/>
        <v>16</v>
      </c>
      <c r="L42" s="101"/>
    </row>
    <row r="43" spans="1:12" ht="14.25" customHeight="1" x14ac:dyDescent="0.35">
      <c r="A43" s="64" t="s">
        <v>469</v>
      </c>
      <c r="B43" s="56">
        <v>5</v>
      </c>
      <c r="C43" s="139" t="s">
        <v>667</v>
      </c>
      <c r="D43" s="56">
        <v>1</v>
      </c>
      <c r="E43" s="101">
        <v>856</v>
      </c>
      <c r="F43" s="57" t="str">
        <f>+VLOOKUP(E43,Participants!$A$1:$F$802,2,FALSE)</f>
        <v>Amanda Wang</v>
      </c>
      <c r="G43" s="57" t="str">
        <f>+VLOOKUP(E43,Participants!$A$1:$F$802,4,FALSE)</f>
        <v>AAG</v>
      </c>
      <c r="H43" s="57" t="str">
        <f>+VLOOKUP(E43,Participants!$A$1:$F$802,5,FALSE)</f>
        <v>Female</v>
      </c>
      <c r="I43" s="57">
        <f>+VLOOKUP(E43,Participants!$A$1:$F$802,3,FALSE)</f>
        <v>3</v>
      </c>
      <c r="J43" s="57" t="str">
        <f>+VLOOKUP(E43,Participants!$A$1:$G$802,7,FALSE)</f>
        <v>Dev Girls</v>
      </c>
      <c r="K43" s="101">
        <f t="shared" si="1"/>
        <v>17</v>
      </c>
      <c r="L43" s="101"/>
    </row>
    <row r="44" spans="1:12" ht="14.25" customHeight="1" x14ac:dyDescent="0.35">
      <c r="A44" s="64" t="s">
        <v>469</v>
      </c>
      <c r="B44" s="56">
        <v>5</v>
      </c>
      <c r="C44" s="139" t="s">
        <v>668</v>
      </c>
      <c r="D44" s="56">
        <v>2</v>
      </c>
      <c r="E44" s="101">
        <v>971</v>
      </c>
      <c r="F44" s="57" t="str">
        <f>+VLOOKUP(E44,Participants!$A$1:$F$802,2,FALSE)</f>
        <v>Grace Turner</v>
      </c>
      <c r="G44" s="57" t="str">
        <f>+VLOOKUP(E44,Participants!$A$1:$F$802,4,FALSE)</f>
        <v>SJS</v>
      </c>
      <c r="H44" s="57" t="str">
        <f>+VLOOKUP(E44,Participants!$A$1:$F$802,5,FALSE)</f>
        <v>Female</v>
      </c>
      <c r="I44" s="57">
        <f>+VLOOKUP(E44,Participants!$A$1:$F$802,3,FALSE)</f>
        <v>3</v>
      </c>
      <c r="J44" s="57" t="str">
        <f>+VLOOKUP(E44,Participants!$A$1:$G$802,7,FALSE)</f>
        <v>Dev Girls</v>
      </c>
      <c r="K44" s="101">
        <f t="shared" si="1"/>
        <v>18</v>
      </c>
      <c r="L44" s="101"/>
    </row>
    <row r="45" spans="1:12" ht="14.25" customHeight="1" x14ac:dyDescent="0.35">
      <c r="A45" s="64" t="s">
        <v>469</v>
      </c>
      <c r="B45" s="56">
        <v>6</v>
      </c>
      <c r="C45" s="139" t="s">
        <v>680</v>
      </c>
      <c r="D45" s="56">
        <v>8</v>
      </c>
      <c r="E45" s="101">
        <v>1211</v>
      </c>
      <c r="F45" s="57" t="str">
        <f>+VLOOKUP(E45,Participants!$A$1:$F$802,2,FALSE)</f>
        <v>Charlotte Kovell</v>
      </c>
      <c r="G45" s="57" t="str">
        <f>+VLOOKUP(E45,Participants!$A$1:$F$802,4,FALSE)</f>
        <v>OLF</v>
      </c>
      <c r="H45" s="57" t="str">
        <f>+VLOOKUP(E45,Participants!$A$1:$F$802,5,FALSE)</f>
        <v>Female</v>
      </c>
      <c r="I45" s="57">
        <f>+VLOOKUP(E45,Participants!$A$1:$F$802,3,FALSE)</f>
        <v>4</v>
      </c>
      <c r="J45" s="57" t="str">
        <f>+VLOOKUP(E45,Participants!$A$1:$G$802,7,FALSE)</f>
        <v>Dev Girls</v>
      </c>
      <c r="K45" s="101">
        <f t="shared" si="1"/>
        <v>19</v>
      </c>
      <c r="L45" s="101"/>
    </row>
    <row r="46" spans="1:12" ht="14.25" customHeight="1" x14ac:dyDescent="0.35">
      <c r="A46" s="64" t="s">
        <v>469</v>
      </c>
      <c r="B46" s="56">
        <v>5</v>
      </c>
      <c r="C46" s="139" t="s">
        <v>669</v>
      </c>
      <c r="D46" s="56">
        <v>3</v>
      </c>
      <c r="E46" s="101">
        <v>561</v>
      </c>
      <c r="F46" s="57" t="str">
        <f>+VLOOKUP(E46,Participants!$A$1:$F$802,2,FALSE)</f>
        <v>Nora Hiserodt</v>
      </c>
      <c r="G46" s="57" t="str">
        <f>+VLOOKUP(E46,Participants!$A$1:$F$802,4,FALSE)</f>
        <v>BFS</v>
      </c>
      <c r="H46" s="57" t="str">
        <f>+VLOOKUP(E46,Participants!$A$1:$F$802,5,FALSE)</f>
        <v>Female</v>
      </c>
      <c r="I46" s="57">
        <f>+VLOOKUP(E46,Participants!$A$1:$F$802,3,FALSE)</f>
        <v>3</v>
      </c>
      <c r="J46" s="57" t="str">
        <f>+VLOOKUP(E46,Participants!$A$1:$G$802,7,FALSE)</f>
        <v>DEV GIRLS</v>
      </c>
      <c r="K46" s="101">
        <f t="shared" si="1"/>
        <v>20</v>
      </c>
      <c r="L46" s="101"/>
    </row>
    <row r="47" spans="1:12" ht="14.25" customHeight="1" x14ac:dyDescent="0.35">
      <c r="A47" s="64" t="s">
        <v>469</v>
      </c>
      <c r="B47" s="56">
        <v>7</v>
      </c>
      <c r="C47" s="139" t="s">
        <v>685</v>
      </c>
      <c r="D47" s="56">
        <v>7</v>
      </c>
      <c r="E47" s="101">
        <v>48</v>
      </c>
      <c r="F47" s="57" t="str">
        <f>+VLOOKUP(E47,Participants!$A$1:$F$802,2,FALSE)</f>
        <v>Isabella Gaudelli</v>
      </c>
      <c r="G47" s="57" t="str">
        <f>+VLOOKUP(E47,Participants!$A$1:$F$802,4,FALSE)</f>
        <v>AMA</v>
      </c>
      <c r="H47" s="57" t="str">
        <f>+VLOOKUP(E47,Participants!$A$1:$F$802,5,FALSE)</f>
        <v>Female</v>
      </c>
      <c r="I47" s="57">
        <f>+VLOOKUP(E47,Participants!$A$1:$F$802,3,FALSE)</f>
        <v>4</v>
      </c>
      <c r="J47" s="57" t="str">
        <f>+VLOOKUP(E47,Participants!$A$1:$G$802,7,FALSE)</f>
        <v>DEV Girls</v>
      </c>
      <c r="K47" s="101">
        <f t="shared" si="1"/>
        <v>21</v>
      </c>
      <c r="L47" s="101"/>
    </row>
    <row r="48" spans="1:12" ht="14.25" customHeight="1" x14ac:dyDescent="0.35">
      <c r="A48" s="64" t="s">
        <v>469</v>
      </c>
      <c r="B48" s="56">
        <v>7</v>
      </c>
      <c r="C48" s="139" t="s">
        <v>686</v>
      </c>
      <c r="D48" s="56">
        <v>8</v>
      </c>
      <c r="E48" s="101">
        <v>573</v>
      </c>
      <c r="F48" s="57" t="str">
        <f>+VLOOKUP(E48,Participants!$A$1:$F$802,2,FALSE)</f>
        <v>Hadley Moritz</v>
      </c>
      <c r="G48" s="57" t="str">
        <f>+VLOOKUP(E48,Participants!$A$1:$F$802,4,FALSE)</f>
        <v>BFS</v>
      </c>
      <c r="H48" s="57" t="str">
        <f>+VLOOKUP(E48,Participants!$A$1:$F$802,5,FALSE)</f>
        <v>Female</v>
      </c>
      <c r="I48" s="57">
        <f>+VLOOKUP(E48,Participants!$A$1:$F$802,3,FALSE)</f>
        <v>4</v>
      </c>
      <c r="J48" s="57" t="str">
        <f>+VLOOKUP(E48,Participants!$A$1:$G$802,7,FALSE)</f>
        <v>DEV GIRLS</v>
      </c>
      <c r="K48" s="101">
        <f t="shared" si="1"/>
        <v>22</v>
      </c>
      <c r="L48" s="101"/>
    </row>
    <row r="49" spans="1:12" ht="14.25" customHeight="1" x14ac:dyDescent="0.35">
      <c r="A49" s="64" t="s">
        <v>469</v>
      </c>
      <c r="B49" s="56">
        <v>5</v>
      </c>
      <c r="C49" s="139" t="s">
        <v>670</v>
      </c>
      <c r="D49" s="56">
        <v>4</v>
      </c>
      <c r="E49" s="101">
        <v>965</v>
      </c>
      <c r="F49" s="57" t="str">
        <f>+VLOOKUP(E49,Participants!$A$1:$F$802,2,FALSE)</f>
        <v>Juliana Belczyk</v>
      </c>
      <c r="G49" s="57" t="str">
        <f>+VLOOKUP(E49,Participants!$A$1:$F$802,4,FALSE)</f>
        <v>SJS</v>
      </c>
      <c r="H49" s="57" t="str">
        <f>+VLOOKUP(E49,Participants!$A$1:$F$802,5,FALSE)</f>
        <v>Female</v>
      </c>
      <c r="I49" s="57">
        <f>+VLOOKUP(E49,Participants!$A$1:$F$802,3,FALSE)</f>
        <v>3</v>
      </c>
      <c r="J49" s="57" t="str">
        <f>+VLOOKUP(E49,Participants!$A$1:$G$802,7,FALSE)</f>
        <v>Dev Girls</v>
      </c>
      <c r="K49" s="101">
        <f t="shared" si="1"/>
        <v>23</v>
      </c>
      <c r="L49" s="101"/>
    </row>
    <row r="50" spans="1:12" ht="14.25" customHeight="1" x14ac:dyDescent="0.35">
      <c r="A50" s="64" t="s">
        <v>469</v>
      </c>
      <c r="B50" s="56">
        <v>7</v>
      </c>
      <c r="C50" s="139" t="s">
        <v>681</v>
      </c>
      <c r="D50" s="56">
        <v>1</v>
      </c>
      <c r="E50" s="101">
        <v>47</v>
      </c>
      <c r="F50" s="57" t="str">
        <f>+VLOOKUP(E50,Participants!$A$1:$F$802,2,FALSE)</f>
        <v>Annalisa DiPaolo</v>
      </c>
      <c r="G50" s="57" t="str">
        <f>+VLOOKUP(E50,Participants!$A$1:$F$802,4,FALSE)</f>
        <v>AMA</v>
      </c>
      <c r="H50" s="57" t="str">
        <f>+VLOOKUP(E50,Participants!$A$1:$F$802,5,FALSE)</f>
        <v>Female</v>
      </c>
      <c r="I50" s="57">
        <f>+VLOOKUP(E50,Participants!$A$1:$F$802,3,FALSE)</f>
        <v>4</v>
      </c>
      <c r="J50" s="57" t="str">
        <f>+VLOOKUP(E50,Participants!$A$1:$G$802,7,FALSE)</f>
        <v>DEV Girls</v>
      </c>
      <c r="K50" s="101">
        <f t="shared" si="1"/>
        <v>24</v>
      </c>
      <c r="L50" s="101"/>
    </row>
    <row r="51" spans="1:12" ht="14.25" customHeight="1" x14ac:dyDescent="0.35">
      <c r="A51" s="64" t="s">
        <v>469</v>
      </c>
      <c r="B51" s="56">
        <v>8</v>
      </c>
      <c r="C51" s="139" t="s">
        <v>687</v>
      </c>
      <c r="D51" s="56">
        <v>1</v>
      </c>
      <c r="E51" s="101">
        <v>148</v>
      </c>
      <c r="F51" s="57" t="str">
        <f>+VLOOKUP(E51,Participants!$A$1:$F$802,2,FALSE)</f>
        <v>Hannah Cloonan</v>
      </c>
      <c r="G51" s="57" t="str">
        <f>+VLOOKUP(E51,Participants!$A$1:$F$802,4,FALSE)</f>
        <v>NCA</v>
      </c>
      <c r="H51" s="57" t="str">
        <f>+VLOOKUP(E51,Participants!$A$1:$F$802,5,FALSE)</f>
        <v>Female</v>
      </c>
      <c r="I51" s="57">
        <f>+VLOOKUP(E51,Participants!$A$1:$F$802,3,FALSE)</f>
        <v>4</v>
      </c>
      <c r="J51" s="57" t="str">
        <f>+VLOOKUP(E51,Participants!$A$1:$G$802,7,FALSE)</f>
        <v>DEV Girls</v>
      </c>
      <c r="K51" s="101">
        <f t="shared" si="1"/>
        <v>25</v>
      </c>
      <c r="L51" s="101"/>
    </row>
    <row r="52" spans="1:12" ht="14.25" customHeight="1" x14ac:dyDescent="0.35">
      <c r="A52" s="64" t="s">
        <v>469</v>
      </c>
      <c r="B52" s="56">
        <v>8</v>
      </c>
      <c r="C52" s="139" t="s">
        <v>688</v>
      </c>
      <c r="D52" s="56">
        <v>2</v>
      </c>
      <c r="E52" s="101">
        <v>861</v>
      </c>
      <c r="F52" s="57" t="str">
        <f>+VLOOKUP(E52,Participants!$A$1:$F$802,2,FALSE)</f>
        <v>Bailey Podolinski</v>
      </c>
      <c r="G52" s="57" t="str">
        <f>+VLOOKUP(E52,Participants!$A$1:$F$802,4,FALSE)</f>
        <v>AAG</v>
      </c>
      <c r="H52" s="57" t="str">
        <f>+VLOOKUP(E52,Participants!$A$1:$F$802,5,FALSE)</f>
        <v>Female</v>
      </c>
      <c r="I52" s="57">
        <f>+VLOOKUP(E52,Participants!$A$1:$F$802,3,FALSE)</f>
        <v>4</v>
      </c>
      <c r="J52" s="57" t="str">
        <f>+VLOOKUP(E52,Participants!$A$1:$G$802,7,FALSE)</f>
        <v>Dev Girls</v>
      </c>
      <c r="K52" s="101">
        <f t="shared" si="1"/>
        <v>26</v>
      </c>
      <c r="L52" s="101"/>
    </row>
    <row r="53" spans="1:12" ht="14.25" customHeight="1" x14ac:dyDescent="0.35">
      <c r="A53" s="64" t="s">
        <v>469</v>
      </c>
      <c r="B53" s="56">
        <v>8</v>
      </c>
      <c r="C53" s="139" t="s">
        <v>689</v>
      </c>
      <c r="D53" s="56">
        <v>3</v>
      </c>
      <c r="E53" s="101">
        <v>1214</v>
      </c>
      <c r="F53" s="57" t="str">
        <f>+VLOOKUP(E53,Participants!$A$1:$F$802,2,FALSE)</f>
        <v>Audrey Ambrose</v>
      </c>
      <c r="G53" s="57" t="str">
        <f>+VLOOKUP(E53,Participants!$A$1:$F$802,4,FALSE)</f>
        <v>OLF</v>
      </c>
      <c r="H53" s="57" t="str">
        <f>+VLOOKUP(E53,Participants!$A$1:$F$802,5,FALSE)</f>
        <v>Female</v>
      </c>
      <c r="I53" s="57">
        <f>+VLOOKUP(E53,Participants!$A$1:$F$802,3,FALSE)</f>
        <v>4</v>
      </c>
      <c r="J53" s="57" t="str">
        <f>+VLOOKUP(E53,Participants!$A$1:$G$802,7,FALSE)</f>
        <v>Dev Girls</v>
      </c>
      <c r="K53" s="101">
        <f t="shared" si="1"/>
        <v>27</v>
      </c>
      <c r="L53" s="101"/>
    </row>
    <row r="54" spans="1:12" ht="14.25" customHeight="1" x14ac:dyDescent="0.35">
      <c r="A54" s="64" t="s">
        <v>469</v>
      </c>
      <c r="B54" s="56">
        <v>5</v>
      </c>
      <c r="C54" s="139" t="s">
        <v>671</v>
      </c>
      <c r="D54" s="56">
        <v>5</v>
      </c>
      <c r="E54" s="101">
        <v>145</v>
      </c>
      <c r="F54" s="57" t="str">
        <f>+VLOOKUP(E54,Participants!$A$1:$F$802,2,FALSE)</f>
        <v>Vienna Caliguire</v>
      </c>
      <c r="G54" s="57" t="str">
        <f>+VLOOKUP(E54,Participants!$A$1:$F$802,4,FALSE)</f>
        <v>NCA</v>
      </c>
      <c r="H54" s="57" t="str">
        <f>+VLOOKUP(E54,Participants!$A$1:$F$802,5,FALSE)</f>
        <v>Female</v>
      </c>
      <c r="I54" s="57">
        <f>+VLOOKUP(E54,Participants!$A$1:$F$802,3,FALSE)</f>
        <v>3</v>
      </c>
      <c r="J54" s="57" t="str">
        <f>+VLOOKUP(E54,Participants!$A$1:$G$802,7,FALSE)</f>
        <v>DEV Girls</v>
      </c>
      <c r="K54" s="101">
        <f t="shared" si="1"/>
        <v>28</v>
      </c>
      <c r="L54" s="101"/>
    </row>
    <row r="55" spans="1:12" ht="14.25" customHeight="1" x14ac:dyDescent="0.35">
      <c r="A55" s="64" t="s">
        <v>469</v>
      </c>
      <c r="B55" s="56">
        <v>5</v>
      </c>
      <c r="C55" s="139" t="s">
        <v>672</v>
      </c>
      <c r="D55" s="56">
        <v>6</v>
      </c>
      <c r="E55" s="101">
        <v>966</v>
      </c>
      <c r="F55" s="57" t="str">
        <f>+VLOOKUP(E55,Participants!$A$1:$F$802,2,FALSE)</f>
        <v>Giuliana Bucci</v>
      </c>
      <c r="G55" s="57" t="str">
        <f>+VLOOKUP(E55,Participants!$A$1:$F$802,4,FALSE)</f>
        <v>SJS</v>
      </c>
      <c r="H55" s="57" t="str">
        <f>+VLOOKUP(E55,Participants!$A$1:$F$802,5,FALSE)</f>
        <v>Female</v>
      </c>
      <c r="I55" s="57">
        <f>+VLOOKUP(E55,Participants!$A$1:$F$802,3,FALSE)</f>
        <v>3</v>
      </c>
      <c r="J55" s="57" t="str">
        <f>+VLOOKUP(E55,Participants!$A$1:$G$802,7,FALSE)</f>
        <v>Dev Girls</v>
      </c>
      <c r="K55" s="101">
        <f t="shared" si="1"/>
        <v>29</v>
      </c>
      <c r="L55" s="101"/>
    </row>
    <row r="56" spans="1:12" ht="14.25" customHeight="1" x14ac:dyDescent="0.35">
      <c r="A56" s="64" t="s">
        <v>469</v>
      </c>
      <c r="B56" s="56">
        <v>5</v>
      </c>
      <c r="C56" s="139" t="s">
        <v>673</v>
      </c>
      <c r="D56" s="56">
        <v>7</v>
      </c>
      <c r="E56" s="101">
        <v>969</v>
      </c>
      <c r="F56" s="57" t="str">
        <f>+VLOOKUP(E56,Participants!$A$1:$F$802,2,FALSE)</f>
        <v>Giada Morrida</v>
      </c>
      <c r="G56" s="57" t="str">
        <f>+VLOOKUP(E56,Participants!$A$1:$F$802,4,FALSE)</f>
        <v>SJS</v>
      </c>
      <c r="H56" s="57" t="str">
        <f>+VLOOKUP(E56,Participants!$A$1:$F$802,5,FALSE)</f>
        <v>Female</v>
      </c>
      <c r="I56" s="57">
        <f>+VLOOKUP(E56,Participants!$A$1:$F$802,3,FALSE)</f>
        <v>3</v>
      </c>
      <c r="J56" s="57" t="str">
        <f>+VLOOKUP(E56,Participants!$A$1:$G$802,7,FALSE)</f>
        <v>Dev Girls</v>
      </c>
      <c r="K56" s="101">
        <f t="shared" si="1"/>
        <v>30</v>
      </c>
      <c r="L56" s="101"/>
    </row>
    <row r="57" spans="1:12" ht="14.25" customHeight="1" x14ac:dyDescent="0.35">
      <c r="A57" s="64" t="s">
        <v>469</v>
      </c>
      <c r="B57" s="56">
        <v>5</v>
      </c>
      <c r="C57" s="139" t="s">
        <v>674</v>
      </c>
      <c r="D57" s="56">
        <v>8</v>
      </c>
      <c r="E57" s="101">
        <v>1041</v>
      </c>
      <c r="F57" s="57" t="str">
        <f>+VLOOKUP(E57,Participants!$A$1:$F$802,2,FALSE)</f>
        <v>Penelope Baker</v>
      </c>
      <c r="G57" s="57" t="str">
        <f>+VLOOKUP(E57,Participants!$A$1:$F$802,4,FALSE)</f>
        <v>KIL</v>
      </c>
      <c r="H57" s="57" t="str">
        <f>+VLOOKUP(E57,Participants!$A$1:$F$802,5,FALSE)</f>
        <v>Female</v>
      </c>
      <c r="I57" s="57">
        <f>+VLOOKUP(E57,Participants!$A$1:$F$802,3,FALSE)</f>
        <v>3</v>
      </c>
      <c r="J57" s="57" t="str">
        <f>+VLOOKUP(E57,Participants!$A$1:$G$802,7,FALSE)</f>
        <v>Dev Girls</v>
      </c>
      <c r="K57" s="101">
        <f t="shared" si="1"/>
        <v>31</v>
      </c>
      <c r="L57" s="101"/>
    </row>
    <row r="58" spans="1:12" ht="14.25" customHeight="1" x14ac:dyDescent="0.35">
      <c r="A58" s="64"/>
      <c r="B58" s="56"/>
      <c r="C58" s="56"/>
      <c r="D58" s="56"/>
      <c r="E58" s="101"/>
      <c r="F58" s="57"/>
      <c r="G58" s="57"/>
      <c r="H58" s="57"/>
      <c r="I58" s="57"/>
      <c r="J58" s="57"/>
      <c r="K58" s="101"/>
      <c r="L58" s="101"/>
    </row>
    <row r="59" spans="1:12" ht="14.25" customHeight="1" x14ac:dyDescent="0.35">
      <c r="A59" s="168" t="s">
        <v>469</v>
      </c>
      <c r="B59" s="151">
        <v>9</v>
      </c>
      <c r="C59" s="169" t="s">
        <v>554</v>
      </c>
      <c r="D59" s="151">
        <v>8</v>
      </c>
      <c r="E59" s="170">
        <v>28</v>
      </c>
      <c r="F59" s="150" t="str">
        <f>+VLOOKUP(E59,Participants!$A$1:$F$802,2,FALSE)</f>
        <v>Julius Bennett</v>
      </c>
      <c r="G59" s="150" t="str">
        <f>+VLOOKUP(E59,Participants!$A$1:$F$802,4,FALSE)</f>
        <v>AMA</v>
      </c>
      <c r="H59" s="150" t="str">
        <f>+VLOOKUP(E59,Participants!$A$1:$F$802,5,FALSE)</f>
        <v>Male</v>
      </c>
      <c r="I59" s="150">
        <f>+VLOOKUP(E59,Participants!$A$1:$F$802,3,FALSE)</f>
        <v>2</v>
      </c>
      <c r="J59" s="150" t="str">
        <f>+VLOOKUP(E59,Participants!$A$1:$G$802,7,FALSE)</f>
        <v>DEV Boys</v>
      </c>
      <c r="K59" s="170">
        <v>1</v>
      </c>
      <c r="L59" s="170">
        <v>8</v>
      </c>
    </row>
    <row r="60" spans="1:12" ht="14.25" customHeight="1" x14ac:dyDescent="0.35">
      <c r="A60" s="168" t="s">
        <v>469</v>
      </c>
      <c r="B60" s="151">
        <v>10</v>
      </c>
      <c r="C60" s="169" t="s">
        <v>704</v>
      </c>
      <c r="D60" s="151">
        <v>1</v>
      </c>
      <c r="E60" s="170">
        <v>1257</v>
      </c>
      <c r="F60" s="150" t="str">
        <f>+VLOOKUP(E60,Participants!$A$1:$F$802,2,FALSE)</f>
        <v>Kieran Soriano-Clark</v>
      </c>
      <c r="G60" s="150" t="str">
        <f>+VLOOKUP(E60,Participants!$A$1:$F$802,4,FALSE)</f>
        <v>SSPP</v>
      </c>
      <c r="H60" s="150" t="str">
        <f>+VLOOKUP(E60,Participants!$A$1:$F$802,5,FALSE)</f>
        <v>Male</v>
      </c>
      <c r="I60" s="150">
        <f>+VLOOKUP(E60,Participants!$A$1:$F$802,3,FALSE)</f>
        <v>2</v>
      </c>
      <c r="J60" s="150" t="str">
        <f>+VLOOKUP(E60,Participants!$A$1:$G$802,7,FALSE)</f>
        <v>DEV Boys</v>
      </c>
      <c r="K60" s="170">
        <f>K59+1</f>
        <v>2</v>
      </c>
      <c r="L60" s="170">
        <v>3</v>
      </c>
    </row>
    <row r="61" spans="1:12" ht="14.25" customHeight="1" x14ac:dyDescent="0.35">
      <c r="A61" s="168" t="s">
        <v>469</v>
      </c>
      <c r="B61" s="151">
        <v>4</v>
      </c>
      <c r="C61" s="169" t="s">
        <v>690</v>
      </c>
      <c r="D61" s="151">
        <v>2</v>
      </c>
      <c r="E61" s="170">
        <v>962</v>
      </c>
      <c r="F61" s="150" t="str">
        <f>+VLOOKUP(E61,Participants!$A$1:$F$802,2,FALSE)</f>
        <v>Max Smith</v>
      </c>
      <c r="G61" s="150" t="str">
        <f>+VLOOKUP(E61,Participants!$A$1:$F$802,4,FALSE)</f>
        <v>SJS</v>
      </c>
      <c r="H61" s="150" t="str">
        <f>+VLOOKUP(E61,Participants!$A$1:$F$802,5,FALSE)</f>
        <v>Male</v>
      </c>
      <c r="I61" s="150">
        <f>+VLOOKUP(E61,Participants!$A$1:$F$802,3,FALSE)</f>
        <v>1</v>
      </c>
      <c r="J61" s="150" t="str">
        <f>+VLOOKUP(E61,Participants!$A$1:$G$802,7,FALSE)</f>
        <v>Dev Boys</v>
      </c>
      <c r="K61" s="170">
        <f t="shared" ref="K61:K84" si="2">K60+1</f>
        <v>3</v>
      </c>
      <c r="L61" s="170"/>
    </row>
    <row r="62" spans="1:12" ht="14.25" customHeight="1" x14ac:dyDescent="0.35">
      <c r="A62" s="168" t="s">
        <v>469</v>
      </c>
      <c r="B62" s="151">
        <v>6</v>
      </c>
      <c r="C62" s="169" t="s">
        <v>691</v>
      </c>
      <c r="D62" s="151">
        <v>1</v>
      </c>
      <c r="E62" s="170">
        <v>182</v>
      </c>
      <c r="F62" s="150" t="str">
        <f>+VLOOKUP(E62,Participants!$A$1:$F$802,2,FALSE)</f>
        <v>Ethan Swigart</v>
      </c>
      <c r="G62" s="150" t="str">
        <f>+VLOOKUP(E62,Participants!$A$1:$F$802,4,FALSE)</f>
        <v>MQA</v>
      </c>
      <c r="H62" s="150" t="str">
        <f>+VLOOKUP(E62,Participants!$A$1:$F$802,5,FALSE)</f>
        <v>Male</v>
      </c>
      <c r="I62" s="150">
        <f>+VLOOKUP(E62,Participants!$A$1:$F$802,3,FALSE)</f>
        <v>0</v>
      </c>
      <c r="J62" s="150" t="str">
        <f>+VLOOKUP(E62,Participants!$A$1:$G$802,7,FALSE)</f>
        <v>DEV Boys</v>
      </c>
      <c r="K62" s="170">
        <f t="shared" si="2"/>
        <v>4</v>
      </c>
      <c r="L62" s="170"/>
    </row>
    <row r="63" spans="1:12" ht="14.25" customHeight="1" x14ac:dyDescent="0.35">
      <c r="A63" s="168" t="s">
        <v>469</v>
      </c>
      <c r="B63" s="151">
        <v>10</v>
      </c>
      <c r="C63" s="169" t="s">
        <v>705</v>
      </c>
      <c r="D63" s="151">
        <v>2</v>
      </c>
      <c r="E63" s="170">
        <v>1289</v>
      </c>
      <c r="F63" s="150" t="str">
        <f>+VLOOKUP(E63,Participants!$A$1:$F$802,2,FALSE)</f>
        <v>Gavin Sickenberger</v>
      </c>
      <c r="G63" s="150" t="str">
        <f>+VLOOKUP(E63,Participants!$A$1:$F$802,4,FALSE)</f>
        <v>CDT</v>
      </c>
      <c r="H63" s="150" t="str">
        <f>+VLOOKUP(E63,Participants!$A$1:$F$802,5,FALSE)</f>
        <v>Male</v>
      </c>
      <c r="I63" s="150">
        <f>+VLOOKUP(E63,Participants!$A$1:$F$802,3,FALSE)</f>
        <v>2</v>
      </c>
      <c r="J63" s="150" t="str">
        <f>+VLOOKUP(E63,Participants!$A$1:$G$802,7,FALSE)</f>
        <v>Dev Boys</v>
      </c>
      <c r="K63" s="170">
        <f t="shared" si="2"/>
        <v>5</v>
      </c>
      <c r="L63" s="170"/>
    </row>
    <row r="64" spans="1:12" ht="14.25" customHeight="1" x14ac:dyDescent="0.35">
      <c r="A64" s="168" t="s">
        <v>469</v>
      </c>
      <c r="B64" s="151">
        <v>10</v>
      </c>
      <c r="C64" s="169" t="s">
        <v>573</v>
      </c>
      <c r="D64" s="151">
        <v>3</v>
      </c>
      <c r="E64" s="170">
        <v>27</v>
      </c>
      <c r="F64" s="150" t="str">
        <f>+VLOOKUP(E64,Participants!$A$1:$F$802,2,FALSE)</f>
        <v>Andrew Yester</v>
      </c>
      <c r="G64" s="150" t="str">
        <f>+VLOOKUP(E64,Participants!$A$1:$F$802,4,FALSE)</f>
        <v>AMA</v>
      </c>
      <c r="H64" s="150" t="str">
        <f>+VLOOKUP(E64,Participants!$A$1:$F$802,5,FALSE)</f>
        <v>Male</v>
      </c>
      <c r="I64" s="150">
        <f>+VLOOKUP(E64,Participants!$A$1:$F$802,3,FALSE)</f>
        <v>2</v>
      </c>
      <c r="J64" s="150" t="str">
        <f>+VLOOKUP(E64,Participants!$A$1:$G$802,7,FALSE)</f>
        <v>DEV Boys</v>
      </c>
      <c r="K64" s="170">
        <f t="shared" si="2"/>
        <v>6</v>
      </c>
      <c r="L64" s="170"/>
    </row>
    <row r="65" spans="1:12" ht="14.25" customHeight="1" x14ac:dyDescent="0.35">
      <c r="A65" s="168" t="s">
        <v>469</v>
      </c>
      <c r="B65" s="151">
        <v>10</v>
      </c>
      <c r="C65" s="169" t="s">
        <v>706</v>
      </c>
      <c r="D65" s="151">
        <v>4</v>
      </c>
      <c r="E65" s="170">
        <v>201</v>
      </c>
      <c r="F65" s="150" t="str">
        <f>+VLOOKUP(E65,Participants!$A$1:$F$802,2,FALSE)</f>
        <v>Nicholas Yohe</v>
      </c>
      <c r="G65" s="150" t="str">
        <f>+VLOOKUP(E65,Participants!$A$1:$F$802,4,FALSE)</f>
        <v>MQA</v>
      </c>
      <c r="H65" s="150" t="str">
        <f>+VLOOKUP(E65,Participants!$A$1:$F$802,5,FALSE)</f>
        <v>Male</v>
      </c>
      <c r="I65" s="150">
        <f>+VLOOKUP(E65,Participants!$A$1:$F$802,3,FALSE)</f>
        <v>2</v>
      </c>
      <c r="J65" s="150" t="str">
        <f>+VLOOKUP(E65,Participants!$A$1:$G$802,7,FALSE)</f>
        <v>DEV Boys</v>
      </c>
      <c r="K65" s="170">
        <f t="shared" si="2"/>
        <v>7</v>
      </c>
      <c r="L65" s="170"/>
    </row>
    <row r="66" spans="1:12" ht="14.25" customHeight="1" x14ac:dyDescent="0.35">
      <c r="A66" s="168" t="s">
        <v>469</v>
      </c>
      <c r="B66" s="151">
        <v>7</v>
      </c>
      <c r="C66" s="171" t="s">
        <v>692</v>
      </c>
      <c r="D66" s="151">
        <v>2</v>
      </c>
      <c r="E66" s="170">
        <v>188</v>
      </c>
      <c r="F66" s="150" t="str">
        <f>+VLOOKUP(E66,Participants!$A$1:$F$802,2,FALSE)</f>
        <v>Rafael Amato</v>
      </c>
      <c r="G66" s="150" t="str">
        <f>+VLOOKUP(E66,Participants!$A$1:$F$802,4,FALSE)</f>
        <v>MQA</v>
      </c>
      <c r="H66" s="150" t="str">
        <f>+VLOOKUP(E66,Participants!$A$1:$F$802,5,FALSE)</f>
        <v>Male</v>
      </c>
      <c r="I66" s="150">
        <f>+VLOOKUP(E66,Participants!$A$1:$F$802,3,FALSE)</f>
        <v>1</v>
      </c>
      <c r="J66" s="150" t="str">
        <f>+VLOOKUP(E66,Participants!$A$1:$G$802,7,FALSE)</f>
        <v>DEV Boys</v>
      </c>
      <c r="K66" s="170">
        <f t="shared" si="2"/>
        <v>8</v>
      </c>
      <c r="L66" s="170"/>
    </row>
    <row r="67" spans="1:12" ht="14.25" customHeight="1" x14ac:dyDescent="0.35">
      <c r="A67" s="168" t="s">
        <v>469</v>
      </c>
      <c r="B67" s="151">
        <v>10</v>
      </c>
      <c r="C67" s="169" t="s">
        <v>707</v>
      </c>
      <c r="D67" s="151">
        <v>5</v>
      </c>
      <c r="E67" s="170">
        <v>1203</v>
      </c>
      <c r="F67" s="150" t="str">
        <f>+VLOOKUP(E67,Participants!$A$1:$F$802,2,FALSE)</f>
        <v>Charles Fadden</v>
      </c>
      <c r="G67" s="150" t="str">
        <f>+VLOOKUP(E67,Participants!$A$1:$F$802,4,FALSE)</f>
        <v>OLF</v>
      </c>
      <c r="H67" s="150" t="str">
        <f>+VLOOKUP(E67,Participants!$A$1:$F$802,5,FALSE)</f>
        <v>Male</v>
      </c>
      <c r="I67" s="150">
        <f>+VLOOKUP(E67,Participants!$A$1:$F$802,3,FALSE)</f>
        <v>2</v>
      </c>
      <c r="J67" s="150" t="str">
        <f>+VLOOKUP(E67,Participants!$A$1:$G$802,7,FALSE)</f>
        <v>Dev Boys</v>
      </c>
      <c r="K67" s="170">
        <f t="shared" si="2"/>
        <v>9</v>
      </c>
      <c r="L67" s="170"/>
    </row>
    <row r="68" spans="1:12" ht="14.25" customHeight="1" x14ac:dyDescent="0.35">
      <c r="A68" s="168" t="s">
        <v>469</v>
      </c>
      <c r="B68" s="151">
        <v>8</v>
      </c>
      <c r="C68" s="169" t="s">
        <v>693</v>
      </c>
      <c r="D68" s="151">
        <v>4</v>
      </c>
      <c r="E68" s="170">
        <v>195</v>
      </c>
      <c r="F68" s="150" t="str">
        <f>+VLOOKUP(E68,Participants!$A$1:$F$802,2,FALSE)</f>
        <v>Bennett Porter</v>
      </c>
      <c r="G68" s="150" t="str">
        <f>+VLOOKUP(E68,Participants!$A$1:$F$802,4,FALSE)</f>
        <v>MQA</v>
      </c>
      <c r="H68" s="150" t="str">
        <f>+VLOOKUP(E68,Participants!$A$1:$F$802,5,FALSE)</f>
        <v>Male</v>
      </c>
      <c r="I68" s="150">
        <f>+VLOOKUP(E68,Participants!$A$1:$F$802,3,FALSE)</f>
        <v>1</v>
      </c>
      <c r="J68" s="150" t="str">
        <f>+VLOOKUP(E68,Participants!$A$1:$G$802,7,FALSE)</f>
        <v>DEV Boys</v>
      </c>
      <c r="K68" s="170">
        <f t="shared" si="2"/>
        <v>10</v>
      </c>
      <c r="L68" s="170"/>
    </row>
    <row r="69" spans="1:12" ht="14.25" customHeight="1" x14ac:dyDescent="0.35">
      <c r="A69" s="168" t="s">
        <v>469</v>
      </c>
      <c r="B69" s="151">
        <v>8</v>
      </c>
      <c r="C69" s="169" t="s">
        <v>694</v>
      </c>
      <c r="D69" s="151">
        <v>5</v>
      </c>
      <c r="E69" s="170">
        <v>153</v>
      </c>
      <c r="F69" s="150" t="str">
        <f>+VLOOKUP(E69,Participants!$A$1:$F$802,2,FALSE)</f>
        <v>Jackson Harper</v>
      </c>
      <c r="G69" s="150" t="str">
        <f>+VLOOKUP(E69,Participants!$A$1:$F$802,4,FALSE)</f>
        <v>NCA</v>
      </c>
      <c r="H69" s="150" t="str">
        <f>+VLOOKUP(E69,Participants!$A$1:$F$802,5,FALSE)</f>
        <v>Male</v>
      </c>
      <c r="I69" s="150">
        <f>+VLOOKUP(E69,Participants!$A$1:$F$802,3,FALSE)</f>
        <v>1</v>
      </c>
      <c r="J69" s="150" t="str">
        <f>+VLOOKUP(E69,Participants!$A$1:$G$802,7,FALSE)</f>
        <v>DEV Boys</v>
      </c>
      <c r="K69" s="170">
        <f t="shared" si="2"/>
        <v>11</v>
      </c>
      <c r="L69" s="170"/>
    </row>
    <row r="70" spans="1:12" ht="14.25" customHeight="1" x14ac:dyDescent="0.35">
      <c r="A70" s="168" t="s">
        <v>469</v>
      </c>
      <c r="B70" s="151">
        <v>10</v>
      </c>
      <c r="C70" s="169" t="s">
        <v>708</v>
      </c>
      <c r="D70" s="151">
        <v>6</v>
      </c>
      <c r="E70" s="170">
        <v>1287</v>
      </c>
      <c r="F70" s="150" t="str">
        <f>+VLOOKUP(E70,Participants!$A$1:$F$802,2,FALSE)</f>
        <v>Liam Lewis</v>
      </c>
      <c r="G70" s="150" t="str">
        <f>+VLOOKUP(E70,Participants!$A$1:$F$802,4,FALSE)</f>
        <v>CDT</v>
      </c>
      <c r="H70" s="150" t="str">
        <f>+VLOOKUP(E70,Participants!$A$1:$F$802,5,FALSE)</f>
        <v>Male</v>
      </c>
      <c r="I70" s="150">
        <f>+VLOOKUP(E70,Participants!$A$1:$F$802,3,FALSE)</f>
        <v>2</v>
      </c>
      <c r="J70" s="150" t="str">
        <f>+VLOOKUP(E70,Participants!$A$1:$G$802,7,FALSE)</f>
        <v>Dev Boys</v>
      </c>
      <c r="K70" s="170">
        <f t="shared" si="2"/>
        <v>12</v>
      </c>
      <c r="L70" s="170"/>
    </row>
    <row r="71" spans="1:12" ht="14.25" customHeight="1" x14ac:dyDescent="0.35">
      <c r="A71" s="168" t="s">
        <v>469</v>
      </c>
      <c r="B71" s="151">
        <v>10</v>
      </c>
      <c r="C71" s="169" t="s">
        <v>709</v>
      </c>
      <c r="D71" s="151">
        <v>7</v>
      </c>
      <c r="E71" s="170">
        <v>26</v>
      </c>
      <c r="F71" s="150" t="str">
        <f>+VLOOKUP(E71,Participants!$A$1:$F$802,2,FALSE)</f>
        <v>Theodore Catanese</v>
      </c>
      <c r="G71" s="150" t="str">
        <f>+VLOOKUP(E71,Participants!$A$1:$F$802,4,FALSE)</f>
        <v>AMA</v>
      </c>
      <c r="H71" s="150" t="str">
        <f>+VLOOKUP(E71,Participants!$A$1:$F$802,5,FALSE)</f>
        <v>Male</v>
      </c>
      <c r="I71" s="150">
        <f>+VLOOKUP(E71,Participants!$A$1:$F$802,3,FALSE)</f>
        <v>2</v>
      </c>
      <c r="J71" s="150" t="str">
        <f>+VLOOKUP(E71,Participants!$A$1:$G$802,7,FALSE)</f>
        <v>DEV Boys</v>
      </c>
      <c r="K71" s="170">
        <f t="shared" si="2"/>
        <v>13</v>
      </c>
      <c r="L71" s="170"/>
    </row>
    <row r="72" spans="1:12" ht="14.25" customHeight="1" x14ac:dyDescent="0.35">
      <c r="A72" s="168" t="s">
        <v>469</v>
      </c>
      <c r="B72" s="151">
        <v>10</v>
      </c>
      <c r="C72" s="169" t="s">
        <v>710</v>
      </c>
      <c r="D72" s="151">
        <v>8</v>
      </c>
      <c r="E72" s="170">
        <v>576</v>
      </c>
      <c r="F72" s="150" t="str">
        <f>+VLOOKUP(E72,Participants!$A$1:$F$802,2,FALSE)</f>
        <v>Zachary Buchanan</v>
      </c>
      <c r="G72" s="150" t="str">
        <f>+VLOOKUP(E72,Participants!$A$1:$F$802,4,FALSE)</f>
        <v>BFS</v>
      </c>
      <c r="H72" s="150" t="str">
        <f>+VLOOKUP(E72,Participants!$A$1:$F$802,5,FALSE)</f>
        <v>Male</v>
      </c>
      <c r="I72" s="150">
        <f>+VLOOKUP(E72,Participants!$A$1:$F$802,3,FALSE)</f>
        <v>2</v>
      </c>
      <c r="J72" s="150" t="str">
        <f>+VLOOKUP(E72,Participants!$A$1:$G$802,7,FALSE)</f>
        <v>DEV BOYS</v>
      </c>
      <c r="K72" s="170">
        <f t="shared" si="2"/>
        <v>14</v>
      </c>
      <c r="L72" s="170"/>
    </row>
    <row r="73" spans="1:12" ht="14.25" customHeight="1" x14ac:dyDescent="0.35">
      <c r="A73" s="168" t="s">
        <v>469</v>
      </c>
      <c r="B73" s="151">
        <v>8</v>
      </c>
      <c r="C73" s="169" t="s">
        <v>695</v>
      </c>
      <c r="D73" s="151">
        <v>6</v>
      </c>
      <c r="E73" s="170">
        <v>152</v>
      </c>
      <c r="F73" s="150" t="str">
        <f>+VLOOKUP(E73,Participants!$A$1:$F$802,2,FALSE)</f>
        <v>Jason Shelpman</v>
      </c>
      <c r="G73" s="150" t="str">
        <f>+VLOOKUP(E73,Participants!$A$1:$F$802,4,FALSE)</f>
        <v>NCA</v>
      </c>
      <c r="H73" s="150" t="str">
        <f>+VLOOKUP(E73,Participants!$A$1:$F$802,5,FALSE)</f>
        <v>Male</v>
      </c>
      <c r="I73" s="150">
        <f>+VLOOKUP(E73,Participants!$A$1:$F$802,3,FALSE)</f>
        <v>0</v>
      </c>
      <c r="J73" s="150" t="str">
        <f>+VLOOKUP(E73,Participants!$A$1:$G$802,7,FALSE)</f>
        <v>DEV Boys</v>
      </c>
      <c r="K73" s="170">
        <f t="shared" si="2"/>
        <v>15</v>
      </c>
      <c r="L73" s="170"/>
    </row>
    <row r="74" spans="1:12" ht="14.25" customHeight="1" x14ac:dyDescent="0.35">
      <c r="A74" s="168" t="s">
        <v>469</v>
      </c>
      <c r="B74" s="151">
        <v>8</v>
      </c>
      <c r="C74" s="169" t="s">
        <v>696</v>
      </c>
      <c r="D74" s="151">
        <v>7</v>
      </c>
      <c r="E74" s="170">
        <v>940</v>
      </c>
      <c r="F74" s="150" t="str">
        <f>+VLOOKUP(E74,Participants!$A$1:$F$802,2,FALSE)</f>
        <v>Beckham Jackson</v>
      </c>
      <c r="G74" s="150" t="str">
        <f>+VLOOKUP(E74,Participants!$A$1:$F$802,4,FALSE)</f>
        <v>HFS</v>
      </c>
      <c r="H74" s="150" t="str">
        <f>+VLOOKUP(E74,Participants!$A$1:$F$802,5,FALSE)</f>
        <v>Male</v>
      </c>
      <c r="I74" s="150">
        <f>+VLOOKUP(E74,Participants!$A$1:$F$802,3,FALSE)</f>
        <v>1</v>
      </c>
      <c r="J74" s="150" t="str">
        <f>+VLOOKUP(E74,Participants!$A$1:$G$802,7,FALSE)</f>
        <v>Dev Boys</v>
      </c>
      <c r="K74" s="170">
        <f t="shared" si="2"/>
        <v>16</v>
      </c>
      <c r="L74" s="170"/>
    </row>
    <row r="75" spans="1:12" ht="14.25" customHeight="1" x14ac:dyDescent="0.35">
      <c r="A75" s="168" t="s">
        <v>469</v>
      </c>
      <c r="B75" s="151">
        <v>8</v>
      </c>
      <c r="C75" s="169" t="s">
        <v>703</v>
      </c>
      <c r="D75" s="151">
        <v>8</v>
      </c>
      <c r="E75" s="170">
        <v>1212</v>
      </c>
      <c r="F75" s="150" t="str">
        <f>+VLOOKUP(E75,Participants!$A$1:$F$802,2,FALSE)</f>
        <v>Bryce Bell</v>
      </c>
      <c r="G75" s="150" t="str">
        <f>+VLOOKUP(E75,Participants!$A$1:$F$802,4,FALSE)</f>
        <v>OLF</v>
      </c>
      <c r="H75" s="150" t="str">
        <f>+VLOOKUP(E75,Participants!$A$1:$F$802,5,FALSE)</f>
        <v>Male</v>
      </c>
      <c r="I75" s="150">
        <f>+VLOOKUP(E75,Participants!$A$1:$F$802,3,FALSE)</f>
        <v>1</v>
      </c>
      <c r="J75" s="150" t="str">
        <f>+VLOOKUP(E75,Participants!$A$1:$G$802,7,FALSE)</f>
        <v>Dev Boys</v>
      </c>
      <c r="K75" s="170">
        <f t="shared" si="2"/>
        <v>17</v>
      </c>
      <c r="L75" s="170"/>
    </row>
    <row r="76" spans="1:12" ht="14.25" customHeight="1" x14ac:dyDescent="0.35">
      <c r="A76" s="168" t="s">
        <v>469</v>
      </c>
      <c r="B76" s="151">
        <v>9</v>
      </c>
      <c r="C76" s="169" t="s">
        <v>697</v>
      </c>
      <c r="D76" s="151">
        <v>1</v>
      </c>
      <c r="E76" s="170">
        <v>1207</v>
      </c>
      <c r="F76" s="150" t="str">
        <f>+VLOOKUP(E76,Participants!$A$1:$F$802,2,FALSE)</f>
        <v>Oscar Glatz</v>
      </c>
      <c r="G76" s="150" t="str">
        <f>+VLOOKUP(E76,Participants!$A$1:$F$802,4,FALSE)</f>
        <v>OLF</v>
      </c>
      <c r="H76" s="150" t="str">
        <f>+VLOOKUP(E76,Participants!$A$1:$F$802,5,FALSE)</f>
        <v>Male</v>
      </c>
      <c r="I76" s="150">
        <f>+VLOOKUP(E76,Participants!$A$1:$F$802,3,FALSE)</f>
        <v>1</v>
      </c>
      <c r="J76" s="150" t="str">
        <f>+VLOOKUP(E76,Participants!$A$1:$G$802,7,FALSE)</f>
        <v>Dev Boys</v>
      </c>
      <c r="K76" s="170">
        <f t="shared" si="2"/>
        <v>18</v>
      </c>
      <c r="L76" s="170"/>
    </row>
    <row r="77" spans="1:12" ht="14.25" customHeight="1" x14ac:dyDescent="0.35">
      <c r="A77" s="168" t="s">
        <v>469</v>
      </c>
      <c r="B77" s="151">
        <v>11</v>
      </c>
      <c r="C77" s="169" t="s">
        <v>711</v>
      </c>
      <c r="D77" s="151">
        <v>1</v>
      </c>
      <c r="E77" s="170">
        <v>1288</v>
      </c>
      <c r="F77" s="150" t="str">
        <f>+VLOOKUP(E77,Participants!$A$1:$F$802,2,FALSE)</f>
        <v>Jacob Redd</v>
      </c>
      <c r="G77" s="150" t="str">
        <f>+VLOOKUP(E77,Participants!$A$1:$F$802,4,FALSE)</f>
        <v>CDT</v>
      </c>
      <c r="H77" s="150" t="str">
        <f>+VLOOKUP(E77,Participants!$A$1:$F$802,5,FALSE)</f>
        <v>Male</v>
      </c>
      <c r="I77" s="150">
        <f>+VLOOKUP(E77,Participants!$A$1:$F$802,3,FALSE)</f>
        <v>2</v>
      </c>
      <c r="J77" s="150" t="str">
        <f>+VLOOKUP(E77,Participants!$A$1:$G$802,7,FALSE)</f>
        <v>Dev Boys</v>
      </c>
      <c r="K77" s="170">
        <f t="shared" si="2"/>
        <v>19</v>
      </c>
      <c r="L77" s="170"/>
    </row>
    <row r="78" spans="1:12" ht="14.25" customHeight="1" x14ac:dyDescent="0.35">
      <c r="A78" s="168" t="s">
        <v>469</v>
      </c>
      <c r="B78" s="151">
        <v>9</v>
      </c>
      <c r="C78" s="169" t="s">
        <v>698</v>
      </c>
      <c r="D78" s="151">
        <v>2</v>
      </c>
      <c r="E78" s="170">
        <v>154</v>
      </c>
      <c r="F78" s="150" t="str">
        <f>+VLOOKUP(E78,Participants!$A$1:$F$802,2,FALSE)</f>
        <v>Leo Laneve</v>
      </c>
      <c r="G78" s="150" t="str">
        <f>+VLOOKUP(E78,Participants!$A$1:$F$802,4,FALSE)</f>
        <v>NCA</v>
      </c>
      <c r="H78" s="150" t="str">
        <f>+VLOOKUP(E78,Participants!$A$1:$F$802,5,FALSE)</f>
        <v>Male</v>
      </c>
      <c r="I78" s="150">
        <f>+VLOOKUP(E78,Participants!$A$1:$F$802,3,FALSE)</f>
        <v>1</v>
      </c>
      <c r="J78" s="150" t="str">
        <f>+VLOOKUP(E78,Participants!$A$1:$G$802,7,FALSE)</f>
        <v>DEV Boys</v>
      </c>
      <c r="K78" s="170">
        <f t="shared" si="2"/>
        <v>20</v>
      </c>
      <c r="L78" s="170"/>
    </row>
    <row r="79" spans="1:12" ht="14.25" customHeight="1" x14ac:dyDescent="0.35">
      <c r="A79" s="168" t="s">
        <v>469</v>
      </c>
      <c r="B79" s="151">
        <v>11</v>
      </c>
      <c r="C79" s="169" t="s">
        <v>712</v>
      </c>
      <c r="D79" s="151">
        <v>2</v>
      </c>
      <c r="E79" s="170">
        <v>204</v>
      </c>
      <c r="F79" s="150" t="str">
        <f>+VLOOKUP(E79,Participants!$A$1:$F$802,2,FALSE)</f>
        <v>Bruno Sakaluk</v>
      </c>
      <c r="G79" s="150" t="str">
        <f>+VLOOKUP(E79,Participants!$A$1:$F$802,4,FALSE)</f>
        <v>MQA</v>
      </c>
      <c r="H79" s="150" t="str">
        <f>+VLOOKUP(E79,Participants!$A$1:$F$802,5,FALSE)</f>
        <v>Male</v>
      </c>
      <c r="I79" s="150">
        <f>+VLOOKUP(E79,Participants!$A$1:$F$802,3,FALSE)</f>
        <v>2</v>
      </c>
      <c r="J79" s="150" t="str">
        <f>+VLOOKUP(E79,Participants!$A$1:$G$802,7,FALSE)</f>
        <v>DEV Boys</v>
      </c>
      <c r="K79" s="170">
        <f t="shared" si="2"/>
        <v>21</v>
      </c>
      <c r="L79" s="170"/>
    </row>
    <row r="80" spans="1:12" ht="14.25" customHeight="1" x14ac:dyDescent="0.35">
      <c r="A80" s="168" t="s">
        <v>469</v>
      </c>
      <c r="B80" s="151">
        <v>9</v>
      </c>
      <c r="C80" s="169" t="s">
        <v>699</v>
      </c>
      <c r="D80" s="151">
        <v>3</v>
      </c>
      <c r="E80" s="170">
        <v>20</v>
      </c>
      <c r="F80" s="150" t="str">
        <f>+VLOOKUP(E80,Participants!$A$1:$F$802,2,FALSE)</f>
        <v>Benjamin Rattigan</v>
      </c>
      <c r="G80" s="150" t="str">
        <f>+VLOOKUP(E80,Participants!$A$1:$F$802,4,FALSE)</f>
        <v>AMA</v>
      </c>
      <c r="H80" s="150" t="str">
        <f>+VLOOKUP(E80,Participants!$A$1:$F$802,5,FALSE)</f>
        <v>Male</v>
      </c>
      <c r="I80" s="150">
        <f>+VLOOKUP(E80,Participants!$A$1:$F$802,3,FALSE)</f>
        <v>1</v>
      </c>
      <c r="J80" s="150" t="str">
        <f>+VLOOKUP(E80,Participants!$A$1:$G$802,7,FALSE)</f>
        <v>DEV Boys</v>
      </c>
      <c r="K80" s="170">
        <f t="shared" si="2"/>
        <v>22</v>
      </c>
      <c r="L80" s="170"/>
    </row>
    <row r="81" spans="1:12" ht="14.25" customHeight="1" x14ac:dyDescent="0.35">
      <c r="A81" s="168" t="s">
        <v>469</v>
      </c>
      <c r="B81" s="151">
        <v>11</v>
      </c>
      <c r="C81" s="169" t="s">
        <v>713</v>
      </c>
      <c r="D81" s="151">
        <v>3</v>
      </c>
      <c r="E81" s="170">
        <v>1200</v>
      </c>
      <c r="F81" s="150" t="str">
        <f>+VLOOKUP(E81,Participants!$A$1:$F$802,2,FALSE)</f>
        <v>Theodore Hudak</v>
      </c>
      <c r="G81" s="150" t="str">
        <f>+VLOOKUP(E81,Participants!$A$1:$F$802,4,FALSE)</f>
        <v>OLF</v>
      </c>
      <c r="H81" s="150" t="str">
        <f>+VLOOKUP(E81,Participants!$A$1:$F$802,5,FALSE)</f>
        <v>Male</v>
      </c>
      <c r="I81" s="150">
        <f>+VLOOKUP(E81,Participants!$A$1:$F$802,3,FALSE)</f>
        <v>2</v>
      </c>
      <c r="J81" s="150" t="str">
        <f>+VLOOKUP(E81,Participants!$A$1:$G$802,7,FALSE)</f>
        <v>Dev Boys</v>
      </c>
      <c r="K81" s="170">
        <f t="shared" si="2"/>
        <v>23</v>
      </c>
      <c r="L81" s="170"/>
    </row>
    <row r="82" spans="1:12" ht="14.25" customHeight="1" x14ac:dyDescent="0.35">
      <c r="A82" s="168" t="s">
        <v>469</v>
      </c>
      <c r="B82" s="151">
        <v>9</v>
      </c>
      <c r="C82" s="169" t="s">
        <v>700</v>
      </c>
      <c r="D82" s="151">
        <v>4</v>
      </c>
      <c r="E82" s="170">
        <v>848</v>
      </c>
      <c r="F82" s="150" t="str">
        <f>+VLOOKUP(E82,Participants!$A$1:$F$802,2,FALSE)</f>
        <v>John Santavy</v>
      </c>
      <c r="G82" s="150" t="str">
        <f>+VLOOKUP(E82,Participants!$A$1:$F$802,4,FALSE)</f>
        <v>AAG</v>
      </c>
      <c r="H82" s="150" t="str">
        <f>+VLOOKUP(E82,Participants!$A$1:$F$802,5,FALSE)</f>
        <v>Male</v>
      </c>
      <c r="I82" s="150">
        <f>+VLOOKUP(E82,Participants!$A$1:$F$802,3,FALSE)</f>
        <v>1</v>
      </c>
      <c r="J82" s="150" t="str">
        <f>+VLOOKUP(E82,Participants!$A$1:$G$802,7,FALSE)</f>
        <v>Dev Boys</v>
      </c>
      <c r="K82" s="170">
        <f t="shared" si="2"/>
        <v>24</v>
      </c>
      <c r="L82" s="170"/>
    </row>
    <row r="83" spans="1:12" ht="14.25" customHeight="1" x14ac:dyDescent="0.35">
      <c r="A83" s="168" t="s">
        <v>469</v>
      </c>
      <c r="B83" s="151">
        <v>9</v>
      </c>
      <c r="C83" s="169" t="s">
        <v>701</v>
      </c>
      <c r="D83" s="151">
        <v>5</v>
      </c>
      <c r="E83" s="170">
        <v>19</v>
      </c>
      <c r="F83" s="150" t="str">
        <f>+VLOOKUP(E83,Participants!$A$1:$F$802,2,FALSE)</f>
        <v>Alex Kalchthaler</v>
      </c>
      <c r="G83" s="150" t="str">
        <f>+VLOOKUP(E83,Participants!$A$1:$F$802,4,FALSE)</f>
        <v>AMA</v>
      </c>
      <c r="H83" s="150" t="str">
        <f>+VLOOKUP(E83,Participants!$A$1:$F$802,5,FALSE)</f>
        <v>Male</v>
      </c>
      <c r="I83" s="150">
        <f>+VLOOKUP(E83,Participants!$A$1:$F$802,3,FALSE)</f>
        <v>1</v>
      </c>
      <c r="J83" s="150" t="str">
        <f>+VLOOKUP(E83,Participants!$A$1:$G$802,7,FALSE)</f>
        <v>DEV Boys</v>
      </c>
      <c r="K83" s="170">
        <f t="shared" si="2"/>
        <v>25</v>
      </c>
      <c r="L83" s="170"/>
    </row>
    <row r="84" spans="1:12" ht="14.25" customHeight="1" x14ac:dyDescent="0.35">
      <c r="A84" s="168" t="s">
        <v>469</v>
      </c>
      <c r="B84" s="151">
        <v>9</v>
      </c>
      <c r="C84" s="169" t="s">
        <v>702</v>
      </c>
      <c r="D84" s="151">
        <v>6</v>
      </c>
      <c r="E84" s="170">
        <v>1150</v>
      </c>
      <c r="F84" s="150" t="str">
        <f>+VLOOKUP(E84,Participants!$A$1:$F$802,2,FALSE)</f>
        <v>Declan Flaherty</v>
      </c>
      <c r="G84" s="150" t="str">
        <f>+VLOOKUP(E84,Participants!$A$1:$F$802,4,FALSE)</f>
        <v>DMA</v>
      </c>
      <c r="H84" s="150" t="str">
        <f>+VLOOKUP(E84,Participants!$A$1:$F$802,5,FALSE)</f>
        <v>Male</v>
      </c>
      <c r="I84" s="150">
        <f>+VLOOKUP(E84,Participants!$A$1:$F$802,3,FALSE)</f>
        <v>1</v>
      </c>
      <c r="J84" s="150" t="str">
        <f>+VLOOKUP(E84,Participants!$A$1:$G$802,7,FALSE)</f>
        <v>Dev Boys</v>
      </c>
      <c r="K84" s="170">
        <f t="shared" si="2"/>
        <v>26</v>
      </c>
      <c r="L84" s="170"/>
    </row>
    <row r="85" spans="1:12" ht="14.25" customHeight="1" x14ac:dyDescent="0.35">
      <c r="A85" s="64"/>
      <c r="B85" s="56"/>
      <c r="C85" s="139"/>
      <c r="D85" s="56"/>
      <c r="E85" s="101"/>
      <c r="F85" s="57"/>
      <c r="G85" s="57"/>
      <c r="H85" s="57"/>
      <c r="I85" s="57"/>
      <c r="J85" s="57"/>
      <c r="K85" s="101"/>
      <c r="L85" s="101"/>
    </row>
    <row r="86" spans="1:12" ht="14.25" customHeight="1" x14ac:dyDescent="0.35">
      <c r="A86" s="64" t="s">
        <v>469</v>
      </c>
      <c r="B86" s="56">
        <v>11</v>
      </c>
      <c r="C86" s="139" t="s">
        <v>714</v>
      </c>
      <c r="D86" s="56">
        <v>5</v>
      </c>
      <c r="E86" s="101">
        <v>584</v>
      </c>
      <c r="F86" s="57" t="str">
        <f>+VLOOKUP(E86,Participants!$A$1:$F$802,2,FALSE)</f>
        <v>Luke Green</v>
      </c>
      <c r="G86" s="57" t="str">
        <f>+VLOOKUP(E86,Participants!$A$1:$F$802,4,FALSE)</f>
        <v>BFS</v>
      </c>
      <c r="H86" s="57" t="str">
        <f>+VLOOKUP(E86,Participants!$A$1:$F$802,5,FALSE)</f>
        <v>Male</v>
      </c>
      <c r="I86" s="57">
        <f>+VLOOKUP(E86,Participants!$A$1:$F$802,3,FALSE)</f>
        <v>3</v>
      </c>
      <c r="J86" s="57" t="str">
        <f>+VLOOKUP(E86,Participants!$A$1:$G$802,7,FALSE)</f>
        <v>DEV BOYS</v>
      </c>
      <c r="K86" s="101">
        <v>1</v>
      </c>
      <c r="L86" s="101">
        <v>10</v>
      </c>
    </row>
    <row r="87" spans="1:12" ht="14.25" customHeight="1" x14ac:dyDescent="0.35">
      <c r="A87" s="64" t="s">
        <v>469</v>
      </c>
      <c r="B87" s="56">
        <v>13</v>
      </c>
      <c r="C87" s="139" t="s">
        <v>724</v>
      </c>
      <c r="D87" s="56">
        <v>1</v>
      </c>
      <c r="E87" s="101">
        <v>1067</v>
      </c>
      <c r="F87" s="57" t="str">
        <f>+VLOOKUP(E87,Participants!$A$1:$F$802,2,FALSE)</f>
        <v>Brendan Menz</v>
      </c>
      <c r="G87" s="57" t="str">
        <f>+VLOOKUP(E87,Participants!$A$1:$F$802,4,FALSE)</f>
        <v>KIL</v>
      </c>
      <c r="H87" s="57" t="str">
        <f>+VLOOKUP(E87,Participants!$A$1:$F$802,5,FALSE)</f>
        <v>Male</v>
      </c>
      <c r="I87" s="57">
        <f>+VLOOKUP(E87,Participants!$A$1:$F$802,3,FALSE)</f>
        <v>4</v>
      </c>
      <c r="J87" s="57" t="str">
        <f>+VLOOKUP(E87,Participants!$A$1:$G$802,7,FALSE)</f>
        <v>Dev Boys</v>
      </c>
      <c r="K87" s="101">
        <f>K86+1</f>
        <v>2</v>
      </c>
      <c r="L87" s="101">
        <v>6</v>
      </c>
    </row>
    <row r="88" spans="1:12" ht="14.25" customHeight="1" x14ac:dyDescent="0.35">
      <c r="A88" s="64" t="s">
        <v>469</v>
      </c>
      <c r="B88" s="56">
        <v>11</v>
      </c>
      <c r="C88" s="139" t="s">
        <v>715</v>
      </c>
      <c r="D88" s="56">
        <v>6</v>
      </c>
      <c r="E88" s="101">
        <v>1158</v>
      </c>
      <c r="F88" s="57" t="str">
        <f>+VLOOKUP(E88,Participants!$A$1:$F$802,2,FALSE)</f>
        <v>Fletcher Dagit</v>
      </c>
      <c r="G88" s="57" t="str">
        <f>+VLOOKUP(E88,Participants!$A$1:$F$802,4,FALSE)</f>
        <v>DMA</v>
      </c>
      <c r="H88" s="57" t="str">
        <f>+VLOOKUP(E88,Participants!$A$1:$F$802,5,FALSE)</f>
        <v>Male</v>
      </c>
      <c r="I88" s="57">
        <f>+VLOOKUP(E88,Participants!$A$1:$F$802,3,FALSE)</f>
        <v>3</v>
      </c>
      <c r="J88" s="57" t="str">
        <f>+VLOOKUP(E88,Participants!$A$1:$G$802,7,FALSE)</f>
        <v>Dev Boys</v>
      </c>
      <c r="K88" s="101">
        <f t="shared" ref="K88:K107" si="3">K87+1</f>
        <v>3</v>
      </c>
      <c r="L88" s="101">
        <v>5</v>
      </c>
    </row>
    <row r="89" spans="1:12" ht="14.25" customHeight="1" x14ac:dyDescent="0.35">
      <c r="A89" s="64" t="s">
        <v>469</v>
      </c>
      <c r="B89" s="56">
        <v>13</v>
      </c>
      <c r="C89" s="139" t="s">
        <v>725</v>
      </c>
      <c r="D89" s="56">
        <v>2</v>
      </c>
      <c r="E89" s="101">
        <v>161</v>
      </c>
      <c r="F89" s="57" t="str">
        <f>+VLOOKUP(E89,Participants!$A$1:$F$802,2,FALSE)</f>
        <v>Brayden Harper</v>
      </c>
      <c r="G89" s="57" t="str">
        <f>+VLOOKUP(E89,Participants!$A$1:$F$802,4,FALSE)</f>
        <v>NCA</v>
      </c>
      <c r="H89" s="57" t="str">
        <f>+VLOOKUP(E89,Participants!$A$1:$F$802,5,FALSE)</f>
        <v>Male</v>
      </c>
      <c r="I89" s="57">
        <f>+VLOOKUP(E89,Participants!$A$1:$F$802,3,FALSE)</f>
        <v>4</v>
      </c>
      <c r="J89" s="57" t="str">
        <f>+VLOOKUP(E89,Participants!$A$1:$G$802,7,FALSE)</f>
        <v>DEV Boys</v>
      </c>
      <c r="K89" s="101">
        <f t="shared" si="3"/>
        <v>4</v>
      </c>
      <c r="L89" s="101">
        <v>4</v>
      </c>
    </row>
    <row r="90" spans="1:12" ht="14.25" customHeight="1" x14ac:dyDescent="0.35">
      <c r="A90" s="64" t="s">
        <v>469</v>
      </c>
      <c r="B90" s="56">
        <v>13</v>
      </c>
      <c r="C90" s="139" t="s">
        <v>726</v>
      </c>
      <c r="D90" s="56">
        <v>3</v>
      </c>
      <c r="E90" s="101">
        <v>55</v>
      </c>
      <c r="F90" s="57" t="str">
        <f>+VLOOKUP(E90,Participants!$A$1:$F$802,2,FALSE)</f>
        <v>Alex Rattigan</v>
      </c>
      <c r="G90" s="57" t="str">
        <f>+VLOOKUP(E90,Participants!$A$1:$F$802,4,FALSE)</f>
        <v>AMA</v>
      </c>
      <c r="H90" s="57" t="str">
        <f>+VLOOKUP(E90,Participants!$A$1:$F$802,5,FALSE)</f>
        <v>Male</v>
      </c>
      <c r="I90" s="57">
        <f>+VLOOKUP(E90,Participants!$A$1:$F$802,3,FALSE)</f>
        <v>4</v>
      </c>
      <c r="J90" s="57" t="str">
        <f>+VLOOKUP(E90,Participants!$A$1:$G$802,7,FALSE)</f>
        <v>DEV Boys</v>
      </c>
      <c r="K90" s="101">
        <f t="shared" si="3"/>
        <v>5</v>
      </c>
      <c r="L90" s="101">
        <v>2</v>
      </c>
    </row>
    <row r="91" spans="1:12" ht="14.25" customHeight="1" x14ac:dyDescent="0.35">
      <c r="A91" s="64" t="s">
        <v>469</v>
      </c>
      <c r="B91" s="56">
        <v>13</v>
      </c>
      <c r="C91" s="139" t="s">
        <v>727</v>
      </c>
      <c r="D91" s="56">
        <v>4</v>
      </c>
      <c r="E91" s="101">
        <v>1218</v>
      </c>
      <c r="F91" s="57" t="str">
        <f>+VLOOKUP(E91,Participants!$A$1:$F$802,2,FALSE)</f>
        <v>Rocco Kaminsky</v>
      </c>
      <c r="G91" s="57" t="str">
        <f>+VLOOKUP(E91,Participants!$A$1:$F$802,4,FALSE)</f>
        <v>OLF</v>
      </c>
      <c r="H91" s="57" t="str">
        <f>+VLOOKUP(E91,Participants!$A$1:$F$802,5,FALSE)</f>
        <v>Male</v>
      </c>
      <c r="I91" s="57">
        <f>+VLOOKUP(E91,Participants!$A$1:$F$802,3,FALSE)</f>
        <v>4</v>
      </c>
      <c r="J91" s="57" t="str">
        <f>+VLOOKUP(E91,Participants!$A$1:$G$802,7,FALSE)</f>
        <v>Dev Boys</v>
      </c>
      <c r="K91" s="101">
        <f t="shared" si="3"/>
        <v>6</v>
      </c>
      <c r="L91" s="101">
        <v>1</v>
      </c>
    </row>
    <row r="92" spans="1:12" ht="14.25" customHeight="1" x14ac:dyDescent="0.35">
      <c r="A92" s="64" t="s">
        <v>469</v>
      </c>
      <c r="B92" s="56">
        <v>13</v>
      </c>
      <c r="C92" s="139" t="s">
        <v>728</v>
      </c>
      <c r="D92" s="56">
        <v>5</v>
      </c>
      <c r="E92" s="101">
        <v>1297</v>
      </c>
      <c r="F92" s="57" t="str">
        <f>+VLOOKUP(E92,Participants!$A$1:$F$802,2,FALSE)</f>
        <v>Dexter Nee</v>
      </c>
      <c r="G92" s="57" t="str">
        <f>+VLOOKUP(E92,Participants!$A$1:$F$802,4,FALSE)</f>
        <v>CDT</v>
      </c>
      <c r="H92" s="57" t="str">
        <f>+VLOOKUP(E92,Participants!$A$1:$F$802,5,FALSE)</f>
        <v>Male</v>
      </c>
      <c r="I92" s="57">
        <f>+VLOOKUP(E92,Participants!$A$1:$F$802,3,FALSE)</f>
        <v>4</v>
      </c>
      <c r="J92" s="57" t="str">
        <f>+VLOOKUP(E92,Participants!$A$1:$G$802,7,FALSE)</f>
        <v>Dev Boys</v>
      </c>
      <c r="K92" s="101">
        <f t="shared" si="3"/>
        <v>7</v>
      </c>
      <c r="L92" s="101"/>
    </row>
    <row r="93" spans="1:12" ht="14.25" customHeight="1" x14ac:dyDescent="0.35">
      <c r="A93" s="64" t="s">
        <v>469</v>
      </c>
      <c r="B93" s="56">
        <v>13</v>
      </c>
      <c r="C93" s="139" t="s">
        <v>734</v>
      </c>
      <c r="D93" s="56">
        <v>6</v>
      </c>
      <c r="E93" s="101">
        <v>931</v>
      </c>
      <c r="F93" s="57" t="str">
        <f>+VLOOKUP(E93,Participants!$A$1:$F$802,2,FALSE)</f>
        <v>James Jackson</v>
      </c>
      <c r="G93" s="57" t="str">
        <f>+VLOOKUP(E93,Participants!$A$1:$F$802,4,FALSE)</f>
        <v>HFS</v>
      </c>
      <c r="H93" s="57" t="str">
        <f>+VLOOKUP(E93,Participants!$A$1:$F$802,5,FALSE)</f>
        <v>Male</v>
      </c>
      <c r="I93" s="57">
        <f>+VLOOKUP(E93,Participants!$A$1:$F$802,3,FALSE)</f>
        <v>4</v>
      </c>
      <c r="J93" s="57" t="str">
        <f>+VLOOKUP(E93,Participants!$A$1:$G$802,7,FALSE)</f>
        <v>Dev Boys</v>
      </c>
      <c r="K93" s="101">
        <f t="shared" si="3"/>
        <v>8</v>
      </c>
      <c r="L93" s="101"/>
    </row>
    <row r="94" spans="1:12" ht="14.25" customHeight="1" x14ac:dyDescent="0.35">
      <c r="A94" s="64" t="s">
        <v>469</v>
      </c>
      <c r="B94" s="56">
        <v>13</v>
      </c>
      <c r="C94" s="139" t="s">
        <v>729</v>
      </c>
      <c r="D94" s="56">
        <v>7</v>
      </c>
      <c r="E94" s="101">
        <v>164</v>
      </c>
      <c r="F94" s="57" t="str">
        <f>+VLOOKUP(E94,Participants!$A$1:$F$802,2,FALSE)</f>
        <v>Ewan Sullivan</v>
      </c>
      <c r="G94" s="57" t="str">
        <f>+VLOOKUP(E94,Participants!$A$1:$F$802,4,FALSE)</f>
        <v>NCA</v>
      </c>
      <c r="H94" s="57" t="str">
        <f>+VLOOKUP(E94,Participants!$A$1:$F$802,5,FALSE)</f>
        <v>Male</v>
      </c>
      <c r="I94" s="57">
        <f>+VLOOKUP(E94,Participants!$A$1:$F$802,3,FALSE)</f>
        <v>4</v>
      </c>
      <c r="J94" s="57" t="str">
        <f>+VLOOKUP(E94,Participants!$A$1:$G$802,7,FALSE)</f>
        <v>DEV Boys</v>
      </c>
      <c r="K94" s="101">
        <f t="shared" si="3"/>
        <v>9</v>
      </c>
      <c r="L94" s="101"/>
    </row>
    <row r="95" spans="1:12" ht="14.25" customHeight="1" x14ac:dyDescent="0.35">
      <c r="A95" s="64" t="s">
        <v>469</v>
      </c>
      <c r="B95" s="56">
        <v>11</v>
      </c>
      <c r="C95" s="139" t="s">
        <v>716</v>
      </c>
      <c r="D95" s="56">
        <v>7</v>
      </c>
      <c r="E95" s="101">
        <v>1159</v>
      </c>
      <c r="F95" s="57" t="str">
        <f>+VLOOKUP(E95,Participants!$A$1:$F$802,2,FALSE)</f>
        <v>Theodore Schutte</v>
      </c>
      <c r="G95" s="57" t="str">
        <f>+VLOOKUP(E95,Participants!$A$1:$F$802,4,FALSE)</f>
        <v>DMA</v>
      </c>
      <c r="H95" s="57" t="str">
        <f>+VLOOKUP(E95,Participants!$A$1:$F$802,5,FALSE)</f>
        <v>Male</v>
      </c>
      <c r="I95" s="57">
        <f>+VLOOKUP(E95,Participants!$A$1:$F$802,3,FALSE)</f>
        <v>3</v>
      </c>
      <c r="J95" s="57" t="str">
        <f>+VLOOKUP(E95,Participants!$A$1:$G$802,7,FALSE)</f>
        <v>Dev Boys</v>
      </c>
      <c r="K95" s="101">
        <f t="shared" si="3"/>
        <v>10</v>
      </c>
      <c r="L95" s="101"/>
    </row>
    <row r="96" spans="1:12" ht="14.25" customHeight="1" x14ac:dyDescent="0.35">
      <c r="A96" s="64" t="s">
        <v>469</v>
      </c>
      <c r="B96" s="56">
        <v>11</v>
      </c>
      <c r="C96" s="139" t="s">
        <v>717</v>
      </c>
      <c r="D96" s="56">
        <v>8</v>
      </c>
      <c r="E96" s="101">
        <v>1578</v>
      </c>
      <c r="F96" s="57" t="str">
        <f>+VLOOKUP(E96,Participants!$A$1:$F$802,2,FALSE)</f>
        <v>Joey Edwards</v>
      </c>
      <c r="G96" s="57" t="str">
        <f>+VLOOKUP(E96,Participants!$A$1:$F$802,4,FALSE)</f>
        <v>BCS</v>
      </c>
      <c r="H96" s="57" t="str">
        <f>+VLOOKUP(E96,Participants!$A$1:$F$802,5,FALSE)</f>
        <v>Male</v>
      </c>
      <c r="I96" s="57">
        <f>+VLOOKUP(E96,Participants!$A$1:$F$802,3,FALSE)</f>
        <v>3</v>
      </c>
      <c r="J96" s="57" t="str">
        <f>+VLOOKUP(E96,Participants!$A$1:$G$802,7,FALSE)</f>
        <v>DEV Boys</v>
      </c>
      <c r="K96" s="101">
        <f t="shared" si="3"/>
        <v>11</v>
      </c>
      <c r="L96" s="101"/>
    </row>
    <row r="97" spans="1:24" ht="14.25" customHeight="1" x14ac:dyDescent="0.35">
      <c r="A97" s="64" t="s">
        <v>469</v>
      </c>
      <c r="B97" s="56">
        <v>13</v>
      </c>
      <c r="C97" s="139" t="s">
        <v>730</v>
      </c>
      <c r="D97" s="56">
        <v>8</v>
      </c>
      <c r="E97" s="101">
        <v>56</v>
      </c>
      <c r="F97" s="57" t="str">
        <f>+VLOOKUP(E97,Participants!$A$1:$F$802,2,FALSE)</f>
        <v>JJ Pyle</v>
      </c>
      <c r="G97" s="57" t="str">
        <f>+VLOOKUP(E97,Participants!$A$1:$F$802,4,FALSE)</f>
        <v>AMA</v>
      </c>
      <c r="H97" s="57" t="str">
        <f>+VLOOKUP(E97,Participants!$A$1:$F$802,5,FALSE)</f>
        <v>Male</v>
      </c>
      <c r="I97" s="57">
        <f>+VLOOKUP(E97,Participants!$A$1:$F$802,3,FALSE)</f>
        <v>4</v>
      </c>
      <c r="J97" s="57" t="str">
        <f>+VLOOKUP(E97,Participants!$A$1:$G$802,7,FALSE)</f>
        <v>DEV Boys</v>
      </c>
      <c r="K97" s="101">
        <f t="shared" si="3"/>
        <v>12</v>
      </c>
      <c r="L97" s="101"/>
    </row>
    <row r="98" spans="1:24" ht="14.25" customHeight="1" x14ac:dyDescent="0.35">
      <c r="A98" s="64" t="s">
        <v>469</v>
      </c>
      <c r="B98" s="56">
        <v>12</v>
      </c>
      <c r="C98" s="139" t="s">
        <v>718</v>
      </c>
      <c r="D98" s="56">
        <v>1</v>
      </c>
      <c r="E98" s="101">
        <v>590</v>
      </c>
      <c r="F98" s="57" t="str">
        <f>+VLOOKUP(E98,Participants!$A$1:$F$802,2,FALSE)</f>
        <v>Isaac White</v>
      </c>
      <c r="G98" s="57" t="str">
        <f>+VLOOKUP(E98,Participants!$A$1:$F$802,4,FALSE)</f>
        <v>BFS</v>
      </c>
      <c r="H98" s="57" t="str">
        <f>+VLOOKUP(E98,Participants!$A$1:$F$802,5,FALSE)</f>
        <v>Male</v>
      </c>
      <c r="I98" s="57">
        <f>+VLOOKUP(E98,Participants!$A$1:$F$802,3,FALSE)</f>
        <v>3</v>
      </c>
      <c r="J98" s="57" t="str">
        <f>+VLOOKUP(E98,Participants!$A$1:$G$802,7,FALSE)</f>
        <v>DEV BOYS</v>
      </c>
      <c r="K98" s="101">
        <f t="shared" si="3"/>
        <v>13</v>
      </c>
      <c r="L98" s="101"/>
    </row>
    <row r="99" spans="1:24" ht="14.25" customHeight="1" x14ac:dyDescent="0.35">
      <c r="A99" s="64" t="s">
        <v>469</v>
      </c>
      <c r="B99" s="56">
        <v>12</v>
      </c>
      <c r="C99" s="139" t="s">
        <v>719</v>
      </c>
      <c r="D99" s="56">
        <v>2</v>
      </c>
      <c r="E99" s="101">
        <v>1291</v>
      </c>
      <c r="F99" s="57" t="str">
        <f>+VLOOKUP(E99,Participants!$A$1:$F$802,2,FALSE)</f>
        <v>James Bamberg</v>
      </c>
      <c r="G99" s="57" t="str">
        <f>+VLOOKUP(E99,Participants!$A$1:$F$802,4,FALSE)</f>
        <v>CDT</v>
      </c>
      <c r="H99" s="57" t="str">
        <f>+VLOOKUP(E99,Participants!$A$1:$F$802,5,FALSE)</f>
        <v>Male</v>
      </c>
      <c r="I99" s="57">
        <f>+VLOOKUP(E99,Participants!$A$1:$F$802,3,FALSE)</f>
        <v>3</v>
      </c>
      <c r="J99" s="57" t="str">
        <f>+VLOOKUP(E99,Participants!$A$1:$G$802,7,FALSE)</f>
        <v>Dev Boys</v>
      </c>
      <c r="K99" s="101">
        <f t="shared" si="3"/>
        <v>14</v>
      </c>
      <c r="L99" s="101"/>
    </row>
    <row r="100" spans="1:24" ht="14.25" customHeight="1" x14ac:dyDescent="0.35">
      <c r="A100" s="64" t="s">
        <v>469</v>
      </c>
      <c r="B100" s="56">
        <v>14</v>
      </c>
      <c r="C100" s="139" t="s">
        <v>731</v>
      </c>
      <c r="D100" s="56">
        <v>1</v>
      </c>
      <c r="E100" s="101">
        <v>158</v>
      </c>
      <c r="F100" s="57" t="str">
        <f>+VLOOKUP(E100,Participants!$A$1:$F$802,2,FALSE)</f>
        <v>Brandon Ashley</v>
      </c>
      <c r="G100" s="57" t="str">
        <f>+VLOOKUP(E100,Participants!$A$1:$F$802,4,FALSE)</f>
        <v>NCA</v>
      </c>
      <c r="H100" s="57" t="str">
        <f>+VLOOKUP(E100,Participants!$A$1:$F$802,5,FALSE)</f>
        <v>Male</v>
      </c>
      <c r="I100" s="57">
        <f>+VLOOKUP(E100,Participants!$A$1:$F$802,3,FALSE)</f>
        <v>4</v>
      </c>
      <c r="J100" s="57" t="str">
        <f>+VLOOKUP(E100,Participants!$A$1:$G$802,7,FALSE)</f>
        <v>DEV Boys</v>
      </c>
      <c r="K100" s="101">
        <f t="shared" si="3"/>
        <v>15</v>
      </c>
      <c r="L100" s="101"/>
    </row>
    <row r="101" spans="1:24" ht="14.25" customHeight="1" x14ac:dyDescent="0.35">
      <c r="A101" s="64" t="s">
        <v>469</v>
      </c>
      <c r="B101" s="56">
        <v>12</v>
      </c>
      <c r="C101" s="139" t="s">
        <v>720</v>
      </c>
      <c r="D101" s="56">
        <v>3</v>
      </c>
      <c r="E101" s="101">
        <v>901</v>
      </c>
      <c r="F101" s="57" t="str">
        <f>+VLOOKUP(E101,Participants!$A$1:$F$802,2,FALSE)</f>
        <v>Thomas Petraglia</v>
      </c>
      <c r="G101" s="57" t="str">
        <f>+VLOOKUP(E101,Participants!$A$1:$F$802,4,FALSE)</f>
        <v>MOSS</v>
      </c>
      <c r="H101" s="57" t="str">
        <f>+VLOOKUP(E101,Participants!$A$1:$F$802,5,FALSE)</f>
        <v>Male</v>
      </c>
      <c r="I101" s="57">
        <f>+VLOOKUP(E101,Participants!$A$1:$F$802,3,FALSE)</f>
        <v>3</v>
      </c>
      <c r="J101" s="57" t="str">
        <f>+VLOOKUP(E101,Participants!$A$1:$G$802,7,FALSE)</f>
        <v>DEV Boys</v>
      </c>
      <c r="K101" s="101">
        <f t="shared" si="3"/>
        <v>16</v>
      </c>
      <c r="L101" s="101"/>
    </row>
    <row r="102" spans="1:24" ht="14.25" customHeight="1" x14ac:dyDescent="0.35">
      <c r="A102" s="64" t="s">
        <v>469</v>
      </c>
      <c r="B102" s="56">
        <v>12</v>
      </c>
      <c r="C102" s="139" t="s">
        <v>721</v>
      </c>
      <c r="D102" s="56">
        <v>4</v>
      </c>
      <c r="E102" s="101">
        <v>1296</v>
      </c>
      <c r="F102" s="57" t="str">
        <f>+VLOOKUP(E102,Participants!$A$1:$F$802,2,FALSE)</f>
        <v>Andrew Buck</v>
      </c>
      <c r="G102" s="57" t="str">
        <f>+VLOOKUP(E102,Participants!$A$1:$F$802,4,FALSE)</f>
        <v>CDT</v>
      </c>
      <c r="H102" s="57" t="str">
        <f>+VLOOKUP(E102,Participants!$A$1:$F$802,5,FALSE)</f>
        <v>Male</v>
      </c>
      <c r="I102" s="57">
        <f>+VLOOKUP(E102,Participants!$A$1:$F$802,3,FALSE)</f>
        <v>4</v>
      </c>
      <c r="J102" s="57" t="str">
        <f>+VLOOKUP(E102,Participants!$A$1:$G$802,7,FALSE)</f>
        <v>Dev Boys</v>
      </c>
      <c r="K102" s="101">
        <f t="shared" si="3"/>
        <v>17</v>
      </c>
      <c r="L102" s="101"/>
    </row>
    <row r="103" spans="1:24" ht="14.25" customHeight="1" x14ac:dyDescent="0.35">
      <c r="A103" s="64" t="s">
        <v>469</v>
      </c>
      <c r="B103" s="56">
        <v>14</v>
      </c>
      <c r="C103" s="139" t="s">
        <v>721</v>
      </c>
      <c r="D103" s="56">
        <v>2</v>
      </c>
      <c r="E103" s="101">
        <v>1202</v>
      </c>
      <c r="F103" s="57" t="str">
        <f>+VLOOKUP(E103,Participants!$A$1:$F$802,2,FALSE)</f>
        <v>Peter Fadden</v>
      </c>
      <c r="G103" s="57" t="str">
        <f>+VLOOKUP(E103,Participants!$A$1:$F$802,4,FALSE)</f>
        <v>OLF</v>
      </c>
      <c r="H103" s="57" t="str">
        <f>+VLOOKUP(E103,Participants!$A$1:$F$802,5,FALSE)</f>
        <v>Male</v>
      </c>
      <c r="I103" s="57">
        <f>+VLOOKUP(E103,Participants!$A$1:$F$802,3,FALSE)</f>
        <v>4</v>
      </c>
      <c r="J103" s="57" t="str">
        <f>+VLOOKUP(E103,Participants!$A$1:$G$802,7,FALSE)</f>
        <v>Dev Boys</v>
      </c>
      <c r="K103" s="101">
        <f t="shared" si="3"/>
        <v>18</v>
      </c>
      <c r="L103" s="101"/>
    </row>
    <row r="104" spans="1:24" ht="14.25" customHeight="1" x14ac:dyDescent="0.35">
      <c r="A104" s="64" t="s">
        <v>469</v>
      </c>
      <c r="B104" s="56">
        <v>12</v>
      </c>
      <c r="C104" s="139" t="s">
        <v>722</v>
      </c>
      <c r="D104" s="56">
        <v>5</v>
      </c>
      <c r="E104" s="101">
        <v>586</v>
      </c>
      <c r="F104" s="57" t="str">
        <f>+VLOOKUP(E104,Participants!$A$1:$F$802,2,FALSE)</f>
        <v>Reid Patterson</v>
      </c>
      <c r="G104" s="57" t="str">
        <f>+VLOOKUP(E104,Participants!$A$1:$F$802,4,FALSE)</f>
        <v>BFS</v>
      </c>
      <c r="H104" s="57" t="str">
        <f>+VLOOKUP(E104,Participants!$A$1:$F$802,5,FALSE)</f>
        <v>Male</v>
      </c>
      <c r="I104" s="57">
        <f>+VLOOKUP(E104,Participants!$A$1:$F$802,3,FALSE)</f>
        <v>3</v>
      </c>
      <c r="J104" s="57" t="str">
        <f>+VLOOKUP(E104,Participants!$A$1:$G$802,7,FALSE)</f>
        <v>DEV BOYS</v>
      </c>
      <c r="K104" s="101">
        <f t="shared" si="3"/>
        <v>19</v>
      </c>
      <c r="L104" s="101"/>
    </row>
    <row r="105" spans="1:24" ht="14.25" customHeight="1" x14ac:dyDescent="0.35">
      <c r="A105" s="64" t="s">
        <v>469</v>
      </c>
      <c r="B105" s="56">
        <v>14</v>
      </c>
      <c r="C105" s="139" t="s">
        <v>733</v>
      </c>
      <c r="D105" s="56">
        <v>3</v>
      </c>
      <c r="E105" s="101">
        <v>162</v>
      </c>
      <c r="F105" s="57" t="str">
        <f>+VLOOKUP(E105,Participants!$A$1:$F$802,2,FALSE)</f>
        <v>Edward Jaworski</v>
      </c>
      <c r="G105" s="57" t="str">
        <f>+VLOOKUP(E105,Participants!$A$1:$F$802,4,FALSE)</f>
        <v>NCA</v>
      </c>
      <c r="H105" s="57" t="str">
        <f>+VLOOKUP(E105,Participants!$A$1:$F$802,5,FALSE)</f>
        <v>Male</v>
      </c>
      <c r="I105" s="57">
        <f>+VLOOKUP(E105,Participants!$A$1:$F$802,3,FALSE)</f>
        <v>4</v>
      </c>
      <c r="J105" s="57" t="str">
        <f>+VLOOKUP(E105,Participants!$A$1:$G$802,7,FALSE)</f>
        <v>DEV Boys</v>
      </c>
      <c r="K105" s="101">
        <f t="shared" si="3"/>
        <v>20</v>
      </c>
      <c r="L105" s="101"/>
    </row>
    <row r="106" spans="1:24" ht="14.25" customHeight="1" x14ac:dyDescent="0.35">
      <c r="A106" s="64" t="s">
        <v>469</v>
      </c>
      <c r="B106" s="56">
        <v>12</v>
      </c>
      <c r="C106" s="139" t="s">
        <v>723</v>
      </c>
      <c r="D106" s="56">
        <v>6</v>
      </c>
      <c r="E106" s="101">
        <v>1292</v>
      </c>
      <c r="F106" s="57" t="str">
        <f>+VLOOKUP(E106,Participants!$A$1:$F$802,2,FALSE)</f>
        <v>George Koch</v>
      </c>
      <c r="G106" s="57" t="str">
        <f>+VLOOKUP(E106,Participants!$A$1:$F$802,4,FALSE)</f>
        <v>CDT</v>
      </c>
      <c r="H106" s="57" t="str">
        <f>+VLOOKUP(E106,Participants!$A$1:$F$802,5,FALSE)</f>
        <v>Male</v>
      </c>
      <c r="I106" s="57">
        <f>+VLOOKUP(E106,Participants!$A$1:$F$802,3,FALSE)</f>
        <v>3</v>
      </c>
      <c r="J106" s="57" t="str">
        <f>+VLOOKUP(E106,Participants!$A$1:$G$802,7,FALSE)</f>
        <v>Dev Boys</v>
      </c>
      <c r="K106" s="101">
        <f t="shared" si="3"/>
        <v>21</v>
      </c>
      <c r="L106" s="101"/>
    </row>
    <row r="107" spans="1:24" ht="14.25" customHeight="1" x14ac:dyDescent="0.35">
      <c r="A107" s="64" t="s">
        <v>469</v>
      </c>
      <c r="B107" s="56">
        <v>14</v>
      </c>
      <c r="C107" s="139" t="s">
        <v>732</v>
      </c>
      <c r="D107" s="56">
        <v>4</v>
      </c>
      <c r="E107" s="101">
        <v>1161</v>
      </c>
      <c r="F107" s="57" t="str">
        <f>+VLOOKUP(E107,Participants!$A$1:$F$802,2,FALSE)</f>
        <v>Simon Bandish</v>
      </c>
      <c r="G107" s="57" t="str">
        <f>+VLOOKUP(E107,Participants!$A$1:$F$802,4,FALSE)</f>
        <v>DMA</v>
      </c>
      <c r="H107" s="57" t="str">
        <f>+VLOOKUP(E107,Participants!$A$1:$F$802,5,FALSE)</f>
        <v>Male</v>
      </c>
      <c r="I107" s="57">
        <f>+VLOOKUP(E107,Participants!$A$1:$F$802,3,FALSE)</f>
        <v>4</v>
      </c>
      <c r="J107" s="57" t="str">
        <f>+VLOOKUP(E107,Participants!$A$1:$G$802,7,FALSE)</f>
        <v>Dev Boys</v>
      </c>
      <c r="K107" s="101">
        <f t="shared" si="3"/>
        <v>22</v>
      </c>
      <c r="L107" s="101"/>
    </row>
    <row r="108" spans="1:24" ht="14.25" customHeight="1" x14ac:dyDescent="0.35">
      <c r="A108" s="70"/>
      <c r="B108" s="60"/>
      <c r="C108" s="60"/>
      <c r="D108" s="60"/>
      <c r="E108" s="81"/>
    </row>
    <row r="109" spans="1:24" ht="14.25" customHeight="1" x14ac:dyDescent="0.25">
      <c r="E109" s="81"/>
    </row>
    <row r="110" spans="1:24" ht="14.25" customHeight="1" x14ac:dyDescent="0.25">
      <c r="E110" s="81"/>
    </row>
    <row r="111" spans="1:24" ht="14.25" customHeight="1" x14ac:dyDescent="0.25">
      <c r="B111" s="61" t="s">
        <v>8</v>
      </c>
      <c r="C111" s="61" t="s">
        <v>15</v>
      </c>
      <c r="D111" s="61" t="s">
        <v>10</v>
      </c>
      <c r="E111" s="138" t="s">
        <v>20</v>
      </c>
      <c r="F111" s="61" t="s">
        <v>23</v>
      </c>
      <c r="G111" s="61" t="s">
        <v>26</v>
      </c>
      <c r="H111" s="61" t="s">
        <v>29</v>
      </c>
      <c r="I111" s="61" t="s">
        <v>32</v>
      </c>
      <c r="J111" s="61" t="s">
        <v>38</v>
      </c>
      <c r="K111" s="135" t="s">
        <v>41</v>
      </c>
      <c r="L111" s="135" t="s">
        <v>46</v>
      </c>
      <c r="M111" s="61" t="s">
        <v>49</v>
      </c>
      <c r="N111" s="61" t="s">
        <v>52</v>
      </c>
      <c r="O111" s="61" t="s">
        <v>55</v>
      </c>
      <c r="P111" s="61" t="s">
        <v>58</v>
      </c>
      <c r="Q111" s="61" t="s">
        <v>64</v>
      </c>
      <c r="R111" s="61" t="s">
        <v>67</v>
      </c>
      <c r="S111" s="61" t="s">
        <v>70</v>
      </c>
      <c r="T111" s="61" t="s">
        <v>73</v>
      </c>
      <c r="U111" s="61" t="s">
        <v>76</v>
      </c>
      <c r="V111" s="61" t="s">
        <v>79</v>
      </c>
      <c r="W111" s="61" t="s">
        <v>252</v>
      </c>
      <c r="X111" s="61" t="s">
        <v>447</v>
      </c>
    </row>
    <row r="112" spans="1:24" ht="14.25" customHeight="1" x14ac:dyDescent="0.25">
      <c r="A112" s="63" t="s">
        <v>206</v>
      </c>
      <c r="B112" s="63">
        <f t="shared" ref="B112:K113" si="4">+SUMIFS($L$2:$L$107,$J$2:$J$107,$A112,$G$2:$G$107,B$111)</f>
        <v>0</v>
      </c>
      <c r="C112" s="63">
        <f t="shared" si="4"/>
        <v>6</v>
      </c>
      <c r="D112" s="63">
        <f t="shared" si="4"/>
        <v>2</v>
      </c>
      <c r="E112" s="81">
        <f t="shared" si="4"/>
        <v>0</v>
      </c>
      <c r="F112" s="63">
        <f t="shared" si="4"/>
        <v>3</v>
      </c>
      <c r="G112" s="63">
        <f t="shared" si="4"/>
        <v>0</v>
      </c>
      <c r="H112" s="63">
        <f t="shared" si="4"/>
        <v>0</v>
      </c>
      <c r="I112" s="63">
        <f t="shared" si="4"/>
        <v>5</v>
      </c>
      <c r="J112" s="63">
        <f t="shared" si="4"/>
        <v>0</v>
      </c>
      <c r="K112" s="81">
        <f t="shared" si="4"/>
        <v>0</v>
      </c>
      <c r="L112" s="81">
        <f t="shared" ref="L112:W113" si="5">+SUMIFS($L$2:$L$107,$J$2:$J$107,$A112,$G$2:$G$107,L$111)</f>
        <v>4</v>
      </c>
      <c r="M112" s="63">
        <f t="shared" si="5"/>
        <v>0</v>
      </c>
      <c r="N112" s="63">
        <f t="shared" si="5"/>
        <v>10</v>
      </c>
      <c r="O112" s="63">
        <f t="shared" si="5"/>
        <v>0</v>
      </c>
      <c r="P112" s="63">
        <f t="shared" si="5"/>
        <v>0</v>
      </c>
      <c r="Q112" s="63">
        <f t="shared" si="5"/>
        <v>8</v>
      </c>
      <c r="R112" s="63">
        <f t="shared" si="5"/>
        <v>0</v>
      </c>
      <c r="S112" s="63">
        <f t="shared" si="5"/>
        <v>0</v>
      </c>
      <c r="T112" s="63">
        <f t="shared" si="5"/>
        <v>0</v>
      </c>
      <c r="U112" s="63">
        <f t="shared" si="5"/>
        <v>0</v>
      </c>
      <c r="V112" s="63">
        <f t="shared" si="5"/>
        <v>0</v>
      </c>
      <c r="W112" s="63">
        <f t="shared" si="5"/>
        <v>1</v>
      </c>
      <c r="X112" s="63">
        <f t="shared" ref="X112:X113" si="6">SUM(B112:W112)</f>
        <v>39</v>
      </c>
    </row>
    <row r="113" spans="1:24" ht="14.25" customHeight="1" x14ac:dyDescent="0.25">
      <c r="A113" s="63" t="s">
        <v>233</v>
      </c>
      <c r="B113" s="63">
        <f t="shared" si="4"/>
        <v>0</v>
      </c>
      <c r="C113" s="63">
        <f t="shared" si="4"/>
        <v>0</v>
      </c>
      <c r="D113" s="63">
        <f t="shared" si="4"/>
        <v>10</v>
      </c>
      <c r="E113" s="81">
        <f t="shared" si="4"/>
        <v>0</v>
      </c>
      <c r="F113" s="63">
        <f t="shared" si="4"/>
        <v>10</v>
      </c>
      <c r="G113" s="63">
        <f t="shared" si="4"/>
        <v>0</v>
      </c>
      <c r="H113" s="63">
        <f t="shared" si="4"/>
        <v>0</v>
      </c>
      <c r="I113" s="63">
        <f t="shared" si="4"/>
        <v>5</v>
      </c>
      <c r="J113" s="63">
        <f t="shared" si="4"/>
        <v>0</v>
      </c>
      <c r="K113" s="81">
        <f t="shared" si="4"/>
        <v>0</v>
      </c>
      <c r="L113" s="81">
        <f t="shared" si="5"/>
        <v>0</v>
      </c>
      <c r="M113" s="63">
        <f t="shared" si="5"/>
        <v>0</v>
      </c>
      <c r="N113" s="63">
        <f t="shared" si="5"/>
        <v>6</v>
      </c>
      <c r="O113" s="63">
        <f t="shared" si="5"/>
        <v>0</v>
      </c>
      <c r="P113" s="63">
        <f t="shared" si="5"/>
        <v>0</v>
      </c>
      <c r="Q113" s="63">
        <f t="shared" si="5"/>
        <v>0</v>
      </c>
      <c r="R113" s="63">
        <f t="shared" si="5"/>
        <v>4</v>
      </c>
      <c r="S113" s="63">
        <f t="shared" si="5"/>
        <v>1</v>
      </c>
      <c r="T113" s="63">
        <f t="shared" si="5"/>
        <v>0</v>
      </c>
      <c r="U113" s="63">
        <f t="shared" si="5"/>
        <v>3</v>
      </c>
      <c r="V113" s="63">
        <f t="shared" si="5"/>
        <v>0</v>
      </c>
      <c r="W113" s="63">
        <f t="shared" si="5"/>
        <v>0</v>
      </c>
      <c r="X113" s="63">
        <f t="shared" si="6"/>
        <v>39</v>
      </c>
    </row>
    <row r="114" spans="1:24" ht="14.25" customHeight="1" x14ac:dyDescent="0.25">
      <c r="E114" s="81"/>
    </row>
    <row r="115" spans="1:24" ht="14.25" customHeight="1" x14ac:dyDescent="0.25">
      <c r="E115" s="81"/>
    </row>
    <row r="116" spans="1:24" ht="14.25" customHeight="1" x14ac:dyDescent="0.25">
      <c r="E116" s="81"/>
    </row>
    <row r="117" spans="1:24" ht="14.25" customHeight="1" x14ac:dyDescent="0.25">
      <c r="E117" s="81"/>
    </row>
    <row r="118" spans="1:24" ht="14.25" customHeight="1" x14ac:dyDescent="0.25">
      <c r="E118" s="81"/>
    </row>
    <row r="119" spans="1:24" ht="14.25" customHeight="1" x14ac:dyDescent="0.25">
      <c r="E119" s="81"/>
    </row>
    <row r="120" spans="1:24" ht="14.25" customHeight="1" x14ac:dyDescent="0.25">
      <c r="E120" s="81"/>
    </row>
    <row r="121" spans="1:24" ht="14.25" customHeight="1" x14ac:dyDescent="0.25">
      <c r="E121" s="81"/>
    </row>
    <row r="122" spans="1:24" ht="14.25" customHeight="1" x14ac:dyDescent="0.25">
      <c r="E122" s="81"/>
    </row>
    <row r="123" spans="1:24" ht="14.25" customHeight="1" x14ac:dyDescent="0.25">
      <c r="E123" s="81"/>
    </row>
    <row r="124" spans="1:24" ht="14.25" customHeight="1" x14ac:dyDescent="0.25">
      <c r="E124" s="81"/>
    </row>
    <row r="125" spans="1:24" ht="14.25" customHeight="1" x14ac:dyDescent="0.25">
      <c r="E125" s="81"/>
    </row>
    <row r="126" spans="1:24" ht="14.25" customHeight="1" x14ac:dyDescent="0.25">
      <c r="E126" s="81"/>
    </row>
    <row r="127" spans="1:24" ht="14.25" customHeight="1" x14ac:dyDescent="0.25">
      <c r="E127" s="81"/>
    </row>
    <row r="128" spans="1:24" ht="14.25" customHeight="1" x14ac:dyDescent="0.25">
      <c r="E128" s="81"/>
    </row>
    <row r="129" spans="5:5" ht="14.25" customHeight="1" x14ac:dyDescent="0.25">
      <c r="E129" s="81"/>
    </row>
    <row r="130" spans="5:5" ht="14.25" customHeight="1" x14ac:dyDescent="0.25">
      <c r="E130" s="81"/>
    </row>
    <row r="131" spans="5:5" ht="14.25" customHeight="1" x14ac:dyDescent="0.25">
      <c r="E131" s="81"/>
    </row>
    <row r="132" spans="5:5" ht="14.25" customHeight="1" x14ac:dyDescent="0.25">
      <c r="E132" s="81"/>
    </row>
    <row r="133" spans="5:5" ht="14.25" customHeight="1" x14ac:dyDescent="0.25">
      <c r="E133" s="81"/>
    </row>
    <row r="134" spans="5:5" ht="14.25" customHeight="1" x14ac:dyDescent="0.25">
      <c r="E134" s="81"/>
    </row>
    <row r="135" spans="5:5" ht="14.25" customHeight="1" x14ac:dyDescent="0.25">
      <c r="E135" s="81"/>
    </row>
    <row r="136" spans="5:5" ht="14.25" customHeight="1" x14ac:dyDescent="0.25">
      <c r="E136" s="81"/>
    </row>
    <row r="137" spans="5:5" ht="14.25" customHeight="1" x14ac:dyDescent="0.25">
      <c r="E137" s="81"/>
    </row>
    <row r="138" spans="5:5" ht="14.25" customHeight="1" x14ac:dyDescent="0.25">
      <c r="E138" s="81"/>
    </row>
    <row r="139" spans="5:5" ht="14.25" customHeight="1" x14ac:dyDescent="0.25">
      <c r="E139" s="81"/>
    </row>
    <row r="140" spans="5:5" ht="14.25" customHeight="1" x14ac:dyDescent="0.25">
      <c r="E140" s="81"/>
    </row>
    <row r="141" spans="5:5" ht="14.25" customHeight="1" x14ac:dyDescent="0.25">
      <c r="E141" s="81"/>
    </row>
    <row r="142" spans="5:5" ht="14.25" customHeight="1" x14ac:dyDescent="0.25">
      <c r="E142" s="81"/>
    </row>
    <row r="143" spans="5:5" ht="14.25" customHeight="1" x14ac:dyDescent="0.25">
      <c r="E143" s="81"/>
    </row>
    <row r="144" spans="5:5" ht="14.25" customHeight="1" x14ac:dyDescent="0.25">
      <c r="E144" s="81"/>
    </row>
    <row r="145" spans="5:5" ht="14.25" customHeight="1" x14ac:dyDescent="0.25">
      <c r="E145" s="81"/>
    </row>
    <row r="146" spans="5:5" ht="14.25" customHeight="1" x14ac:dyDescent="0.25">
      <c r="E146" s="81"/>
    </row>
    <row r="147" spans="5:5" ht="14.25" customHeight="1" x14ac:dyDescent="0.25">
      <c r="E147" s="81"/>
    </row>
    <row r="148" spans="5:5" ht="14.25" customHeight="1" x14ac:dyDescent="0.25">
      <c r="E148" s="81"/>
    </row>
    <row r="149" spans="5:5" ht="14.25" customHeight="1" x14ac:dyDescent="0.25">
      <c r="E149" s="81"/>
    </row>
    <row r="150" spans="5:5" ht="14.25" customHeight="1" x14ac:dyDescent="0.25">
      <c r="E150" s="81"/>
    </row>
    <row r="151" spans="5:5" ht="14.25" customHeight="1" x14ac:dyDescent="0.25">
      <c r="E151" s="81"/>
    </row>
    <row r="152" spans="5:5" ht="14.25" customHeight="1" x14ac:dyDescent="0.25">
      <c r="E152" s="81"/>
    </row>
    <row r="153" spans="5:5" ht="14.25" customHeight="1" x14ac:dyDescent="0.25">
      <c r="E153" s="81"/>
    </row>
    <row r="154" spans="5:5" ht="14.25" customHeight="1" x14ac:dyDescent="0.25">
      <c r="E154" s="81"/>
    </row>
    <row r="155" spans="5:5" ht="14.25" customHeight="1" x14ac:dyDescent="0.25">
      <c r="E155" s="81"/>
    </row>
    <row r="156" spans="5:5" ht="14.25" customHeight="1" x14ac:dyDescent="0.25">
      <c r="E156" s="81"/>
    </row>
    <row r="157" spans="5:5" ht="14.25" customHeight="1" x14ac:dyDescent="0.25">
      <c r="E157" s="81"/>
    </row>
    <row r="158" spans="5:5" ht="14.25" customHeight="1" x14ac:dyDescent="0.25">
      <c r="E158" s="81"/>
    </row>
    <row r="159" spans="5:5" ht="14.25" customHeight="1" x14ac:dyDescent="0.25">
      <c r="E159" s="81"/>
    </row>
    <row r="160" spans="5:5" ht="14.25" customHeight="1" x14ac:dyDescent="0.25">
      <c r="E160" s="81"/>
    </row>
    <row r="161" spans="5:5" ht="14.25" customHeight="1" x14ac:dyDescent="0.25">
      <c r="E161" s="81"/>
    </row>
    <row r="162" spans="5:5" ht="14.25" customHeight="1" x14ac:dyDescent="0.25">
      <c r="E162" s="81"/>
    </row>
    <row r="163" spans="5:5" ht="14.25" customHeight="1" x14ac:dyDescent="0.25">
      <c r="E163" s="81"/>
    </row>
    <row r="164" spans="5:5" ht="14.25" customHeight="1" x14ac:dyDescent="0.25">
      <c r="E164" s="81"/>
    </row>
    <row r="165" spans="5:5" ht="14.25" customHeight="1" x14ac:dyDescent="0.25">
      <c r="E165" s="81"/>
    </row>
    <row r="166" spans="5:5" ht="14.25" customHeight="1" x14ac:dyDescent="0.25">
      <c r="E166" s="81"/>
    </row>
    <row r="167" spans="5:5" ht="14.25" customHeight="1" x14ac:dyDescent="0.25">
      <c r="E167" s="81"/>
    </row>
    <row r="168" spans="5:5" ht="14.25" customHeight="1" x14ac:dyDescent="0.25">
      <c r="E168" s="81"/>
    </row>
    <row r="169" spans="5:5" ht="14.25" customHeight="1" x14ac:dyDescent="0.25">
      <c r="E169" s="81"/>
    </row>
    <row r="170" spans="5:5" ht="14.25" customHeight="1" x14ac:dyDescent="0.25">
      <c r="E170" s="81"/>
    </row>
    <row r="171" spans="5:5" ht="14.25" customHeight="1" x14ac:dyDescent="0.25">
      <c r="E171" s="81"/>
    </row>
    <row r="172" spans="5:5" ht="14.25" customHeight="1" x14ac:dyDescent="0.25">
      <c r="E172" s="81"/>
    </row>
    <row r="173" spans="5:5" ht="14.25" customHeight="1" x14ac:dyDescent="0.25">
      <c r="E173" s="81"/>
    </row>
    <row r="174" spans="5:5" ht="14.25" customHeight="1" x14ac:dyDescent="0.25">
      <c r="E174" s="81"/>
    </row>
    <row r="175" spans="5:5" ht="14.25" customHeight="1" x14ac:dyDescent="0.25">
      <c r="E175" s="81"/>
    </row>
    <row r="176" spans="5:5" ht="14.25" customHeight="1" x14ac:dyDescent="0.25">
      <c r="E176" s="81"/>
    </row>
    <row r="177" spans="5:5" ht="14.25" customHeight="1" x14ac:dyDescent="0.25">
      <c r="E177" s="81"/>
    </row>
    <row r="178" spans="5:5" ht="14.25" customHeight="1" x14ac:dyDescent="0.25">
      <c r="E178" s="81"/>
    </row>
    <row r="179" spans="5:5" ht="14.25" customHeight="1" x14ac:dyDescent="0.25">
      <c r="E179" s="81"/>
    </row>
    <row r="180" spans="5:5" ht="14.25" customHeight="1" x14ac:dyDescent="0.25">
      <c r="E180" s="81"/>
    </row>
    <row r="181" spans="5:5" ht="14.25" customHeight="1" x14ac:dyDescent="0.25">
      <c r="E181" s="81"/>
    </row>
    <row r="182" spans="5:5" ht="14.25" customHeight="1" x14ac:dyDescent="0.25">
      <c r="E182" s="81"/>
    </row>
    <row r="183" spans="5:5" ht="14.25" customHeight="1" x14ac:dyDescent="0.25">
      <c r="E183" s="81"/>
    </row>
    <row r="184" spans="5:5" ht="14.25" customHeight="1" x14ac:dyDescent="0.25">
      <c r="E184" s="81"/>
    </row>
    <row r="185" spans="5:5" ht="14.25" customHeight="1" x14ac:dyDescent="0.25">
      <c r="E185" s="81"/>
    </row>
    <row r="186" spans="5:5" ht="14.25" customHeight="1" x14ac:dyDescent="0.25">
      <c r="E186" s="81"/>
    </row>
    <row r="187" spans="5:5" ht="14.25" customHeight="1" x14ac:dyDescent="0.25">
      <c r="E187" s="81"/>
    </row>
    <row r="188" spans="5:5" ht="14.25" customHeight="1" x14ac:dyDescent="0.25">
      <c r="E188" s="81"/>
    </row>
    <row r="189" spans="5:5" ht="14.25" customHeight="1" x14ac:dyDescent="0.25">
      <c r="E189" s="81"/>
    </row>
    <row r="190" spans="5:5" ht="14.25" customHeight="1" x14ac:dyDescent="0.25">
      <c r="E190" s="81"/>
    </row>
    <row r="191" spans="5:5" ht="14.25" customHeight="1" x14ac:dyDescent="0.25">
      <c r="E191" s="81"/>
    </row>
    <row r="192" spans="5:5" ht="14.25" customHeight="1" x14ac:dyDescent="0.25">
      <c r="E192" s="81"/>
    </row>
    <row r="193" spans="5:5" ht="14.25" customHeight="1" x14ac:dyDescent="0.25">
      <c r="E193" s="81"/>
    </row>
    <row r="194" spans="5:5" ht="14.25" customHeight="1" x14ac:dyDescent="0.25">
      <c r="E194" s="81"/>
    </row>
    <row r="195" spans="5:5" ht="14.25" customHeight="1" x14ac:dyDescent="0.25">
      <c r="E195" s="81"/>
    </row>
    <row r="196" spans="5:5" ht="14.25" customHeight="1" x14ac:dyDescent="0.25">
      <c r="E196" s="81"/>
    </row>
    <row r="197" spans="5:5" ht="14.25" customHeight="1" x14ac:dyDescent="0.25">
      <c r="E197" s="81"/>
    </row>
    <row r="198" spans="5:5" ht="14.25" customHeight="1" x14ac:dyDescent="0.25">
      <c r="E198" s="81"/>
    </row>
    <row r="199" spans="5:5" ht="14.25" customHeight="1" x14ac:dyDescent="0.25">
      <c r="E199" s="81"/>
    </row>
    <row r="200" spans="5:5" ht="14.25" customHeight="1" x14ac:dyDescent="0.25">
      <c r="E200" s="81"/>
    </row>
    <row r="201" spans="5:5" ht="14.25" customHeight="1" x14ac:dyDescent="0.25">
      <c r="E201" s="81"/>
    </row>
    <row r="202" spans="5:5" ht="14.25" customHeight="1" x14ac:dyDescent="0.25">
      <c r="E202" s="81"/>
    </row>
    <row r="203" spans="5:5" ht="14.25" customHeight="1" x14ac:dyDescent="0.25">
      <c r="E203" s="81"/>
    </row>
    <row r="204" spans="5:5" ht="14.25" customHeight="1" x14ac:dyDescent="0.25">
      <c r="E204" s="81"/>
    </row>
    <row r="205" spans="5:5" ht="14.25" customHeight="1" x14ac:dyDescent="0.25">
      <c r="E205" s="81"/>
    </row>
    <row r="206" spans="5:5" ht="14.25" customHeight="1" x14ac:dyDescent="0.25">
      <c r="E206" s="81"/>
    </row>
    <row r="207" spans="5:5" ht="14.25" customHeight="1" x14ac:dyDescent="0.25">
      <c r="E207" s="81"/>
    </row>
    <row r="208" spans="5:5" ht="14.25" customHeight="1" x14ac:dyDescent="0.25">
      <c r="E208" s="81"/>
    </row>
    <row r="209" spans="5:5" ht="14.25" customHeight="1" x14ac:dyDescent="0.25">
      <c r="E209" s="81"/>
    </row>
    <row r="210" spans="5:5" ht="14.25" customHeight="1" x14ac:dyDescent="0.25">
      <c r="E210" s="81"/>
    </row>
    <row r="211" spans="5:5" ht="14.25" customHeight="1" x14ac:dyDescent="0.25">
      <c r="E211" s="81"/>
    </row>
    <row r="212" spans="5:5" ht="14.25" customHeight="1" x14ac:dyDescent="0.25">
      <c r="E212" s="81"/>
    </row>
    <row r="213" spans="5:5" ht="14.25" customHeight="1" x14ac:dyDescent="0.25">
      <c r="E213" s="81"/>
    </row>
    <row r="214" spans="5:5" ht="14.25" customHeight="1" x14ac:dyDescent="0.25">
      <c r="E214" s="81"/>
    </row>
    <row r="215" spans="5:5" ht="14.25" customHeight="1" x14ac:dyDescent="0.25">
      <c r="E215" s="81"/>
    </row>
    <row r="216" spans="5:5" ht="14.25" customHeight="1" x14ac:dyDescent="0.25">
      <c r="E216" s="81"/>
    </row>
    <row r="217" spans="5:5" ht="14.25" customHeight="1" x14ac:dyDescent="0.25">
      <c r="E217" s="81"/>
    </row>
    <row r="218" spans="5:5" ht="14.25" customHeight="1" x14ac:dyDescent="0.25">
      <c r="E218" s="81"/>
    </row>
    <row r="219" spans="5:5" ht="14.25" customHeight="1" x14ac:dyDescent="0.25">
      <c r="E219" s="81"/>
    </row>
    <row r="220" spans="5:5" ht="14.25" customHeight="1" x14ac:dyDescent="0.25">
      <c r="E220" s="81"/>
    </row>
    <row r="221" spans="5:5" ht="14.25" customHeight="1" x14ac:dyDescent="0.25">
      <c r="E221" s="81"/>
    </row>
    <row r="222" spans="5:5" ht="14.25" customHeight="1" x14ac:dyDescent="0.25">
      <c r="E222" s="81"/>
    </row>
    <row r="223" spans="5:5" ht="14.25" customHeight="1" x14ac:dyDescent="0.25">
      <c r="E223" s="81"/>
    </row>
    <row r="224" spans="5:5" ht="14.25" customHeight="1" x14ac:dyDescent="0.25">
      <c r="E224" s="81"/>
    </row>
    <row r="225" spans="5:5" ht="14.25" customHeight="1" x14ac:dyDescent="0.25">
      <c r="E225" s="81"/>
    </row>
    <row r="226" spans="5:5" ht="14.25" customHeight="1" x14ac:dyDescent="0.25">
      <c r="E226" s="81"/>
    </row>
    <row r="227" spans="5:5" ht="14.25" customHeight="1" x14ac:dyDescent="0.25">
      <c r="E227" s="81"/>
    </row>
    <row r="228" spans="5:5" ht="14.25" customHeight="1" x14ac:dyDescent="0.25">
      <c r="E228" s="81"/>
    </row>
    <row r="229" spans="5:5" ht="14.25" customHeight="1" x14ac:dyDescent="0.25">
      <c r="E229" s="81"/>
    </row>
    <row r="230" spans="5:5" ht="14.25" customHeight="1" x14ac:dyDescent="0.25">
      <c r="E230" s="81"/>
    </row>
    <row r="231" spans="5:5" ht="14.25" customHeight="1" x14ac:dyDescent="0.25">
      <c r="E231" s="81"/>
    </row>
    <row r="232" spans="5:5" ht="14.25" customHeight="1" x14ac:dyDescent="0.25">
      <c r="E232" s="81"/>
    </row>
    <row r="233" spans="5:5" ht="14.25" customHeight="1" x14ac:dyDescent="0.25">
      <c r="E233" s="81"/>
    </row>
    <row r="234" spans="5:5" ht="14.25" customHeight="1" x14ac:dyDescent="0.25">
      <c r="E234" s="81"/>
    </row>
    <row r="235" spans="5:5" ht="14.25" customHeight="1" x14ac:dyDescent="0.25">
      <c r="E235" s="81"/>
    </row>
    <row r="236" spans="5:5" ht="14.25" customHeight="1" x14ac:dyDescent="0.25">
      <c r="E236" s="81"/>
    </row>
    <row r="237" spans="5:5" ht="14.25" customHeight="1" x14ac:dyDescent="0.25">
      <c r="E237" s="81"/>
    </row>
    <row r="238" spans="5:5" ht="14.25" customHeight="1" x14ac:dyDescent="0.25">
      <c r="E238" s="81"/>
    </row>
    <row r="239" spans="5:5" ht="14.25" customHeight="1" x14ac:dyDescent="0.25">
      <c r="E239" s="81"/>
    </row>
    <row r="240" spans="5:5" ht="14.25" customHeight="1" x14ac:dyDescent="0.25">
      <c r="E240" s="81"/>
    </row>
    <row r="241" spans="5:5" ht="14.25" customHeight="1" x14ac:dyDescent="0.25">
      <c r="E241" s="81"/>
    </row>
    <row r="242" spans="5:5" ht="14.25" customHeight="1" x14ac:dyDescent="0.25">
      <c r="E242" s="81"/>
    </row>
    <row r="243" spans="5:5" ht="14.25" customHeight="1" x14ac:dyDescent="0.25">
      <c r="E243" s="81"/>
    </row>
    <row r="244" spans="5:5" ht="14.25" customHeight="1" x14ac:dyDescent="0.25">
      <c r="E244" s="81"/>
    </row>
    <row r="245" spans="5:5" ht="14.25" customHeight="1" x14ac:dyDescent="0.25">
      <c r="E245" s="81"/>
    </row>
    <row r="246" spans="5:5" ht="14.25" customHeight="1" x14ac:dyDescent="0.25">
      <c r="E246" s="81"/>
    </row>
    <row r="247" spans="5:5" ht="14.25" customHeight="1" x14ac:dyDescent="0.25">
      <c r="E247" s="81"/>
    </row>
    <row r="248" spans="5:5" ht="14.25" customHeight="1" x14ac:dyDescent="0.25">
      <c r="E248" s="81"/>
    </row>
    <row r="249" spans="5:5" ht="14.25" customHeight="1" x14ac:dyDescent="0.25">
      <c r="E249" s="81"/>
    </row>
    <row r="250" spans="5:5" ht="14.25" customHeight="1" x14ac:dyDescent="0.25">
      <c r="E250" s="81"/>
    </row>
    <row r="251" spans="5:5" ht="14.25" customHeight="1" x14ac:dyDescent="0.25">
      <c r="E251" s="81"/>
    </row>
    <row r="252" spans="5:5" ht="14.25" customHeight="1" x14ac:dyDescent="0.25">
      <c r="E252" s="81"/>
    </row>
    <row r="253" spans="5:5" ht="14.25" customHeight="1" x14ac:dyDescent="0.25">
      <c r="E253" s="81"/>
    </row>
    <row r="254" spans="5:5" ht="14.25" customHeight="1" x14ac:dyDescent="0.25">
      <c r="E254" s="81"/>
    </row>
    <row r="255" spans="5:5" ht="14.25" customHeight="1" x14ac:dyDescent="0.25">
      <c r="E255" s="81"/>
    </row>
    <row r="256" spans="5:5" ht="14.25" customHeight="1" x14ac:dyDescent="0.25">
      <c r="E256" s="81"/>
    </row>
    <row r="257" spans="5:5" ht="14.25" customHeight="1" x14ac:dyDescent="0.25">
      <c r="E257" s="81"/>
    </row>
    <row r="258" spans="5:5" ht="14.25" customHeight="1" x14ac:dyDescent="0.25">
      <c r="E258" s="81"/>
    </row>
    <row r="259" spans="5:5" ht="14.25" customHeight="1" x14ac:dyDescent="0.25">
      <c r="E259" s="81"/>
    </row>
    <row r="260" spans="5:5" ht="14.25" customHeight="1" x14ac:dyDescent="0.25">
      <c r="E260" s="81"/>
    </row>
    <row r="261" spans="5:5" ht="14.25" customHeight="1" x14ac:dyDescent="0.25">
      <c r="E261" s="81"/>
    </row>
    <row r="262" spans="5:5" ht="14.25" customHeight="1" x14ac:dyDescent="0.25">
      <c r="E262" s="81"/>
    </row>
    <row r="263" spans="5:5" ht="14.25" customHeight="1" x14ac:dyDescent="0.25">
      <c r="E263" s="81"/>
    </row>
    <row r="264" spans="5:5" ht="14.25" customHeight="1" x14ac:dyDescent="0.25">
      <c r="E264" s="81"/>
    </row>
    <row r="265" spans="5:5" ht="14.25" customHeight="1" x14ac:dyDescent="0.25">
      <c r="E265" s="81"/>
    </row>
    <row r="266" spans="5:5" ht="14.25" customHeight="1" x14ac:dyDescent="0.25">
      <c r="E266" s="81"/>
    </row>
    <row r="267" spans="5:5" ht="14.25" customHeight="1" x14ac:dyDescent="0.25">
      <c r="E267" s="81"/>
    </row>
    <row r="268" spans="5:5" ht="14.25" customHeight="1" x14ac:dyDescent="0.25">
      <c r="E268" s="81"/>
    </row>
    <row r="269" spans="5:5" ht="14.25" customHeight="1" x14ac:dyDescent="0.25">
      <c r="E269" s="81"/>
    </row>
    <row r="270" spans="5:5" ht="14.25" customHeight="1" x14ac:dyDescent="0.25">
      <c r="E270" s="81"/>
    </row>
    <row r="271" spans="5:5" ht="14.25" customHeight="1" x14ac:dyDescent="0.25">
      <c r="E271" s="81"/>
    </row>
    <row r="272" spans="5:5" ht="14.25" customHeight="1" x14ac:dyDescent="0.25">
      <c r="E272" s="81"/>
    </row>
    <row r="273" spans="5:5" ht="14.25" customHeight="1" x14ac:dyDescent="0.25">
      <c r="E273" s="81"/>
    </row>
    <row r="274" spans="5:5" ht="14.25" customHeight="1" x14ac:dyDescent="0.25">
      <c r="E274" s="81"/>
    </row>
    <row r="275" spans="5:5" ht="14.25" customHeight="1" x14ac:dyDescent="0.25">
      <c r="E275" s="81"/>
    </row>
    <row r="276" spans="5:5" ht="14.25" customHeight="1" x14ac:dyDescent="0.25">
      <c r="E276" s="81"/>
    </row>
    <row r="277" spans="5:5" ht="14.25" customHeight="1" x14ac:dyDescent="0.25">
      <c r="E277" s="81"/>
    </row>
    <row r="278" spans="5:5" ht="14.25" customHeight="1" x14ac:dyDescent="0.25">
      <c r="E278" s="81"/>
    </row>
    <row r="279" spans="5:5" ht="14.25" customHeight="1" x14ac:dyDescent="0.25">
      <c r="E279" s="81"/>
    </row>
    <row r="280" spans="5:5" ht="14.25" customHeight="1" x14ac:dyDescent="0.25">
      <c r="E280" s="81"/>
    </row>
    <row r="281" spans="5:5" ht="14.25" customHeight="1" x14ac:dyDescent="0.25">
      <c r="E281" s="81"/>
    </row>
    <row r="282" spans="5:5" ht="14.25" customHeight="1" x14ac:dyDescent="0.25">
      <c r="E282" s="81"/>
    </row>
    <row r="283" spans="5:5" ht="14.25" customHeight="1" x14ac:dyDescent="0.25">
      <c r="E283" s="81"/>
    </row>
    <row r="284" spans="5:5" ht="14.25" customHeight="1" x14ac:dyDescent="0.25">
      <c r="E284" s="81"/>
    </row>
    <row r="285" spans="5:5" ht="14.25" customHeight="1" x14ac:dyDescent="0.25">
      <c r="E285" s="81"/>
    </row>
    <row r="286" spans="5:5" ht="14.25" customHeight="1" x14ac:dyDescent="0.25">
      <c r="E286" s="81"/>
    </row>
    <row r="287" spans="5:5" ht="14.25" customHeight="1" x14ac:dyDescent="0.25">
      <c r="E287" s="81"/>
    </row>
    <row r="288" spans="5:5" ht="14.25" customHeight="1" x14ac:dyDescent="0.25">
      <c r="E288" s="81"/>
    </row>
    <row r="289" spans="5:5" ht="14.25" customHeight="1" x14ac:dyDescent="0.25">
      <c r="E289" s="81"/>
    </row>
    <row r="290" spans="5:5" ht="14.25" customHeight="1" x14ac:dyDescent="0.25">
      <c r="E290" s="81"/>
    </row>
    <row r="291" spans="5:5" ht="14.25" customHeight="1" x14ac:dyDescent="0.25">
      <c r="E291" s="81"/>
    </row>
    <row r="292" spans="5:5" ht="14.25" customHeight="1" x14ac:dyDescent="0.25">
      <c r="E292" s="81"/>
    </row>
    <row r="293" spans="5:5" ht="14.25" customHeight="1" x14ac:dyDescent="0.25">
      <c r="E293" s="81"/>
    </row>
    <row r="294" spans="5:5" ht="14.25" customHeight="1" x14ac:dyDescent="0.25">
      <c r="E294" s="81"/>
    </row>
    <row r="295" spans="5:5" ht="14.25" customHeight="1" x14ac:dyDescent="0.25">
      <c r="E295" s="81"/>
    </row>
    <row r="296" spans="5:5" ht="14.25" customHeight="1" x14ac:dyDescent="0.25">
      <c r="E296" s="81"/>
    </row>
    <row r="297" spans="5:5" ht="14.25" customHeight="1" x14ac:dyDescent="0.25">
      <c r="E297" s="81"/>
    </row>
    <row r="298" spans="5:5" ht="14.25" customHeight="1" x14ac:dyDescent="0.25">
      <c r="E298" s="81"/>
    </row>
    <row r="299" spans="5:5" ht="14.25" customHeight="1" x14ac:dyDescent="0.25">
      <c r="E299" s="81"/>
    </row>
    <row r="300" spans="5:5" ht="14.25" customHeight="1" x14ac:dyDescent="0.25">
      <c r="E300" s="81"/>
    </row>
    <row r="301" spans="5:5" ht="14.25" customHeight="1" x14ac:dyDescent="0.25">
      <c r="E301" s="81"/>
    </row>
    <row r="302" spans="5:5" ht="14.25" customHeight="1" x14ac:dyDescent="0.25">
      <c r="E302" s="81"/>
    </row>
    <row r="303" spans="5:5" ht="14.25" customHeight="1" x14ac:dyDescent="0.25">
      <c r="E303" s="81"/>
    </row>
    <row r="304" spans="5:5" ht="14.25" customHeight="1" x14ac:dyDescent="0.25">
      <c r="E304" s="81"/>
    </row>
    <row r="305" spans="5:5" ht="14.25" customHeight="1" x14ac:dyDescent="0.25">
      <c r="E305" s="81"/>
    </row>
    <row r="306" spans="5:5" ht="14.25" customHeight="1" x14ac:dyDescent="0.25">
      <c r="E306" s="81"/>
    </row>
    <row r="307" spans="5:5" ht="14.25" customHeight="1" x14ac:dyDescent="0.25">
      <c r="E307" s="81"/>
    </row>
    <row r="308" spans="5:5" ht="14.25" customHeight="1" x14ac:dyDescent="0.25">
      <c r="E308" s="81"/>
    </row>
    <row r="309" spans="5:5" ht="14.25" customHeight="1" x14ac:dyDescent="0.25">
      <c r="E309" s="81"/>
    </row>
    <row r="310" spans="5:5" ht="14.25" customHeight="1" x14ac:dyDescent="0.25">
      <c r="E310" s="81"/>
    </row>
    <row r="311" spans="5:5" ht="14.25" customHeight="1" x14ac:dyDescent="0.25">
      <c r="E311" s="81"/>
    </row>
    <row r="312" spans="5:5" ht="14.25" customHeight="1" x14ac:dyDescent="0.25">
      <c r="E312" s="81"/>
    </row>
    <row r="313" spans="5:5" ht="14.25" customHeight="1" x14ac:dyDescent="0.25">
      <c r="E313" s="81"/>
    </row>
    <row r="314" spans="5:5" ht="15.75" customHeight="1" x14ac:dyDescent="0.25"/>
    <row r="315" spans="5:5" ht="15.75" customHeight="1" x14ac:dyDescent="0.25"/>
    <row r="316" spans="5:5" ht="15.75" customHeight="1" x14ac:dyDescent="0.25"/>
    <row r="317" spans="5:5" ht="15.75" customHeight="1" x14ac:dyDescent="0.25"/>
    <row r="318" spans="5:5" ht="15.75" customHeight="1" x14ac:dyDescent="0.25"/>
    <row r="319" spans="5:5" ht="15.75" customHeight="1" x14ac:dyDescent="0.25"/>
    <row r="320" spans="5:5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</sheetData>
  <sortState xmlns:xlrd2="http://schemas.microsoft.com/office/spreadsheetml/2017/richdata2" ref="A86:L107">
    <sortCondition ref="C86:C107"/>
  </sortState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885"/>
  <sheetViews>
    <sheetView workbookViewId="0">
      <pane ySplit="2" topLeftCell="A3" activePane="bottomLeft" state="frozen"/>
      <selection pane="bottomLeft" activeCell="H8" sqref="H8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style="134" customWidth="1"/>
    <col min="14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 x14ac:dyDescent="0.25">
      <c r="B1" s="71" t="s">
        <v>470</v>
      </c>
      <c r="C1" s="71"/>
      <c r="D1" s="72"/>
      <c r="E1" s="71"/>
      <c r="F1" s="71"/>
      <c r="G1" s="71"/>
      <c r="H1" s="71"/>
      <c r="I1" s="71"/>
      <c r="J1" s="71"/>
      <c r="K1" s="73"/>
      <c r="L1" s="72"/>
      <c r="M1" s="72"/>
      <c r="P1" s="74"/>
      <c r="Q1" s="74"/>
      <c r="R1" s="74"/>
      <c r="S1" s="74"/>
      <c r="T1" s="74"/>
      <c r="U1" s="74"/>
      <c r="V1" s="74"/>
      <c r="W1" s="74"/>
    </row>
    <row r="2" spans="1:26" ht="14.25" customHeight="1" x14ac:dyDescent="0.3">
      <c r="A2" s="75"/>
      <c r="B2" s="75"/>
      <c r="C2" s="75" t="s">
        <v>440</v>
      </c>
      <c r="D2" s="76" t="s">
        <v>442</v>
      </c>
      <c r="E2" s="75" t="s">
        <v>443</v>
      </c>
      <c r="F2" s="75" t="s">
        <v>471</v>
      </c>
      <c r="G2" s="75" t="s">
        <v>3</v>
      </c>
      <c r="H2" s="75" t="s">
        <v>444</v>
      </c>
      <c r="I2" s="75" t="s">
        <v>2</v>
      </c>
      <c r="J2" s="75" t="s">
        <v>5</v>
      </c>
      <c r="K2" s="77" t="s">
        <v>441</v>
      </c>
      <c r="L2" s="76" t="s">
        <v>445</v>
      </c>
      <c r="M2" s="76" t="s">
        <v>446</v>
      </c>
      <c r="N2" s="75" t="s">
        <v>472</v>
      </c>
      <c r="O2" s="78"/>
      <c r="P2" s="79" t="s">
        <v>473</v>
      </c>
      <c r="Q2" s="79" t="s">
        <v>471</v>
      </c>
      <c r="R2" s="79" t="s">
        <v>474</v>
      </c>
      <c r="S2" s="79" t="s">
        <v>471</v>
      </c>
      <c r="T2" s="79" t="s">
        <v>475</v>
      </c>
      <c r="U2" s="79" t="s">
        <v>471</v>
      </c>
      <c r="V2" s="79" t="s">
        <v>476</v>
      </c>
      <c r="W2" s="79" t="s">
        <v>471</v>
      </c>
      <c r="X2" s="78"/>
      <c r="Y2" s="78"/>
      <c r="Z2" s="78"/>
    </row>
    <row r="3" spans="1:26" ht="14.25" customHeight="1" x14ac:dyDescent="0.25">
      <c r="A3" s="80"/>
      <c r="B3" s="172" t="s">
        <v>477</v>
      </c>
      <c r="C3" s="173">
        <v>5</v>
      </c>
      <c r="D3" s="173">
        <v>5</v>
      </c>
      <c r="E3" s="57">
        <v>1057</v>
      </c>
      <c r="F3" s="57" t="str">
        <f>+VLOOKUP(E3,Participants!$A$1:$F$802,2,FALSE)</f>
        <v>Henry Bernacki</v>
      </c>
      <c r="G3" s="57" t="str">
        <f>+VLOOKUP(E3,Participants!$A$1:$F$802,4,FALSE)</f>
        <v>KIL</v>
      </c>
      <c r="H3" s="57" t="str">
        <f>+VLOOKUP(E3,Participants!$A$1:$F$802,5,FALSE)</f>
        <v>Male</v>
      </c>
      <c r="I3" s="57">
        <f>+VLOOKUP(E3,Participants!$A$1:$F$802,3,FALSE)</f>
        <v>4</v>
      </c>
      <c r="J3" s="57" t="str">
        <f>+VLOOKUP(E3,Participants!$A$1:$G$802,7,FALSE)</f>
        <v>Dev Boys</v>
      </c>
      <c r="K3" s="174" t="s">
        <v>564</v>
      </c>
      <c r="L3" s="101">
        <v>1</v>
      </c>
      <c r="M3" s="101">
        <v>10</v>
      </c>
      <c r="N3" s="175" t="str">
        <f t="shared" ref="N3:N25" si="0">+J3</f>
        <v>Dev Boys</v>
      </c>
      <c r="O3" s="175"/>
      <c r="P3" s="176"/>
      <c r="Q3" s="176" t="e">
        <f>+VLOOKUP(P3,Participants!$A$1:$F$802,2,FALSE)</f>
        <v>#N/A</v>
      </c>
      <c r="R3" s="176"/>
      <c r="S3" s="176" t="e">
        <f>+VLOOKUP(R3,Participants!$A$1:$F$802,2,FALSE)</f>
        <v>#N/A</v>
      </c>
      <c r="T3" s="176"/>
      <c r="U3" s="176" t="e">
        <f>+VLOOKUP(T3,Participants!$A$1:$F$802,2,FALSE)</f>
        <v>#N/A</v>
      </c>
      <c r="V3" s="176"/>
      <c r="W3" s="176" t="e">
        <f>+VLOOKUP(V3,Participants!$A$1:$F$802,2,FALSE)</f>
        <v>#N/A</v>
      </c>
    </row>
    <row r="4" spans="1:26" ht="14.25" customHeight="1" x14ac:dyDescent="0.25">
      <c r="A4" s="80"/>
      <c r="B4" s="172" t="s">
        <v>477</v>
      </c>
      <c r="C4" s="173">
        <v>6</v>
      </c>
      <c r="D4" s="173">
        <v>7</v>
      </c>
      <c r="E4" s="57">
        <v>155</v>
      </c>
      <c r="F4" s="57" t="str">
        <f>+VLOOKUP(E4,Participants!$A$1:$F$802,2,FALSE)</f>
        <v>Theodore Stehman</v>
      </c>
      <c r="G4" s="57" t="str">
        <f>+VLOOKUP(E4,Participants!$A$1:$F$802,4,FALSE)</f>
        <v>NCA</v>
      </c>
      <c r="H4" s="57" t="str">
        <f>+VLOOKUP(E4,Participants!$A$1:$F$802,5,FALSE)</f>
        <v>Male</v>
      </c>
      <c r="I4" s="57">
        <f>+VLOOKUP(E4,Participants!$A$1:$F$802,3,FALSE)</f>
        <v>1</v>
      </c>
      <c r="J4" s="57" t="str">
        <f>+VLOOKUP(E4,Participants!$A$1:$G$802,7,FALSE)</f>
        <v>DEV Boys</v>
      </c>
      <c r="K4" s="174" t="s">
        <v>574</v>
      </c>
      <c r="L4" s="101">
        <f>L3+1</f>
        <v>2</v>
      </c>
      <c r="M4" s="101">
        <v>8</v>
      </c>
      <c r="N4" s="175" t="str">
        <f t="shared" si="0"/>
        <v>DEV Boys</v>
      </c>
      <c r="O4" s="175"/>
      <c r="P4" s="176"/>
      <c r="Q4" s="176" t="e">
        <f>+VLOOKUP(P4,Participants!$A$1:$F$802,2,FALSE)</f>
        <v>#N/A</v>
      </c>
      <c r="R4" s="176"/>
      <c r="S4" s="176" t="e">
        <f>+VLOOKUP(R4,Participants!$A$1:$F$802,2,FALSE)</f>
        <v>#N/A</v>
      </c>
      <c r="T4" s="176"/>
      <c r="U4" s="176" t="e">
        <f>+VLOOKUP(T4,Participants!$A$1:$F$802,2,FALSE)</f>
        <v>#N/A</v>
      </c>
      <c r="V4" s="176"/>
      <c r="W4" s="176" t="e">
        <f>+VLOOKUP(V4,Participants!$A$1:$F$802,2,FALSE)</f>
        <v>#N/A</v>
      </c>
    </row>
    <row r="5" spans="1:26" ht="14.25" customHeight="1" x14ac:dyDescent="0.25">
      <c r="A5" s="80"/>
      <c r="B5" s="172" t="s">
        <v>477</v>
      </c>
      <c r="C5" s="173">
        <v>6</v>
      </c>
      <c r="D5" s="173">
        <v>1</v>
      </c>
      <c r="E5" s="57">
        <v>1270</v>
      </c>
      <c r="F5" s="57" t="str">
        <f>+VLOOKUP(E5,Participants!$A$1:$F$802,2,FALSE)</f>
        <v>Enzo Flitcraft</v>
      </c>
      <c r="G5" s="57" t="str">
        <f>+VLOOKUP(E5,Participants!$A$1:$F$802,4,FALSE)</f>
        <v>SSPP</v>
      </c>
      <c r="H5" s="57" t="str">
        <f>+VLOOKUP(E5,Participants!$A$1:$F$802,5,FALSE)</f>
        <v>Male</v>
      </c>
      <c r="I5" s="57">
        <f>+VLOOKUP(E5,Participants!$A$1:$F$802,3,FALSE)</f>
        <v>4</v>
      </c>
      <c r="J5" s="57" t="str">
        <f>+VLOOKUP(E5,Participants!$A$1:$G$802,7,FALSE)</f>
        <v>DEV Boys</v>
      </c>
      <c r="K5" s="174" t="s">
        <v>544</v>
      </c>
      <c r="L5" s="101">
        <f t="shared" ref="L5:L25" si="1">L4+1</f>
        <v>3</v>
      </c>
      <c r="M5" s="101">
        <v>6</v>
      </c>
      <c r="N5" s="175" t="str">
        <f t="shared" si="0"/>
        <v>DEV Boys</v>
      </c>
      <c r="O5" s="175"/>
      <c r="P5" s="176"/>
      <c r="Q5" s="176" t="e">
        <f>+VLOOKUP(P5,Participants!$A$1:$F$802,2,FALSE)</f>
        <v>#N/A</v>
      </c>
      <c r="R5" s="176"/>
      <c r="S5" s="176" t="e">
        <f>+VLOOKUP(R5,Participants!$A$1:$F$802,2,FALSE)</f>
        <v>#N/A</v>
      </c>
      <c r="T5" s="176"/>
      <c r="U5" s="176" t="e">
        <f>+VLOOKUP(T5,Participants!$A$1:$F$802,2,FALSE)</f>
        <v>#N/A</v>
      </c>
      <c r="V5" s="176"/>
      <c r="W5" s="176" t="e">
        <f>+VLOOKUP(V5,Participants!$A$1:$F$802,2,FALSE)</f>
        <v>#N/A</v>
      </c>
    </row>
    <row r="6" spans="1:26" ht="14.25" customHeight="1" x14ac:dyDescent="0.25">
      <c r="A6" s="80"/>
      <c r="B6" s="172" t="s">
        <v>477</v>
      </c>
      <c r="C6" s="173">
        <v>6</v>
      </c>
      <c r="D6" s="173">
        <v>4</v>
      </c>
      <c r="E6" s="57">
        <v>898</v>
      </c>
      <c r="F6" s="57" t="str">
        <f>+VLOOKUP(E6,Participants!$A$1:$F$802,2,FALSE)</f>
        <v>Joe Caravello</v>
      </c>
      <c r="G6" s="57" t="str">
        <f>+VLOOKUP(E6,Participants!$A$1:$F$802,4,FALSE)</f>
        <v>MOSS</v>
      </c>
      <c r="H6" s="57" t="str">
        <f>+VLOOKUP(E6,Participants!$A$1:$F$802,5,FALSE)</f>
        <v>Male</v>
      </c>
      <c r="I6" s="57">
        <f>+VLOOKUP(E6,Participants!$A$1:$F$802,3,FALSE)</f>
        <v>3</v>
      </c>
      <c r="J6" s="57" t="str">
        <f>+VLOOKUP(E6,Participants!$A$1:$G$802,7,FALSE)</f>
        <v>DEV Boys</v>
      </c>
      <c r="K6" s="174" t="s">
        <v>575</v>
      </c>
      <c r="L6" s="101">
        <f t="shared" si="1"/>
        <v>4</v>
      </c>
      <c r="M6" s="101">
        <v>5</v>
      </c>
      <c r="N6" s="175" t="str">
        <f t="shared" si="0"/>
        <v>DEV Boys</v>
      </c>
      <c r="O6" s="177"/>
      <c r="P6" s="176"/>
      <c r="Q6" s="176" t="e">
        <f>+VLOOKUP(P6,Participants!$A$1:$F$802,2,FALSE)</f>
        <v>#N/A</v>
      </c>
      <c r="R6" s="176"/>
      <c r="S6" s="176" t="e">
        <f>+VLOOKUP(R6,Participants!$A$1:$F$802,2,FALSE)</f>
        <v>#N/A</v>
      </c>
      <c r="T6" s="176"/>
      <c r="U6" s="176" t="e">
        <f>+VLOOKUP(T6,Participants!$A$1:$F$802,2,FALSE)</f>
        <v>#N/A</v>
      </c>
      <c r="V6" s="176"/>
      <c r="W6" s="176" t="e">
        <f>+VLOOKUP(V6,Participants!$A$1:$F$802,2,FALSE)</f>
        <v>#N/A</v>
      </c>
    </row>
    <row r="7" spans="1:26" ht="14.25" customHeight="1" x14ac:dyDescent="0.25">
      <c r="A7" s="80"/>
      <c r="B7" s="172" t="s">
        <v>477</v>
      </c>
      <c r="C7" s="173">
        <v>5</v>
      </c>
      <c r="D7" s="173">
        <v>3</v>
      </c>
      <c r="E7" s="57">
        <v>51</v>
      </c>
      <c r="F7" s="57" t="str">
        <f>+VLOOKUP(E7,Participants!$A$1:$F$802,2,FALSE)</f>
        <v>Chris Killang</v>
      </c>
      <c r="G7" s="57" t="str">
        <f>+VLOOKUP(E7,Participants!$A$1:$F$802,4,FALSE)</f>
        <v>AMA</v>
      </c>
      <c r="H7" s="57" t="str">
        <f>+VLOOKUP(E7,Participants!$A$1:$F$802,5,FALSE)</f>
        <v>Male</v>
      </c>
      <c r="I7" s="57">
        <f>+VLOOKUP(E7,Participants!$A$1:$F$802,3,FALSE)</f>
        <v>4</v>
      </c>
      <c r="J7" s="57" t="str">
        <f>+VLOOKUP(E7,Participants!$A$1:$G$802,7,FALSE)</f>
        <v>DEV Boys</v>
      </c>
      <c r="K7" s="174" t="s">
        <v>565</v>
      </c>
      <c r="L7" s="101">
        <f t="shared" si="1"/>
        <v>5</v>
      </c>
      <c r="M7" s="101">
        <v>4</v>
      </c>
      <c r="N7" s="175" t="str">
        <f t="shared" si="0"/>
        <v>DEV Boys</v>
      </c>
      <c r="O7" s="175"/>
      <c r="P7" s="176"/>
      <c r="Q7" s="176" t="e">
        <f>+VLOOKUP(P7,Participants!$A$1:$F$802,2,FALSE)</f>
        <v>#N/A</v>
      </c>
      <c r="R7" s="176"/>
      <c r="S7" s="176" t="e">
        <f>+VLOOKUP(R7,Participants!$A$1:$F$802,2,FALSE)</f>
        <v>#N/A</v>
      </c>
      <c r="T7" s="176"/>
      <c r="U7" s="176" t="e">
        <f>+VLOOKUP(T7,Participants!$A$1:$F$802,2,FALSE)</f>
        <v>#N/A</v>
      </c>
      <c r="V7" s="176"/>
      <c r="W7" s="176" t="e">
        <f>+VLOOKUP(V7,Participants!$A$1:$F$802,2,FALSE)</f>
        <v>#N/A</v>
      </c>
    </row>
    <row r="8" spans="1:26" ht="14.25" customHeight="1" x14ac:dyDescent="0.25">
      <c r="A8" s="80"/>
      <c r="B8" s="172" t="s">
        <v>477</v>
      </c>
      <c r="C8" s="173">
        <v>4</v>
      </c>
      <c r="D8" s="173">
        <v>7</v>
      </c>
      <c r="E8" s="57">
        <v>17</v>
      </c>
      <c r="F8" s="57" t="str">
        <f>+VLOOKUP(E8,Participants!$A$1:$F$802,2,FALSE)</f>
        <v>Joseph DeFilippo</v>
      </c>
      <c r="G8" s="57" t="str">
        <f>+VLOOKUP(E8,Participants!$A$1:$F$802,4,FALSE)</f>
        <v>AMA</v>
      </c>
      <c r="H8" s="57" t="str">
        <f>+VLOOKUP(E8,Participants!$A$1:$F$802,5,FALSE)</f>
        <v>Male</v>
      </c>
      <c r="I8" s="57">
        <f>+VLOOKUP(E8,Participants!$A$1:$F$802,3,FALSE)</f>
        <v>1</v>
      </c>
      <c r="J8" s="57" t="s">
        <v>478</v>
      </c>
      <c r="K8" s="174" t="s">
        <v>546</v>
      </c>
      <c r="L8" s="101">
        <f t="shared" si="1"/>
        <v>6</v>
      </c>
      <c r="M8" s="101" t="s">
        <v>580</v>
      </c>
      <c r="N8" s="175" t="str">
        <f t="shared" si="0"/>
        <v>Dev boys</v>
      </c>
      <c r="O8" s="175"/>
      <c r="P8" s="176"/>
      <c r="Q8" s="176" t="e">
        <f>+VLOOKUP(P8,Participants!$A$1:$F$802,2,FALSE)</f>
        <v>#N/A</v>
      </c>
      <c r="R8" s="176"/>
      <c r="S8" s="176" t="e">
        <f>+VLOOKUP(R8,Participants!$A$1:$F$802,2,FALSE)</f>
        <v>#N/A</v>
      </c>
      <c r="T8" s="176"/>
      <c r="U8" s="176" t="e">
        <f>+VLOOKUP(T8,Participants!$A$1:$F$802,2,FALSE)</f>
        <v>#N/A</v>
      </c>
      <c r="V8" s="176"/>
      <c r="W8" s="176" t="e">
        <f>+VLOOKUP(V8,Participants!$A$1:$F$802,2,FALSE)</f>
        <v>#N/A</v>
      </c>
    </row>
    <row r="9" spans="1:26" ht="14.25" customHeight="1" x14ac:dyDescent="0.25">
      <c r="A9" s="80"/>
      <c r="B9" s="172" t="s">
        <v>477</v>
      </c>
      <c r="C9" s="173">
        <v>5</v>
      </c>
      <c r="D9" s="173">
        <v>8</v>
      </c>
      <c r="E9" s="57">
        <v>1578</v>
      </c>
      <c r="F9" s="57" t="str">
        <f>+VLOOKUP(E9,Participants!$A$1:$F$802,2,FALSE)</f>
        <v>Joey Edwards</v>
      </c>
      <c r="G9" s="57" t="str">
        <f>+VLOOKUP(E9,Participants!$A$1:$F$802,4,FALSE)</f>
        <v>BCS</v>
      </c>
      <c r="H9" s="57" t="str">
        <f>+VLOOKUP(E9,Participants!$A$1:$F$802,5,FALSE)</f>
        <v>Male</v>
      </c>
      <c r="I9" s="57">
        <f>+VLOOKUP(E9,Participants!$A$1:$F$802,3,FALSE)</f>
        <v>3</v>
      </c>
      <c r="J9" s="57" t="str">
        <f>+VLOOKUP(E9,Participants!$A$1:$G$802,7,FALSE)</f>
        <v>DEV Boys</v>
      </c>
      <c r="K9" s="174" t="s">
        <v>566</v>
      </c>
      <c r="L9" s="101">
        <f t="shared" si="1"/>
        <v>7</v>
      </c>
      <c r="M9" s="101">
        <v>3</v>
      </c>
      <c r="N9" s="175" t="str">
        <f t="shared" si="0"/>
        <v>DEV Boys</v>
      </c>
      <c r="O9" s="175"/>
      <c r="P9" s="176"/>
      <c r="Q9" s="176" t="e">
        <f>+VLOOKUP(P9,Participants!$A$1:$F$802,2,FALSE)</f>
        <v>#N/A</v>
      </c>
      <c r="R9" s="176"/>
      <c r="S9" s="176" t="e">
        <f>+VLOOKUP(R9,Participants!$A$1:$F$802,2,FALSE)</f>
        <v>#N/A</v>
      </c>
      <c r="T9" s="176"/>
      <c r="U9" s="176" t="e">
        <f>+VLOOKUP(T9,Participants!$A$1:$F$802,2,FALSE)</f>
        <v>#N/A</v>
      </c>
      <c r="V9" s="176"/>
      <c r="W9" s="176" t="e">
        <f>+VLOOKUP(V9,Participants!$A$1:$F$802,2,FALSE)</f>
        <v>#N/A</v>
      </c>
    </row>
    <row r="10" spans="1:26" ht="14.25" customHeight="1" x14ac:dyDescent="0.25">
      <c r="A10" s="80"/>
      <c r="B10" s="172" t="s">
        <v>477</v>
      </c>
      <c r="C10" s="173">
        <v>6</v>
      </c>
      <c r="D10" s="173">
        <v>6</v>
      </c>
      <c r="E10" s="57">
        <v>1060</v>
      </c>
      <c r="F10" s="57" t="str">
        <f>+VLOOKUP(E10,Participants!$A$1:$F$802,2,FALSE)</f>
        <v>Thatcher Degnan</v>
      </c>
      <c r="G10" s="57" t="str">
        <f>+VLOOKUP(E10,Participants!$A$1:$F$802,4,FALSE)</f>
        <v>KIL</v>
      </c>
      <c r="H10" s="57" t="str">
        <f>+VLOOKUP(E10,Participants!$A$1:$F$802,5,FALSE)</f>
        <v>Male</v>
      </c>
      <c r="I10" s="57">
        <f>+VLOOKUP(E10,Participants!$A$1:$F$802,3,FALSE)</f>
        <v>3</v>
      </c>
      <c r="J10" s="57" t="str">
        <f>+VLOOKUP(E10,Participants!$A$1:$G$802,7,FALSE)</f>
        <v>Dev Boys</v>
      </c>
      <c r="K10" s="174" t="s">
        <v>576</v>
      </c>
      <c r="L10" s="101">
        <f t="shared" si="1"/>
        <v>8</v>
      </c>
      <c r="M10" s="101" t="s">
        <v>580</v>
      </c>
      <c r="N10" s="175" t="str">
        <f t="shared" si="0"/>
        <v>Dev Boys</v>
      </c>
      <c r="O10" s="175"/>
      <c r="P10" s="176"/>
      <c r="Q10" s="176" t="e">
        <f>+VLOOKUP(P10,Participants!$A$1:$F$802,2,FALSE)</f>
        <v>#N/A</v>
      </c>
      <c r="R10" s="176"/>
      <c r="S10" s="176" t="e">
        <f>+VLOOKUP(R10,Participants!$A$1:$F$802,2,FALSE)</f>
        <v>#N/A</v>
      </c>
      <c r="T10" s="176"/>
      <c r="U10" s="176" t="e">
        <f>+VLOOKUP(T10,Participants!$A$1:$F$802,2,FALSE)</f>
        <v>#N/A</v>
      </c>
      <c r="V10" s="176"/>
      <c r="W10" s="176" t="e">
        <f>+VLOOKUP(V10,Participants!$A$1:$F$802,2,FALSE)</f>
        <v>#N/A</v>
      </c>
    </row>
    <row r="11" spans="1:26" ht="14.25" customHeight="1" x14ac:dyDescent="0.25">
      <c r="B11" s="71" t="s">
        <v>477</v>
      </c>
      <c r="C11" s="173">
        <v>5</v>
      </c>
      <c r="D11" s="173">
        <v>1</v>
      </c>
      <c r="E11" s="57">
        <v>1162</v>
      </c>
      <c r="F11" s="57" t="str">
        <f>+VLOOKUP(E11,Participants!$A$1:$F$802,2,FALSE)</f>
        <v>Dominic O'Grady</v>
      </c>
      <c r="G11" s="57" t="str">
        <f>+VLOOKUP(E11,Participants!$A$1:$F$802,4,FALSE)</f>
        <v>DMA</v>
      </c>
      <c r="H11" s="57" t="str">
        <f>+VLOOKUP(E11,Participants!$A$1:$F$802,5,FALSE)</f>
        <v>Male</v>
      </c>
      <c r="I11" s="57">
        <f>+VLOOKUP(E11,Participants!$A$1:$F$802,3,FALSE)</f>
        <v>4</v>
      </c>
      <c r="J11" s="57" t="str">
        <f>+VLOOKUP(E11,Participants!$A$1:$G$802,7,FALSE)</f>
        <v>Dev Boys</v>
      </c>
      <c r="K11" s="178" t="s">
        <v>567</v>
      </c>
      <c r="L11" s="101">
        <f t="shared" si="1"/>
        <v>9</v>
      </c>
      <c r="M11" s="101">
        <v>2</v>
      </c>
      <c r="N11" s="63" t="str">
        <f t="shared" si="0"/>
        <v>Dev Boys</v>
      </c>
      <c r="O11" s="63"/>
      <c r="P11" s="176"/>
      <c r="Q11" s="176" t="e">
        <f>+VLOOKUP(P11,Participants!$A$1:$F$802,2,FALSE)</f>
        <v>#N/A</v>
      </c>
      <c r="R11" s="176"/>
      <c r="S11" s="176" t="e">
        <f>+VLOOKUP(R11,Participants!$A$1:$F$802,2,FALSE)</f>
        <v>#N/A</v>
      </c>
      <c r="T11" s="176"/>
      <c r="U11" s="176" t="e">
        <f>+VLOOKUP(T11,Participants!$A$1:$F$802,2,FALSE)</f>
        <v>#N/A</v>
      </c>
      <c r="V11" s="176"/>
      <c r="W11" s="176" t="e">
        <f>+VLOOKUP(V11,Participants!$A$1:$F$802,2,FALSE)</f>
        <v>#N/A</v>
      </c>
    </row>
    <row r="12" spans="1:26" ht="14.25" customHeight="1" x14ac:dyDescent="0.25">
      <c r="B12" s="71" t="s">
        <v>477</v>
      </c>
      <c r="C12" s="173">
        <v>5</v>
      </c>
      <c r="D12" s="173">
        <v>7</v>
      </c>
      <c r="E12" s="57">
        <v>1296</v>
      </c>
      <c r="F12" s="57" t="str">
        <f>+VLOOKUP(E12,Participants!$A$1:$F$802,2,FALSE)</f>
        <v>Andrew Buck</v>
      </c>
      <c r="G12" s="57" t="str">
        <f>+VLOOKUP(E12,Participants!$A$1:$F$802,4,FALSE)</f>
        <v>CDT</v>
      </c>
      <c r="H12" s="57" t="str">
        <f>+VLOOKUP(E12,Participants!$A$1:$F$802,5,FALSE)</f>
        <v>Male</v>
      </c>
      <c r="I12" s="57">
        <f>+VLOOKUP(E12,Participants!$A$1:$F$802,3,FALSE)</f>
        <v>4</v>
      </c>
      <c r="J12" s="57" t="str">
        <f>+VLOOKUP(E12,Participants!$A$1:$G$802,7,FALSE)</f>
        <v>Dev Boys</v>
      </c>
      <c r="K12" s="178" t="s">
        <v>568</v>
      </c>
      <c r="L12" s="101">
        <f t="shared" si="1"/>
        <v>10</v>
      </c>
      <c r="M12" s="101">
        <v>1</v>
      </c>
      <c r="N12" s="63" t="str">
        <f t="shared" si="0"/>
        <v>Dev Boys</v>
      </c>
      <c r="O12" s="63"/>
      <c r="P12" s="176"/>
      <c r="Q12" s="176" t="e">
        <f>+VLOOKUP(P12,Participants!$A$1:$F$802,2,FALSE)</f>
        <v>#N/A</v>
      </c>
      <c r="R12" s="176"/>
      <c r="S12" s="176" t="e">
        <f>+VLOOKUP(R12,Participants!$A$1:$F$802,2,FALSE)</f>
        <v>#N/A</v>
      </c>
      <c r="T12" s="176"/>
      <c r="U12" s="176" t="e">
        <f>+VLOOKUP(T12,Participants!$A$1:$F$802,2,FALSE)</f>
        <v>#N/A</v>
      </c>
      <c r="V12" s="176"/>
      <c r="W12" s="176" t="e">
        <f>+VLOOKUP(V12,Participants!$A$1:$F$802,2,FALSE)</f>
        <v>#N/A</v>
      </c>
    </row>
    <row r="13" spans="1:26" ht="14.25" customHeight="1" x14ac:dyDescent="0.25">
      <c r="B13" s="71" t="s">
        <v>477</v>
      </c>
      <c r="C13" s="173">
        <v>4</v>
      </c>
      <c r="D13" s="173">
        <v>1</v>
      </c>
      <c r="E13" s="57">
        <v>182</v>
      </c>
      <c r="F13" s="57" t="str">
        <f>+VLOOKUP(E13,Participants!$A$1:$F$802,2,FALSE)</f>
        <v>Ethan Swigart</v>
      </c>
      <c r="G13" s="57" t="str">
        <f>+VLOOKUP(E13,Participants!$A$1:$F$802,4,FALSE)</f>
        <v>MQA</v>
      </c>
      <c r="H13" s="57" t="str">
        <f>+VLOOKUP(E13,Participants!$A$1:$F$802,5,FALSE)</f>
        <v>Male</v>
      </c>
      <c r="I13" s="57">
        <f>+VLOOKUP(E13,Participants!$A$1:$F$802,3,FALSE)</f>
        <v>0</v>
      </c>
      <c r="J13" s="57" t="str">
        <f>+VLOOKUP(E13,Participants!$A$1:$G$802,7,FALSE)</f>
        <v>DEV Boys</v>
      </c>
      <c r="K13" s="178" t="s">
        <v>557</v>
      </c>
      <c r="L13" s="101">
        <f t="shared" si="1"/>
        <v>11</v>
      </c>
      <c r="M13" s="101"/>
      <c r="N13" s="63" t="str">
        <f t="shared" si="0"/>
        <v>DEV Boys</v>
      </c>
      <c r="O13" s="63"/>
      <c r="P13" s="176"/>
      <c r="Q13" s="176" t="e">
        <f>+VLOOKUP(P13,Participants!$A$1:$F$802,2,FALSE)</f>
        <v>#N/A</v>
      </c>
      <c r="R13" s="176"/>
      <c r="S13" s="176" t="e">
        <f>+VLOOKUP(R13,Participants!$A$1:$F$802,2,FALSE)</f>
        <v>#N/A</v>
      </c>
      <c r="T13" s="176"/>
      <c r="U13" s="176" t="e">
        <f>+VLOOKUP(T13,Participants!$A$1:$F$802,2,FALSE)</f>
        <v>#N/A</v>
      </c>
      <c r="V13" s="176"/>
      <c r="W13" s="176" t="e">
        <f>+VLOOKUP(V13,Participants!$A$1:$F$802,2,FALSE)</f>
        <v>#N/A</v>
      </c>
    </row>
    <row r="14" spans="1:26" ht="14.25" customHeight="1" x14ac:dyDescent="0.25">
      <c r="B14" s="71" t="s">
        <v>477</v>
      </c>
      <c r="C14" s="173">
        <v>5</v>
      </c>
      <c r="D14" s="173">
        <v>6</v>
      </c>
      <c r="E14" s="57">
        <v>163</v>
      </c>
      <c r="F14" s="57" t="str">
        <f>+VLOOKUP(E14,Participants!$A$1:$F$802,2,FALSE)</f>
        <v>Cash Kozora</v>
      </c>
      <c r="G14" s="57" t="str">
        <f>+VLOOKUP(E14,Participants!$A$1:$F$802,4,FALSE)</f>
        <v>NCA</v>
      </c>
      <c r="H14" s="57" t="str">
        <f>+VLOOKUP(E14,Participants!$A$1:$F$802,5,FALSE)</f>
        <v>Male</v>
      </c>
      <c r="I14" s="57">
        <f>+VLOOKUP(E14,Participants!$A$1:$F$802,3,FALSE)</f>
        <v>4</v>
      </c>
      <c r="J14" s="57" t="str">
        <f>+VLOOKUP(E14,Participants!$A$1:$G$802,7,FALSE)</f>
        <v>DEV Boys</v>
      </c>
      <c r="K14" s="178" t="s">
        <v>569</v>
      </c>
      <c r="L14" s="101">
        <f t="shared" si="1"/>
        <v>12</v>
      </c>
      <c r="M14" s="101"/>
      <c r="N14" s="63" t="str">
        <f t="shared" si="0"/>
        <v>DEV Boys</v>
      </c>
      <c r="O14" s="63"/>
      <c r="P14" s="176"/>
      <c r="Q14" s="176" t="e">
        <f>+VLOOKUP(P14,Participants!$A$1:$F$802,2,FALSE)</f>
        <v>#N/A</v>
      </c>
      <c r="R14" s="176"/>
      <c r="S14" s="176" t="e">
        <f>+VLOOKUP(R14,Participants!$A$1:$F$802,2,FALSE)</f>
        <v>#N/A</v>
      </c>
      <c r="T14" s="176"/>
      <c r="U14" s="176" t="e">
        <f>+VLOOKUP(T14,Participants!$A$1:$F$802,2,FALSE)</f>
        <v>#N/A</v>
      </c>
      <c r="V14" s="176"/>
      <c r="W14" s="176" t="e">
        <f>+VLOOKUP(V14,Participants!$A$1:$F$802,2,FALSE)</f>
        <v>#N/A</v>
      </c>
    </row>
    <row r="15" spans="1:26" ht="14.25" customHeight="1" x14ac:dyDescent="0.25">
      <c r="B15" s="71" t="s">
        <v>477</v>
      </c>
      <c r="C15" s="173">
        <v>5</v>
      </c>
      <c r="D15" s="173">
        <v>2</v>
      </c>
      <c r="E15" s="57">
        <v>576</v>
      </c>
      <c r="F15" s="57" t="str">
        <f>+VLOOKUP(E15,Participants!$A$1:$F$802,2,FALSE)</f>
        <v>Zachary Buchanan</v>
      </c>
      <c r="G15" s="57" t="str">
        <f>+VLOOKUP(E15,Participants!$A$1:$F$802,4,FALSE)</f>
        <v>BFS</v>
      </c>
      <c r="H15" s="57" t="str">
        <f>+VLOOKUP(E15,Participants!$A$1:$F$802,5,FALSE)</f>
        <v>Male</v>
      </c>
      <c r="I15" s="57">
        <f>+VLOOKUP(E15,Participants!$A$1:$F$802,3,FALSE)</f>
        <v>2</v>
      </c>
      <c r="J15" s="57" t="str">
        <f>+VLOOKUP(E15,Participants!$A$1:$G$802,7,FALSE)</f>
        <v>DEV BOYS</v>
      </c>
      <c r="K15" s="178" t="s">
        <v>570</v>
      </c>
      <c r="L15" s="101">
        <f t="shared" si="1"/>
        <v>13</v>
      </c>
      <c r="M15" s="101"/>
      <c r="N15" s="63" t="str">
        <f t="shared" si="0"/>
        <v>DEV BOYS</v>
      </c>
      <c r="O15" s="63"/>
      <c r="P15" s="176">
        <v>576</v>
      </c>
      <c r="Q15" s="176" t="str">
        <f>+VLOOKUP(P15,Participants!$A$1:$F$802,2,FALSE)</f>
        <v>Zachary Buchanan</v>
      </c>
      <c r="R15" s="176">
        <v>586</v>
      </c>
      <c r="S15" s="176" t="str">
        <f>+VLOOKUP(R15,Participants!$A$1:$F$802,2,FALSE)</f>
        <v>Reid Patterson</v>
      </c>
      <c r="T15" s="176">
        <v>591</v>
      </c>
      <c r="U15" s="176" t="str">
        <f>+VLOOKUP(T15,Participants!$A$1:$F$802,2,FALSE)</f>
        <v>Benjamin Buchanan</v>
      </c>
      <c r="V15" s="176">
        <v>592</v>
      </c>
      <c r="W15" s="176" t="str">
        <f>+VLOOKUP(V15,Participants!$A$1:$F$802,2,FALSE)</f>
        <v>Drew Frederick</v>
      </c>
    </row>
    <row r="16" spans="1:26" ht="14.25" customHeight="1" x14ac:dyDescent="0.25">
      <c r="B16" s="71" t="s">
        <v>477</v>
      </c>
      <c r="C16" s="173">
        <v>5</v>
      </c>
      <c r="D16" s="173">
        <v>4</v>
      </c>
      <c r="E16" s="57">
        <v>235</v>
      </c>
      <c r="F16" s="57" t="str">
        <f>+VLOOKUP(E16,Participants!$A$1:$F$802,2,FALSE)</f>
        <v>Kellan McGinley</v>
      </c>
      <c r="G16" s="57" t="str">
        <f>+VLOOKUP(E16,Participants!$A$1:$F$802,4,FALSE)</f>
        <v>AGS</v>
      </c>
      <c r="H16" s="57" t="str">
        <f>+VLOOKUP(E16,Participants!$A$1:$F$802,5,FALSE)</f>
        <v>Male</v>
      </c>
      <c r="I16" s="57">
        <f>+VLOOKUP(E16,Participants!$A$1:$F$802,3,FALSE)</f>
        <v>2</v>
      </c>
      <c r="J16" s="57" t="str">
        <f>+VLOOKUP(E16,Participants!$A$1:$G$802,7,FALSE)</f>
        <v>DEV Boys</v>
      </c>
      <c r="K16" s="178" t="s">
        <v>572</v>
      </c>
      <c r="L16" s="101">
        <f t="shared" si="1"/>
        <v>14</v>
      </c>
      <c r="M16" s="101"/>
      <c r="N16" s="63" t="str">
        <f t="shared" si="0"/>
        <v>DEV Boys</v>
      </c>
      <c r="O16" s="63"/>
      <c r="P16" s="176"/>
      <c r="Q16" s="176" t="e">
        <f>+VLOOKUP(P16,Participants!$A$1:$F$802,2,FALSE)</f>
        <v>#N/A</v>
      </c>
      <c r="R16" s="176"/>
      <c r="S16" s="176" t="e">
        <f>+VLOOKUP(R16,Participants!$A$1:$F$802,2,FALSE)</f>
        <v>#N/A</v>
      </c>
      <c r="T16" s="176"/>
      <c r="U16" s="176" t="e">
        <f>+VLOOKUP(T16,Participants!$A$1:$F$802,2,FALSE)</f>
        <v>#N/A</v>
      </c>
      <c r="V16" s="176"/>
      <c r="W16" s="176" t="e">
        <f>+VLOOKUP(V16,Participants!$A$1:$F$802,2,FALSE)</f>
        <v>#N/A</v>
      </c>
    </row>
    <row r="17" spans="1:23" ht="14.25" customHeight="1" x14ac:dyDescent="0.25">
      <c r="B17" s="71" t="s">
        <v>477</v>
      </c>
      <c r="C17" s="173">
        <v>4</v>
      </c>
      <c r="D17" s="173">
        <v>6</v>
      </c>
      <c r="E17" s="57">
        <v>145</v>
      </c>
      <c r="F17" s="57" t="str">
        <f>+VLOOKUP(E17,Participants!$A$1:$F$802,2,FALSE)</f>
        <v>Vienna Caliguire</v>
      </c>
      <c r="G17" s="57" t="str">
        <f>+VLOOKUP(E17,Participants!$A$1:$F$802,4,FALSE)</f>
        <v>NCA</v>
      </c>
      <c r="H17" s="57" t="str">
        <f>+VLOOKUP(E17,Participants!$A$1:$F$802,5,FALSE)</f>
        <v>Female</v>
      </c>
      <c r="I17" s="57">
        <f>+VLOOKUP(E17,Participants!$A$1:$F$802,3,FALSE)</f>
        <v>3</v>
      </c>
      <c r="J17" s="57" t="s">
        <v>44</v>
      </c>
      <c r="K17" s="178" t="s">
        <v>558</v>
      </c>
      <c r="L17" s="101">
        <f t="shared" si="1"/>
        <v>15</v>
      </c>
      <c r="M17" s="101"/>
      <c r="N17" s="63" t="str">
        <f t="shared" si="0"/>
        <v>DEV Boys</v>
      </c>
      <c r="O17" s="63"/>
      <c r="P17" s="176"/>
      <c r="Q17" s="176" t="e">
        <f>+VLOOKUP(P17,Participants!$A$1:$F$802,2,FALSE)</f>
        <v>#N/A</v>
      </c>
      <c r="R17" s="176"/>
      <c r="S17" s="176" t="e">
        <f>+VLOOKUP(R17,Participants!$A$1:$F$802,2,FALSE)</f>
        <v>#N/A</v>
      </c>
      <c r="T17" s="176"/>
      <c r="U17" s="176" t="e">
        <f>+VLOOKUP(T17,Participants!$A$1:$F$802,2,FALSE)</f>
        <v>#N/A</v>
      </c>
      <c r="V17" s="176"/>
      <c r="W17" s="176" t="e">
        <f>+VLOOKUP(V17,Participants!$A$1:$F$802,2,FALSE)</f>
        <v>#N/A</v>
      </c>
    </row>
    <row r="18" spans="1:23" ht="14.25" customHeight="1" x14ac:dyDescent="0.25">
      <c r="B18" s="71" t="s">
        <v>477</v>
      </c>
      <c r="C18" s="173">
        <v>6</v>
      </c>
      <c r="D18" s="173">
        <v>3</v>
      </c>
      <c r="E18" s="57">
        <v>589</v>
      </c>
      <c r="F18" s="57" t="str">
        <f>+VLOOKUP(E18,Participants!$A$1:$F$802,2,FALSE)</f>
        <v>Bennett Solarczyk</v>
      </c>
      <c r="G18" s="57" t="str">
        <f>+VLOOKUP(E18,Participants!$A$1:$F$802,4,FALSE)</f>
        <v>BFS</v>
      </c>
      <c r="H18" s="57" t="str">
        <f>+VLOOKUP(E18,Participants!$A$1:$F$802,5,FALSE)</f>
        <v>Male</v>
      </c>
      <c r="I18" s="57">
        <f>+VLOOKUP(E18,Participants!$A$1:$F$802,3,FALSE)</f>
        <v>3</v>
      </c>
      <c r="J18" s="57" t="str">
        <f>+VLOOKUP(E18,Participants!$A$1:$G$802,7,FALSE)</f>
        <v>DEV BOYS</v>
      </c>
      <c r="K18" s="178" t="s">
        <v>577</v>
      </c>
      <c r="L18" s="101">
        <f t="shared" si="1"/>
        <v>16</v>
      </c>
      <c r="M18" s="101"/>
      <c r="N18" s="63" t="str">
        <f t="shared" si="0"/>
        <v>DEV BOYS</v>
      </c>
      <c r="P18" s="176">
        <v>589</v>
      </c>
      <c r="Q18" s="176" t="str">
        <f>+VLOOKUP(P18,Participants!$A$1:$F$802,2,FALSE)</f>
        <v>Bennett Solarczyk</v>
      </c>
      <c r="R18" s="176">
        <v>583</v>
      </c>
      <c r="S18" s="176" t="str">
        <f>+VLOOKUP(R18,Participants!$A$1:$F$802,2,FALSE)</f>
        <v>Otto Feeney</v>
      </c>
      <c r="T18" s="176">
        <v>588</v>
      </c>
      <c r="U18" s="176" t="str">
        <f>+VLOOKUP(T18,Participants!$A$1:$F$802,2,FALSE)</f>
        <v>Declan Ries</v>
      </c>
      <c r="V18" s="176">
        <v>590</v>
      </c>
      <c r="W18" s="176" t="str">
        <f>+VLOOKUP(V18,Participants!$A$1:$F$802,2,FALSE)</f>
        <v>Isaac White</v>
      </c>
    </row>
    <row r="19" spans="1:23" ht="14.25" customHeight="1" x14ac:dyDescent="0.25">
      <c r="A19" s="80"/>
      <c r="B19" s="172" t="s">
        <v>477</v>
      </c>
      <c r="C19" s="173">
        <v>6</v>
      </c>
      <c r="D19" s="173">
        <v>5</v>
      </c>
      <c r="E19" s="57">
        <v>230</v>
      </c>
      <c r="F19" s="57" t="str">
        <f>+VLOOKUP(E19,Participants!$A$1:$F$802,2,FALSE)</f>
        <v>Theodore Hess</v>
      </c>
      <c r="G19" s="57" t="str">
        <f>+VLOOKUP(E19,Participants!$A$1:$F$802,4,FALSE)</f>
        <v>AGS</v>
      </c>
      <c r="H19" s="57" t="str">
        <f>+VLOOKUP(E19,Participants!$A$1:$F$802,5,FALSE)</f>
        <v>Male</v>
      </c>
      <c r="I19" s="57">
        <f>+VLOOKUP(E19,Participants!$A$1:$F$802,3,FALSE)</f>
        <v>4</v>
      </c>
      <c r="J19" s="57" t="str">
        <f>+VLOOKUP(E19,Participants!$A$1:$G$802,7,FALSE)</f>
        <v>DEV Boys</v>
      </c>
      <c r="K19" s="174" t="s">
        <v>578</v>
      </c>
      <c r="L19" s="101">
        <f t="shared" si="1"/>
        <v>17</v>
      </c>
      <c r="M19" s="101"/>
      <c r="N19" s="175" t="str">
        <f t="shared" si="0"/>
        <v>DEV Boys</v>
      </c>
      <c r="O19" s="177"/>
      <c r="P19" s="176"/>
      <c r="Q19" s="176" t="e">
        <f>+VLOOKUP(P19,Participants!$A$1:$F$802,2,FALSE)</f>
        <v>#N/A</v>
      </c>
      <c r="R19" s="176"/>
      <c r="S19" s="176" t="e">
        <f>+VLOOKUP(R19,Participants!$A$1:$F$802,2,FALSE)</f>
        <v>#N/A</v>
      </c>
      <c r="T19" s="176"/>
      <c r="U19" s="176" t="e">
        <f>+VLOOKUP(T19,Participants!$A$1:$F$802,2,FALSE)</f>
        <v>#N/A</v>
      </c>
      <c r="V19" s="176"/>
      <c r="W19" s="176" t="e">
        <f>+VLOOKUP(V19,Participants!$A$1:$F$802,2,FALSE)</f>
        <v>#N/A</v>
      </c>
    </row>
    <row r="20" spans="1:23" ht="14.25" customHeight="1" x14ac:dyDescent="0.25">
      <c r="A20" s="80"/>
      <c r="B20" s="172" t="s">
        <v>477</v>
      </c>
      <c r="C20" s="173">
        <v>6</v>
      </c>
      <c r="D20" s="173">
        <v>2</v>
      </c>
      <c r="E20" s="57">
        <v>37</v>
      </c>
      <c r="F20" s="57" t="str">
        <f>+VLOOKUP(E20,Participants!$A$1:$F$802,2,FALSE)</f>
        <v>Bracken Graves</v>
      </c>
      <c r="G20" s="57" t="str">
        <f>+VLOOKUP(E20,Participants!$A$1:$F$802,4,FALSE)</f>
        <v>AMA</v>
      </c>
      <c r="H20" s="57" t="str">
        <f>+VLOOKUP(E20,Participants!$A$1:$F$802,5,FALSE)</f>
        <v>Male</v>
      </c>
      <c r="I20" s="57">
        <f>+VLOOKUP(E20,Participants!$A$1:$F$802,3,FALSE)</f>
        <v>3</v>
      </c>
      <c r="J20" s="57" t="str">
        <f>+VLOOKUP(E20,Participants!$A$1:$G$802,7,FALSE)</f>
        <v>DEV Boys</v>
      </c>
      <c r="K20" s="174" t="s">
        <v>579</v>
      </c>
      <c r="L20" s="101">
        <f t="shared" si="1"/>
        <v>18</v>
      </c>
      <c r="M20" s="101"/>
      <c r="N20" s="175" t="str">
        <f t="shared" si="0"/>
        <v>DEV Boys</v>
      </c>
      <c r="O20" s="177"/>
      <c r="P20" s="176"/>
      <c r="Q20" s="176" t="e">
        <f>+VLOOKUP(P20,Participants!$A$1:$F$802,2,FALSE)</f>
        <v>#N/A</v>
      </c>
      <c r="R20" s="176"/>
      <c r="S20" s="176" t="e">
        <f>+VLOOKUP(R20,Participants!$A$1:$F$802,2,FALSE)</f>
        <v>#N/A</v>
      </c>
      <c r="T20" s="176"/>
      <c r="U20" s="176" t="e">
        <f>+VLOOKUP(T20,Participants!$A$1:$F$802,2,FALSE)</f>
        <v>#N/A</v>
      </c>
      <c r="V20" s="176"/>
      <c r="W20" s="176" t="e">
        <f>+VLOOKUP(V20,Participants!$A$1:$F$802,2,FALSE)</f>
        <v>#N/A</v>
      </c>
    </row>
    <row r="21" spans="1:23" ht="14.25" customHeight="1" x14ac:dyDescent="0.25">
      <c r="A21" s="80"/>
      <c r="B21" s="172" t="s">
        <v>477</v>
      </c>
      <c r="C21" s="173">
        <v>4</v>
      </c>
      <c r="D21" s="173">
        <v>5</v>
      </c>
      <c r="E21" s="57">
        <v>577</v>
      </c>
      <c r="F21" s="57" t="str">
        <f>+VLOOKUP(E21,Participants!$A$1:$F$802,2,FALSE)</f>
        <v>Aiden Gurney</v>
      </c>
      <c r="G21" s="57" t="str">
        <f>+VLOOKUP(E21,Participants!$A$1:$F$802,4,FALSE)</f>
        <v>BFS</v>
      </c>
      <c r="H21" s="57" t="str">
        <f>+VLOOKUP(E21,Participants!$A$1:$F$802,5,FALSE)</f>
        <v>Male</v>
      </c>
      <c r="I21" s="57">
        <f>+VLOOKUP(E21,Participants!$A$1:$F$802,3,FALSE)</f>
        <v>2</v>
      </c>
      <c r="J21" s="57" t="str">
        <f>+VLOOKUP(E21,Participants!$A$1:$G$802,7,FALSE)</f>
        <v>DEV BOYS</v>
      </c>
      <c r="K21" s="174" t="s">
        <v>559</v>
      </c>
      <c r="L21" s="101">
        <f t="shared" si="1"/>
        <v>19</v>
      </c>
      <c r="M21" s="101"/>
      <c r="N21" s="175" t="str">
        <f t="shared" si="0"/>
        <v>DEV BOYS</v>
      </c>
      <c r="O21" s="177"/>
      <c r="P21" s="176">
        <v>577</v>
      </c>
      <c r="Q21" s="176" t="str">
        <f>+VLOOKUP(P21,Participants!$A$1:$F$802,2,FALSE)</f>
        <v>Aiden Gurney</v>
      </c>
      <c r="R21" s="176">
        <v>580</v>
      </c>
      <c r="S21" s="176" t="str">
        <f>+VLOOKUP(R21,Participants!$A$1:$F$802,2,FALSE)</f>
        <v>Conor Mihlfried</v>
      </c>
      <c r="T21" s="176">
        <v>581</v>
      </c>
      <c r="U21" s="176" t="str">
        <f>+VLOOKUP(T21,Participants!$A$1:$F$802,2,FALSE)</f>
        <v>Dane Stemmler</v>
      </c>
      <c r="V21" s="176">
        <v>579</v>
      </c>
      <c r="W21" s="176" t="str">
        <f>+VLOOKUP(V21,Participants!$A$1:$F$802,2,FALSE)</f>
        <v>Vincent Mannerino</v>
      </c>
    </row>
    <row r="22" spans="1:23" ht="14.25" customHeight="1" x14ac:dyDescent="0.25">
      <c r="A22" s="80"/>
      <c r="B22" s="172" t="s">
        <v>477</v>
      </c>
      <c r="C22" s="173">
        <v>4</v>
      </c>
      <c r="D22" s="173">
        <v>3</v>
      </c>
      <c r="E22" s="57">
        <v>935</v>
      </c>
      <c r="F22" s="57" t="str">
        <f>+VLOOKUP(E22,Participants!$A$1:$F$802,2,FALSE)</f>
        <v>Jaxon Fettis</v>
      </c>
      <c r="G22" s="57" t="str">
        <f>+VLOOKUP(E22,Participants!$A$1:$F$802,4,FALSE)</f>
        <v>HFS</v>
      </c>
      <c r="H22" s="57" t="str">
        <f>+VLOOKUP(E22,Participants!$A$1:$F$802,5,FALSE)</f>
        <v>Male</v>
      </c>
      <c r="I22" s="57">
        <f>+VLOOKUP(E22,Participants!$A$1:$F$802,3,FALSE)</f>
        <v>2</v>
      </c>
      <c r="J22" s="57" t="str">
        <f>+VLOOKUP(E22,Participants!$A$1:$G$802,7,FALSE)</f>
        <v>Dev Boys</v>
      </c>
      <c r="K22" s="174" t="s">
        <v>560</v>
      </c>
      <c r="L22" s="101">
        <f t="shared" si="1"/>
        <v>20</v>
      </c>
      <c r="M22" s="101"/>
      <c r="N22" s="175" t="str">
        <f t="shared" si="0"/>
        <v>Dev Boys</v>
      </c>
      <c r="O22" s="177"/>
      <c r="P22" s="176"/>
      <c r="Q22" s="176" t="e">
        <f>+VLOOKUP(P22,Participants!$A$1:$F$802,2,FALSE)</f>
        <v>#N/A</v>
      </c>
      <c r="R22" s="176"/>
      <c r="S22" s="176" t="e">
        <f>+VLOOKUP(R22,Participants!$A$1:$F$802,2,FALSE)</f>
        <v>#N/A</v>
      </c>
      <c r="T22" s="176"/>
      <c r="U22" s="176" t="e">
        <f>+VLOOKUP(T22,Participants!$A$1:$F$802,2,FALSE)</f>
        <v>#N/A</v>
      </c>
      <c r="V22" s="176"/>
      <c r="W22" s="176" t="e">
        <f>+VLOOKUP(V22,Participants!$A$1:$F$802,2,FALSE)</f>
        <v>#N/A</v>
      </c>
    </row>
    <row r="23" spans="1:23" ht="14.25" customHeight="1" x14ac:dyDescent="0.25">
      <c r="A23" s="80"/>
      <c r="B23" s="172" t="s">
        <v>477</v>
      </c>
      <c r="C23" s="173">
        <v>4</v>
      </c>
      <c r="D23" s="173">
        <v>4</v>
      </c>
      <c r="E23" s="57">
        <v>1259</v>
      </c>
      <c r="F23" s="57" t="str">
        <f>+VLOOKUP(E23,Participants!$A$1:$F$802,2,FALSE)</f>
        <v>Nathan Summers</v>
      </c>
      <c r="G23" s="57" t="str">
        <f>+VLOOKUP(E23,Participants!$A$1:$F$802,4,FALSE)</f>
        <v>SSPP</v>
      </c>
      <c r="H23" s="57" t="str">
        <f>+VLOOKUP(E23,Participants!$A$1:$F$802,5,FALSE)</f>
        <v>Male</v>
      </c>
      <c r="I23" s="57">
        <f>+VLOOKUP(E23,Participants!$A$1:$F$802,3,FALSE)</f>
        <v>2</v>
      </c>
      <c r="J23" s="57" t="str">
        <f>+VLOOKUP(E23,Participants!$A$1:$G$802,7,FALSE)</f>
        <v>DEV Boys</v>
      </c>
      <c r="K23" s="174" t="s">
        <v>561</v>
      </c>
      <c r="L23" s="101">
        <f t="shared" si="1"/>
        <v>21</v>
      </c>
      <c r="M23" s="101"/>
      <c r="N23" s="175" t="str">
        <f t="shared" si="0"/>
        <v>DEV Boys</v>
      </c>
      <c r="O23" s="177"/>
      <c r="P23" s="176"/>
      <c r="Q23" s="176" t="e">
        <f>+VLOOKUP(P23,Participants!$A$1:$F$802,2,FALSE)</f>
        <v>#N/A</v>
      </c>
      <c r="R23" s="176"/>
      <c r="S23" s="176" t="e">
        <f>+VLOOKUP(R23,Participants!$A$1:$F$802,2,FALSE)</f>
        <v>#N/A</v>
      </c>
      <c r="T23" s="176"/>
      <c r="U23" s="176" t="e">
        <f>+VLOOKUP(T23,Participants!$A$1:$F$802,2,FALSE)</f>
        <v>#N/A</v>
      </c>
      <c r="V23" s="176"/>
      <c r="W23" s="176" t="e">
        <f>+VLOOKUP(V23,Participants!$A$1:$F$802,2,FALSE)</f>
        <v>#N/A</v>
      </c>
    </row>
    <row r="24" spans="1:23" ht="14.25" customHeight="1" x14ac:dyDescent="0.25">
      <c r="A24" s="80"/>
      <c r="B24" s="172" t="s">
        <v>477</v>
      </c>
      <c r="C24" s="173">
        <v>4</v>
      </c>
      <c r="D24" s="173">
        <v>2</v>
      </c>
      <c r="E24" s="57">
        <v>12</v>
      </c>
      <c r="F24" s="57" t="str">
        <f>+VLOOKUP(E24,Participants!$A$1:$F$802,2,FALSE)</f>
        <v>Liam Graves</v>
      </c>
      <c r="G24" s="57" t="str">
        <f>+VLOOKUP(E24,Participants!$A$1:$F$802,4,FALSE)</f>
        <v>AMA</v>
      </c>
      <c r="H24" s="57" t="str">
        <f>+VLOOKUP(E24,Participants!$A$1:$F$802,5,FALSE)</f>
        <v>Male</v>
      </c>
      <c r="I24" s="57">
        <f>+VLOOKUP(E24,Participants!$A$1:$F$802,3,FALSE)</f>
        <v>1</v>
      </c>
      <c r="J24" s="57" t="str">
        <f>+VLOOKUP(E24,Participants!$A$1:$G$802,7,FALSE)</f>
        <v>DEV Boys</v>
      </c>
      <c r="K24" s="174" t="s">
        <v>562</v>
      </c>
      <c r="L24" s="101">
        <f t="shared" si="1"/>
        <v>22</v>
      </c>
      <c r="M24" s="101"/>
      <c r="N24" s="175" t="str">
        <f t="shared" si="0"/>
        <v>DEV Boys</v>
      </c>
      <c r="O24" s="177"/>
      <c r="P24" s="176"/>
      <c r="Q24" s="176" t="e">
        <f>+VLOOKUP(P24,Participants!$A$1:$F$802,2,FALSE)</f>
        <v>#N/A</v>
      </c>
      <c r="R24" s="176"/>
      <c r="S24" s="176" t="e">
        <f>+VLOOKUP(R24,Participants!$A$1:$F$802,2,FALSE)</f>
        <v>#N/A</v>
      </c>
      <c r="T24" s="176"/>
      <c r="U24" s="176" t="e">
        <f>+VLOOKUP(T24,Participants!$A$1:$F$802,2,FALSE)</f>
        <v>#N/A</v>
      </c>
      <c r="V24" s="176"/>
      <c r="W24" s="176" t="e">
        <f>+VLOOKUP(V24,Participants!$A$1:$F$802,2,FALSE)</f>
        <v>#N/A</v>
      </c>
    </row>
    <row r="25" spans="1:23" ht="14.25" customHeight="1" x14ac:dyDescent="0.25">
      <c r="A25" s="80"/>
      <c r="B25" s="172" t="s">
        <v>477</v>
      </c>
      <c r="C25" s="173">
        <v>4</v>
      </c>
      <c r="D25" s="173">
        <v>8</v>
      </c>
      <c r="E25" s="57">
        <v>188</v>
      </c>
      <c r="F25" s="57" t="str">
        <f>+VLOOKUP(E25,Participants!$A$1:$F$802,2,FALSE)</f>
        <v>Rafael Amato</v>
      </c>
      <c r="G25" s="57" t="str">
        <f>+VLOOKUP(E25,Participants!$A$1:$F$802,4,FALSE)</f>
        <v>MQA</v>
      </c>
      <c r="H25" s="57" t="str">
        <f>+VLOOKUP(E25,Participants!$A$1:$F$802,5,FALSE)</f>
        <v>Male</v>
      </c>
      <c r="I25" s="57">
        <f>+VLOOKUP(E25,Participants!$A$1:$F$802,3,FALSE)</f>
        <v>1</v>
      </c>
      <c r="J25" s="57" t="str">
        <f>+VLOOKUP(E25,Participants!$A$1:$G$802,7,FALSE)</f>
        <v>DEV Boys</v>
      </c>
      <c r="K25" s="174" t="s">
        <v>563</v>
      </c>
      <c r="L25" s="101">
        <f t="shared" si="1"/>
        <v>23</v>
      </c>
      <c r="M25" s="101"/>
      <c r="N25" s="175" t="str">
        <f t="shared" si="0"/>
        <v>DEV Boys</v>
      </c>
      <c r="O25" s="175"/>
      <c r="P25" s="176"/>
      <c r="Q25" s="176" t="e">
        <f>+VLOOKUP(P25,Participants!$A$1:$F$802,2,FALSE)</f>
        <v>#N/A</v>
      </c>
      <c r="R25" s="176"/>
      <c r="S25" s="176" t="e">
        <f>+VLOOKUP(R25,Participants!$A$1:$F$802,2,FALSE)</f>
        <v>#N/A</v>
      </c>
      <c r="T25" s="176"/>
      <c r="U25" s="176" t="e">
        <f>+VLOOKUP(T25,Participants!$A$1:$F$802,2,FALSE)</f>
        <v>#N/A</v>
      </c>
      <c r="V25" s="176"/>
      <c r="W25" s="176" t="e">
        <f>+VLOOKUP(V25,Participants!$A$1:$F$802,2,FALSE)</f>
        <v>#N/A</v>
      </c>
    </row>
    <row r="26" spans="1:23" ht="14.25" customHeight="1" x14ac:dyDescent="0.25">
      <c r="A26" s="80"/>
      <c r="B26" s="172"/>
      <c r="C26" s="173"/>
      <c r="D26" s="173"/>
      <c r="E26" s="57"/>
      <c r="F26" s="57"/>
      <c r="G26" s="57"/>
      <c r="H26" s="57"/>
      <c r="I26" s="57"/>
      <c r="J26" s="57"/>
      <c r="K26" s="178"/>
      <c r="L26" s="101"/>
      <c r="M26" s="101"/>
      <c r="N26" s="175"/>
      <c r="O26" s="175"/>
      <c r="P26" s="176"/>
      <c r="Q26" s="176"/>
      <c r="R26" s="176"/>
      <c r="S26" s="176"/>
      <c r="T26" s="176"/>
      <c r="U26" s="176"/>
      <c r="V26" s="176"/>
      <c r="W26" s="176"/>
    </row>
    <row r="27" spans="1:23" ht="14.25" customHeight="1" x14ac:dyDescent="0.25">
      <c r="A27" s="80"/>
      <c r="B27" s="172" t="s">
        <v>477</v>
      </c>
      <c r="C27" s="173">
        <v>2</v>
      </c>
      <c r="D27" s="173">
        <v>5</v>
      </c>
      <c r="E27" s="57">
        <v>246</v>
      </c>
      <c r="F27" s="57" t="str">
        <f>+VLOOKUP(E27,Participants!$A$1:$F$802,2,FALSE)</f>
        <v>Skylar Tegano</v>
      </c>
      <c r="G27" s="57" t="str">
        <f>+VLOOKUP(E27,Participants!$A$1:$F$802,4,FALSE)</f>
        <v>AGS</v>
      </c>
      <c r="H27" s="57" t="str">
        <f>+VLOOKUP(E27,Participants!$A$1:$F$802,5,FALSE)</f>
        <v>Female</v>
      </c>
      <c r="I27" s="57">
        <f>+VLOOKUP(E27,Participants!$A$1:$F$802,3,FALSE)</f>
        <v>4</v>
      </c>
      <c r="J27" s="57" t="str">
        <f>+VLOOKUP(E27,Participants!$A$1:$G$802,7,FALSE)</f>
        <v>DEV Girls</v>
      </c>
      <c r="K27" s="174" t="s">
        <v>542</v>
      </c>
      <c r="L27" s="101">
        <v>1</v>
      </c>
      <c r="M27" s="101">
        <v>10</v>
      </c>
      <c r="N27" s="175" t="str">
        <f t="shared" ref="N27:N48" si="2">+J27</f>
        <v>DEV Girls</v>
      </c>
      <c r="O27" s="177"/>
      <c r="P27" s="176"/>
      <c r="Q27" s="176" t="e">
        <f>+VLOOKUP(P27,Participants!$A$1:$F$802,2,FALSE)</f>
        <v>#N/A</v>
      </c>
      <c r="R27" s="176"/>
      <c r="S27" s="176" t="e">
        <f>+VLOOKUP(R27,Participants!$A$1:$F$802,2,FALSE)</f>
        <v>#N/A</v>
      </c>
      <c r="T27" s="176"/>
      <c r="U27" s="176" t="e">
        <f>+VLOOKUP(T27,Participants!$A$1:$F$802,2,FALSE)</f>
        <v>#N/A</v>
      </c>
      <c r="V27" s="176"/>
      <c r="W27" s="176" t="e">
        <f>+VLOOKUP(V27,Participants!$A$1:$F$802,2,FALSE)</f>
        <v>#N/A</v>
      </c>
    </row>
    <row r="28" spans="1:23" ht="14.25" customHeight="1" x14ac:dyDescent="0.25">
      <c r="B28" s="71" t="s">
        <v>477</v>
      </c>
      <c r="C28" s="173">
        <v>2</v>
      </c>
      <c r="D28" s="173">
        <v>6</v>
      </c>
      <c r="E28" s="57">
        <v>1053</v>
      </c>
      <c r="F28" s="57" t="str">
        <f>+VLOOKUP(E28,Participants!$A$1:$F$802,2,FALSE)</f>
        <v>Kiera Snyder</v>
      </c>
      <c r="G28" s="57" t="str">
        <f>+VLOOKUP(E28,Participants!$A$1:$F$802,4,FALSE)</f>
        <v>KIL</v>
      </c>
      <c r="H28" s="57" t="str">
        <f>+VLOOKUP(E28,Participants!$A$1:$F$802,5,FALSE)</f>
        <v>Female</v>
      </c>
      <c r="I28" s="57">
        <f>+VLOOKUP(E28,Participants!$A$1:$F$802,3,FALSE)</f>
        <v>3</v>
      </c>
      <c r="J28" s="57" t="str">
        <f>+VLOOKUP(E28,Participants!$A$1:$G$802,7,FALSE)</f>
        <v>Dev Girls</v>
      </c>
      <c r="K28" s="178" t="s">
        <v>543</v>
      </c>
      <c r="L28" s="101">
        <f>L27+1</f>
        <v>2</v>
      </c>
      <c r="M28" s="101">
        <v>8</v>
      </c>
      <c r="N28" s="63" t="str">
        <f t="shared" si="2"/>
        <v>Dev Girls</v>
      </c>
      <c r="O28" s="63"/>
      <c r="P28" s="176"/>
      <c r="Q28" s="176" t="e">
        <f>+VLOOKUP(P28,Participants!$A$1:$F$802,2,FALSE)</f>
        <v>#N/A</v>
      </c>
      <c r="R28" s="176"/>
      <c r="S28" s="176" t="e">
        <f>+VLOOKUP(R28,Participants!$A$1:$F$802,2,FALSE)</f>
        <v>#N/A</v>
      </c>
      <c r="T28" s="176"/>
      <c r="U28" s="176" t="e">
        <f>+VLOOKUP(T28,Participants!$A$1:$F$802,2,FALSE)</f>
        <v>#N/A</v>
      </c>
      <c r="V28" s="176"/>
      <c r="W28" s="176" t="e">
        <f>+VLOOKUP(V28,Participants!$A$1:$F$802,2,FALSE)</f>
        <v>#N/A</v>
      </c>
    </row>
    <row r="29" spans="1:23" ht="14.25" customHeight="1" x14ac:dyDescent="0.25">
      <c r="B29" s="71" t="s">
        <v>477</v>
      </c>
      <c r="C29" s="173">
        <v>2</v>
      </c>
      <c r="D29" s="173">
        <v>2</v>
      </c>
      <c r="E29" s="57">
        <v>213</v>
      </c>
      <c r="F29" s="57" t="str">
        <f>+VLOOKUP(E29,Participants!$A$1:$F$802,2,FALSE)</f>
        <v>Elizabeth Klaes</v>
      </c>
      <c r="G29" s="57" t="str">
        <f>+VLOOKUP(E29,Participants!$A$1:$F$802,4,FALSE)</f>
        <v>MQA</v>
      </c>
      <c r="H29" s="57" t="str">
        <f>+VLOOKUP(E29,Participants!$A$1:$F$802,5,FALSE)</f>
        <v>Female</v>
      </c>
      <c r="I29" s="57">
        <f>+VLOOKUP(E29,Participants!$A$1:$F$802,3,FALSE)</f>
        <v>4</v>
      </c>
      <c r="J29" s="57" t="str">
        <f>+VLOOKUP(E29,Participants!$A$1:$G$802,7,FALSE)</f>
        <v>DEV Girls</v>
      </c>
      <c r="K29" s="178" t="s">
        <v>545</v>
      </c>
      <c r="L29" s="101">
        <f t="shared" ref="L29:L48" si="3">L28+1</f>
        <v>3</v>
      </c>
      <c r="M29" s="101">
        <v>6</v>
      </c>
      <c r="N29" s="63" t="str">
        <f t="shared" si="2"/>
        <v>DEV Girls</v>
      </c>
      <c r="P29" s="176"/>
      <c r="Q29" s="176" t="e">
        <f>+VLOOKUP(P29,Participants!$A$1:$F$802,2,FALSE)</f>
        <v>#N/A</v>
      </c>
      <c r="R29" s="176"/>
      <c r="S29" s="176" t="e">
        <f>+VLOOKUP(R29,Participants!$A$1:$F$802,2,FALSE)</f>
        <v>#N/A</v>
      </c>
      <c r="T29" s="176"/>
      <c r="U29" s="176" t="e">
        <f>+VLOOKUP(T29,Participants!$A$1:$F$802,2,FALSE)</f>
        <v>#N/A</v>
      </c>
      <c r="V29" s="176"/>
      <c r="W29" s="176" t="e">
        <f>+VLOOKUP(V29,Participants!$A$1:$F$802,2,FALSE)</f>
        <v>#N/A</v>
      </c>
    </row>
    <row r="30" spans="1:23" ht="14.25" customHeight="1" x14ac:dyDescent="0.25">
      <c r="B30" s="71" t="s">
        <v>477</v>
      </c>
      <c r="C30" s="173">
        <v>1</v>
      </c>
      <c r="D30" s="173">
        <v>3</v>
      </c>
      <c r="E30" s="57">
        <v>556</v>
      </c>
      <c r="F30" s="57" t="str">
        <f>+VLOOKUP(E30,Participants!$A$1:$F$802,2,FALSE)</f>
        <v>Caroline Leckey</v>
      </c>
      <c r="G30" s="57" t="str">
        <f>+VLOOKUP(E30,Participants!$A$1:$F$802,4,FALSE)</f>
        <v>BFS</v>
      </c>
      <c r="H30" s="57" t="str">
        <f>+VLOOKUP(E30,Participants!$A$1:$F$802,5,FALSE)</f>
        <v>Female</v>
      </c>
      <c r="I30" s="57">
        <f>+VLOOKUP(E30,Participants!$A$1:$F$802,3,FALSE)</f>
        <v>2</v>
      </c>
      <c r="J30" s="57" t="str">
        <f>+VLOOKUP(E30,Participants!$A$1:$G$802,7,FALSE)</f>
        <v>DEV GIRLS</v>
      </c>
      <c r="K30" s="178" t="s">
        <v>534</v>
      </c>
      <c r="L30" s="101">
        <f t="shared" si="3"/>
        <v>4</v>
      </c>
      <c r="M30" s="101">
        <v>5</v>
      </c>
      <c r="N30" s="63" t="str">
        <f t="shared" si="2"/>
        <v>DEV GIRLS</v>
      </c>
      <c r="O30" s="63"/>
      <c r="P30" s="176">
        <v>556</v>
      </c>
      <c r="Q30" s="176" t="str">
        <f>+VLOOKUP(P30,Participants!$A$1:$F$802,2,FALSE)</f>
        <v>Caroline Leckey</v>
      </c>
      <c r="R30" s="176">
        <v>553</v>
      </c>
      <c r="S30" s="176" t="str">
        <f>+VLOOKUP(R30,Participants!$A$1:$F$802,2,FALSE)</f>
        <v>Kendall Green</v>
      </c>
      <c r="T30" s="176">
        <v>552</v>
      </c>
      <c r="U30" s="176" t="str">
        <f>+VLOOKUP(T30,Participants!$A$1:$F$802,2,FALSE)</f>
        <v>Madelyn Feigel</v>
      </c>
      <c r="V30" s="176">
        <v>551</v>
      </c>
      <c r="W30" s="176" t="str">
        <f>+VLOOKUP(V30,Participants!$A$1:$F$802,2,FALSE)</f>
        <v>Talyah Cira</v>
      </c>
    </row>
    <row r="31" spans="1:23" ht="14.25" customHeight="1" x14ac:dyDescent="0.25">
      <c r="B31" s="71" t="s">
        <v>477</v>
      </c>
      <c r="C31" s="173">
        <v>2</v>
      </c>
      <c r="D31" s="173">
        <v>8</v>
      </c>
      <c r="E31" s="57">
        <v>144</v>
      </c>
      <c r="F31" s="57" t="str">
        <f>+VLOOKUP(E31,Participants!$A$1:$F$802,2,FALSE)</f>
        <v>Maycie Bane</v>
      </c>
      <c r="G31" s="57" t="str">
        <f>+VLOOKUP(E31,Participants!$A$1:$F$802,4,FALSE)</f>
        <v>NCA</v>
      </c>
      <c r="H31" s="57" t="str">
        <f>+VLOOKUP(E31,Participants!$A$1:$F$802,5,FALSE)</f>
        <v>Female</v>
      </c>
      <c r="I31" s="57">
        <f>+VLOOKUP(E31,Participants!$A$1:$F$802,3,FALSE)</f>
        <v>3</v>
      </c>
      <c r="J31" s="57" t="str">
        <f>+VLOOKUP(E31,Participants!$A$1:$G$802,7,FALSE)</f>
        <v>DEV Girls</v>
      </c>
      <c r="K31" s="178" t="s">
        <v>546</v>
      </c>
      <c r="L31" s="101">
        <f t="shared" si="3"/>
        <v>5</v>
      </c>
      <c r="M31" s="101">
        <v>4</v>
      </c>
      <c r="N31" s="63" t="str">
        <f t="shared" si="2"/>
        <v>DEV Girls</v>
      </c>
      <c r="O31" s="63"/>
      <c r="P31" s="176"/>
      <c r="Q31" s="176" t="e">
        <f>+VLOOKUP(P31,Participants!$A$1:$F$802,2,FALSE)</f>
        <v>#N/A</v>
      </c>
      <c r="R31" s="176"/>
      <c r="S31" s="176" t="e">
        <f>+VLOOKUP(R31,Participants!$A$1:$F$802,2,FALSE)</f>
        <v>#N/A</v>
      </c>
      <c r="T31" s="176"/>
      <c r="U31" s="176" t="e">
        <f>+VLOOKUP(T31,Participants!$A$1:$F$802,2,FALSE)</f>
        <v>#N/A</v>
      </c>
      <c r="V31" s="176"/>
      <c r="W31" s="176" t="e">
        <f>+VLOOKUP(V31,Participants!$A$1:$F$802,2,FALSE)</f>
        <v>#N/A</v>
      </c>
    </row>
    <row r="32" spans="1:23" ht="14.25" customHeight="1" x14ac:dyDescent="0.25">
      <c r="B32" s="71" t="s">
        <v>477</v>
      </c>
      <c r="C32" s="173">
        <v>2</v>
      </c>
      <c r="D32" s="173">
        <v>3</v>
      </c>
      <c r="E32" s="57">
        <v>42</v>
      </c>
      <c r="F32" s="57" t="str">
        <f>+VLOOKUP(E32,Participants!$A$1:$F$802,2,FALSE)</f>
        <v>Annie Nienstedt</v>
      </c>
      <c r="G32" s="57" t="str">
        <f>+VLOOKUP(E32,Participants!$A$1:$F$802,4,FALSE)</f>
        <v>AMA</v>
      </c>
      <c r="H32" s="57" t="str">
        <f>+VLOOKUP(E32,Participants!$A$1:$F$802,5,FALSE)</f>
        <v>Female</v>
      </c>
      <c r="I32" s="57">
        <f>+VLOOKUP(E32,Participants!$A$1:$F$802,3,FALSE)</f>
        <v>4</v>
      </c>
      <c r="J32" s="57" t="str">
        <f>+VLOOKUP(E32,Participants!$A$1:$G$802,7,FALSE)</f>
        <v>DEV Girls</v>
      </c>
      <c r="K32" s="178" t="s">
        <v>547</v>
      </c>
      <c r="L32" s="101">
        <f t="shared" si="3"/>
        <v>6</v>
      </c>
      <c r="M32" s="101">
        <v>3</v>
      </c>
      <c r="N32" s="63" t="str">
        <f t="shared" si="2"/>
        <v>DEV Girls</v>
      </c>
      <c r="P32" s="176"/>
      <c r="Q32" s="176" t="e">
        <f>+VLOOKUP(P32,Participants!$A$1:$F$802,2,FALSE)</f>
        <v>#N/A</v>
      </c>
      <c r="R32" s="176"/>
      <c r="S32" s="176" t="e">
        <f>+VLOOKUP(R32,Participants!$A$1:$F$802,2,FALSE)</f>
        <v>#N/A</v>
      </c>
      <c r="T32" s="176"/>
      <c r="U32" s="176" t="e">
        <f>+VLOOKUP(T32,Participants!$A$1:$F$802,2,FALSE)</f>
        <v>#N/A</v>
      </c>
      <c r="V32" s="176"/>
      <c r="W32" s="176" t="e">
        <f>+VLOOKUP(V32,Participants!$A$1:$F$802,2,FALSE)</f>
        <v>#N/A</v>
      </c>
    </row>
    <row r="33" spans="1:23" ht="14.25" customHeight="1" x14ac:dyDescent="0.25">
      <c r="B33" s="71" t="s">
        <v>477</v>
      </c>
      <c r="C33" s="173">
        <v>2</v>
      </c>
      <c r="D33" s="173">
        <v>1</v>
      </c>
      <c r="E33" s="57">
        <v>563</v>
      </c>
      <c r="F33" s="57" t="str">
        <f>+VLOOKUP(E33,Participants!$A$1:$F$802,2,FALSE)</f>
        <v>Anna Faye McCabe</v>
      </c>
      <c r="G33" s="57" t="str">
        <f>+VLOOKUP(E33,Participants!$A$1:$F$802,4,FALSE)</f>
        <v>BFS</v>
      </c>
      <c r="H33" s="57" t="str">
        <f>+VLOOKUP(E33,Participants!$A$1:$F$802,5,FALSE)</f>
        <v>Female</v>
      </c>
      <c r="I33" s="57">
        <f>+VLOOKUP(E33,Participants!$A$1:$F$802,3,FALSE)</f>
        <v>3</v>
      </c>
      <c r="J33" s="57" t="str">
        <f>+VLOOKUP(E33,Participants!$A$1:$G$802,7,FALSE)</f>
        <v>DEV GIRLS</v>
      </c>
      <c r="K33" s="178" t="s">
        <v>548</v>
      </c>
      <c r="L33" s="101">
        <f t="shared" si="3"/>
        <v>7</v>
      </c>
      <c r="M33" s="101" t="s">
        <v>580</v>
      </c>
      <c r="N33" s="63" t="str">
        <f t="shared" si="2"/>
        <v>DEV GIRLS</v>
      </c>
      <c r="O33" s="63"/>
      <c r="P33" s="176">
        <v>563</v>
      </c>
      <c r="Q33" s="176" t="str">
        <f>+VLOOKUP(P33,Participants!$A$1:$F$802,2,FALSE)</f>
        <v>Anna Faye McCabe</v>
      </c>
      <c r="R33" s="176">
        <v>558</v>
      </c>
      <c r="S33" s="176" t="str">
        <f>+VLOOKUP(R33,Participants!$A$1:$F$802,2,FALSE)</f>
        <v>Claire Feczko</v>
      </c>
      <c r="T33" s="176">
        <v>565</v>
      </c>
      <c r="U33" s="176" t="str">
        <f>+VLOOKUP(T33,Participants!$A$1:$F$802,2,FALSE)</f>
        <v>jadyn risdon</v>
      </c>
      <c r="V33" s="176">
        <v>561</v>
      </c>
      <c r="W33" s="176" t="str">
        <f>+VLOOKUP(V33,Participants!$A$1:$F$802,2,FALSE)</f>
        <v>Nora Hiserodt</v>
      </c>
    </row>
    <row r="34" spans="1:23" ht="14.25" customHeight="1" x14ac:dyDescent="0.25">
      <c r="B34" s="71" t="s">
        <v>477</v>
      </c>
      <c r="C34" s="173">
        <v>2</v>
      </c>
      <c r="D34" s="173">
        <v>7</v>
      </c>
      <c r="E34" s="57">
        <v>967</v>
      </c>
      <c r="F34" s="57" t="str">
        <f>+VLOOKUP(E34,Participants!$A$1:$F$802,2,FALSE)</f>
        <v>Josie Janas</v>
      </c>
      <c r="G34" s="57" t="str">
        <f>+VLOOKUP(E34,Participants!$A$1:$F$802,4,FALSE)</f>
        <v>SJS</v>
      </c>
      <c r="H34" s="57" t="str">
        <f>+VLOOKUP(E34,Participants!$A$1:$F$802,5,FALSE)</f>
        <v>Female</v>
      </c>
      <c r="I34" s="57">
        <f>+VLOOKUP(E34,Participants!$A$1:$F$802,3,FALSE)</f>
        <v>3</v>
      </c>
      <c r="J34" s="57" t="str">
        <f>+VLOOKUP(E34,Participants!$A$1:$G$802,7,FALSE)</f>
        <v>Dev Girls</v>
      </c>
      <c r="K34" s="178" t="s">
        <v>549</v>
      </c>
      <c r="L34" s="101">
        <f t="shared" si="3"/>
        <v>8</v>
      </c>
      <c r="M34" s="101">
        <v>2</v>
      </c>
      <c r="N34" s="63" t="str">
        <f t="shared" si="2"/>
        <v>Dev Girls</v>
      </c>
      <c r="O34" s="63"/>
      <c r="P34" s="176"/>
      <c r="Q34" s="176" t="e">
        <f>+VLOOKUP(P34,Participants!$A$1:$F$802,2,FALSE)</f>
        <v>#N/A</v>
      </c>
      <c r="R34" s="176"/>
      <c r="S34" s="176" t="e">
        <f>+VLOOKUP(R34,Participants!$A$1:$F$802,2,FALSE)</f>
        <v>#N/A</v>
      </c>
      <c r="T34" s="176"/>
      <c r="U34" s="176" t="e">
        <f>+VLOOKUP(T34,Participants!$A$1:$F$802,2,FALSE)</f>
        <v>#N/A</v>
      </c>
      <c r="V34" s="176"/>
      <c r="W34" s="176" t="e">
        <f>+VLOOKUP(V34,Participants!$A$1:$F$802,2,FALSE)</f>
        <v>#N/A</v>
      </c>
    </row>
    <row r="35" spans="1:23" ht="14.25" customHeight="1" x14ac:dyDescent="0.25">
      <c r="B35" s="71" t="s">
        <v>477</v>
      </c>
      <c r="C35" s="173">
        <v>3</v>
      </c>
      <c r="D35" s="173">
        <v>3</v>
      </c>
      <c r="E35" s="57">
        <v>253</v>
      </c>
      <c r="F35" s="57" t="str">
        <f>+VLOOKUP(E35,Participants!$A$1:$F$802,2,FALSE)</f>
        <v>Cleo Hughey</v>
      </c>
      <c r="G35" s="57" t="str">
        <f>+VLOOKUP(E35,Participants!$A$1:$F$802,4,FALSE)</f>
        <v>AGS</v>
      </c>
      <c r="H35" s="57" t="str">
        <f>+VLOOKUP(E35,Participants!$A$1:$F$802,5,FALSE)</f>
        <v>Female</v>
      </c>
      <c r="I35" s="57">
        <f>+VLOOKUP(E35,Participants!$A$1:$F$802,3,FALSE)</f>
        <v>2</v>
      </c>
      <c r="J35" s="57" t="str">
        <f>+VLOOKUP(E35,Participants!$A$1:$G$802,7,FALSE)</f>
        <v>DEV Girls</v>
      </c>
      <c r="K35" s="178" t="s">
        <v>551</v>
      </c>
      <c r="L35" s="101">
        <f t="shared" si="3"/>
        <v>9</v>
      </c>
      <c r="M35" s="101" t="s">
        <v>580</v>
      </c>
      <c r="N35" s="63" t="str">
        <f t="shared" si="2"/>
        <v>DEV Girls</v>
      </c>
      <c r="O35" s="63"/>
      <c r="P35" s="176"/>
      <c r="Q35" s="176" t="e">
        <f>+VLOOKUP(P35,Participants!$A$1:$F$802,2,FALSE)</f>
        <v>#N/A</v>
      </c>
      <c r="R35" s="176"/>
      <c r="S35" s="176" t="e">
        <f>+VLOOKUP(R35,Participants!$A$1:$F$802,2,FALSE)</f>
        <v>#N/A</v>
      </c>
      <c r="T35" s="176"/>
      <c r="U35" s="176" t="e">
        <f>+VLOOKUP(T35,Participants!$A$1:$F$802,2,FALSE)</f>
        <v>#N/A</v>
      </c>
      <c r="V35" s="176"/>
      <c r="W35" s="176" t="e">
        <f>+VLOOKUP(V35,Participants!$A$1:$F$802,2,FALSE)</f>
        <v>#N/A</v>
      </c>
    </row>
    <row r="36" spans="1:23" ht="14.25" customHeight="1" x14ac:dyDescent="0.25">
      <c r="A36" s="80"/>
      <c r="B36" s="172" t="s">
        <v>477</v>
      </c>
      <c r="C36" s="173">
        <v>2</v>
      </c>
      <c r="D36" s="173">
        <v>4</v>
      </c>
      <c r="E36" s="57">
        <v>861</v>
      </c>
      <c r="F36" s="57" t="str">
        <f>+VLOOKUP(E36,Participants!$A$1:$F$802,2,FALSE)</f>
        <v>Bailey Podolinski</v>
      </c>
      <c r="G36" s="57" t="str">
        <f>+VLOOKUP(E36,Participants!$A$1:$F$802,4,FALSE)</f>
        <v>AAG</v>
      </c>
      <c r="H36" s="57" t="str">
        <f>+VLOOKUP(E36,Participants!$A$1:$F$802,5,FALSE)</f>
        <v>Female</v>
      </c>
      <c r="I36" s="57">
        <f>+VLOOKUP(E36,Participants!$A$1:$F$802,3,FALSE)</f>
        <v>4</v>
      </c>
      <c r="J36" s="57" t="str">
        <f>+VLOOKUP(E36,Participants!$A$1:$G$802,7,FALSE)</f>
        <v>Dev Girls</v>
      </c>
      <c r="K36" s="174" t="s">
        <v>550</v>
      </c>
      <c r="L36" s="101">
        <f t="shared" si="3"/>
        <v>10</v>
      </c>
      <c r="M36" s="101">
        <v>1</v>
      </c>
      <c r="N36" s="175" t="str">
        <f t="shared" si="2"/>
        <v>Dev Girls</v>
      </c>
      <c r="O36" s="177"/>
      <c r="P36" s="176"/>
      <c r="Q36" s="176" t="e">
        <f>+VLOOKUP(P36,Participants!$A$1:$F$802,2,FALSE)</f>
        <v>#N/A</v>
      </c>
      <c r="R36" s="176"/>
      <c r="S36" s="176" t="e">
        <f>+VLOOKUP(R36,Participants!$A$1:$F$802,2,FALSE)</f>
        <v>#N/A</v>
      </c>
      <c r="T36" s="176"/>
      <c r="U36" s="176" t="e">
        <f>+VLOOKUP(T36,Participants!$A$1:$F$802,2,FALSE)</f>
        <v>#N/A</v>
      </c>
      <c r="V36" s="176"/>
      <c r="W36" s="176" t="e">
        <f>+VLOOKUP(V36,Participants!$A$1:$F$802,2,FALSE)</f>
        <v>#N/A</v>
      </c>
    </row>
    <row r="37" spans="1:23" ht="14.25" customHeight="1" x14ac:dyDescent="0.25">
      <c r="A37" s="80"/>
      <c r="B37" s="172" t="s">
        <v>477</v>
      </c>
      <c r="C37" s="173">
        <v>3</v>
      </c>
      <c r="D37" s="173">
        <v>5</v>
      </c>
      <c r="E37" s="57">
        <v>552</v>
      </c>
      <c r="F37" s="57" t="str">
        <f>+VLOOKUP(E37,Participants!$A$1:$F$802,2,FALSE)</f>
        <v>Madelyn Feigel</v>
      </c>
      <c r="G37" s="57" t="str">
        <f>+VLOOKUP(E37,Participants!$A$1:$F$802,4,FALSE)</f>
        <v>BFS</v>
      </c>
      <c r="H37" s="57" t="str">
        <f>+VLOOKUP(E37,Participants!$A$1:$F$802,5,FALSE)</f>
        <v>Female</v>
      </c>
      <c r="I37" s="57">
        <f>+VLOOKUP(E37,Participants!$A$1:$F$802,3,FALSE)</f>
        <v>2</v>
      </c>
      <c r="J37" s="57" t="str">
        <f>+VLOOKUP(E37,Participants!$A$1:$G$802,7,FALSE)</f>
        <v>DEV GIRLS</v>
      </c>
      <c r="K37" s="174" t="s">
        <v>552</v>
      </c>
      <c r="L37" s="101">
        <f t="shared" si="3"/>
        <v>11</v>
      </c>
      <c r="M37" s="101"/>
      <c r="N37" s="175" t="str">
        <f t="shared" si="2"/>
        <v>DEV GIRLS</v>
      </c>
      <c r="O37" s="175"/>
      <c r="P37" s="176">
        <v>552</v>
      </c>
      <c r="Q37" s="176" t="str">
        <f>+VLOOKUP(P37,Participants!$A$1:$F$802,2,FALSE)</f>
        <v>Madelyn Feigel</v>
      </c>
      <c r="R37" s="176">
        <v>554</v>
      </c>
      <c r="S37" s="176" t="str">
        <f>+VLOOKUP(R37,Participants!$A$1:$F$802,2,FALSE)</f>
        <v>Eva Izaj</v>
      </c>
      <c r="T37" s="176">
        <v>566</v>
      </c>
      <c r="U37" s="176" t="str">
        <f>+VLOOKUP(T37,Participants!$A$1:$F$802,2,FALSE)</f>
        <v>Lily Bishop</v>
      </c>
      <c r="V37" s="176">
        <v>567</v>
      </c>
      <c r="W37" s="176" t="str">
        <f>+VLOOKUP(V37,Participants!$A$1:$F$802,2,FALSE)</f>
        <v>Mila Cira</v>
      </c>
    </row>
    <row r="38" spans="1:23" ht="14.25" customHeight="1" x14ac:dyDescent="0.25">
      <c r="A38" s="80"/>
      <c r="B38" s="172" t="s">
        <v>477</v>
      </c>
      <c r="C38" s="173">
        <v>3</v>
      </c>
      <c r="D38" s="173">
        <v>6</v>
      </c>
      <c r="E38" s="57">
        <v>573</v>
      </c>
      <c r="F38" s="57" t="str">
        <f>+VLOOKUP(E38,Participants!$A$1:$F$802,2,FALSE)</f>
        <v>Hadley Moritz</v>
      </c>
      <c r="G38" s="57" t="str">
        <f>+VLOOKUP(E38,Participants!$A$1:$F$802,4,FALSE)</f>
        <v>BFS</v>
      </c>
      <c r="H38" s="57" t="str">
        <f>+VLOOKUP(E38,Participants!$A$1:$F$802,5,FALSE)</f>
        <v>Female</v>
      </c>
      <c r="I38" s="57">
        <f>+VLOOKUP(E38,Participants!$A$1:$F$802,3,FALSE)</f>
        <v>4</v>
      </c>
      <c r="J38" s="57" t="str">
        <f>+VLOOKUP(E38,Participants!$A$1:$G$802,7,FALSE)</f>
        <v>DEV GIRLS</v>
      </c>
      <c r="K38" s="174" t="s">
        <v>553</v>
      </c>
      <c r="L38" s="101">
        <f t="shared" si="3"/>
        <v>12</v>
      </c>
      <c r="M38" s="101"/>
      <c r="N38" s="175" t="str">
        <f t="shared" si="2"/>
        <v>DEV GIRLS</v>
      </c>
      <c r="O38" s="175"/>
      <c r="P38" s="176">
        <v>573</v>
      </c>
      <c r="Q38" s="176" t="str">
        <f>+VLOOKUP(P38,Participants!$A$1:$F$802,2,FALSE)</f>
        <v>Hadley Moritz</v>
      </c>
      <c r="R38" s="176">
        <v>574</v>
      </c>
      <c r="S38" s="176" t="str">
        <f>+VLOOKUP(R38,Participants!$A$1:$F$802,2,FALSE)</f>
        <v>Sadie Ninehouser</v>
      </c>
      <c r="T38" s="176">
        <v>568</v>
      </c>
      <c r="U38" s="176" t="str">
        <f>+VLOOKUP(T38,Participants!$A$1:$F$802,2,FALSE)</f>
        <v>Liliana Coles</v>
      </c>
      <c r="V38" s="176">
        <v>570</v>
      </c>
      <c r="W38" s="176" t="str">
        <f>+VLOOKUP(V38,Participants!$A$1:$F$802,2,FALSE)</f>
        <v>Paulina Hornug</v>
      </c>
    </row>
    <row r="39" spans="1:23" ht="14.25" customHeight="1" x14ac:dyDescent="0.25">
      <c r="A39" s="80"/>
      <c r="B39" s="172" t="s">
        <v>477</v>
      </c>
      <c r="C39" s="173">
        <v>1</v>
      </c>
      <c r="D39" s="173">
        <v>8</v>
      </c>
      <c r="E39" s="57">
        <v>961</v>
      </c>
      <c r="F39" s="57" t="str">
        <f>+VLOOKUP(E39,Participants!$A$1:$F$802,2,FALSE)</f>
        <v>Estelle Turner</v>
      </c>
      <c r="G39" s="57" t="str">
        <f>+VLOOKUP(E39,Participants!$A$1:$F$802,4,FALSE)</f>
        <v>SJS</v>
      </c>
      <c r="H39" s="57" t="str">
        <f>+VLOOKUP(E39,Participants!$A$1:$F$802,5,FALSE)</f>
        <v>Female</v>
      </c>
      <c r="I39" s="57">
        <f>+VLOOKUP(E39,Participants!$A$1:$F$802,3,FALSE)</f>
        <v>1</v>
      </c>
      <c r="J39" s="57" t="str">
        <f>+VLOOKUP(E39,Participants!$A$1:$G$802,7,FALSE)</f>
        <v>Dev Girls</v>
      </c>
      <c r="K39" s="174" t="s">
        <v>535</v>
      </c>
      <c r="L39" s="101">
        <f t="shared" si="3"/>
        <v>13</v>
      </c>
      <c r="M39" s="101"/>
      <c r="N39" s="175" t="str">
        <f t="shared" si="2"/>
        <v>Dev Girls</v>
      </c>
      <c r="O39" s="175"/>
      <c r="P39" s="176"/>
      <c r="Q39" s="176" t="e">
        <f>+VLOOKUP(P39,Participants!$A$1:$F$802,2,FALSE)</f>
        <v>#N/A</v>
      </c>
      <c r="R39" s="176"/>
      <c r="S39" s="176" t="e">
        <f>+VLOOKUP(R39,Participants!$A$1:$F$802,2,FALSE)</f>
        <v>#N/A</v>
      </c>
      <c r="T39" s="176"/>
      <c r="U39" s="176" t="e">
        <f>+VLOOKUP(T39,Participants!$A$1:$F$802,2,FALSE)</f>
        <v>#N/A</v>
      </c>
      <c r="V39" s="176"/>
      <c r="W39" s="176" t="e">
        <f>+VLOOKUP(V39,Participants!$A$1:$F$802,2,FALSE)</f>
        <v>#N/A</v>
      </c>
    </row>
    <row r="40" spans="1:23" ht="14.25" customHeight="1" x14ac:dyDescent="0.25">
      <c r="A40" s="80"/>
      <c r="B40" s="172" t="s">
        <v>477</v>
      </c>
      <c r="C40" s="173">
        <v>3</v>
      </c>
      <c r="D40" s="173">
        <v>4</v>
      </c>
      <c r="E40" s="57">
        <v>1045</v>
      </c>
      <c r="F40" s="57" t="str">
        <f>+VLOOKUP(E40,Participants!$A$1:$F$802,2,FALSE)</f>
        <v>Penelope Fejes</v>
      </c>
      <c r="G40" s="57" t="str">
        <f>+VLOOKUP(E40,Participants!$A$1:$F$802,4,FALSE)</f>
        <v>KIL</v>
      </c>
      <c r="H40" s="57" t="str">
        <f>+VLOOKUP(E40,Participants!$A$1:$F$802,5,FALSE)</f>
        <v>Female</v>
      </c>
      <c r="I40" s="57">
        <f>+VLOOKUP(E40,Participants!$A$1:$F$802,3,FALSE)</f>
        <v>3</v>
      </c>
      <c r="J40" s="57" t="str">
        <f>+VLOOKUP(E40,Participants!$A$1:$G$802,7,FALSE)</f>
        <v>Dev Girls</v>
      </c>
      <c r="K40" s="174" t="s">
        <v>554</v>
      </c>
      <c r="L40" s="101">
        <f t="shared" si="3"/>
        <v>14</v>
      </c>
      <c r="M40" s="101"/>
      <c r="N40" s="175" t="str">
        <f t="shared" si="2"/>
        <v>Dev Girls</v>
      </c>
      <c r="O40" s="175"/>
      <c r="P40" s="176"/>
      <c r="Q40" s="176" t="e">
        <f>+VLOOKUP(P40,Participants!$A$1:$F$802,2,FALSE)</f>
        <v>#N/A</v>
      </c>
      <c r="R40" s="176"/>
      <c r="S40" s="176" t="e">
        <f>+VLOOKUP(R40,Participants!$A$1:$F$802,2,FALSE)</f>
        <v>#N/A</v>
      </c>
      <c r="T40" s="176"/>
      <c r="U40" s="176" t="e">
        <f>+VLOOKUP(T40,Participants!$A$1:$F$802,2,FALSE)</f>
        <v>#N/A</v>
      </c>
      <c r="V40" s="176"/>
      <c r="W40" s="176" t="e">
        <f>+VLOOKUP(V40,Participants!$A$1:$F$802,2,FALSE)</f>
        <v>#N/A</v>
      </c>
    </row>
    <row r="41" spans="1:23" ht="14.25" customHeight="1" x14ac:dyDescent="0.25">
      <c r="A41" s="80"/>
      <c r="B41" s="172" t="s">
        <v>477</v>
      </c>
      <c r="C41" s="173">
        <v>1</v>
      </c>
      <c r="D41" s="173">
        <v>7</v>
      </c>
      <c r="E41" s="57">
        <v>1284</v>
      </c>
      <c r="F41" s="57" t="str">
        <f>+VLOOKUP(E41,Participants!$A$1:$F$802,2,FALSE)</f>
        <v>Anastasia Rossey</v>
      </c>
      <c r="G41" s="57" t="str">
        <f>+VLOOKUP(E41,Participants!$A$1:$F$802,4,FALSE)</f>
        <v>CDT</v>
      </c>
      <c r="H41" s="57" t="str">
        <f>+VLOOKUP(E41,Participants!$A$1:$F$802,5,FALSE)</f>
        <v>Female</v>
      </c>
      <c r="I41" s="57">
        <f>+VLOOKUP(E41,Participants!$A$1:$F$802,3,FALSE)</f>
        <v>2</v>
      </c>
      <c r="J41" s="57" t="str">
        <f>+VLOOKUP(E41,Participants!$A$1:$G$802,7,FALSE)</f>
        <v>Dev Girls</v>
      </c>
      <c r="K41" s="174" t="s">
        <v>536</v>
      </c>
      <c r="L41" s="101">
        <f t="shared" si="3"/>
        <v>15</v>
      </c>
      <c r="M41" s="101"/>
      <c r="N41" s="175" t="str">
        <f t="shared" si="2"/>
        <v>Dev Girls</v>
      </c>
      <c r="O41" s="175"/>
      <c r="P41" s="176"/>
      <c r="Q41" s="176" t="e">
        <f>+VLOOKUP(P41,Participants!$A$1:$F$802,2,FALSE)</f>
        <v>#N/A</v>
      </c>
      <c r="R41" s="176"/>
      <c r="S41" s="176" t="e">
        <f>+VLOOKUP(R41,Participants!$A$1:$F$802,2,FALSE)</f>
        <v>#N/A</v>
      </c>
      <c r="T41" s="176"/>
      <c r="U41" s="176" t="e">
        <f>+VLOOKUP(T41,Participants!$A$1:$F$802,2,FALSE)</f>
        <v>#N/A</v>
      </c>
      <c r="V41" s="176"/>
      <c r="W41" s="176" t="e">
        <f>+VLOOKUP(V41,Participants!$A$1:$F$802,2,FALSE)</f>
        <v>#N/A</v>
      </c>
    </row>
    <row r="42" spans="1:23" ht="14.25" customHeight="1" x14ac:dyDescent="0.25">
      <c r="A42" s="80"/>
      <c r="B42" s="172" t="s">
        <v>477</v>
      </c>
      <c r="C42" s="173">
        <v>1</v>
      </c>
      <c r="D42" s="173">
        <v>6</v>
      </c>
      <c r="E42" s="57">
        <v>6</v>
      </c>
      <c r="F42" s="57" t="str">
        <f>+VLOOKUP(E42,Participants!$A$1:$F$802,2,FALSE)</f>
        <v>Charlotte Evans</v>
      </c>
      <c r="G42" s="57" t="str">
        <f>+VLOOKUP(E42,Participants!$A$1:$F$802,4,FALSE)</f>
        <v>AMA</v>
      </c>
      <c r="H42" s="57" t="str">
        <f>+VLOOKUP(E42,Participants!$A$1:$F$802,5,FALSE)</f>
        <v>Female</v>
      </c>
      <c r="I42" s="57">
        <f>+VLOOKUP(E42,Participants!$A$1:$F$802,3,FALSE)</f>
        <v>1</v>
      </c>
      <c r="J42" s="57" t="str">
        <f>+VLOOKUP(E42,Participants!$A$1:$G$802,7,FALSE)</f>
        <v>DEV Girls</v>
      </c>
      <c r="K42" s="174" t="s">
        <v>537</v>
      </c>
      <c r="L42" s="101">
        <f t="shared" si="3"/>
        <v>16</v>
      </c>
      <c r="M42" s="101"/>
      <c r="N42" s="175" t="str">
        <f t="shared" si="2"/>
        <v>DEV Girls</v>
      </c>
      <c r="O42" s="175"/>
      <c r="P42" s="176"/>
      <c r="Q42" s="176" t="e">
        <f>+VLOOKUP(P42,Participants!$A$1:$F$802,2,FALSE)</f>
        <v>#N/A</v>
      </c>
      <c r="R42" s="176"/>
      <c r="S42" s="176" t="e">
        <f>+VLOOKUP(R42,Participants!$A$1:$F$802,2,FALSE)</f>
        <v>#N/A</v>
      </c>
      <c r="T42" s="176"/>
      <c r="U42" s="176" t="e">
        <f>+VLOOKUP(T42,Participants!$A$1:$F$802,2,FALSE)</f>
        <v>#N/A</v>
      </c>
      <c r="V42" s="176"/>
      <c r="W42" s="176" t="e">
        <f>+VLOOKUP(V42,Participants!$A$1:$F$802,2,FALSE)</f>
        <v>#N/A</v>
      </c>
    </row>
    <row r="43" spans="1:23" ht="14.25" customHeight="1" x14ac:dyDescent="0.25">
      <c r="A43" s="80"/>
      <c r="B43" s="172" t="s">
        <v>477</v>
      </c>
      <c r="C43" s="173">
        <v>1</v>
      </c>
      <c r="D43" s="173">
        <v>4</v>
      </c>
      <c r="E43" s="57">
        <v>1251</v>
      </c>
      <c r="F43" s="57" t="str">
        <f>+VLOOKUP(E43,Participants!$A$1:$F$802,2,FALSE)</f>
        <v>Marla Moyer-Cowden</v>
      </c>
      <c r="G43" s="57" t="str">
        <f>+VLOOKUP(E43,Participants!$A$1:$F$802,4,FALSE)</f>
        <v>SSPP</v>
      </c>
      <c r="H43" s="57" t="str">
        <f>+VLOOKUP(E43,Participants!$A$1:$F$802,5,FALSE)</f>
        <v>Female</v>
      </c>
      <c r="I43" s="57">
        <f>+VLOOKUP(E43,Participants!$A$1:$F$802,3,FALSE)</f>
        <v>1</v>
      </c>
      <c r="J43" s="57" t="str">
        <f>+VLOOKUP(E43,Participants!$A$1:$G$802,7,FALSE)</f>
        <v>DEV Girls</v>
      </c>
      <c r="K43" s="174" t="s">
        <v>538</v>
      </c>
      <c r="L43" s="101">
        <f t="shared" si="3"/>
        <v>17</v>
      </c>
      <c r="M43" s="101"/>
      <c r="N43" s="175" t="str">
        <f t="shared" si="2"/>
        <v>DEV Girls</v>
      </c>
      <c r="O43" s="175"/>
      <c r="P43" s="176"/>
      <c r="Q43" s="176" t="e">
        <f>+VLOOKUP(P43,Participants!$A$1:$F$802,2,FALSE)</f>
        <v>#N/A</v>
      </c>
      <c r="R43" s="176"/>
      <c r="S43" s="176" t="e">
        <f>+VLOOKUP(R43,Participants!$A$1:$F$802,2,FALSE)</f>
        <v>#N/A</v>
      </c>
      <c r="T43" s="176"/>
      <c r="U43" s="176" t="e">
        <f>+VLOOKUP(T43,Participants!$A$1:$F$802,2,FALSE)</f>
        <v>#N/A</v>
      </c>
      <c r="V43" s="176"/>
      <c r="W43" s="176" t="e">
        <f>+VLOOKUP(V43,Participants!$A$1:$F$802,2,FALSE)</f>
        <v>#N/A</v>
      </c>
    </row>
    <row r="44" spans="1:23" ht="14.25" customHeight="1" x14ac:dyDescent="0.25">
      <c r="B44" s="71" t="s">
        <v>477</v>
      </c>
      <c r="C44" s="173">
        <v>1</v>
      </c>
      <c r="D44" s="173">
        <v>1</v>
      </c>
      <c r="E44" s="57">
        <v>186</v>
      </c>
      <c r="F44" s="57" t="str">
        <f>+VLOOKUP(E44,Participants!$A$1:$F$802,2,FALSE)</f>
        <v>Serena Sullivan</v>
      </c>
      <c r="G44" s="57" t="str">
        <f>+VLOOKUP(E44,Participants!$A$1:$F$802,4,FALSE)</f>
        <v>MQA</v>
      </c>
      <c r="H44" s="57" t="str">
        <f>+VLOOKUP(E44,Participants!$A$1:$F$802,5,FALSE)</f>
        <v>Female</v>
      </c>
      <c r="I44" s="57">
        <f>+VLOOKUP(E44,Participants!$A$1:$F$802,3,FALSE)</f>
        <v>0</v>
      </c>
      <c r="J44" s="57" t="str">
        <f>+VLOOKUP(E44,Participants!$A$1:$G$802,7,FALSE)</f>
        <v>DEV Girls</v>
      </c>
      <c r="K44" s="178" t="s">
        <v>539</v>
      </c>
      <c r="L44" s="101">
        <f t="shared" si="3"/>
        <v>18</v>
      </c>
      <c r="M44" s="101"/>
      <c r="N44" s="63" t="str">
        <f t="shared" si="2"/>
        <v>DEV Girls</v>
      </c>
      <c r="O44" s="63"/>
      <c r="P44" s="176"/>
      <c r="Q44" s="176" t="e">
        <f>+VLOOKUP(P44,Participants!$A$1:$F$802,2,FALSE)</f>
        <v>#N/A</v>
      </c>
      <c r="R44" s="176"/>
      <c r="S44" s="176" t="e">
        <f>+VLOOKUP(R44,Participants!$A$1:$F$802,2,FALSE)</f>
        <v>#N/A</v>
      </c>
      <c r="T44" s="176"/>
      <c r="U44" s="176" t="e">
        <f>+VLOOKUP(T44,Participants!$A$1:$F$802,2,FALSE)</f>
        <v>#N/A</v>
      </c>
      <c r="V44" s="176"/>
      <c r="W44" s="176" t="e">
        <f>+VLOOKUP(V44,Participants!$A$1:$F$802,2,FALSE)</f>
        <v>#N/A</v>
      </c>
    </row>
    <row r="45" spans="1:23" ht="14.25" customHeight="1" x14ac:dyDescent="0.25">
      <c r="B45" s="71" t="s">
        <v>477</v>
      </c>
      <c r="C45" s="173">
        <v>1</v>
      </c>
      <c r="D45" s="173">
        <v>5</v>
      </c>
      <c r="E45" s="57">
        <v>1</v>
      </c>
      <c r="F45" s="57" t="str">
        <f>+VLOOKUP(E45,Participants!$A$1:$F$802,2,FALSE)</f>
        <v>Madison Patcher</v>
      </c>
      <c r="G45" s="57" t="str">
        <f>+VLOOKUP(E45,Participants!$A$1:$F$802,4,FALSE)</f>
        <v>AMA</v>
      </c>
      <c r="H45" s="57" t="str">
        <f>+VLOOKUP(E45,Participants!$A$1:$F$802,5,FALSE)</f>
        <v>Female</v>
      </c>
      <c r="I45" s="57">
        <f>+VLOOKUP(E45,Participants!$A$1:$F$802,3,FALSE)</f>
        <v>1</v>
      </c>
      <c r="J45" s="57" t="str">
        <f>+VLOOKUP(E45,Participants!$A$1:$G$802,7,FALSE)</f>
        <v>DEV Girls</v>
      </c>
      <c r="K45" s="178" t="s">
        <v>540</v>
      </c>
      <c r="L45" s="101">
        <f t="shared" si="3"/>
        <v>19</v>
      </c>
      <c r="M45" s="101"/>
      <c r="N45" s="63" t="str">
        <f t="shared" si="2"/>
        <v>DEV Girls</v>
      </c>
      <c r="O45" s="63"/>
      <c r="P45" s="176"/>
      <c r="Q45" s="176" t="e">
        <f>+VLOOKUP(P45,Participants!$A$1:$F$802,2,FALSE)</f>
        <v>#N/A</v>
      </c>
      <c r="R45" s="176"/>
      <c r="S45" s="176" t="e">
        <f>+VLOOKUP(R45,Participants!$A$1:$F$802,2,FALSE)</f>
        <v>#N/A</v>
      </c>
      <c r="T45" s="176"/>
      <c r="U45" s="176" t="e">
        <f>+VLOOKUP(T45,Participants!$A$1:$F$802,2,FALSE)</f>
        <v>#N/A</v>
      </c>
      <c r="V45" s="176"/>
      <c r="W45" s="176" t="e">
        <f>+VLOOKUP(V45,Participants!$A$1:$F$802,2,FALSE)</f>
        <v>#N/A</v>
      </c>
    </row>
    <row r="46" spans="1:23" ht="14.25" customHeight="1" x14ac:dyDescent="0.25">
      <c r="B46" s="71" t="s">
        <v>477</v>
      </c>
      <c r="C46" s="173">
        <v>1</v>
      </c>
      <c r="D46" s="173">
        <v>2</v>
      </c>
      <c r="E46" s="57">
        <v>143</v>
      </c>
      <c r="F46" s="57" t="str">
        <f>+VLOOKUP(E46,Participants!$A$1:$F$802,2,FALSE)</f>
        <v>Madison Tolomoe</v>
      </c>
      <c r="G46" s="57" t="str">
        <f>+VLOOKUP(E46,Participants!$A$1:$F$802,4,FALSE)</f>
        <v>NCA</v>
      </c>
      <c r="H46" s="57" t="str">
        <f>+VLOOKUP(E46,Participants!$A$1:$F$802,5,FALSE)</f>
        <v>Female</v>
      </c>
      <c r="I46" s="57">
        <f>+VLOOKUP(E46,Participants!$A$1:$F$802,3,FALSE)</f>
        <v>1</v>
      </c>
      <c r="J46" s="57" t="str">
        <f>+VLOOKUP(E46,Participants!$A$1:$G$802,7,FALSE)</f>
        <v>DEV Girls</v>
      </c>
      <c r="K46" s="178" t="s">
        <v>541</v>
      </c>
      <c r="L46" s="101">
        <f t="shared" si="3"/>
        <v>20</v>
      </c>
      <c r="M46" s="101"/>
      <c r="N46" s="63" t="str">
        <f t="shared" si="2"/>
        <v>DEV Girls</v>
      </c>
      <c r="O46" s="63"/>
      <c r="P46" s="176"/>
      <c r="Q46" s="176" t="e">
        <f>+VLOOKUP(P46,Participants!$A$1:$F$802,2,FALSE)</f>
        <v>#N/A</v>
      </c>
      <c r="R46" s="176"/>
      <c r="S46" s="176" t="e">
        <f>+VLOOKUP(R46,Participants!$A$1:$F$802,2,FALSE)</f>
        <v>#N/A</v>
      </c>
      <c r="T46" s="176"/>
      <c r="U46" s="176" t="e">
        <f>+VLOOKUP(T46,Participants!$A$1:$F$802,2,FALSE)</f>
        <v>#N/A</v>
      </c>
      <c r="V46" s="176"/>
      <c r="W46" s="176" t="e">
        <f>+VLOOKUP(V46,Participants!$A$1:$F$802,2,FALSE)</f>
        <v>#N/A</v>
      </c>
    </row>
    <row r="47" spans="1:23" ht="14.25" customHeight="1" x14ac:dyDescent="0.25">
      <c r="B47" s="71" t="s">
        <v>477</v>
      </c>
      <c r="C47" s="173">
        <v>3</v>
      </c>
      <c r="D47" s="173">
        <v>2</v>
      </c>
      <c r="E47" s="57">
        <v>1151</v>
      </c>
      <c r="F47" s="57" t="str">
        <f>+VLOOKUP(E47,Participants!$A$1:$F$802,2,FALSE)</f>
        <v>Miriam Bandish</v>
      </c>
      <c r="G47" s="57" t="str">
        <f>+VLOOKUP(E47,Participants!$A$1:$F$802,4,FALSE)</f>
        <v>DMA</v>
      </c>
      <c r="H47" s="57" t="str">
        <f>+VLOOKUP(E47,Participants!$A$1:$F$802,5,FALSE)</f>
        <v>Female</v>
      </c>
      <c r="I47" s="57">
        <f>+VLOOKUP(E47,Participants!$A$1:$F$802,3,FALSE)</f>
        <v>1</v>
      </c>
      <c r="J47" s="57" t="str">
        <f>+VLOOKUP(E47,Participants!$A$1:$G$802,7,FALSE)</f>
        <v>Dev Girls</v>
      </c>
      <c r="K47" s="178" t="s">
        <v>555</v>
      </c>
      <c r="L47" s="101">
        <f t="shared" si="3"/>
        <v>21</v>
      </c>
      <c r="M47" s="101"/>
      <c r="N47" s="63" t="str">
        <f t="shared" si="2"/>
        <v>Dev Girls</v>
      </c>
      <c r="O47" s="63"/>
      <c r="P47" s="176"/>
      <c r="Q47" s="176" t="e">
        <f>+VLOOKUP(P47,Participants!$A$1:$F$802,2,FALSE)</f>
        <v>#N/A</v>
      </c>
      <c r="R47" s="176"/>
      <c r="S47" s="176" t="e">
        <f>+VLOOKUP(R47,Participants!$A$1:$F$802,2,FALSE)</f>
        <v>#N/A</v>
      </c>
      <c r="T47" s="176"/>
      <c r="U47" s="176" t="e">
        <f>+VLOOKUP(T47,Participants!$A$1:$F$802,2,FALSE)</f>
        <v>#N/A</v>
      </c>
      <c r="V47" s="176"/>
      <c r="W47" s="176" t="e">
        <f>+VLOOKUP(V47,Participants!$A$1:$F$802,2,FALSE)</f>
        <v>#N/A</v>
      </c>
    </row>
    <row r="48" spans="1:23" ht="14.25" customHeight="1" x14ac:dyDescent="0.25">
      <c r="B48" s="71" t="s">
        <v>477</v>
      </c>
      <c r="C48" s="173">
        <v>3</v>
      </c>
      <c r="D48" s="173">
        <v>1</v>
      </c>
      <c r="E48" s="57">
        <v>564</v>
      </c>
      <c r="F48" s="57" t="str">
        <f>+VLOOKUP(E48,Participants!$A$1:$F$802,2,FALSE)</f>
        <v>Maggie Miller</v>
      </c>
      <c r="G48" s="57" t="str">
        <f>+VLOOKUP(E48,Participants!$A$1:$F$802,4,FALSE)</f>
        <v>BFS</v>
      </c>
      <c r="H48" s="57" t="str">
        <f>+VLOOKUP(E48,Participants!$A$1:$F$802,5,FALSE)</f>
        <v>Female</v>
      </c>
      <c r="I48" s="57">
        <f>+VLOOKUP(E48,Participants!$A$1:$F$802,3,FALSE)</f>
        <v>3</v>
      </c>
      <c r="J48" s="57" t="str">
        <f>+VLOOKUP(E48,Participants!$A$1:$G$802,7,FALSE)</f>
        <v>DEV GIRLS</v>
      </c>
      <c r="K48" s="178" t="s">
        <v>556</v>
      </c>
      <c r="L48" s="101">
        <f t="shared" si="3"/>
        <v>22</v>
      </c>
      <c r="M48" s="101"/>
      <c r="N48" s="63" t="str">
        <f t="shared" si="2"/>
        <v>DEV GIRLS</v>
      </c>
      <c r="O48" s="63"/>
      <c r="P48" s="176">
        <v>564</v>
      </c>
      <c r="Q48" s="176" t="str">
        <f>+VLOOKUP(P48,Participants!$A$1:$F$802,2,FALSE)</f>
        <v>Maggie Miller</v>
      </c>
      <c r="R48" s="176">
        <v>557</v>
      </c>
      <c r="S48" s="176" t="str">
        <f>+VLOOKUP(R48,Participants!$A$1:$F$802,2,FALSE)</f>
        <v>Kelsey Cole</v>
      </c>
      <c r="T48" s="176">
        <v>562</v>
      </c>
      <c r="U48" s="176" t="str">
        <f>+VLOOKUP(T48,Participants!$A$1:$F$802,2,FALSE)</f>
        <v>Monica Isacco</v>
      </c>
      <c r="V48" s="176">
        <v>559</v>
      </c>
      <c r="W48" s="176" t="str">
        <f>+VLOOKUP(V48,Participants!$A$1:$F$802,2,FALSE)</f>
        <v>Scarlet Gallagher</v>
      </c>
    </row>
    <row r="49" spans="1:24" ht="14.25" customHeight="1" x14ac:dyDescent="0.25">
      <c r="B49" s="71"/>
      <c r="D49" s="81"/>
      <c r="K49" s="58"/>
      <c r="P49" s="74"/>
      <c r="Q49" s="74"/>
      <c r="R49" s="74"/>
      <c r="S49" s="74"/>
      <c r="T49" s="74"/>
      <c r="U49" s="74"/>
      <c r="V49" s="74"/>
      <c r="W49" s="74"/>
    </row>
    <row r="50" spans="1:24" ht="14.25" customHeight="1" x14ac:dyDescent="0.25">
      <c r="B50" s="71"/>
      <c r="D50" s="81"/>
      <c r="K50" s="58"/>
      <c r="P50" s="74"/>
      <c r="Q50" s="74"/>
      <c r="R50" s="74"/>
      <c r="S50" s="74"/>
      <c r="T50" s="74"/>
      <c r="U50" s="74"/>
      <c r="V50" s="74"/>
      <c r="W50" s="74"/>
    </row>
    <row r="51" spans="1:24" ht="14.25" customHeight="1" x14ac:dyDescent="0.25">
      <c r="B51" s="71"/>
      <c r="D51" s="81"/>
      <c r="K51" s="58"/>
      <c r="P51" s="74"/>
      <c r="Q51" s="74"/>
      <c r="R51" s="74"/>
      <c r="S51" s="74"/>
      <c r="T51" s="74"/>
      <c r="U51" s="74"/>
      <c r="V51" s="74"/>
      <c r="W51" s="74"/>
    </row>
    <row r="52" spans="1:24" ht="14.25" customHeight="1" x14ac:dyDescent="0.25">
      <c r="D52" s="81"/>
      <c r="K52" s="58"/>
      <c r="P52" s="74"/>
      <c r="Q52" s="74"/>
      <c r="R52" s="74"/>
      <c r="S52" s="74"/>
      <c r="T52" s="74"/>
      <c r="U52" s="74"/>
      <c r="V52" s="74"/>
      <c r="W52" s="74"/>
    </row>
    <row r="53" spans="1:24" ht="14.25" customHeight="1" x14ac:dyDescent="0.25">
      <c r="D53" s="81"/>
      <c r="K53" s="58"/>
      <c r="P53" s="74"/>
      <c r="Q53" s="74"/>
      <c r="R53" s="74"/>
      <c r="S53" s="74"/>
      <c r="T53" s="74"/>
      <c r="U53" s="74"/>
      <c r="V53" s="74"/>
      <c r="W53" s="74"/>
    </row>
    <row r="54" spans="1:24" ht="14.25" customHeight="1" x14ac:dyDescent="0.25">
      <c r="B54" s="61" t="s">
        <v>8</v>
      </c>
      <c r="C54" s="61" t="s">
        <v>15</v>
      </c>
      <c r="D54" s="61" t="s">
        <v>10</v>
      </c>
      <c r="E54" s="62" t="s">
        <v>20</v>
      </c>
      <c r="F54" s="61" t="s">
        <v>23</v>
      </c>
      <c r="G54" s="61" t="s">
        <v>26</v>
      </c>
      <c r="H54" s="61" t="s">
        <v>29</v>
      </c>
      <c r="I54" s="61" t="s">
        <v>32</v>
      </c>
      <c r="J54" s="61" t="s">
        <v>38</v>
      </c>
      <c r="K54" s="61" t="s">
        <v>41</v>
      </c>
      <c r="L54" s="135" t="s">
        <v>46</v>
      </c>
      <c r="M54" s="135" t="s">
        <v>49</v>
      </c>
      <c r="N54" s="61" t="s">
        <v>52</v>
      </c>
      <c r="O54" s="61" t="s">
        <v>55</v>
      </c>
      <c r="P54" s="61" t="s">
        <v>61</v>
      </c>
      <c r="Q54" s="61" t="s">
        <v>64</v>
      </c>
      <c r="R54" s="61" t="s">
        <v>67</v>
      </c>
      <c r="S54" s="61" t="s">
        <v>70</v>
      </c>
      <c r="T54" s="61" t="s">
        <v>73</v>
      </c>
      <c r="U54" s="61" t="s">
        <v>76</v>
      </c>
      <c r="V54" s="61" t="s">
        <v>79</v>
      </c>
      <c r="W54" s="61" t="s">
        <v>252</v>
      </c>
      <c r="X54" s="61" t="s">
        <v>447</v>
      </c>
    </row>
    <row r="55" spans="1:24" ht="14.25" customHeight="1" x14ac:dyDescent="0.25">
      <c r="A55" s="63" t="s">
        <v>206</v>
      </c>
      <c r="B55" s="63">
        <f t="shared" ref="B55:K56" si="4">+SUMIFS($M$2:$M$48,$J$2:$J$48,$A55,$G$2:$G$48,B$54)</f>
        <v>0</v>
      </c>
      <c r="C55" s="63">
        <f t="shared" si="4"/>
        <v>10</v>
      </c>
      <c r="D55" s="63">
        <f t="shared" si="4"/>
        <v>3</v>
      </c>
      <c r="E55" s="63">
        <f t="shared" si="4"/>
        <v>0</v>
      </c>
      <c r="F55" s="63">
        <f t="shared" si="4"/>
        <v>5</v>
      </c>
      <c r="G55" s="63">
        <f t="shared" si="4"/>
        <v>0</v>
      </c>
      <c r="H55" s="63">
        <f t="shared" si="4"/>
        <v>0</v>
      </c>
      <c r="I55" s="63">
        <f t="shared" si="4"/>
        <v>0</v>
      </c>
      <c r="J55" s="63">
        <f t="shared" si="4"/>
        <v>0</v>
      </c>
      <c r="K55" s="63">
        <f t="shared" si="4"/>
        <v>0</v>
      </c>
      <c r="L55" s="81">
        <f t="shared" ref="L55:W56" si="5">+SUMIFS($M$2:$M$48,$J$2:$J$48,$A55,$G$2:$G$48,L$54)</f>
        <v>2</v>
      </c>
      <c r="M55" s="81">
        <f t="shared" si="5"/>
        <v>0</v>
      </c>
      <c r="N55" s="63">
        <f t="shared" si="5"/>
        <v>8</v>
      </c>
      <c r="O55" s="63">
        <f t="shared" si="5"/>
        <v>0</v>
      </c>
      <c r="P55" s="63">
        <f t="shared" si="5"/>
        <v>0</v>
      </c>
      <c r="Q55" s="63">
        <f t="shared" si="5"/>
        <v>6</v>
      </c>
      <c r="R55" s="63">
        <f t="shared" si="5"/>
        <v>4</v>
      </c>
      <c r="S55" s="63">
        <f t="shared" si="5"/>
        <v>0</v>
      </c>
      <c r="T55" s="63">
        <f t="shared" si="5"/>
        <v>0</v>
      </c>
      <c r="U55" s="63">
        <f t="shared" si="5"/>
        <v>0</v>
      </c>
      <c r="V55" s="63">
        <f t="shared" si="5"/>
        <v>0</v>
      </c>
      <c r="W55" s="63">
        <f t="shared" si="5"/>
        <v>1</v>
      </c>
      <c r="X55" s="63">
        <f t="shared" ref="X55:X56" si="6">SUM(B55:W55)</f>
        <v>39</v>
      </c>
    </row>
    <row r="56" spans="1:24" ht="14.25" customHeight="1" x14ac:dyDescent="0.25">
      <c r="A56" s="63" t="s">
        <v>233</v>
      </c>
      <c r="B56" s="63">
        <f t="shared" si="4"/>
        <v>0</v>
      </c>
      <c r="C56" s="63">
        <f t="shared" si="4"/>
        <v>0</v>
      </c>
      <c r="D56" s="63">
        <f t="shared" si="4"/>
        <v>4</v>
      </c>
      <c r="E56" s="63">
        <f t="shared" si="4"/>
        <v>3</v>
      </c>
      <c r="F56" s="63">
        <f t="shared" si="4"/>
        <v>0</v>
      </c>
      <c r="G56" s="63">
        <f t="shared" si="4"/>
        <v>0</v>
      </c>
      <c r="H56" s="63">
        <f t="shared" si="4"/>
        <v>1</v>
      </c>
      <c r="I56" s="63">
        <f t="shared" si="4"/>
        <v>2</v>
      </c>
      <c r="J56" s="63">
        <f t="shared" si="4"/>
        <v>0</v>
      </c>
      <c r="K56" s="63">
        <f t="shared" si="4"/>
        <v>0</v>
      </c>
      <c r="L56" s="81">
        <f t="shared" si="5"/>
        <v>0</v>
      </c>
      <c r="M56" s="81">
        <f t="shared" si="5"/>
        <v>0</v>
      </c>
      <c r="N56" s="63">
        <f t="shared" si="5"/>
        <v>10</v>
      </c>
      <c r="O56" s="63">
        <f t="shared" si="5"/>
        <v>0</v>
      </c>
      <c r="P56" s="63">
        <f t="shared" si="5"/>
        <v>5</v>
      </c>
      <c r="Q56" s="63">
        <f t="shared" si="5"/>
        <v>0</v>
      </c>
      <c r="R56" s="63">
        <f t="shared" si="5"/>
        <v>8</v>
      </c>
      <c r="S56" s="63">
        <f t="shared" si="5"/>
        <v>0</v>
      </c>
      <c r="T56" s="63">
        <f t="shared" si="5"/>
        <v>0</v>
      </c>
      <c r="U56" s="63">
        <f t="shared" si="5"/>
        <v>6</v>
      </c>
      <c r="V56" s="63">
        <f t="shared" si="5"/>
        <v>0</v>
      </c>
      <c r="W56" s="63">
        <f t="shared" si="5"/>
        <v>0</v>
      </c>
      <c r="X56" s="63">
        <f t="shared" si="6"/>
        <v>39</v>
      </c>
    </row>
    <row r="57" spans="1:24" ht="14.25" customHeight="1" x14ac:dyDescent="0.25">
      <c r="D57" s="81"/>
      <c r="K57" s="58"/>
      <c r="P57" s="74"/>
      <c r="Q57" s="74"/>
      <c r="R57" s="74"/>
      <c r="S57" s="74"/>
      <c r="T57" s="74"/>
      <c r="U57" s="74"/>
      <c r="V57" s="74"/>
      <c r="W57" s="74"/>
    </row>
    <row r="58" spans="1:24" ht="14.25" customHeight="1" x14ac:dyDescent="0.25">
      <c r="D58" s="81"/>
      <c r="K58" s="58"/>
      <c r="P58" s="74"/>
      <c r="Q58" s="74"/>
      <c r="R58" s="74"/>
      <c r="S58" s="74"/>
      <c r="T58" s="74"/>
      <c r="U58" s="74"/>
      <c r="V58" s="74"/>
      <c r="W58" s="74"/>
    </row>
    <row r="59" spans="1:24" ht="14.25" customHeight="1" x14ac:dyDescent="0.25">
      <c r="D59" s="81"/>
      <c r="K59" s="58"/>
      <c r="P59" s="74"/>
      <c r="Q59" s="74"/>
      <c r="R59" s="74"/>
      <c r="S59" s="74"/>
      <c r="T59" s="74"/>
      <c r="U59" s="74"/>
      <c r="V59" s="74"/>
      <c r="W59" s="74"/>
    </row>
    <row r="60" spans="1:24" ht="14.25" customHeight="1" x14ac:dyDescent="0.25">
      <c r="D60" s="81"/>
      <c r="K60" s="58"/>
      <c r="P60" s="74"/>
      <c r="Q60" s="74"/>
      <c r="R60" s="74"/>
      <c r="S60" s="74"/>
      <c r="T60" s="74"/>
      <c r="U60" s="74"/>
      <c r="V60" s="74"/>
      <c r="W60" s="74"/>
    </row>
    <row r="61" spans="1:24" ht="14.25" customHeight="1" x14ac:dyDescent="0.25">
      <c r="D61" s="81"/>
      <c r="K61" s="58"/>
      <c r="P61" s="74"/>
      <c r="Q61" s="74"/>
      <c r="R61" s="74"/>
      <c r="S61" s="74"/>
      <c r="T61" s="74"/>
      <c r="U61" s="74"/>
      <c r="V61" s="74"/>
      <c r="W61" s="74"/>
    </row>
    <row r="62" spans="1:24" ht="14.25" customHeight="1" x14ac:dyDescent="0.25">
      <c r="D62" s="81"/>
      <c r="K62" s="58"/>
      <c r="P62" s="74"/>
      <c r="Q62" s="74"/>
      <c r="R62" s="74"/>
      <c r="S62" s="74"/>
      <c r="T62" s="74"/>
      <c r="U62" s="74"/>
      <c r="V62" s="74"/>
      <c r="W62" s="74"/>
    </row>
    <row r="63" spans="1:24" ht="14.25" customHeight="1" x14ac:dyDescent="0.25">
      <c r="D63" s="81"/>
      <c r="K63" s="58"/>
      <c r="P63" s="74"/>
      <c r="Q63" s="74"/>
      <c r="R63" s="74"/>
      <c r="S63" s="74"/>
      <c r="T63" s="74"/>
      <c r="U63" s="74"/>
      <c r="V63" s="74"/>
      <c r="W63" s="74"/>
    </row>
    <row r="64" spans="1:24" ht="14.25" customHeight="1" x14ac:dyDescent="0.25">
      <c r="D64" s="81"/>
      <c r="K64" s="58"/>
      <c r="P64" s="74"/>
      <c r="Q64" s="74"/>
      <c r="R64" s="74"/>
      <c r="S64" s="74"/>
      <c r="T64" s="74"/>
      <c r="U64" s="74"/>
      <c r="V64" s="74"/>
      <c r="W64" s="74"/>
    </row>
    <row r="65" spans="4:23" ht="14.25" customHeight="1" x14ac:dyDescent="0.25">
      <c r="D65" s="81"/>
      <c r="K65" s="58"/>
      <c r="P65" s="74"/>
      <c r="Q65" s="74"/>
      <c r="R65" s="74"/>
      <c r="S65" s="74"/>
      <c r="T65" s="74"/>
      <c r="U65" s="74"/>
      <c r="V65" s="74"/>
      <c r="W65" s="74"/>
    </row>
    <row r="66" spans="4:23" ht="14.25" customHeight="1" x14ac:dyDescent="0.25">
      <c r="D66" s="81"/>
      <c r="K66" s="58"/>
      <c r="P66" s="74"/>
      <c r="Q66" s="74"/>
      <c r="R66" s="74"/>
      <c r="S66" s="74"/>
      <c r="T66" s="74"/>
      <c r="U66" s="74"/>
      <c r="V66" s="74"/>
      <c r="W66" s="74"/>
    </row>
    <row r="67" spans="4:23" ht="14.25" customHeight="1" x14ac:dyDescent="0.25">
      <c r="D67" s="81"/>
      <c r="K67" s="58"/>
      <c r="P67" s="74"/>
      <c r="Q67" s="74"/>
      <c r="R67" s="74"/>
      <c r="S67" s="74"/>
      <c r="T67" s="74"/>
      <c r="U67" s="74"/>
      <c r="V67" s="74"/>
      <c r="W67" s="74"/>
    </row>
    <row r="68" spans="4:23" ht="14.25" customHeight="1" x14ac:dyDescent="0.25">
      <c r="D68" s="81"/>
      <c r="K68" s="58"/>
      <c r="P68" s="74"/>
      <c r="Q68" s="74"/>
      <c r="R68" s="74"/>
      <c r="S68" s="74"/>
      <c r="T68" s="74"/>
      <c r="U68" s="74"/>
      <c r="V68" s="74"/>
      <c r="W68" s="74"/>
    </row>
    <row r="69" spans="4:23" ht="14.25" customHeight="1" x14ac:dyDescent="0.25">
      <c r="D69" s="81"/>
      <c r="K69" s="58"/>
      <c r="P69" s="74"/>
      <c r="Q69" s="74"/>
      <c r="R69" s="74"/>
      <c r="S69" s="74"/>
      <c r="T69" s="74"/>
      <c r="U69" s="74"/>
      <c r="V69" s="74"/>
      <c r="W69" s="74"/>
    </row>
    <row r="70" spans="4:23" ht="14.25" customHeight="1" x14ac:dyDescent="0.25">
      <c r="D70" s="81"/>
      <c r="K70" s="58"/>
      <c r="P70" s="74"/>
      <c r="Q70" s="74"/>
      <c r="R70" s="74"/>
      <c r="S70" s="74"/>
      <c r="T70" s="74"/>
      <c r="U70" s="74"/>
      <c r="V70" s="74"/>
      <c r="W70" s="74"/>
    </row>
    <row r="71" spans="4:23" ht="14.25" customHeight="1" x14ac:dyDescent="0.25">
      <c r="D71" s="81"/>
      <c r="K71" s="58"/>
      <c r="P71" s="74"/>
      <c r="Q71" s="74"/>
      <c r="R71" s="74"/>
      <c r="S71" s="74"/>
      <c r="T71" s="74"/>
      <c r="U71" s="74"/>
      <c r="V71" s="74"/>
      <c r="W71" s="74"/>
    </row>
    <row r="72" spans="4:23" ht="14.25" customHeight="1" x14ac:dyDescent="0.25">
      <c r="D72" s="81"/>
      <c r="K72" s="58"/>
      <c r="P72" s="74"/>
      <c r="Q72" s="74"/>
      <c r="R72" s="74"/>
      <c r="S72" s="74"/>
      <c r="T72" s="74"/>
      <c r="U72" s="74"/>
      <c r="V72" s="74"/>
      <c r="W72" s="74"/>
    </row>
    <row r="73" spans="4:23" ht="14.25" customHeight="1" x14ac:dyDescent="0.25">
      <c r="D73" s="81"/>
      <c r="K73" s="58"/>
      <c r="P73" s="74"/>
      <c r="Q73" s="74"/>
      <c r="R73" s="74"/>
      <c r="S73" s="74"/>
      <c r="T73" s="74"/>
      <c r="U73" s="74"/>
      <c r="V73" s="74"/>
      <c r="W73" s="74"/>
    </row>
    <row r="74" spans="4:23" ht="14.25" customHeight="1" x14ac:dyDescent="0.25">
      <c r="D74" s="81"/>
      <c r="K74" s="58"/>
      <c r="P74" s="74"/>
      <c r="Q74" s="74"/>
      <c r="R74" s="74"/>
      <c r="S74" s="74"/>
      <c r="T74" s="74"/>
      <c r="U74" s="74"/>
      <c r="V74" s="74"/>
      <c r="W74" s="74"/>
    </row>
    <row r="75" spans="4:23" ht="14.25" customHeight="1" x14ac:dyDescent="0.25">
      <c r="D75" s="81"/>
      <c r="K75" s="58"/>
      <c r="P75" s="74"/>
      <c r="Q75" s="74"/>
      <c r="R75" s="74"/>
      <c r="S75" s="74"/>
      <c r="T75" s="74"/>
      <c r="U75" s="74"/>
      <c r="V75" s="74"/>
      <c r="W75" s="74"/>
    </row>
    <row r="76" spans="4:23" ht="14.25" customHeight="1" x14ac:dyDescent="0.25">
      <c r="D76" s="81"/>
      <c r="K76" s="58"/>
      <c r="P76" s="74"/>
      <c r="Q76" s="74"/>
      <c r="R76" s="74"/>
      <c r="S76" s="74"/>
      <c r="T76" s="74"/>
      <c r="U76" s="74"/>
      <c r="V76" s="74"/>
      <c r="W76" s="74"/>
    </row>
    <row r="77" spans="4:23" ht="14.25" customHeight="1" x14ac:dyDescent="0.25">
      <c r="D77" s="81"/>
      <c r="K77" s="58"/>
      <c r="P77" s="74"/>
      <c r="Q77" s="74"/>
      <c r="R77" s="74"/>
      <c r="S77" s="74"/>
      <c r="T77" s="74"/>
      <c r="U77" s="74"/>
      <c r="V77" s="74"/>
      <c r="W77" s="74"/>
    </row>
    <row r="78" spans="4:23" ht="14.25" customHeight="1" x14ac:dyDescent="0.25">
      <c r="D78" s="81"/>
      <c r="K78" s="58"/>
      <c r="P78" s="74"/>
      <c r="Q78" s="74"/>
      <c r="R78" s="74"/>
      <c r="S78" s="74"/>
      <c r="T78" s="74"/>
      <c r="U78" s="74"/>
      <c r="V78" s="74"/>
      <c r="W78" s="74"/>
    </row>
    <row r="79" spans="4:23" ht="14.25" customHeight="1" x14ac:dyDescent="0.25">
      <c r="D79" s="81"/>
      <c r="K79" s="58"/>
      <c r="P79" s="74"/>
      <c r="Q79" s="74"/>
      <c r="R79" s="74"/>
      <c r="S79" s="74"/>
      <c r="T79" s="74"/>
      <c r="U79" s="74"/>
      <c r="V79" s="74"/>
      <c r="W79" s="74"/>
    </row>
    <row r="80" spans="4:23" ht="14.25" customHeight="1" x14ac:dyDescent="0.25">
      <c r="D80" s="81"/>
      <c r="K80" s="58"/>
      <c r="P80" s="74"/>
      <c r="Q80" s="74"/>
      <c r="R80" s="74"/>
      <c r="S80" s="74"/>
      <c r="T80" s="74"/>
      <c r="U80" s="74"/>
      <c r="V80" s="74"/>
      <c r="W80" s="74"/>
    </row>
    <row r="81" spans="4:23" ht="14.25" customHeight="1" x14ac:dyDescent="0.25">
      <c r="D81" s="81"/>
      <c r="K81" s="58"/>
      <c r="P81" s="74"/>
      <c r="Q81" s="74"/>
      <c r="R81" s="74"/>
      <c r="S81" s="74"/>
      <c r="T81" s="74"/>
      <c r="U81" s="74"/>
      <c r="V81" s="74"/>
      <c r="W81" s="74"/>
    </row>
    <row r="82" spans="4:23" ht="14.25" customHeight="1" x14ac:dyDescent="0.25">
      <c r="D82" s="81"/>
      <c r="K82" s="58"/>
      <c r="P82" s="74"/>
      <c r="Q82" s="74"/>
      <c r="R82" s="74"/>
      <c r="S82" s="74"/>
      <c r="T82" s="74"/>
      <c r="U82" s="74"/>
      <c r="V82" s="74"/>
      <c r="W82" s="74"/>
    </row>
    <row r="83" spans="4:23" ht="14.25" customHeight="1" x14ac:dyDescent="0.25">
      <c r="D83" s="81"/>
      <c r="K83" s="58"/>
      <c r="P83" s="74"/>
      <c r="Q83" s="74"/>
      <c r="R83" s="74"/>
      <c r="S83" s="74"/>
      <c r="T83" s="74"/>
      <c r="U83" s="74"/>
      <c r="V83" s="74"/>
      <c r="W83" s="74"/>
    </row>
    <row r="84" spans="4:23" ht="14.25" customHeight="1" x14ac:dyDescent="0.25">
      <c r="D84" s="81"/>
      <c r="K84" s="58"/>
      <c r="P84" s="74"/>
      <c r="Q84" s="74"/>
      <c r="R84" s="74"/>
      <c r="S84" s="74"/>
      <c r="T84" s="74"/>
      <c r="U84" s="74"/>
      <c r="V84" s="74"/>
      <c r="W84" s="74"/>
    </row>
    <row r="85" spans="4:23" ht="14.25" customHeight="1" x14ac:dyDescent="0.25">
      <c r="D85" s="81"/>
      <c r="K85" s="58"/>
      <c r="P85" s="74"/>
      <c r="Q85" s="74"/>
      <c r="R85" s="74"/>
      <c r="S85" s="74"/>
      <c r="T85" s="74"/>
      <c r="U85" s="74"/>
      <c r="V85" s="74"/>
      <c r="W85" s="74"/>
    </row>
    <row r="86" spans="4:23" ht="14.25" customHeight="1" x14ac:dyDescent="0.25">
      <c r="D86" s="81"/>
      <c r="K86" s="58"/>
      <c r="P86" s="74"/>
      <c r="Q86" s="74"/>
      <c r="R86" s="74"/>
      <c r="S86" s="74"/>
      <c r="T86" s="74"/>
      <c r="U86" s="74"/>
      <c r="V86" s="74"/>
      <c r="W86" s="74"/>
    </row>
    <row r="87" spans="4:23" ht="14.25" customHeight="1" x14ac:dyDescent="0.25">
      <c r="D87" s="81"/>
      <c r="K87" s="58"/>
      <c r="P87" s="74"/>
      <c r="Q87" s="74"/>
      <c r="R87" s="74"/>
      <c r="S87" s="74"/>
      <c r="T87" s="74"/>
      <c r="U87" s="74"/>
      <c r="V87" s="74"/>
      <c r="W87" s="74"/>
    </row>
    <row r="88" spans="4:23" ht="14.25" customHeight="1" x14ac:dyDescent="0.25">
      <c r="D88" s="81"/>
      <c r="K88" s="58"/>
      <c r="P88" s="74"/>
      <c r="Q88" s="74"/>
      <c r="R88" s="74"/>
      <c r="S88" s="74"/>
      <c r="T88" s="74"/>
      <c r="U88" s="74"/>
      <c r="V88" s="74"/>
      <c r="W88" s="74"/>
    </row>
    <row r="89" spans="4:23" ht="14.25" customHeight="1" x14ac:dyDescent="0.25">
      <c r="D89" s="81"/>
      <c r="K89" s="58"/>
      <c r="P89" s="74"/>
      <c r="Q89" s="74"/>
      <c r="R89" s="74"/>
      <c r="S89" s="74"/>
      <c r="T89" s="74"/>
      <c r="U89" s="74"/>
      <c r="V89" s="74"/>
      <c r="W89" s="74"/>
    </row>
    <row r="90" spans="4:23" ht="14.25" customHeight="1" x14ac:dyDescent="0.25">
      <c r="D90" s="81"/>
      <c r="K90" s="58"/>
      <c r="P90" s="74"/>
      <c r="Q90" s="74"/>
      <c r="R90" s="74"/>
      <c r="S90" s="74"/>
      <c r="T90" s="74"/>
      <c r="U90" s="74"/>
      <c r="V90" s="74"/>
      <c r="W90" s="74"/>
    </row>
    <row r="91" spans="4:23" ht="14.25" customHeight="1" x14ac:dyDescent="0.25">
      <c r="D91" s="81"/>
      <c r="K91" s="58"/>
      <c r="P91" s="74"/>
      <c r="Q91" s="74"/>
      <c r="R91" s="74"/>
      <c r="S91" s="74"/>
      <c r="T91" s="74"/>
      <c r="U91" s="74"/>
      <c r="V91" s="74"/>
      <c r="W91" s="74"/>
    </row>
    <row r="92" spans="4:23" ht="14.25" customHeight="1" x14ac:dyDescent="0.25">
      <c r="D92" s="81"/>
      <c r="K92" s="58"/>
      <c r="P92" s="74"/>
      <c r="Q92" s="74"/>
      <c r="R92" s="74"/>
      <c r="S92" s="74"/>
      <c r="T92" s="74"/>
      <c r="U92" s="74"/>
      <c r="V92" s="74"/>
      <c r="W92" s="74"/>
    </row>
    <row r="93" spans="4:23" ht="14.25" customHeight="1" x14ac:dyDescent="0.25">
      <c r="D93" s="81"/>
      <c r="K93" s="58"/>
      <c r="P93" s="74"/>
      <c r="Q93" s="74"/>
      <c r="R93" s="74"/>
      <c r="S93" s="74"/>
      <c r="T93" s="74"/>
      <c r="U93" s="74"/>
      <c r="V93" s="74"/>
      <c r="W93" s="74"/>
    </row>
    <row r="94" spans="4:23" ht="14.25" customHeight="1" x14ac:dyDescent="0.25">
      <c r="D94" s="81"/>
      <c r="K94" s="58"/>
      <c r="P94" s="74"/>
      <c r="Q94" s="74"/>
      <c r="R94" s="74"/>
      <c r="S94" s="74"/>
      <c r="T94" s="74"/>
      <c r="U94" s="74"/>
      <c r="V94" s="74"/>
      <c r="W94" s="74"/>
    </row>
    <row r="95" spans="4:23" ht="14.25" customHeight="1" x14ac:dyDescent="0.25">
      <c r="D95" s="81"/>
      <c r="K95" s="58"/>
      <c r="P95" s="74"/>
      <c r="Q95" s="74"/>
      <c r="R95" s="74"/>
      <c r="S95" s="74"/>
      <c r="T95" s="74"/>
      <c r="U95" s="74"/>
      <c r="V95" s="74"/>
      <c r="W95" s="74"/>
    </row>
    <row r="96" spans="4:23" ht="14.25" customHeight="1" x14ac:dyDescent="0.25">
      <c r="D96" s="81"/>
      <c r="K96" s="58"/>
      <c r="P96" s="74"/>
      <c r="Q96" s="74"/>
      <c r="R96" s="74"/>
      <c r="S96" s="74"/>
      <c r="T96" s="74"/>
      <c r="U96" s="74"/>
      <c r="V96" s="74"/>
      <c r="W96" s="74"/>
    </row>
    <row r="97" spans="4:23" ht="14.25" customHeight="1" x14ac:dyDescent="0.25">
      <c r="D97" s="81"/>
      <c r="K97" s="58"/>
      <c r="P97" s="74"/>
      <c r="Q97" s="74"/>
      <c r="R97" s="74"/>
      <c r="S97" s="74"/>
      <c r="T97" s="74"/>
      <c r="U97" s="74"/>
      <c r="V97" s="74"/>
      <c r="W97" s="74"/>
    </row>
    <row r="98" spans="4:23" ht="14.25" customHeight="1" x14ac:dyDescent="0.25">
      <c r="D98" s="81"/>
      <c r="K98" s="58"/>
      <c r="P98" s="74"/>
      <c r="Q98" s="74"/>
      <c r="R98" s="74"/>
      <c r="S98" s="74"/>
      <c r="T98" s="74"/>
      <c r="U98" s="74"/>
      <c r="V98" s="74"/>
      <c r="W98" s="74"/>
    </row>
    <row r="99" spans="4:23" ht="14.25" customHeight="1" x14ac:dyDescent="0.25">
      <c r="D99" s="81"/>
      <c r="K99" s="58"/>
      <c r="P99" s="74"/>
      <c r="Q99" s="74"/>
      <c r="R99" s="74"/>
      <c r="S99" s="74"/>
      <c r="T99" s="74"/>
      <c r="U99" s="74"/>
      <c r="V99" s="74"/>
      <c r="W99" s="74"/>
    </row>
    <row r="100" spans="4:23" ht="14.25" customHeight="1" x14ac:dyDescent="0.25">
      <c r="D100" s="81"/>
      <c r="K100" s="58"/>
      <c r="P100" s="74"/>
      <c r="Q100" s="74"/>
      <c r="R100" s="74"/>
      <c r="S100" s="74"/>
      <c r="T100" s="74"/>
      <c r="U100" s="74"/>
      <c r="V100" s="74"/>
      <c r="W100" s="74"/>
    </row>
    <row r="101" spans="4:23" ht="14.25" customHeight="1" x14ac:dyDescent="0.25">
      <c r="D101" s="81"/>
      <c r="K101" s="58"/>
      <c r="P101" s="74"/>
      <c r="Q101" s="74"/>
      <c r="R101" s="74"/>
      <c r="S101" s="74"/>
      <c r="T101" s="74"/>
      <c r="U101" s="74"/>
      <c r="V101" s="74"/>
      <c r="W101" s="74"/>
    </row>
    <row r="102" spans="4:23" ht="14.25" customHeight="1" x14ac:dyDescent="0.25">
      <c r="D102" s="81"/>
      <c r="K102" s="58"/>
      <c r="P102" s="74"/>
      <c r="Q102" s="74"/>
      <c r="R102" s="74"/>
      <c r="S102" s="74"/>
      <c r="T102" s="74"/>
      <c r="U102" s="74"/>
      <c r="V102" s="74"/>
      <c r="W102" s="74"/>
    </row>
    <row r="103" spans="4:23" ht="14.25" customHeight="1" x14ac:dyDescent="0.25">
      <c r="D103" s="81"/>
      <c r="K103" s="58"/>
      <c r="P103" s="74"/>
      <c r="Q103" s="74"/>
      <c r="R103" s="74"/>
      <c r="S103" s="74"/>
      <c r="T103" s="74"/>
      <c r="U103" s="74"/>
      <c r="V103" s="74"/>
      <c r="W103" s="74"/>
    </row>
    <row r="104" spans="4:23" ht="14.25" customHeight="1" x14ac:dyDescent="0.25">
      <c r="D104" s="81"/>
      <c r="K104" s="58"/>
      <c r="P104" s="74"/>
      <c r="Q104" s="74"/>
      <c r="R104" s="74"/>
      <c r="S104" s="74"/>
      <c r="T104" s="74"/>
      <c r="U104" s="74"/>
      <c r="V104" s="74"/>
      <c r="W104" s="74"/>
    </row>
    <row r="105" spans="4:23" ht="14.25" customHeight="1" x14ac:dyDescent="0.25">
      <c r="D105" s="81"/>
      <c r="K105" s="58"/>
      <c r="P105" s="74"/>
      <c r="Q105" s="74"/>
      <c r="R105" s="74"/>
      <c r="S105" s="74"/>
      <c r="T105" s="74"/>
      <c r="U105" s="74"/>
      <c r="V105" s="74"/>
      <c r="W105" s="74"/>
    </row>
    <row r="106" spans="4:23" ht="14.25" customHeight="1" x14ac:dyDescent="0.25">
      <c r="D106" s="81"/>
      <c r="K106" s="58"/>
      <c r="P106" s="74"/>
      <c r="Q106" s="74"/>
      <c r="R106" s="74"/>
      <c r="S106" s="74"/>
      <c r="T106" s="74"/>
      <c r="U106" s="74"/>
      <c r="V106" s="74"/>
      <c r="W106" s="74"/>
    </row>
    <row r="107" spans="4:23" ht="14.25" customHeight="1" x14ac:dyDescent="0.25">
      <c r="D107" s="81"/>
      <c r="K107" s="58"/>
      <c r="P107" s="74"/>
      <c r="Q107" s="74"/>
      <c r="R107" s="74"/>
      <c r="S107" s="74"/>
      <c r="T107" s="74"/>
      <c r="U107" s="74"/>
      <c r="V107" s="74"/>
      <c r="W107" s="74"/>
    </row>
    <row r="108" spans="4:23" ht="14.25" customHeight="1" x14ac:dyDescent="0.25">
      <c r="D108" s="81"/>
      <c r="K108" s="58"/>
      <c r="P108" s="74"/>
      <c r="Q108" s="74"/>
      <c r="R108" s="74"/>
      <c r="S108" s="74"/>
      <c r="T108" s="74"/>
      <c r="U108" s="74"/>
      <c r="V108" s="74"/>
      <c r="W108" s="74"/>
    </row>
    <row r="109" spans="4:23" ht="14.25" customHeight="1" x14ac:dyDescent="0.25">
      <c r="D109" s="81"/>
      <c r="K109" s="58"/>
      <c r="P109" s="74"/>
      <c r="Q109" s="74"/>
      <c r="R109" s="74"/>
      <c r="S109" s="74"/>
      <c r="T109" s="74"/>
      <c r="U109" s="74"/>
      <c r="V109" s="74"/>
      <c r="W109" s="74"/>
    </row>
    <row r="110" spans="4:23" ht="14.25" customHeight="1" x14ac:dyDescent="0.25">
      <c r="D110" s="81"/>
      <c r="K110" s="58"/>
      <c r="P110" s="74"/>
      <c r="Q110" s="74"/>
      <c r="R110" s="74"/>
      <c r="S110" s="74"/>
      <c r="T110" s="74"/>
      <c r="U110" s="74"/>
      <c r="V110" s="74"/>
      <c r="W110" s="74"/>
    </row>
    <row r="111" spans="4:23" ht="14.25" customHeight="1" x14ac:dyDescent="0.25">
      <c r="D111" s="81"/>
      <c r="K111" s="58"/>
      <c r="P111" s="74"/>
      <c r="Q111" s="74"/>
      <c r="R111" s="74"/>
      <c r="S111" s="74"/>
      <c r="T111" s="74"/>
      <c r="U111" s="74"/>
      <c r="V111" s="74"/>
      <c r="W111" s="74"/>
    </row>
    <row r="112" spans="4:23" ht="14.25" customHeight="1" x14ac:dyDescent="0.25">
      <c r="D112" s="81"/>
      <c r="K112" s="58"/>
      <c r="P112" s="74"/>
      <c r="Q112" s="74"/>
      <c r="R112" s="74"/>
      <c r="S112" s="74"/>
      <c r="T112" s="74"/>
      <c r="U112" s="74"/>
      <c r="V112" s="74"/>
      <c r="W112" s="74"/>
    </row>
    <row r="113" spans="4:23" ht="14.25" customHeight="1" x14ac:dyDescent="0.25">
      <c r="D113" s="81"/>
      <c r="K113" s="58"/>
      <c r="P113" s="74"/>
      <c r="Q113" s="74"/>
      <c r="R113" s="74"/>
      <c r="S113" s="74"/>
      <c r="T113" s="74"/>
      <c r="U113" s="74"/>
      <c r="V113" s="74"/>
      <c r="W113" s="74"/>
    </row>
    <row r="114" spans="4:23" ht="14.25" customHeight="1" x14ac:dyDescent="0.25">
      <c r="D114" s="81"/>
      <c r="K114" s="58"/>
      <c r="P114" s="74"/>
      <c r="Q114" s="74"/>
      <c r="R114" s="74"/>
      <c r="S114" s="74"/>
      <c r="T114" s="74"/>
      <c r="U114" s="74"/>
      <c r="V114" s="74"/>
      <c r="W114" s="74"/>
    </row>
    <row r="115" spans="4:23" ht="14.25" customHeight="1" x14ac:dyDescent="0.25">
      <c r="D115" s="81"/>
      <c r="K115" s="58"/>
      <c r="P115" s="74"/>
      <c r="Q115" s="74"/>
      <c r="R115" s="74"/>
      <c r="S115" s="74"/>
      <c r="T115" s="74"/>
      <c r="U115" s="74"/>
      <c r="V115" s="74"/>
      <c r="W115" s="74"/>
    </row>
    <row r="116" spans="4:23" ht="14.25" customHeight="1" x14ac:dyDescent="0.25">
      <c r="D116" s="81"/>
      <c r="K116" s="58"/>
      <c r="P116" s="74"/>
      <c r="Q116" s="74"/>
      <c r="R116" s="74"/>
      <c r="S116" s="74"/>
      <c r="T116" s="74"/>
      <c r="U116" s="74"/>
      <c r="V116" s="74"/>
      <c r="W116" s="74"/>
    </row>
    <row r="117" spans="4:23" ht="14.25" customHeight="1" x14ac:dyDescent="0.25">
      <c r="D117" s="81"/>
      <c r="K117" s="58"/>
      <c r="P117" s="74"/>
      <c r="Q117" s="74"/>
      <c r="R117" s="74"/>
      <c r="S117" s="74"/>
      <c r="T117" s="74"/>
      <c r="U117" s="74"/>
      <c r="V117" s="74"/>
      <c r="W117" s="74"/>
    </row>
    <row r="118" spans="4:23" ht="14.25" customHeight="1" x14ac:dyDescent="0.25">
      <c r="D118" s="81"/>
      <c r="K118" s="58"/>
      <c r="P118" s="74"/>
      <c r="Q118" s="74"/>
      <c r="R118" s="74"/>
      <c r="S118" s="74"/>
      <c r="T118" s="74"/>
      <c r="U118" s="74"/>
      <c r="V118" s="74"/>
      <c r="W118" s="74"/>
    </row>
    <row r="119" spans="4:23" ht="14.25" customHeight="1" x14ac:dyDescent="0.25">
      <c r="D119" s="81"/>
      <c r="K119" s="58"/>
      <c r="P119" s="74"/>
      <c r="Q119" s="74"/>
      <c r="R119" s="74"/>
      <c r="S119" s="74"/>
      <c r="T119" s="74"/>
      <c r="U119" s="74"/>
      <c r="V119" s="74"/>
      <c r="W119" s="74"/>
    </row>
    <row r="120" spans="4:23" ht="14.25" customHeight="1" x14ac:dyDescent="0.25">
      <c r="D120" s="81"/>
      <c r="K120" s="58"/>
      <c r="P120" s="74"/>
      <c r="Q120" s="74"/>
      <c r="R120" s="74"/>
      <c r="S120" s="74"/>
      <c r="T120" s="74"/>
      <c r="U120" s="74"/>
      <c r="V120" s="74"/>
      <c r="W120" s="74"/>
    </row>
    <row r="121" spans="4:23" ht="14.25" customHeight="1" x14ac:dyDescent="0.25">
      <c r="D121" s="81"/>
      <c r="K121" s="58"/>
      <c r="P121" s="74"/>
      <c r="Q121" s="74"/>
      <c r="R121" s="74"/>
      <c r="S121" s="74"/>
      <c r="T121" s="74"/>
      <c r="U121" s="74"/>
      <c r="V121" s="74"/>
      <c r="W121" s="74"/>
    </row>
    <row r="122" spans="4:23" ht="14.25" customHeight="1" x14ac:dyDescent="0.25">
      <c r="D122" s="81"/>
      <c r="K122" s="58"/>
      <c r="P122" s="74"/>
      <c r="Q122" s="74"/>
      <c r="R122" s="74"/>
      <c r="S122" s="74"/>
      <c r="T122" s="74"/>
      <c r="U122" s="74"/>
      <c r="V122" s="74"/>
      <c r="W122" s="74"/>
    </row>
    <row r="123" spans="4:23" ht="14.25" customHeight="1" x14ac:dyDescent="0.25">
      <c r="D123" s="81"/>
      <c r="K123" s="58"/>
      <c r="P123" s="74"/>
      <c r="Q123" s="74"/>
      <c r="R123" s="74"/>
      <c r="S123" s="74"/>
      <c r="T123" s="74"/>
      <c r="U123" s="74"/>
      <c r="V123" s="74"/>
      <c r="W123" s="74"/>
    </row>
    <row r="124" spans="4:23" ht="14.25" customHeight="1" x14ac:dyDescent="0.25">
      <c r="D124" s="81"/>
      <c r="K124" s="58"/>
      <c r="P124" s="74"/>
      <c r="Q124" s="74"/>
      <c r="R124" s="74"/>
      <c r="S124" s="74"/>
      <c r="T124" s="74"/>
      <c r="U124" s="74"/>
      <c r="V124" s="74"/>
      <c r="W124" s="74"/>
    </row>
    <row r="125" spans="4:23" ht="14.25" customHeight="1" x14ac:dyDescent="0.25">
      <c r="D125" s="81"/>
      <c r="K125" s="58"/>
      <c r="P125" s="74"/>
      <c r="Q125" s="74"/>
      <c r="R125" s="74"/>
      <c r="S125" s="74"/>
      <c r="T125" s="74"/>
      <c r="U125" s="74"/>
      <c r="V125" s="74"/>
      <c r="W125" s="74"/>
    </row>
    <row r="126" spans="4:23" ht="14.25" customHeight="1" x14ac:dyDescent="0.25">
      <c r="D126" s="81"/>
      <c r="K126" s="58"/>
      <c r="P126" s="74"/>
      <c r="Q126" s="74"/>
      <c r="R126" s="74"/>
      <c r="S126" s="74"/>
      <c r="T126" s="74"/>
      <c r="U126" s="74"/>
      <c r="V126" s="74"/>
      <c r="W126" s="74"/>
    </row>
    <row r="127" spans="4:23" ht="14.25" customHeight="1" x14ac:dyDescent="0.25">
      <c r="D127" s="81"/>
      <c r="K127" s="58"/>
      <c r="P127" s="74"/>
      <c r="Q127" s="74"/>
      <c r="R127" s="74"/>
      <c r="S127" s="74"/>
      <c r="T127" s="74"/>
      <c r="U127" s="74"/>
      <c r="V127" s="74"/>
      <c r="W127" s="74"/>
    </row>
    <row r="128" spans="4:23" ht="14.25" customHeight="1" x14ac:dyDescent="0.25">
      <c r="D128" s="81"/>
      <c r="K128" s="58"/>
      <c r="P128" s="74"/>
      <c r="Q128" s="74"/>
      <c r="R128" s="74"/>
      <c r="S128" s="74"/>
      <c r="T128" s="74"/>
      <c r="U128" s="74"/>
      <c r="V128" s="74"/>
      <c r="W128" s="74"/>
    </row>
    <row r="129" spans="4:23" ht="14.25" customHeight="1" x14ac:dyDescent="0.25">
      <c r="D129" s="81"/>
      <c r="K129" s="58"/>
      <c r="P129" s="74"/>
      <c r="Q129" s="74"/>
      <c r="R129" s="74"/>
      <c r="S129" s="74"/>
      <c r="T129" s="74"/>
      <c r="U129" s="74"/>
      <c r="V129" s="74"/>
      <c r="W129" s="74"/>
    </row>
    <row r="130" spans="4:23" ht="14.25" customHeight="1" x14ac:dyDescent="0.25">
      <c r="D130" s="81"/>
      <c r="K130" s="58"/>
      <c r="P130" s="74"/>
      <c r="Q130" s="74"/>
      <c r="R130" s="74"/>
      <c r="S130" s="74"/>
      <c r="T130" s="74"/>
      <c r="U130" s="74"/>
      <c r="V130" s="74"/>
      <c r="W130" s="74"/>
    </row>
    <row r="131" spans="4:23" ht="14.25" customHeight="1" x14ac:dyDescent="0.25">
      <c r="D131" s="81"/>
      <c r="K131" s="58"/>
      <c r="P131" s="74"/>
      <c r="Q131" s="74"/>
      <c r="R131" s="74"/>
      <c r="S131" s="74"/>
      <c r="T131" s="74"/>
      <c r="U131" s="74"/>
      <c r="V131" s="74"/>
      <c r="W131" s="74"/>
    </row>
    <row r="132" spans="4:23" ht="14.25" customHeight="1" x14ac:dyDescent="0.25">
      <c r="D132" s="81"/>
      <c r="K132" s="58"/>
      <c r="P132" s="74"/>
      <c r="Q132" s="74"/>
      <c r="R132" s="74"/>
      <c r="S132" s="74"/>
      <c r="T132" s="74"/>
      <c r="U132" s="74"/>
      <c r="V132" s="74"/>
      <c r="W132" s="74"/>
    </row>
    <row r="133" spans="4:23" ht="14.25" customHeight="1" x14ac:dyDescent="0.25">
      <c r="D133" s="81"/>
      <c r="K133" s="58"/>
      <c r="P133" s="74"/>
      <c r="Q133" s="74"/>
      <c r="R133" s="74"/>
      <c r="S133" s="74"/>
      <c r="T133" s="74"/>
      <c r="U133" s="74"/>
      <c r="V133" s="74"/>
      <c r="W133" s="74"/>
    </row>
    <row r="134" spans="4:23" ht="14.25" customHeight="1" x14ac:dyDescent="0.25">
      <c r="D134" s="81"/>
      <c r="K134" s="58"/>
      <c r="P134" s="74"/>
      <c r="Q134" s="74"/>
      <c r="R134" s="74"/>
      <c r="S134" s="74"/>
      <c r="T134" s="74"/>
      <c r="U134" s="74"/>
      <c r="V134" s="74"/>
      <c r="W134" s="74"/>
    </row>
    <row r="135" spans="4:23" ht="14.25" customHeight="1" x14ac:dyDescent="0.25">
      <c r="D135" s="81"/>
      <c r="K135" s="58"/>
      <c r="P135" s="74"/>
      <c r="Q135" s="74"/>
      <c r="R135" s="74"/>
      <c r="S135" s="74"/>
      <c r="T135" s="74"/>
      <c r="U135" s="74"/>
      <c r="V135" s="74"/>
      <c r="W135" s="74"/>
    </row>
    <row r="136" spans="4:23" ht="14.25" customHeight="1" x14ac:dyDescent="0.25">
      <c r="D136" s="81"/>
      <c r="K136" s="58"/>
      <c r="P136" s="74"/>
      <c r="Q136" s="74"/>
      <c r="R136" s="74"/>
      <c r="S136" s="74"/>
      <c r="T136" s="74"/>
      <c r="U136" s="74"/>
      <c r="V136" s="74"/>
      <c r="W136" s="74"/>
    </row>
    <row r="137" spans="4:23" ht="14.25" customHeight="1" x14ac:dyDescent="0.25">
      <c r="D137" s="81"/>
      <c r="K137" s="58"/>
      <c r="P137" s="74"/>
      <c r="Q137" s="74"/>
      <c r="R137" s="74"/>
      <c r="S137" s="74"/>
      <c r="T137" s="74"/>
      <c r="U137" s="74"/>
      <c r="V137" s="74"/>
      <c r="W137" s="74"/>
    </row>
    <row r="138" spans="4:23" ht="14.25" customHeight="1" x14ac:dyDescent="0.25">
      <c r="D138" s="81"/>
      <c r="K138" s="58"/>
      <c r="P138" s="74"/>
      <c r="Q138" s="74"/>
      <c r="R138" s="74"/>
      <c r="S138" s="74"/>
      <c r="T138" s="74"/>
      <c r="U138" s="74"/>
      <c r="V138" s="74"/>
      <c r="W138" s="74"/>
    </row>
    <row r="139" spans="4:23" ht="14.25" customHeight="1" x14ac:dyDescent="0.25">
      <c r="D139" s="81"/>
      <c r="K139" s="58"/>
      <c r="P139" s="74"/>
      <c r="Q139" s="74"/>
      <c r="R139" s="74"/>
      <c r="S139" s="74"/>
      <c r="T139" s="74"/>
      <c r="U139" s="74"/>
      <c r="V139" s="74"/>
      <c r="W139" s="74"/>
    </row>
    <row r="140" spans="4:23" ht="14.25" customHeight="1" x14ac:dyDescent="0.25">
      <c r="D140" s="81"/>
      <c r="K140" s="58"/>
      <c r="P140" s="74"/>
      <c r="Q140" s="74"/>
      <c r="R140" s="74"/>
      <c r="S140" s="74"/>
      <c r="T140" s="74"/>
      <c r="U140" s="74"/>
      <c r="V140" s="74"/>
      <c r="W140" s="74"/>
    </row>
    <row r="141" spans="4:23" ht="14.25" customHeight="1" x14ac:dyDescent="0.25">
      <c r="D141" s="81"/>
      <c r="K141" s="58"/>
      <c r="P141" s="74"/>
      <c r="Q141" s="74"/>
      <c r="R141" s="74"/>
      <c r="S141" s="74"/>
      <c r="T141" s="74"/>
      <c r="U141" s="74"/>
      <c r="V141" s="74"/>
      <c r="W141" s="74"/>
    </row>
    <row r="142" spans="4:23" ht="14.25" customHeight="1" x14ac:dyDescent="0.25">
      <c r="D142" s="81"/>
      <c r="K142" s="58"/>
      <c r="P142" s="74"/>
      <c r="Q142" s="74"/>
      <c r="R142" s="74"/>
      <c r="S142" s="74"/>
      <c r="T142" s="74"/>
      <c r="U142" s="74"/>
      <c r="V142" s="74"/>
      <c r="W142" s="74"/>
    </row>
    <row r="143" spans="4:23" ht="14.25" customHeight="1" x14ac:dyDescent="0.25">
      <c r="D143" s="81"/>
      <c r="K143" s="58"/>
      <c r="P143" s="74"/>
      <c r="Q143" s="74"/>
      <c r="R143" s="74"/>
      <c r="S143" s="74"/>
      <c r="T143" s="74"/>
      <c r="U143" s="74"/>
      <c r="V143" s="74"/>
      <c r="W143" s="74"/>
    </row>
    <row r="144" spans="4:23" ht="14.25" customHeight="1" x14ac:dyDescent="0.25">
      <c r="D144" s="81"/>
      <c r="K144" s="58"/>
      <c r="P144" s="74"/>
      <c r="Q144" s="74"/>
      <c r="R144" s="74"/>
      <c r="S144" s="74"/>
      <c r="T144" s="74"/>
      <c r="U144" s="74"/>
      <c r="V144" s="74"/>
      <c r="W144" s="74"/>
    </row>
    <row r="145" spans="4:23" ht="14.25" customHeight="1" x14ac:dyDescent="0.25">
      <c r="D145" s="81"/>
      <c r="K145" s="58"/>
      <c r="P145" s="74"/>
      <c r="Q145" s="74"/>
      <c r="R145" s="74"/>
      <c r="S145" s="74"/>
      <c r="T145" s="74"/>
      <c r="U145" s="74"/>
      <c r="V145" s="74"/>
      <c r="W145" s="74"/>
    </row>
    <row r="146" spans="4:23" ht="14.25" customHeight="1" x14ac:dyDescent="0.25">
      <c r="D146" s="81"/>
      <c r="K146" s="58"/>
      <c r="P146" s="74"/>
      <c r="Q146" s="74"/>
      <c r="R146" s="74"/>
      <c r="S146" s="74"/>
      <c r="T146" s="74"/>
      <c r="U146" s="74"/>
      <c r="V146" s="74"/>
      <c r="W146" s="74"/>
    </row>
    <row r="147" spans="4:23" ht="14.25" customHeight="1" x14ac:dyDescent="0.25">
      <c r="D147" s="81"/>
      <c r="K147" s="58"/>
      <c r="P147" s="74"/>
      <c r="Q147" s="74"/>
      <c r="R147" s="74"/>
      <c r="S147" s="74"/>
      <c r="T147" s="74"/>
      <c r="U147" s="74"/>
      <c r="V147" s="74"/>
      <c r="W147" s="74"/>
    </row>
    <row r="148" spans="4:23" ht="14.25" customHeight="1" x14ac:dyDescent="0.25">
      <c r="D148" s="81"/>
      <c r="K148" s="58"/>
      <c r="P148" s="74"/>
      <c r="Q148" s="74"/>
      <c r="R148" s="74"/>
      <c r="S148" s="74"/>
      <c r="T148" s="74"/>
      <c r="U148" s="74"/>
      <c r="V148" s="74"/>
      <c r="W148" s="74"/>
    </row>
    <row r="149" spans="4:23" ht="14.25" customHeight="1" x14ac:dyDescent="0.25">
      <c r="D149" s="81"/>
      <c r="K149" s="58"/>
      <c r="P149" s="74"/>
      <c r="Q149" s="74"/>
      <c r="R149" s="74"/>
      <c r="S149" s="74"/>
      <c r="T149" s="74"/>
      <c r="U149" s="74"/>
      <c r="V149" s="74"/>
      <c r="W149" s="74"/>
    </row>
    <row r="150" spans="4:23" ht="14.25" customHeight="1" x14ac:dyDescent="0.25">
      <c r="D150" s="81"/>
      <c r="K150" s="58"/>
      <c r="P150" s="74"/>
      <c r="Q150" s="74"/>
      <c r="R150" s="74"/>
      <c r="S150" s="74"/>
      <c r="T150" s="74"/>
      <c r="U150" s="74"/>
      <c r="V150" s="74"/>
      <c r="W150" s="74"/>
    </row>
    <row r="151" spans="4:23" ht="14.25" customHeight="1" x14ac:dyDescent="0.25">
      <c r="D151" s="81"/>
      <c r="K151" s="58"/>
      <c r="P151" s="74"/>
      <c r="Q151" s="74"/>
      <c r="R151" s="74"/>
      <c r="S151" s="74"/>
      <c r="T151" s="74"/>
      <c r="U151" s="74"/>
      <c r="V151" s="74"/>
      <c r="W151" s="74"/>
    </row>
    <row r="152" spans="4:23" ht="14.25" customHeight="1" x14ac:dyDescent="0.25">
      <c r="D152" s="81"/>
      <c r="K152" s="58"/>
      <c r="P152" s="74"/>
      <c r="Q152" s="74"/>
      <c r="R152" s="74"/>
      <c r="S152" s="74"/>
      <c r="T152" s="74"/>
      <c r="U152" s="74"/>
      <c r="V152" s="74"/>
      <c r="W152" s="74"/>
    </row>
    <row r="153" spans="4:23" ht="14.25" customHeight="1" x14ac:dyDescent="0.25">
      <c r="D153" s="81"/>
      <c r="K153" s="58"/>
      <c r="P153" s="74"/>
      <c r="Q153" s="74"/>
      <c r="R153" s="74"/>
      <c r="S153" s="74"/>
      <c r="T153" s="74"/>
      <c r="U153" s="74"/>
      <c r="V153" s="74"/>
      <c r="W153" s="74"/>
    </row>
    <row r="154" spans="4:23" ht="14.25" customHeight="1" x14ac:dyDescent="0.25">
      <c r="D154" s="81"/>
      <c r="K154" s="58"/>
      <c r="P154" s="74"/>
      <c r="Q154" s="74"/>
      <c r="R154" s="74"/>
      <c r="S154" s="74"/>
      <c r="T154" s="74"/>
      <c r="U154" s="74"/>
      <c r="V154" s="74"/>
      <c r="W154" s="74"/>
    </row>
    <row r="155" spans="4:23" ht="14.25" customHeight="1" x14ac:dyDescent="0.25">
      <c r="D155" s="81"/>
      <c r="K155" s="58"/>
      <c r="P155" s="74"/>
      <c r="Q155" s="74"/>
      <c r="R155" s="74"/>
      <c r="S155" s="74"/>
      <c r="T155" s="74"/>
      <c r="U155" s="74"/>
      <c r="V155" s="74"/>
      <c r="W155" s="74"/>
    </row>
    <row r="156" spans="4:23" ht="14.25" customHeight="1" x14ac:dyDescent="0.25">
      <c r="D156" s="81"/>
      <c r="K156" s="58"/>
      <c r="P156" s="74"/>
      <c r="Q156" s="74"/>
      <c r="R156" s="74"/>
      <c r="S156" s="74"/>
      <c r="T156" s="74"/>
      <c r="U156" s="74"/>
      <c r="V156" s="74"/>
      <c r="W156" s="74"/>
    </row>
    <row r="157" spans="4:23" ht="14.25" customHeight="1" x14ac:dyDescent="0.25">
      <c r="D157" s="81"/>
      <c r="K157" s="58"/>
      <c r="P157" s="74"/>
      <c r="Q157" s="74"/>
      <c r="R157" s="74"/>
      <c r="S157" s="74"/>
      <c r="T157" s="74"/>
      <c r="U157" s="74"/>
      <c r="V157" s="74"/>
      <c r="W157" s="74"/>
    </row>
    <row r="158" spans="4:23" ht="14.25" customHeight="1" x14ac:dyDescent="0.25">
      <c r="D158" s="81"/>
      <c r="K158" s="58"/>
      <c r="P158" s="74"/>
      <c r="Q158" s="74"/>
      <c r="R158" s="74"/>
      <c r="S158" s="74"/>
      <c r="T158" s="74"/>
      <c r="U158" s="74"/>
      <c r="V158" s="74"/>
      <c r="W158" s="74"/>
    </row>
    <row r="159" spans="4:23" ht="14.25" customHeight="1" x14ac:dyDescent="0.25">
      <c r="D159" s="81"/>
      <c r="K159" s="58"/>
      <c r="P159" s="74"/>
      <c r="Q159" s="74"/>
      <c r="R159" s="74"/>
      <c r="S159" s="74"/>
      <c r="T159" s="74"/>
      <c r="U159" s="74"/>
      <c r="V159" s="74"/>
      <c r="W159" s="74"/>
    </row>
    <row r="160" spans="4:23" ht="14.25" customHeight="1" x14ac:dyDescent="0.25">
      <c r="D160" s="81"/>
      <c r="K160" s="58"/>
      <c r="P160" s="74"/>
      <c r="Q160" s="74"/>
      <c r="R160" s="74"/>
      <c r="S160" s="74"/>
      <c r="T160" s="74"/>
      <c r="U160" s="74"/>
      <c r="V160" s="74"/>
      <c r="W160" s="74"/>
    </row>
    <row r="161" spans="4:23" ht="14.25" customHeight="1" x14ac:dyDescent="0.25">
      <c r="D161" s="81"/>
      <c r="K161" s="58"/>
      <c r="P161" s="74"/>
      <c r="Q161" s="74"/>
      <c r="R161" s="74"/>
      <c r="S161" s="74"/>
      <c r="T161" s="74"/>
      <c r="U161" s="74"/>
      <c r="V161" s="74"/>
      <c r="W161" s="74"/>
    </row>
    <row r="162" spans="4:23" ht="14.25" customHeight="1" x14ac:dyDescent="0.25">
      <c r="D162" s="81"/>
      <c r="K162" s="58"/>
      <c r="P162" s="74"/>
      <c r="Q162" s="74"/>
      <c r="R162" s="74"/>
      <c r="S162" s="74"/>
      <c r="T162" s="74"/>
      <c r="U162" s="74"/>
      <c r="V162" s="74"/>
      <c r="W162" s="74"/>
    </row>
    <row r="163" spans="4:23" ht="14.25" customHeight="1" x14ac:dyDescent="0.25">
      <c r="D163" s="81"/>
      <c r="K163" s="58"/>
      <c r="P163" s="74"/>
      <c r="Q163" s="74"/>
      <c r="R163" s="74"/>
      <c r="S163" s="74"/>
      <c r="T163" s="74"/>
      <c r="U163" s="74"/>
      <c r="V163" s="74"/>
      <c r="W163" s="74"/>
    </row>
    <row r="164" spans="4:23" ht="14.25" customHeight="1" x14ac:dyDescent="0.25">
      <c r="D164" s="81"/>
      <c r="K164" s="58"/>
      <c r="P164" s="74"/>
      <c r="Q164" s="74"/>
      <c r="R164" s="74"/>
      <c r="S164" s="74"/>
      <c r="T164" s="74"/>
      <c r="U164" s="74"/>
      <c r="V164" s="74"/>
      <c r="W164" s="74"/>
    </row>
    <row r="165" spans="4:23" ht="14.25" customHeight="1" x14ac:dyDescent="0.25">
      <c r="D165" s="81"/>
      <c r="K165" s="58"/>
      <c r="P165" s="74"/>
      <c r="Q165" s="74"/>
      <c r="R165" s="74"/>
      <c r="S165" s="74"/>
      <c r="T165" s="74"/>
      <c r="U165" s="74"/>
      <c r="V165" s="74"/>
      <c r="W165" s="74"/>
    </row>
    <row r="166" spans="4:23" ht="14.25" customHeight="1" x14ac:dyDescent="0.25">
      <c r="D166" s="81"/>
      <c r="K166" s="58"/>
      <c r="P166" s="74"/>
      <c r="Q166" s="74"/>
      <c r="R166" s="74"/>
      <c r="S166" s="74"/>
      <c r="T166" s="74"/>
      <c r="U166" s="74"/>
      <c r="V166" s="74"/>
      <c r="W166" s="74"/>
    </row>
    <row r="167" spans="4:23" ht="14.25" customHeight="1" x14ac:dyDescent="0.25">
      <c r="D167" s="81"/>
      <c r="K167" s="58"/>
      <c r="P167" s="74"/>
      <c r="Q167" s="74"/>
      <c r="R167" s="74"/>
      <c r="S167" s="74"/>
      <c r="T167" s="74"/>
      <c r="U167" s="74"/>
      <c r="V167" s="74"/>
      <c r="W167" s="74"/>
    </row>
    <row r="168" spans="4:23" ht="14.25" customHeight="1" x14ac:dyDescent="0.25">
      <c r="D168" s="81"/>
      <c r="K168" s="58"/>
      <c r="P168" s="74"/>
      <c r="Q168" s="74"/>
      <c r="R168" s="74"/>
      <c r="S168" s="74"/>
      <c r="T168" s="74"/>
      <c r="U168" s="74"/>
      <c r="V168" s="74"/>
      <c r="W168" s="74"/>
    </row>
    <row r="169" spans="4:23" ht="14.25" customHeight="1" x14ac:dyDescent="0.25">
      <c r="D169" s="81"/>
      <c r="K169" s="58"/>
      <c r="P169" s="74"/>
      <c r="Q169" s="74"/>
      <c r="R169" s="74"/>
      <c r="S169" s="74"/>
      <c r="T169" s="74"/>
      <c r="U169" s="74"/>
      <c r="V169" s="74"/>
      <c r="W169" s="74"/>
    </row>
    <row r="170" spans="4:23" ht="14.25" customHeight="1" x14ac:dyDescent="0.25">
      <c r="D170" s="81"/>
      <c r="K170" s="58"/>
      <c r="P170" s="74"/>
      <c r="Q170" s="74"/>
      <c r="R170" s="74"/>
      <c r="S170" s="74"/>
      <c r="T170" s="74"/>
      <c r="U170" s="74"/>
      <c r="V170" s="74"/>
      <c r="W170" s="74"/>
    </row>
    <row r="171" spans="4:23" ht="14.25" customHeight="1" x14ac:dyDescent="0.25">
      <c r="D171" s="81"/>
      <c r="K171" s="58"/>
      <c r="P171" s="74"/>
      <c r="Q171" s="74"/>
      <c r="R171" s="74"/>
      <c r="S171" s="74"/>
      <c r="T171" s="74"/>
      <c r="U171" s="74"/>
      <c r="V171" s="74"/>
      <c r="W171" s="74"/>
    </row>
    <row r="172" spans="4:23" ht="14.25" customHeight="1" x14ac:dyDescent="0.25">
      <c r="D172" s="81"/>
      <c r="K172" s="58"/>
      <c r="P172" s="74"/>
      <c r="Q172" s="74"/>
      <c r="R172" s="74"/>
      <c r="S172" s="74"/>
      <c r="T172" s="74"/>
      <c r="U172" s="74"/>
      <c r="V172" s="74"/>
      <c r="W172" s="74"/>
    </row>
    <row r="173" spans="4:23" ht="14.25" customHeight="1" x14ac:dyDescent="0.25">
      <c r="D173" s="81"/>
      <c r="K173" s="58"/>
      <c r="P173" s="74"/>
      <c r="Q173" s="74"/>
      <c r="R173" s="74"/>
      <c r="S173" s="74"/>
      <c r="T173" s="74"/>
      <c r="U173" s="74"/>
      <c r="V173" s="74"/>
      <c r="W173" s="74"/>
    </row>
    <row r="174" spans="4:23" ht="14.25" customHeight="1" x14ac:dyDescent="0.25">
      <c r="D174" s="81"/>
      <c r="K174" s="58"/>
      <c r="P174" s="74"/>
      <c r="Q174" s="74"/>
      <c r="R174" s="74"/>
      <c r="S174" s="74"/>
      <c r="T174" s="74"/>
      <c r="U174" s="74"/>
      <c r="V174" s="74"/>
      <c r="W174" s="74"/>
    </row>
    <row r="175" spans="4:23" ht="14.25" customHeight="1" x14ac:dyDescent="0.25">
      <c r="D175" s="81"/>
      <c r="K175" s="58"/>
      <c r="P175" s="74"/>
      <c r="Q175" s="74"/>
      <c r="R175" s="74"/>
      <c r="S175" s="74"/>
      <c r="T175" s="74"/>
      <c r="U175" s="74"/>
      <c r="V175" s="74"/>
      <c r="W175" s="74"/>
    </row>
    <row r="176" spans="4:23" ht="14.25" customHeight="1" x14ac:dyDescent="0.25">
      <c r="D176" s="81"/>
      <c r="K176" s="58"/>
      <c r="P176" s="74"/>
      <c r="Q176" s="74"/>
      <c r="R176" s="74"/>
      <c r="S176" s="74"/>
      <c r="T176" s="74"/>
      <c r="U176" s="74"/>
      <c r="V176" s="74"/>
      <c r="W176" s="74"/>
    </row>
    <row r="177" spans="4:23" ht="14.25" customHeight="1" x14ac:dyDescent="0.25">
      <c r="D177" s="81"/>
      <c r="K177" s="58"/>
      <c r="P177" s="74"/>
      <c r="Q177" s="74"/>
      <c r="R177" s="74"/>
      <c r="S177" s="74"/>
      <c r="T177" s="74"/>
      <c r="U177" s="74"/>
      <c r="V177" s="74"/>
      <c r="W177" s="74"/>
    </row>
    <row r="178" spans="4:23" ht="14.25" customHeight="1" x14ac:dyDescent="0.25">
      <c r="D178" s="81"/>
      <c r="K178" s="58"/>
      <c r="P178" s="74"/>
      <c r="Q178" s="74"/>
      <c r="R178" s="74"/>
      <c r="S178" s="74"/>
      <c r="T178" s="74"/>
      <c r="U178" s="74"/>
      <c r="V178" s="74"/>
      <c r="W178" s="74"/>
    </row>
    <row r="179" spans="4:23" ht="14.25" customHeight="1" x14ac:dyDescent="0.25">
      <c r="D179" s="81"/>
      <c r="K179" s="58"/>
      <c r="P179" s="74"/>
      <c r="Q179" s="74"/>
      <c r="R179" s="74"/>
      <c r="S179" s="74"/>
      <c r="T179" s="74"/>
      <c r="U179" s="74"/>
      <c r="V179" s="74"/>
      <c r="W179" s="74"/>
    </row>
    <row r="180" spans="4:23" ht="14.25" customHeight="1" x14ac:dyDescent="0.25">
      <c r="D180" s="81"/>
      <c r="K180" s="58"/>
      <c r="P180" s="74"/>
      <c r="Q180" s="74"/>
      <c r="R180" s="74"/>
      <c r="S180" s="74"/>
      <c r="T180" s="74"/>
      <c r="U180" s="74"/>
      <c r="V180" s="74"/>
      <c r="W180" s="74"/>
    </row>
    <row r="181" spans="4:23" ht="14.25" customHeight="1" x14ac:dyDescent="0.25">
      <c r="D181" s="81"/>
      <c r="K181" s="58"/>
      <c r="P181" s="74"/>
      <c r="Q181" s="74"/>
      <c r="R181" s="74"/>
      <c r="S181" s="74"/>
      <c r="T181" s="74"/>
      <c r="U181" s="74"/>
      <c r="V181" s="74"/>
      <c r="W181" s="74"/>
    </row>
    <row r="182" spans="4:23" ht="14.25" customHeight="1" x14ac:dyDescent="0.25">
      <c r="D182" s="81"/>
      <c r="K182" s="58"/>
      <c r="P182" s="74"/>
      <c r="Q182" s="74"/>
      <c r="R182" s="74"/>
      <c r="S182" s="74"/>
      <c r="T182" s="74"/>
      <c r="U182" s="74"/>
      <c r="V182" s="74"/>
      <c r="W182" s="74"/>
    </row>
    <row r="183" spans="4:23" ht="14.25" customHeight="1" x14ac:dyDescent="0.25">
      <c r="D183" s="81"/>
      <c r="K183" s="58"/>
      <c r="P183" s="74"/>
      <c r="Q183" s="74"/>
      <c r="R183" s="74"/>
      <c r="S183" s="74"/>
      <c r="T183" s="74"/>
      <c r="U183" s="74"/>
      <c r="V183" s="74"/>
      <c r="W183" s="74"/>
    </row>
    <row r="184" spans="4:23" ht="14.25" customHeight="1" x14ac:dyDescent="0.25">
      <c r="D184" s="81"/>
      <c r="K184" s="58"/>
      <c r="P184" s="74"/>
      <c r="Q184" s="74"/>
      <c r="R184" s="74"/>
      <c r="S184" s="74"/>
      <c r="T184" s="74"/>
      <c r="U184" s="74"/>
      <c r="V184" s="74"/>
      <c r="W184" s="74"/>
    </row>
    <row r="185" spans="4:23" ht="14.25" customHeight="1" x14ac:dyDescent="0.25">
      <c r="D185" s="81"/>
      <c r="K185" s="58"/>
      <c r="P185" s="74"/>
      <c r="Q185" s="74"/>
      <c r="R185" s="74"/>
      <c r="S185" s="74"/>
      <c r="T185" s="74"/>
      <c r="U185" s="74"/>
      <c r="V185" s="74"/>
      <c r="W185" s="74"/>
    </row>
    <row r="186" spans="4:23" ht="14.25" customHeight="1" x14ac:dyDescent="0.25">
      <c r="D186" s="81"/>
      <c r="K186" s="58"/>
      <c r="P186" s="74"/>
      <c r="Q186" s="74"/>
      <c r="R186" s="74"/>
      <c r="S186" s="74"/>
      <c r="T186" s="74"/>
      <c r="U186" s="74"/>
      <c r="V186" s="74"/>
      <c r="W186" s="74"/>
    </row>
    <row r="187" spans="4:23" ht="14.25" customHeight="1" x14ac:dyDescent="0.25">
      <c r="D187" s="81"/>
      <c r="K187" s="58"/>
      <c r="P187" s="74"/>
      <c r="Q187" s="74"/>
      <c r="R187" s="74"/>
      <c r="S187" s="74"/>
      <c r="T187" s="74"/>
      <c r="U187" s="74"/>
      <c r="V187" s="74"/>
      <c r="W187" s="74"/>
    </row>
    <row r="188" spans="4:23" ht="14.25" customHeight="1" x14ac:dyDescent="0.25">
      <c r="D188" s="81"/>
      <c r="K188" s="58"/>
      <c r="P188" s="74"/>
      <c r="Q188" s="74"/>
      <c r="R188" s="74"/>
      <c r="S188" s="74"/>
      <c r="T188" s="74"/>
      <c r="U188" s="74"/>
      <c r="V188" s="74"/>
      <c r="W188" s="74"/>
    </row>
    <row r="189" spans="4:23" ht="14.25" customHeight="1" x14ac:dyDescent="0.25">
      <c r="D189" s="81"/>
      <c r="K189" s="58"/>
      <c r="P189" s="74"/>
      <c r="Q189" s="74"/>
      <c r="R189" s="74"/>
      <c r="S189" s="74"/>
      <c r="T189" s="74"/>
      <c r="U189" s="74"/>
      <c r="V189" s="74"/>
      <c r="W189" s="74"/>
    </row>
    <row r="190" spans="4:23" ht="14.25" customHeight="1" x14ac:dyDescent="0.25">
      <c r="D190" s="81"/>
      <c r="K190" s="58"/>
      <c r="P190" s="74"/>
      <c r="Q190" s="74"/>
      <c r="R190" s="74"/>
      <c r="S190" s="74"/>
      <c r="T190" s="74"/>
      <c r="U190" s="74"/>
      <c r="V190" s="74"/>
      <c r="W190" s="74"/>
    </row>
    <row r="191" spans="4:23" ht="14.25" customHeight="1" x14ac:dyDescent="0.25">
      <c r="D191" s="81"/>
      <c r="K191" s="58"/>
      <c r="P191" s="74"/>
      <c r="Q191" s="74"/>
      <c r="R191" s="74"/>
      <c r="S191" s="74"/>
      <c r="T191" s="74"/>
      <c r="U191" s="74"/>
      <c r="V191" s="74"/>
      <c r="W191" s="74"/>
    </row>
    <row r="192" spans="4:23" ht="14.25" customHeight="1" x14ac:dyDescent="0.25">
      <c r="D192" s="81"/>
      <c r="K192" s="58"/>
      <c r="P192" s="74"/>
      <c r="Q192" s="74"/>
      <c r="R192" s="74"/>
      <c r="S192" s="74"/>
      <c r="T192" s="74"/>
      <c r="U192" s="74"/>
      <c r="V192" s="74"/>
      <c r="W192" s="74"/>
    </row>
    <row r="193" spans="4:23" ht="14.25" customHeight="1" x14ac:dyDescent="0.25">
      <c r="D193" s="81"/>
      <c r="K193" s="58"/>
      <c r="P193" s="74"/>
      <c r="Q193" s="74"/>
      <c r="R193" s="74"/>
      <c r="S193" s="74"/>
      <c r="T193" s="74"/>
      <c r="U193" s="74"/>
      <c r="V193" s="74"/>
      <c r="W193" s="74"/>
    </row>
    <row r="194" spans="4:23" ht="14.25" customHeight="1" x14ac:dyDescent="0.25">
      <c r="D194" s="81"/>
      <c r="K194" s="58"/>
      <c r="P194" s="74"/>
      <c r="Q194" s="74"/>
      <c r="R194" s="74"/>
      <c r="S194" s="74"/>
      <c r="T194" s="74"/>
      <c r="U194" s="74"/>
      <c r="V194" s="74"/>
      <c r="W194" s="74"/>
    </row>
    <row r="195" spans="4:23" ht="14.25" customHeight="1" x14ac:dyDescent="0.25">
      <c r="D195" s="81"/>
      <c r="K195" s="58"/>
      <c r="P195" s="74"/>
      <c r="Q195" s="74"/>
      <c r="R195" s="74"/>
      <c r="S195" s="74"/>
      <c r="T195" s="74"/>
      <c r="U195" s="74"/>
      <c r="V195" s="74"/>
      <c r="W195" s="74"/>
    </row>
    <row r="196" spans="4:23" ht="14.25" customHeight="1" x14ac:dyDescent="0.25">
      <c r="D196" s="81"/>
      <c r="K196" s="58"/>
      <c r="P196" s="74"/>
      <c r="Q196" s="74"/>
      <c r="R196" s="74"/>
      <c r="S196" s="74"/>
      <c r="T196" s="74"/>
      <c r="U196" s="74"/>
      <c r="V196" s="74"/>
      <c r="W196" s="74"/>
    </row>
    <row r="197" spans="4:23" ht="14.25" customHeight="1" x14ac:dyDescent="0.25">
      <c r="D197" s="81"/>
      <c r="K197" s="58"/>
      <c r="P197" s="74"/>
      <c r="Q197" s="74"/>
      <c r="R197" s="74"/>
      <c r="S197" s="74"/>
      <c r="T197" s="74"/>
      <c r="U197" s="74"/>
      <c r="V197" s="74"/>
      <c r="W197" s="74"/>
    </row>
    <row r="198" spans="4:23" ht="14.25" customHeight="1" x14ac:dyDescent="0.25">
      <c r="D198" s="81"/>
      <c r="K198" s="58"/>
      <c r="P198" s="74"/>
      <c r="Q198" s="74"/>
      <c r="R198" s="74"/>
      <c r="S198" s="74"/>
      <c r="T198" s="74"/>
      <c r="U198" s="74"/>
      <c r="V198" s="74"/>
      <c r="W198" s="74"/>
    </row>
    <row r="199" spans="4:23" ht="14.25" customHeight="1" x14ac:dyDescent="0.25">
      <c r="D199" s="81"/>
      <c r="K199" s="58"/>
      <c r="P199" s="74"/>
      <c r="Q199" s="74"/>
      <c r="R199" s="74"/>
      <c r="S199" s="74"/>
      <c r="T199" s="74"/>
      <c r="U199" s="74"/>
      <c r="V199" s="74"/>
      <c r="W199" s="74"/>
    </row>
    <row r="200" spans="4:23" ht="14.25" customHeight="1" x14ac:dyDescent="0.25">
      <c r="D200" s="81"/>
      <c r="K200" s="58"/>
      <c r="P200" s="74"/>
      <c r="Q200" s="74"/>
      <c r="R200" s="74"/>
      <c r="S200" s="74"/>
      <c r="T200" s="74"/>
      <c r="U200" s="74"/>
      <c r="V200" s="74"/>
      <c r="W200" s="74"/>
    </row>
    <row r="201" spans="4:23" ht="14.25" customHeight="1" x14ac:dyDescent="0.25">
      <c r="D201" s="81"/>
      <c r="K201" s="58"/>
      <c r="P201" s="74"/>
      <c r="Q201" s="74"/>
      <c r="R201" s="74"/>
      <c r="S201" s="74"/>
      <c r="T201" s="74"/>
      <c r="U201" s="74"/>
      <c r="V201" s="74"/>
      <c r="W201" s="74"/>
    </row>
    <row r="202" spans="4:23" ht="14.25" customHeight="1" x14ac:dyDescent="0.25">
      <c r="D202" s="81"/>
      <c r="K202" s="58"/>
      <c r="P202" s="74"/>
      <c r="Q202" s="74"/>
      <c r="R202" s="74"/>
      <c r="S202" s="74"/>
      <c r="T202" s="74"/>
      <c r="U202" s="74"/>
      <c r="V202" s="74"/>
      <c r="W202" s="74"/>
    </row>
    <row r="203" spans="4:23" ht="14.25" customHeight="1" x14ac:dyDescent="0.25">
      <c r="D203" s="81"/>
      <c r="K203" s="58"/>
      <c r="P203" s="74"/>
      <c r="Q203" s="74"/>
      <c r="R203" s="74"/>
      <c r="S203" s="74"/>
      <c r="T203" s="74"/>
      <c r="U203" s="74"/>
      <c r="V203" s="74"/>
      <c r="W203" s="74"/>
    </row>
    <row r="204" spans="4:23" ht="14.25" customHeight="1" x14ac:dyDescent="0.25">
      <c r="D204" s="81"/>
      <c r="K204" s="58"/>
      <c r="P204" s="74"/>
      <c r="Q204" s="74"/>
      <c r="R204" s="74"/>
      <c r="S204" s="74"/>
      <c r="T204" s="74"/>
      <c r="U204" s="74"/>
      <c r="V204" s="74"/>
      <c r="W204" s="74"/>
    </row>
    <row r="205" spans="4:23" ht="14.25" customHeight="1" x14ac:dyDescent="0.25">
      <c r="D205" s="81"/>
      <c r="K205" s="58"/>
      <c r="P205" s="74"/>
      <c r="Q205" s="74"/>
      <c r="R205" s="74"/>
      <c r="S205" s="74"/>
      <c r="T205" s="74"/>
      <c r="U205" s="74"/>
      <c r="V205" s="74"/>
      <c r="W205" s="74"/>
    </row>
    <row r="206" spans="4:23" ht="14.25" customHeight="1" x14ac:dyDescent="0.25">
      <c r="D206" s="81"/>
      <c r="K206" s="58"/>
      <c r="P206" s="74"/>
      <c r="Q206" s="74"/>
      <c r="R206" s="74"/>
      <c r="S206" s="74"/>
      <c r="T206" s="74"/>
      <c r="U206" s="74"/>
      <c r="V206" s="74"/>
      <c r="W206" s="74"/>
    </row>
    <row r="207" spans="4:23" ht="14.25" customHeight="1" x14ac:dyDescent="0.25">
      <c r="D207" s="81"/>
      <c r="K207" s="58"/>
      <c r="P207" s="74"/>
      <c r="Q207" s="74"/>
      <c r="R207" s="74"/>
      <c r="S207" s="74"/>
      <c r="T207" s="74"/>
      <c r="U207" s="74"/>
      <c r="V207" s="74"/>
      <c r="W207" s="74"/>
    </row>
    <row r="208" spans="4:23" ht="14.25" customHeight="1" x14ac:dyDescent="0.25">
      <c r="D208" s="81"/>
      <c r="K208" s="58"/>
      <c r="P208" s="74"/>
      <c r="Q208" s="74"/>
      <c r="R208" s="74"/>
      <c r="S208" s="74"/>
      <c r="T208" s="74"/>
      <c r="U208" s="74"/>
      <c r="V208" s="74"/>
      <c r="W208" s="74"/>
    </row>
    <row r="209" spans="4:23" ht="14.25" customHeight="1" x14ac:dyDescent="0.25">
      <c r="D209" s="81"/>
      <c r="K209" s="58"/>
      <c r="P209" s="74"/>
      <c r="Q209" s="74"/>
      <c r="R209" s="74"/>
      <c r="S209" s="74"/>
      <c r="T209" s="74"/>
      <c r="U209" s="74"/>
      <c r="V209" s="74"/>
      <c r="W209" s="74"/>
    </row>
    <row r="210" spans="4:23" ht="14.25" customHeight="1" x14ac:dyDescent="0.25">
      <c r="D210" s="81"/>
      <c r="K210" s="58"/>
      <c r="P210" s="74"/>
      <c r="Q210" s="74"/>
      <c r="R210" s="74"/>
      <c r="S210" s="74"/>
      <c r="T210" s="74"/>
      <c r="U210" s="74"/>
      <c r="V210" s="74"/>
      <c r="W210" s="74"/>
    </row>
    <row r="211" spans="4:23" ht="14.25" customHeight="1" x14ac:dyDescent="0.25">
      <c r="D211" s="81"/>
      <c r="K211" s="58"/>
      <c r="P211" s="74"/>
      <c r="Q211" s="74"/>
      <c r="R211" s="74"/>
      <c r="S211" s="74"/>
      <c r="T211" s="74"/>
      <c r="U211" s="74"/>
      <c r="V211" s="74"/>
      <c r="W211" s="74"/>
    </row>
    <row r="212" spans="4:23" ht="14.25" customHeight="1" x14ac:dyDescent="0.25">
      <c r="D212" s="81"/>
      <c r="K212" s="58"/>
      <c r="P212" s="74"/>
      <c r="Q212" s="74"/>
      <c r="R212" s="74"/>
      <c r="S212" s="74"/>
      <c r="T212" s="74"/>
      <c r="U212" s="74"/>
      <c r="V212" s="74"/>
      <c r="W212" s="74"/>
    </row>
    <row r="213" spans="4:23" ht="14.25" customHeight="1" x14ac:dyDescent="0.25">
      <c r="D213" s="81"/>
      <c r="K213" s="58"/>
      <c r="P213" s="74"/>
      <c r="Q213" s="74"/>
      <c r="R213" s="74"/>
      <c r="S213" s="74"/>
      <c r="T213" s="74"/>
      <c r="U213" s="74"/>
      <c r="V213" s="74"/>
      <c r="W213" s="74"/>
    </row>
    <row r="214" spans="4:23" ht="14.25" customHeight="1" x14ac:dyDescent="0.25">
      <c r="D214" s="81"/>
      <c r="K214" s="58"/>
      <c r="P214" s="74"/>
      <c r="Q214" s="74"/>
      <c r="R214" s="74"/>
      <c r="S214" s="74"/>
      <c r="T214" s="74"/>
      <c r="U214" s="74"/>
      <c r="V214" s="74"/>
      <c r="W214" s="74"/>
    </row>
    <row r="215" spans="4:23" ht="14.25" customHeight="1" x14ac:dyDescent="0.25">
      <c r="D215" s="81"/>
      <c r="K215" s="58"/>
      <c r="P215" s="74"/>
      <c r="Q215" s="74"/>
      <c r="R215" s="74"/>
      <c r="S215" s="74"/>
      <c r="T215" s="74"/>
      <c r="U215" s="74"/>
      <c r="V215" s="74"/>
      <c r="W215" s="74"/>
    </row>
    <row r="216" spans="4:23" ht="14.25" customHeight="1" x14ac:dyDescent="0.25">
      <c r="D216" s="81"/>
      <c r="K216" s="58"/>
      <c r="P216" s="74"/>
      <c r="Q216" s="74"/>
      <c r="R216" s="74"/>
      <c r="S216" s="74"/>
      <c r="T216" s="74"/>
      <c r="U216" s="74"/>
      <c r="V216" s="74"/>
      <c r="W216" s="74"/>
    </row>
    <row r="217" spans="4:23" ht="14.25" customHeight="1" x14ac:dyDescent="0.25">
      <c r="D217" s="81"/>
      <c r="K217" s="58"/>
      <c r="P217" s="74"/>
      <c r="Q217" s="74"/>
      <c r="R217" s="74"/>
      <c r="S217" s="74"/>
      <c r="T217" s="74"/>
      <c r="U217" s="74"/>
      <c r="V217" s="74"/>
      <c r="W217" s="74"/>
    </row>
    <row r="218" spans="4:23" ht="14.25" customHeight="1" x14ac:dyDescent="0.25">
      <c r="D218" s="81"/>
      <c r="K218" s="58"/>
      <c r="P218" s="74"/>
      <c r="Q218" s="74"/>
      <c r="R218" s="74"/>
      <c r="S218" s="74"/>
      <c r="T218" s="74"/>
      <c r="U218" s="74"/>
      <c r="V218" s="74"/>
      <c r="W218" s="74"/>
    </row>
    <row r="219" spans="4:23" ht="14.25" customHeight="1" x14ac:dyDescent="0.25">
      <c r="D219" s="81"/>
      <c r="K219" s="58"/>
      <c r="P219" s="74"/>
      <c r="Q219" s="74"/>
      <c r="R219" s="74"/>
      <c r="S219" s="74"/>
      <c r="T219" s="74"/>
      <c r="U219" s="74"/>
      <c r="V219" s="74"/>
      <c r="W219" s="74"/>
    </row>
    <row r="220" spans="4:23" ht="14.25" customHeight="1" x14ac:dyDescent="0.25">
      <c r="D220" s="81"/>
      <c r="K220" s="58"/>
      <c r="P220" s="74"/>
      <c r="Q220" s="74"/>
      <c r="R220" s="74"/>
      <c r="S220" s="74"/>
      <c r="T220" s="74"/>
      <c r="U220" s="74"/>
      <c r="V220" s="74"/>
      <c r="W220" s="74"/>
    </row>
    <row r="221" spans="4:23" ht="14.25" customHeight="1" x14ac:dyDescent="0.25">
      <c r="D221" s="81"/>
      <c r="K221" s="58"/>
      <c r="P221" s="74"/>
      <c r="Q221" s="74"/>
      <c r="R221" s="74"/>
      <c r="S221" s="74"/>
      <c r="T221" s="74"/>
      <c r="U221" s="74"/>
      <c r="V221" s="74"/>
      <c r="W221" s="74"/>
    </row>
    <row r="222" spans="4:23" ht="14.25" customHeight="1" x14ac:dyDescent="0.25">
      <c r="D222" s="81"/>
      <c r="K222" s="58"/>
      <c r="P222" s="74"/>
      <c r="Q222" s="74"/>
      <c r="R222" s="74"/>
      <c r="S222" s="74"/>
      <c r="T222" s="74"/>
      <c r="U222" s="74"/>
      <c r="V222" s="74"/>
      <c r="W222" s="74"/>
    </row>
    <row r="223" spans="4:23" ht="14.25" customHeight="1" x14ac:dyDescent="0.25">
      <c r="D223" s="81"/>
      <c r="K223" s="58"/>
      <c r="P223" s="74"/>
      <c r="Q223" s="74"/>
      <c r="R223" s="74"/>
      <c r="S223" s="74"/>
      <c r="T223" s="74"/>
      <c r="U223" s="74"/>
      <c r="V223" s="74"/>
      <c r="W223" s="74"/>
    </row>
    <row r="224" spans="4:23" ht="14.25" customHeight="1" x14ac:dyDescent="0.25">
      <c r="D224" s="81"/>
      <c r="K224" s="58"/>
      <c r="P224" s="74"/>
      <c r="Q224" s="74"/>
      <c r="R224" s="74"/>
      <c r="S224" s="74"/>
      <c r="T224" s="74"/>
      <c r="U224" s="74"/>
      <c r="V224" s="74"/>
      <c r="W224" s="74"/>
    </row>
    <row r="225" spans="4:23" ht="14.25" customHeight="1" x14ac:dyDescent="0.25">
      <c r="D225" s="81"/>
      <c r="K225" s="58"/>
      <c r="P225" s="74"/>
      <c r="Q225" s="74"/>
      <c r="R225" s="74"/>
      <c r="S225" s="74"/>
      <c r="T225" s="74"/>
      <c r="U225" s="74"/>
      <c r="V225" s="74"/>
      <c r="W225" s="74"/>
    </row>
    <row r="226" spans="4:23" ht="14.25" customHeight="1" x14ac:dyDescent="0.25">
      <c r="D226" s="81"/>
      <c r="K226" s="58"/>
      <c r="P226" s="74"/>
      <c r="Q226" s="74"/>
      <c r="R226" s="74"/>
      <c r="S226" s="74"/>
      <c r="T226" s="74"/>
      <c r="U226" s="74"/>
      <c r="V226" s="74"/>
      <c r="W226" s="74"/>
    </row>
    <row r="227" spans="4:23" ht="14.25" customHeight="1" x14ac:dyDescent="0.25">
      <c r="D227" s="81"/>
      <c r="K227" s="58"/>
      <c r="P227" s="74"/>
      <c r="Q227" s="74"/>
      <c r="R227" s="74"/>
      <c r="S227" s="74"/>
      <c r="T227" s="74"/>
      <c r="U227" s="74"/>
      <c r="V227" s="74"/>
      <c r="W227" s="74"/>
    </row>
    <row r="228" spans="4:23" ht="14.25" customHeight="1" x14ac:dyDescent="0.25">
      <c r="D228" s="81"/>
      <c r="K228" s="58"/>
      <c r="P228" s="74"/>
      <c r="Q228" s="74"/>
      <c r="R228" s="74"/>
      <c r="S228" s="74"/>
      <c r="T228" s="74"/>
      <c r="U228" s="74"/>
      <c r="V228" s="74"/>
      <c r="W228" s="74"/>
    </row>
    <row r="229" spans="4:23" ht="14.25" customHeight="1" x14ac:dyDescent="0.25">
      <c r="D229" s="81"/>
      <c r="K229" s="58"/>
      <c r="P229" s="74"/>
      <c r="Q229" s="74"/>
      <c r="R229" s="74"/>
      <c r="S229" s="74"/>
      <c r="T229" s="74"/>
      <c r="U229" s="74"/>
      <c r="V229" s="74"/>
      <c r="W229" s="74"/>
    </row>
    <row r="230" spans="4:23" ht="14.25" customHeight="1" x14ac:dyDescent="0.25">
      <c r="D230" s="81"/>
      <c r="K230" s="58"/>
      <c r="P230" s="74"/>
      <c r="Q230" s="74"/>
      <c r="R230" s="74"/>
      <c r="S230" s="74"/>
      <c r="T230" s="74"/>
      <c r="U230" s="74"/>
      <c r="V230" s="74"/>
      <c r="W230" s="74"/>
    </row>
    <row r="231" spans="4:23" ht="14.25" customHeight="1" x14ac:dyDescent="0.25">
      <c r="D231" s="81"/>
      <c r="K231" s="58"/>
      <c r="P231" s="74"/>
      <c r="Q231" s="74"/>
      <c r="R231" s="74"/>
      <c r="S231" s="74"/>
      <c r="T231" s="74"/>
      <c r="U231" s="74"/>
      <c r="V231" s="74"/>
      <c r="W231" s="74"/>
    </row>
    <row r="232" spans="4:23" ht="14.25" customHeight="1" x14ac:dyDescent="0.25">
      <c r="D232" s="81"/>
      <c r="K232" s="58"/>
      <c r="P232" s="74"/>
      <c r="Q232" s="74"/>
      <c r="R232" s="74"/>
      <c r="S232" s="74"/>
      <c r="T232" s="74"/>
      <c r="U232" s="74"/>
      <c r="V232" s="74"/>
      <c r="W232" s="74"/>
    </row>
    <row r="233" spans="4:23" ht="14.25" customHeight="1" x14ac:dyDescent="0.25">
      <c r="D233" s="81"/>
      <c r="K233" s="58"/>
      <c r="P233" s="74"/>
      <c r="Q233" s="74"/>
      <c r="R233" s="74"/>
      <c r="S233" s="74"/>
      <c r="T233" s="74"/>
      <c r="U233" s="74"/>
      <c r="V233" s="74"/>
      <c r="W233" s="74"/>
    </row>
    <row r="234" spans="4:23" ht="14.25" customHeight="1" x14ac:dyDescent="0.25">
      <c r="D234" s="81"/>
      <c r="K234" s="58"/>
      <c r="P234" s="74"/>
      <c r="Q234" s="74"/>
      <c r="R234" s="74"/>
      <c r="S234" s="74"/>
      <c r="T234" s="74"/>
      <c r="U234" s="74"/>
      <c r="V234" s="74"/>
      <c r="W234" s="74"/>
    </row>
    <row r="235" spans="4:23" ht="14.25" customHeight="1" x14ac:dyDescent="0.25">
      <c r="D235" s="81"/>
      <c r="K235" s="58"/>
      <c r="P235" s="74"/>
      <c r="Q235" s="74"/>
      <c r="R235" s="74"/>
      <c r="S235" s="74"/>
      <c r="T235" s="74"/>
      <c r="U235" s="74"/>
      <c r="V235" s="74"/>
      <c r="W235" s="74"/>
    </row>
    <row r="236" spans="4:23" ht="14.25" customHeight="1" x14ac:dyDescent="0.25">
      <c r="D236" s="81"/>
      <c r="K236" s="58"/>
      <c r="P236" s="74"/>
      <c r="Q236" s="74"/>
      <c r="R236" s="74"/>
      <c r="S236" s="74"/>
      <c r="T236" s="74"/>
      <c r="U236" s="74"/>
      <c r="V236" s="74"/>
      <c r="W236" s="74"/>
    </row>
    <row r="237" spans="4:23" ht="14.25" customHeight="1" x14ac:dyDescent="0.25">
      <c r="D237" s="81"/>
      <c r="K237" s="58"/>
      <c r="P237" s="74"/>
      <c r="Q237" s="74"/>
      <c r="R237" s="74"/>
      <c r="S237" s="74"/>
      <c r="T237" s="74"/>
      <c r="U237" s="74"/>
      <c r="V237" s="74"/>
      <c r="W237" s="74"/>
    </row>
    <row r="238" spans="4:23" ht="14.25" customHeight="1" x14ac:dyDescent="0.25">
      <c r="D238" s="81"/>
      <c r="K238" s="58"/>
      <c r="P238" s="74"/>
      <c r="Q238" s="74"/>
      <c r="R238" s="74"/>
      <c r="S238" s="74"/>
      <c r="T238" s="74"/>
      <c r="U238" s="74"/>
      <c r="V238" s="74"/>
      <c r="W238" s="74"/>
    </row>
    <row r="239" spans="4:23" ht="14.25" customHeight="1" x14ac:dyDescent="0.25">
      <c r="D239" s="81"/>
      <c r="K239" s="58"/>
      <c r="P239" s="74"/>
      <c r="Q239" s="74"/>
      <c r="R239" s="74"/>
      <c r="S239" s="74"/>
      <c r="T239" s="74"/>
      <c r="U239" s="74"/>
      <c r="V239" s="74"/>
      <c r="W239" s="74"/>
    </row>
    <row r="240" spans="4:23" ht="14.25" customHeight="1" x14ac:dyDescent="0.25">
      <c r="D240" s="81"/>
      <c r="K240" s="58"/>
      <c r="P240" s="74"/>
      <c r="Q240" s="74"/>
      <c r="R240" s="74"/>
      <c r="S240" s="74"/>
      <c r="T240" s="74"/>
      <c r="U240" s="74"/>
      <c r="V240" s="74"/>
      <c r="W240" s="74"/>
    </row>
    <row r="241" spans="4:23" ht="14.25" customHeight="1" x14ac:dyDescent="0.25">
      <c r="D241" s="81"/>
      <c r="K241" s="58"/>
      <c r="P241" s="74"/>
      <c r="Q241" s="74"/>
      <c r="R241" s="74"/>
      <c r="S241" s="74"/>
      <c r="T241" s="74"/>
      <c r="U241" s="74"/>
      <c r="V241" s="74"/>
      <c r="W241" s="74"/>
    </row>
    <row r="242" spans="4:23" ht="14.25" customHeight="1" x14ac:dyDescent="0.25">
      <c r="D242" s="81"/>
      <c r="K242" s="58"/>
      <c r="P242" s="74"/>
      <c r="Q242" s="74"/>
      <c r="R242" s="74"/>
      <c r="S242" s="74"/>
      <c r="T242" s="74"/>
      <c r="U242" s="74"/>
      <c r="V242" s="74"/>
      <c r="W242" s="74"/>
    </row>
    <row r="243" spans="4:23" ht="14.25" customHeight="1" x14ac:dyDescent="0.25">
      <c r="D243" s="81"/>
      <c r="K243" s="58"/>
      <c r="P243" s="74"/>
      <c r="Q243" s="74"/>
      <c r="R243" s="74"/>
      <c r="S243" s="74"/>
      <c r="T243" s="74"/>
      <c r="U243" s="74"/>
      <c r="V243" s="74"/>
      <c r="W243" s="74"/>
    </row>
    <row r="244" spans="4:23" ht="14.25" customHeight="1" x14ac:dyDescent="0.25">
      <c r="D244" s="81"/>
      <c r="K244" s="58"/>
      <c r="P244" s="74"/>
      <c r="Q244" s="74"/>
      <c r="R244" s="74"/>
      <c r="S244" s="74"/>
      <c r="T244" s="74"/>
      <c r="U244" s="74"/>
      <c r="V244" s="74"/>
      <c r="W244" s="74"/>
    </row>
    <row r="245" spans="4:23" ht="14.25" customHeight="1" x14ac:dyDescent="0.25">
      <c r="D245" s="81"/>
      <c r="K245" s="58"/>
      <c r="P245" s="74"/>
      <c r="Q245" s="74"/>
      <c r="R245" s="74"/>
      <c r="S245" s="74"/>
      <c r="T245" s="74"/>
      <c r="U245" s="74"/>
      <c r="V245" s="74"/>
      <c r="W245" s="74"/>
    </row>
    <row r="246" spans="4:23" ht="14.25" customHeight="1" x14ac:dyDescent="0.25">
      <c r="D246" s="81"/>
      <c r="K246" s="58"/>
      <c r="P246" s="74"/>
      <c r="Q246" s="74"/>
      <c r="R246" s="74"/>
      <c r="S246" s="74"/>
      <c r="T246" s="74"/>
      <c r="U246" s="74"/>
      <c r="V246" s="74"/>
      <c r="W246" s="74"/>
    </row>
    <row r="247" spans="4:23" ht="14.25" customHeight="1" x14ac:dyDescent="0.25">
      <c r="D247" s="81"/>
      <c r="K247" s="58"/>
      <c r="P247" s="74"/>
      <c r="Q247" s="74"/>
      <c r="R247" s="74"/>
      <c r="S247" s="74"/>
      <c r="T247" s="74"/>
      <c r="U247" s="74"/>
      <c r="V247" s="74"/>
      <c r="W247" s="74"/>
    </row>
    <row r="248" spans="4:23" ht="14.25" customHeight="1" x14ac:dyDescent="0.25">
      <c r="D248" s="81"/>
      <c r="K248" s="58"/>
      <c r="P248" s="74"/>
      <c r="Q248" s="74"/>
      <c r="R248" s="74"/>
      <c r="S248" s="74"/>
      <c r="T248" s="74"/>
      <c r="U248" s="74"/>
      <c r="V248" s="74"/>
      <c r="W248" s="74"/>
    </row>
    <row r="249" spans="4:23" ht="14.25" customHeight="1" x14ac:dyDescent="0.25">
      <c r="D249" s="81"/>
      <c r="K249" s="58"/>
      <c r="P249" s="74"/>
      <c r="Q249" s="74"/>
      <c r="R249" s="74"/>
      <c r="S249" s="74"/>
      <c r="T249" s="74"/>
      <c r="U249" s="74"/>
      <c r="V249" s="74"/>
      <c r="W249" s="74"/>
    </row>
    <row r="250" spans="4:23" ht="14.25" customHeight="1" x14ac:dyDescent="0.25">
      <c r="D250" s="81"/>
      <c r="K250" s="58"/>
      <c r="P250" s="74"/>
      <c r="Q250" s="74"/>
      <c r="R250" s="74"/>
      <c r="S250" s="74"/>
      <c r="T250" s="74"/>
      <c r="U250" s="74"/>
      <c r="V250" s="74"/>
      <c r="W250" s="74"/>
    </row>
    <row r="251" spans="4:23" ht="14.25" customHeight="1" x14ac:dyDescent="0.25">
      <c r="D251" s="81"/>
      <c r="K251" s="58"/>
      <c r="P251" s="74"/>
      <c r="Q251" s="74"/>
      <c r="R251" s="74"/>
      <c r="S251" s="74"/>
      <c r="T251" s="74"/>
      <c r="U251" s="74"/>
      <c r="V251" s="74"/>
      <c r="W251" s="74"/>
    </row>
    <row r="252" spans="4:23" ht="14.25" customHeight="1" x14ac:dyDescent="0.25">
      <c r="D252" s="81"/>
      <c r="K252" s="58"/>
      <c r="P252" s="74"/>
      <c r="Q252" s="74"/>
      <c r="R252" s="74"/>
      <c r="S252" s="74"/>
      <c r="T252" s="74"/>
      <c r="U252" s="74"/>
      <c r="V252" s="74"/>
      <c r="W252" s="74"/>
    </row>
    <row r="253" spans="4:23" ht="14.25" customHeight="1" x14ac:dyDescent="0.25">
      <c r="D253" s="81"/>
      <c r="K253" s="58"/>
      <c r="P253" s="74"/>
      <c r="Q253" s="74"/>
      <c r="R253" s="74"/>
      <c r="S253" s="74"/>
      <c r="T253" s="74"/>
      <c r="U253" s="74"/>
      <c r="V253" s="74"/>
      <c r="W253" s="74"/>
    </row>
    <row r="254" spans="4:23" ht="14.25" customHeight="1" x14ac:dyDescent="0.25">
      <c r="D254" s="81"/>
      <c r="K254" s="58"/>
      <c r="P254" s="74"/>
      <c r="Q254" s="74"/>
      <c r="R254" s="74"/>
      <c r="S254" s="74"/>
      <c r="T254" s="74"/>
      <c r="U254" s="74"/>
      <c r="V254" s="74"/>
      <c r="W254" s="74"/>
    </row>
    <row r="255" spans="4:23" ht="14.25" customHeight="1" x14ac:dyDescent="0.25">
      <c r="D255" s="81"/>
      <c r="K255" s="58"/>
      <c r="P255" s="74"/>
      <c r="Q255" s="74"/>
      <c r="R255" s="74"/>
      <c r="S255" s="74"/>
      <c r="T255" s="74"/>
      <c r="U255" s="74"/>
      <c r="V255" s="74"/>
      <c r="W255" s="74"/>
    </row>
    <row r="256" spans="4:23" ht="14.25" customHeight="1" x14ac:dyDescent="0.25">
      <c r="D256" s="81"/>
      <c r="K256" s="58"/>
      <c r="P256" s="74"/>
      <c r="Q256" s="74"/>
      <c r="R256" s="74"/>
      <c r="S256" s="74"/>
      <c r="T256" s="74"/>
      <c r="U256" s="74"/>
      <c r="V256" s="74"/>
      <c r="W256" s="74"/>
    </row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</sheetData>
  <sortState xmlns:xlrd2="http://schemas.microsoft.com/office/spreadsheetml/2017/richdata2" ref="B3:W48">
    <sortCondition ref="J3:J48"/>
    <sortCondition ref="K3:K48"/>
  </sortState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891"/>
  <sheetViews>
    <sheetView workbookViewId="0">
      <pane ySplit="1" topLeftCell="A2" activePane="bottomLeft" state="frozen"/>
      <selection pane="bottomLeft" activeCell="A28" sqref="A28:L28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134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12" width="8.42578125" style="134" customWidth="1"/>
    <col min="13" max="26" width="8.42578125" customWidth="1"/>
  </cols>
  <sheetData>
    <row r="1" spans="1:26" ht="14.25" customHeight="1" x14ac:dyDescent="0.35">
      <c r="A1" s="69" t="s">
        <v>479</v>
      </c>
      <c r="B1" s="69" t="s">
        <v>440</v>
      </c>
      <c r="C1" s="69" t="s">
        <v>441</v>
      </c>
      <c r="D1" s="69" t="s">
        <v>442</v>
      </c>
      <c r="E1" s="137" t="s">
        <v>443</v>
      </c>
      <c r="F1" s="69" t="s">
        <v>1</v>
      </c>
      <c r="G1" s="69" t="s">
        <v>3</v>
      </c>
      <c r="H1" s="69" t="s">
        <v>444</v>
      </c>
      <c r="I1" s="69" t="s">
        <v>2</v>
      </c>
      <c r="J1" s="69" t="s">
        <v>5</v>
      </c>
      <c r="K1" s="137" t="s">
        <v>445</v>
      </c>
      <c r="L1" s="137" t="s">
        <v>446</v>
      </c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1:26" ht="14.25" customHeight="1" x14ac:dyDescent="0.35">
      <c r="A2" s="64" t="s">
        <v>479</v>
      </c>
      <c r="B2" s="56">
        <v>1</v>
      </c>
      <c r="C2" s="139" t="s">
        <v>600</v>
      </c>
      <c r="D2" s="66"/>
      <c r="E2" s="101">
        <v>577</v>
      </c>
      <c r="F2" s="57" t="str">
        <f>+VLOOKUP(E2,Participants!$A$1:$F$802,2,FALSE)</f>
        <v>Aiden Gurney</v>
      </c>
      <c r="G2" s="57" t="str">
        <f>+VLOOKUP(E2,Participants!$A$1:$F$802,4,FALSE)</f>
        <v>BFS</v>
      </c>
      <c r="H2" s="57" t="str">
        <f>+VLOOKUP(E2,Participants!$A$1:$F$802,5,FALSE)</f>
        <v>Male</v>
      </c>
      <c r="I2" s="57">
        <f>+VLOOKUP(E2,Participants!$A$1:$F$802,3,FALSE)</f>
        <v>2</v>
      </c>
      <c r="J2" s="57" t="str">
        <f>+VLOOKUP(E2,Participants!$A$1:$G$802,7,FALSE)</f>
        <v>DEV BOYS</v>
      </c>
      <c r="K2" s="101">
        <v>1</v>
      </c>
      <c r="L2" s="101">
        <v>2</v>
      </c>
    </row>
    <row r="3" spans="1:26" ht="14.25" customHeight="1" x14ac:dyDescent="0.35">
      <c r="A3" s="64" t="s">
        <v>479</v>
      </c>
      <c r="B3" s="56">
        <v>1</v>
      </c>
      <c r="C3" s="139" t="s">
        <v>602</v>
      </c>
      <c r="D3" s="66"/>
      <c r="E3" s="101">
        <v>1287</v>
      </c>
      <c r="F3" s="57" t="str">
        <f>+VLOOKUP(E3,Participants!$A$1:$F$802,2,FALSE)</f>
        <v>Liam Lewis</v>
      </c>
      <c r="G3" s="57" t="str">
        <f>+VLOOKUP(E3,Participants!$A$1:$F$802,4,FALSE)</f>
        <v>CDT</v>
      </c>
      <c r="H3" s="57" t="str">
        <f>+VLOOKUP(E3,Participants!$A$1:$F$802,5,FALSE)</f>
        <v>Male</v>
      </c>
      <c r="I3" s="57">
        <f>+VLOOKUP(E3,Participants!$A$1:$F$802,3,FALSE)</f>
        <v>2</v>
      </c>
      <c r="J3" s="57" t="str">
        <f>+VLOOKUP(E3,Participants!$A$1:$G$802,7,FALSE)</f>
        <v>Dev Boys</v>
      </c>
      <c r="K3" s="101">
        <v>2</v>
      </c>
      <c r="L3" s="101">
        <v>1</v>
      </c>
    </row>
    <row r="4" spans="1:26" ht="14.25" customHeight="1" x14ac:dyDescent="0.35">
      <c r="A4" s="64" t="s">
        <v>479</v>
      </c>
      <c r="B4" s="56">
        <v>1</v>
      </c>
      <c r="C4" s="139" t="s">
        <v>605</v>
      </c>
      <c r="D4" s="66"/>
      <c r="E4" s="101">
        <v>1203</v>
      </c>
      <c r="F4" s="57" t="str">
        <f>+VLOOKUP(E4,Participants!$A$1:$F$802,2,FALSE)</f>
        <v>Charles Fadden</v>
      </c>
      <c r="G4" s="57" t="str">
        <f>+VLOOKUP(E4,Participants!$A$1:$F$802,4,FALSE)</f>
        <v>OLF</v>
      </c>
      <c r="H4" s="57" t="str">
        <f>+VLOOKUP(E4,Participants!$A$1:$F$802,5,FALSE)</f>
        <v>Male</v>
      </c>
      <c r="I4" s="57">
        <f>+VLOOKUP(E4,Participants!$A$1:$F$802,3,FALSE)</f>
        <v>2</v>
      </c>
      <c r="J4" s="57" t="str">
        <f>+VLOOKUP(E4,Participants!$A$1:$G$802,7,FALSE)</f>
        <v>Dev Boys</v>
      </c>
      <c r="K4" s="101">
        <v>3</v>
      </c>
      <c r="L4" s="101"/>
    </row>
    <row r="5" spans="1:26" ht="14.25" customHeight="1" x14ac:dyDescent="0.35">
      <c r="A5" s="64" t="s">
        <v>479</v>
      </c>
      <c r="B5" s="56">
        <v>1</v>
      </c>
      <c r="C5" s="139" t="s">
        <v>606</v>
      </c>
      <c r="D5" s="66"/>
      <c r="E5" s="101">
        <v>1289</v>
      </c>
      <c r="F5" s="57" t="str">
        <f>+VLOOKUP(E5,Participants!$A$1:$F$802,2,FALSE)</f>
        <v>Gavin Sickenberger</v>
      </c>
      <c r="G5" s="57" t="str">
        <f>+VLOOKUP(E5,Participants!$A$1:$F$802,4,FALSE)</f>
        <v>CDT</v>
      </c>
      <c r="H5" s="57" t="str">
        <f>+VLOOKUP(E5,Participants!$A$1:$F$802,5,FALSE)</f>
        <v>Male</v>
      </c>
      <c r="I5" s="57">
        <f>+VLOOKUP(E5,Participants!$A$1:$F$802,3,FALSE)</f>
        <v>2</v>
      </c>
      <c r="J5" s="57" t="str">
        <f>+VLOOKUP(E5,Participants!$A$1:$G$802,7,FALSE)</f>
        <v>Dev Boys</v>
      </c>
      <c r="K5" s="101">
        <v>4</v>
      </c>
      <c r="L5" s="101"/>
    </row>
    <row r="6" spans="1:26" ht="14.25" customHeight="1" x14ac:dyDescent="0.35">
      <c r="A6" s="64" t="s">
        <v>479</v>
      </c>
      <c r="B6" s="56">
        <v>1</v>
      </c>
      <c r="C6" s="139" t="s">
        <v>607</v>
      </c>
      <c r="D6" s="66"/>
      <c r="E6" s="101">
        <v>1288</v>
      </c>
      <c r="F6" s="57" t="str">
        <f>+VLOOKUP(E6,Participants!$A$1:$F$802,2,FALSE)</f>
        <v>Jacob Redd</v>
      </c>
      <c r="G6" s="57" t="str">
        <f>+VLOOKUP(E6,Participants!$A$1:$F$802,4,FALSE)</f>
        <v>CDT</v>
      </c>
      <c r="H6" s="57" t="str">
        <f>+VLOOKUP(E6,Participants!$A$1:$F$802,5,FALSE)</f>
        <v>Male</v>
      </c>
      <c r="I6" s="57">
        <f>+VLOOKUP(E6,Participants!$A$1:$F$802,3,FALSE)</f>
        <v>2</v>
      </c>
      <c r="J6" s="57" t="str">
        <f>+VLOOKUP(E6,Participants!$A$1:$G$802,7,FALSE)</f>
        <v>Dev Boys</v>
      </c>
      <c r="K6" s="101">
        <v>5</v>
      </c>
      <c r="L6" s="101"/>
    </row>
    <row r="7" spans="1:26" ht="14.25" customHeight="1" x14ac:dyDescent="0.35">
      <c r="A7" s="64"/>
      <c r="B7" s="56"/>
      <c r="C7" s="139"/>
      <c r="D7" s="66"/>
      <c r="E7" s="101"/>
      <c r="F7" s="57"/>
      <c r="G7" s="57"/>
      <c r="H7" s="57"/>
      <c r="I7" s="57"/>
      <c r="J7" s="57"/>
      <c r="K7" s="101"/>
      <c r="L7" s="101"/>
    </row>
    <row r="8" spans="1:26" ht="14.25" customHeight="1" x14ac:dyDescent="0.35">
      <c r="A8" s="64" t="s">
        <v>479</v>
      </c>
      <c r="B8" s="56">
        <v>1</v>
      </c>
      <c r="C8" s="139" t="s">
        <v>603</v>
      </c>
      <c r="D8" s="66"/>
      <c r="E8" s="101">
        <v>556</v>
      </c>
      <c r="F8" s="57" t="str">
        <f>+VLOOKUP(E8,Participants!$A$1:$F$802,2,FALSE)</f>
        <v>Caroline Leckey</v>
      </c>
      <c r="G8" s="57" t="str">
        <f>+VLOOKUP(E8,Participants!$A$1:$F$802,4,FALSE)</f>
        <v>BFS</v>
      </c>
      <c r="H8" s="57" t="str">
        <f>+VLOOKUP(E8,Participants!$A$1:$F$802,5,FALSE)</f>
        <v>Female</v>
      </c>
      <c r="I8" s="57">
        <f>+VLOOKUP(E8,Participants!$A$1:$F$802,3,FALSE)</f>
        <v>2</v>
      </c>
      <c r="J8" s="57" t="str">
        <f>+VLOOKUP(E8,Participants!$A$1:$G$802,7,FALSE)</f>
        <v>DEV GIRLS</v>
      </c>
      <c r="K8" s="101">
        <v>1</v>
      </c>
      <c r="L8" s="101">
        <v>2</v>
      </c>
    </row>
    <row r="9" spans="1:26" ht="14.25" customHeight="1" x14ac:dyDescent="0.35">
      <c r="A9" s="64" t="s">
        <v>479</v>
      </c>
      <c r="B9" s="56">
        <v>1</v>
      </c>
      <c r="C9" s="139" t="s">
        <v>604</v>
      </c>
      <c r="D9" s="66"/>
      <c r="E9" s="101">
        <v>252</v>
      </c>
      <c r="F9" s="57" t="str">
        <f>+VLOOKUP(E9,Participants!$A$1:$F$802,2,FALSE)</f>
        <v>Caroline Hess</v>
      </c>
      <c r="G9" s="57" t="str">
        <f>+VLOOKUP(E9,Participants!$A$1:$F$802,4,FALSE)</f>
        <v>AGS</v>
      </c>
      <c r="H9" s="57" t="str">
        <f>+VLOOKUP(E9,Participants!$A$1:$F$802,5,FALSE)</f>
        <v>Female</v>
      </c>
      <c r="I9" s="57">
        <f>+VLOOKUP(E9,Participants!$A$1:$F$802,3,FALSE)</f>
        <v>2</v>
      </c>
      <c r="J9" s="57" t="str">
        <f>+VLOOKUP(E9,Participants!$A$1:$G$802,7,FALSE)</f>
        <v>DEV Girls</v>
      </c>
      <c r="K9" s="101">
        <v>2</v>
      </c>
      <c r="L9" s="101">
        <v>1</v>
      </c>
    </row>
    <row r="10" spans="1:26" ht="14.25" customHeight="1" x14ac:dyDescent="0.35">
      <c r="A10" s="64" t="s">
        <v>479</v>
      </c>
      <c r="B10" s="56">
        <v>1</v>
      </c>
      <c r="C10" s="139" t="s">
        <v>608</v>
      </c>
      <c r="D10" s="66"/>
      <c r="E10" s="101">
        <v>1284</v>
      </c>
      <c r="F10" s="57" t="str">
        <f>+VLOOKUP(E10,Participants!$A$1:$F$802,2,FALSE)</f>
        <v>Anastasia Rossey</v>
      </c>
      <c r="G10" s="57" t="str">
        <f>+VLOOKUP(E10,Participants!$A$1:$F$802,4,FALSE)</f>
        <v>CDT</v>
      </c>
      <c r="H10" s="57" t="str">
        <f>+VLOOKUP(E10,Participants!$A$1:$F$802,5,FALSE)</f>
        <v>Female</v>
      </c>
      <c r="I10" s="57">
        <f>+VLOOKUP(E10,Participants!$A$1:$F$802,3,FALSE)</f>
        <v>2</v>
      </c>
      <c r="J10" s="57" t="str">
        <f>+VLOOKUP(E10,Participants!$A$1:$G$802,7,FALSE)</f>
        <v>Dev Girls</v>
      </c>
      <c r="K10" s="101">
        <v>3</v>
      </c>
      <c r="L10" s="101"/>
    </row>
    <row r="11" spans="1:26" ht="14.25" customHeight="1" x14ac:dyDescent="0.35">
      <c r="A11" s="64"/>
      <c r="B11" s="56">
        <v>1</v>
      </c>
      <c r="C11" s="139" t="s">
        <v>601</v>
      </c>
      <c r="D11" s="66"/>
      <c r="E11" s="101">
        <v>844</v>
      </c>
      <c r="F11" s="57" t="str">
        <f>+VLOOKUP(E11,Participants!$A$1:$F$802,2,FALSE)</f>
        <v>Evelyn Chen</v>
      </c>
      <c r="G11" s="57" t="str">
        <f>+VLOOKUP(E11,Participants!$A$1:$F$802,4,FALSE)</f>
        <v>AAG</v>
      </c>
      <c r="H11" s="57" t="str">
        <f>+VLOOKUP(E11,Participants!$A$1:$F$802,5,FALSE)</f>
        <v>Female</v>
      </c>
      <c r="I11" s="57">
        <f>+VLOOKUP(E11,Participants!$A$1:$F$802,3,FALSE)</f>
        <v>1</v>
      </c>
      <c r="J11" s="57" t="str">
        <f>+VLOOKUP(E11,Participants!$A$1:$G$802,7,FALSE)</f>
        <v>Dev Girls</v>
      </c>
      <c r="K11" s="101">
        <v>4</v>
      </c>
      <c r="L11" s="101"/>
    </row>
    <row r="12" spans="1:26" ht="14.25" customHeight="1" x14ac:dyDescent="0.35">
      <c r="A12" s="64" t="s">
        <v>479</v>
      </c>
      <c r="B12" s="56">
        <v>1</v>
      </c>
      <c r="C12" s="139" t="s">
        <v>609</v>
      </c>
      <c r="D12" s="66"/>
      <c r="E12" s="101">
        <v>554</v>
      </c>
      <c r="F12" s="57" t="str">
        <f>+VLOOKUP(E12,Participants!$A$1:$F$802,2,FALSE)</f>
        <v>Eva Izaj</v>
      </c>
      <c r="G12" s="57" t="str">
        <f>+VLOOKUP(E12,Participants!$A$1:$F$802,4,FALSE)</f>
        <v>BFS</v>
      </c>
      <c r="H12" s="57" t="str">
        <f>+VLOOKUP(E12,Participants!$A$1:$F$802,5,FALSE)</f>
        <v>Female</v>
      </c>
      <c r="I12" s="57">
        <f>+VLOOKUP(E12,Participants!$A$1:$F$802,3,FALSE)</f>
        <v>2</v>
      </c>
      <c r="J12" s="57" t="str">
        <f>+VLOOKUP(E12,Participants!$A$1:$G$802,7,FALSE)</f>
        <v>DEV GIRLS</v>
      </c>
      <c r="K12" s="101">
        <v>5</v>
      </c>
      <c r="L12" s="101"/>
    </row>
    <row r="13" spans="1:26" ht="14.25" customHeight="1" x14ac:dyDescent="0.35">
      <c r="A13" s="64" t="s">
        <v>479</v>
      </c>
      <c r="B13" s="56">
        <v>1</v>
      </c>
      <c r="C13" s="139" t="s">
        <v>610</v>
      </c>
      <c r="D13" s="66"/>
      <c r="E13" s="101">
        <v>1285</v>
      </c>
      <c r="F13" s="57" t="str">
        <f>+VLOOKUP(E13,Participants!$A$1:$F$802,2,FALSE)</f>
        <v>Ava Scalamogna</v>
      </c>
      <c r="G13" s="57" t="str">
        <f>+VLOOKUP(E13,Participants!$A$1:$F$802,4,FALSE)</f>
        <v>CDT</v>
      </c>
      <c r="H13" s="57" t="str">
        <f>+VLOOKUP(E13,Participants!$A$1:$F$802,5,FALSE)</f>
        <v>Female</v>
      </c>
      <c r="I13" s="57">
        <f>+VLOOKUP(E13,Participants!$A$1:$F$802,3,FALSE)</f>
        <v>2</v>
      </c>
      <c r="J13" s="57" t="str">
        <f>+VLOOKUP(E13,Participants!$A$1:$G$802,7,FALSE)</f>
        <v>Dev Girls</v>
      </c>
      <c r="K13" s="101">
        <v>6</v>
      </c>
      <c r="L13" s="101"/>
    </row>
    <row r="14" spans="1:26" ht="14.25" customHeight="1" x14ac:dyDescent="0.35">
      <c r="A14" s="64" t="s">
        <v>479</v>
      </c>
      <c r="B14" s="56"/>
      <c r="C14" s="56"/>
      <c r="D14" s="66"/>
      <c r="E14" s="101"/>
      <c r="F14" s="57"/>
      <c r="G14" s="57"/>
      <c r="H14" s="57"/>
      <c r="I14" s="57"/>
      <c r="J14" s="57"/>
      <c r="K14" s="101"/>
      <c r="L14" s="101"/>
    </row>
    <row r="15" spans="1:26" ht="14.25" customHeight="1" x14ac:dyDescent="0.35">
      <c r="A15" s="64" t="s">
        <v>479</v>
      </c>
      <c r="B15" s="56">
        <v>1</v>
      </c>
      <c r="C15" s="139" t="s">
        <v>611</v>
      </c>
      <c r="D15" s="66"/>
      <c r="E15" s="101">
        <v>1040</v>
      </c>
      <c r="F15" s="57" t="str">
        <f>+VLOOKUP(E15,Participants!$A$1:$F$802,2,FALSE)</f>
        <v>Madelyn Baker</v>
      </c>
      <c r="G15" s="57" t="str">
        <f>+VLOOKUP(E15,Participants!$A$1:$F$802,4,FALSE)</f>
        <v>KIL</v>
      </c>
      <c r="H15" s="57" t="str">
        <f>+VLOOKUP(E15,Participants!$A$1:$F$802,5,FALSE)</f>
        <v>Female</v>
      </c>
      <c r="I15" s="57">
        <f>+VLOOKUP(E15,Participants!$A$1:$F$802,3,FALSE)</f>
        <v>3</v>
      </c>
      <c r="J15" s="57" t="str">
        <f>+VLOOKUP(E15,Participants!$A$1:$G$802,7,FALSE)</f>
        <v>Dev Girls</v>
      </c>
      <c r="K15" s="101">
        <v>1</v>
      </c>
      <c r="L15" s="101">
        <v>10</v>
      </c>
    </row>
    <row r="16" spans="1:26" ht="14.25" customHeight="1" x14ac:dyDescent="0.35">
      <c r="A16" s="64" t="s">
        <v>479</v>
      </c>
      <c r="B16" s="56">
        <v>1</v>
      </c>
      <c r="C16" s="139" t="s">
        <v>612</v>
      </c>
      <c r="D16" s="66"/>
      <c r="E16" s="101">
        <v>569</v>
      </c>
      <c r="F16" s="57" t="str">
        <f>+VLOOKUP(E16,Participants!$A$1:$F$802,2,FALSE)</f>
        <v>Mirabella Davison</v>
      </c>
      <c r="G16" s="57" t="str">
        <f>+VLOOKUP(E16,Participants!$A$1:$F$802,4,FALSE)</f>
        <v>BFS</v>
      </c>
      <c r="H16" s="57" t="str">
        <f>+VLOOKUP(E16,Participants!$A$1:$F$802,5,FALSE)</f>
        <v>Female</v>
      </c>
      <c r="I16" s="57">
        <f>+VLOOKUP(E16,Participants!$A$1:$F$802,3,FALSE)</f>
        <v>4</v>
      </c>
      <c r="J16" s="57" t="str">
        <f>+VLOOKUP(E16,Participants!$A$1:$G$802,7,FALSE)</f>
        <v>DEV GIRLS</v>
      </c>
      <c r="K16" s="101">
        <f>K15+1</f>
        <v>2</v>
      </c>
      <c r="L16" s="101">
        <v>8</v>
      </c>
    </row>
    <row r="17" spans="1:12" ht="14.25" customHeight="1" x14ac:dyDescent="0.35">
      <c r="A17" s="64" t="s">
        <v>479</v>
      </c>
      <c r="B17" s="56">
        <v>1</v>
      </c>
      <c r="C17" s="139" t="s">
        <v>613</v>
      </c>
      <c r="D17" s="66"/>
      <c r="E17" s="101">
        <v>244</v>
      </c>
      <c r="F17" s="57" t="str">
        <f>+VLOOKUP(E17,Participants!$A$1:$F$802,2,FALSE)</f>
        <v>Eleanor Stuckeman</v>
      </c>
      <c r="G17" s="57" t="str">
        <f>+VLOOKUP(E17,Participants!$A$1:$F$802,4,FALSE)</f>
        <v>AGS</v>
      </c>
      <c r="H17" s="57" t="str">
        <f>+VLOOKUP(E17,Participants!$A$1:$F$802,5,FALSE)</f>
        <v>Female</v>
      </c>
      <c r="I17" s="57">
        <f>+VLOOKUP(E17,Participants!$A$1:$F$802,3,FALSE)</f>
        <v>4</v>
      </c>
      <c r="J17" s="57" t="str">
        <f>+VLOOKUP(E17,Participants!$A$1:$G$802,7,FALSE)</f>
        <v>DEV Girls</v>
      </c>
      <c r="K17" s="101">
        <f t="shared" ref="K17:K27" si="0">K16+1</f>
        <v>3</v>
      </c>
      <c r="L17" s="101">
        <v>6</v>
      </c>
    </row>
    <row r="18" spans="1:12" ht="14.25" customHeight="1" x14ac:dyDescent="0.35">
      <c r="A18" s="64" t="s">
        <v>479</v>
      </c>
      <c r="B18" s="56">
        <v>1</v>
      </c>
      <c r="C18" s="139" t="s">
        <v>614</v>
      </c>
      <c r="D18" s="66"/>
      <c r="E18" s="101">
        <v>564</v>
      </c>
      <c r="F18" s="57" t="str">
        <f>+VLOOKUP(E18,Participants!$A$1:$F$802,2,FALSE)</f>
        <v>Maggie Miller</v>
      </c>
      <c r="G18" s="57" t="str">
        <f>+VLOOKUP(E18,Participants!$A$1:$F$802,4,FALSE)</f>
        <v>BFS</v>
      </c>
      <c r="H18" s="57" t="str">
        <f>+VLOOKUP(E18,Participants!$A$1:$F$802,5,FALSE)</f>
        <v>Female</v>
      </c>
      <c r="I18" s="57">
        <f>+VLOOKUP(E18,Participants!$A$1:$F$802,3,FALSE)</f>
        <v>3</v>
      </c>
      <c r="J18" s="57" t="str">
        <f>+VLOOKUP(E18,Participants!$A$1:$G$802,7,FALSE)</f>
        <v>DEV GIRLS</v>
      </c>
      <c r="K18" s="101">
        <f t="shared" si="0"/>
        <v>4</v>
      </c>
      <c r="L18" s="101">
        <v>5</v>
      </c>
    </row>
    <row r="19" spans="1:12" ht="14.25" customHeight="1" x14ac:dyDescent="0.35">
      <c r="A19" s="64" t="s">
        <v>479</v>
      </c>
      <c r="B19" s="56">
        <v>1</v>
      </c>
      <c r="C19" s="139" t="s">
        <v>615</v>
      </c>
      <c r="D19" s="66"/>
      <c r="E19" s="101">
        <v>245</v>
      </c>
      <c r="F19" s="57" t="str">
        <f>+VLOOKUP(E19,Participants!$A$1:$F$802,2,FALSE)</f>
        <v>Sadie Tamburino</v>
      </c>
      <c r="G19" s="57" t="str">
        <f>+VLOOKUP(E19,Participants!$A$1:$F$802,4,FALSE)</f>
        <v>AGS</v>
      </c>
      <c r="H19" s="57" t="str">
        <f>+VLOOKUP(E19,Participants!$A$1:$F$802,5,FALSE)</f>
        <v>Female</v>
      </c>
      <c r="I19" s="57">
        <f>+VLOOKUP(E19,Participants!$A$1:$F$802,3,FALSE)</f>
        <v>4</v>
      </c>
      <c r="J19" s="57" t="str">
        <f>+VLOOKUP(E19,Participants!$A$1:$G$802,7,FALSE)</f>
        <v>DEV Girls</v>
      </c>
      <c r="K19" s="101">
        <f t="shared" si="0"/>
        <v>5</v>
      </c>
      <c r="L19" s="101">
        <v>4</v>
      </c>
    </row>
    <row r="20" spans="1:12" ht="14.25" customHeight="1" x14ac:dyDescent="0.35">
      <c r="A20" s="64" t="s">
        <v>479</v>
      </c>
      <c r="B20" s="56">
        <v>1</v>
      </c>
      <c r="C20" s="139" t="s">
        <v>616</v>
      </c>
      <c r="D20" s="66"/>
      <c r="E20" s="101">
        <v>855</v>
      </c>
      <c r="F20" s="57" t="str">
        <f>+VLOOKUP(E20,Participants!$A$1:$F$802,2,FALSE)</f>
        <v>Mara Katarski</v>
      </c>
      <c r="G20" s="57" t="str">
        <f>+VLOOKUP(E20,Participants!$A$1:$F$802,4,FALSE)</f>
        <v>AAG</v>
      </c>
      <c r="H20" s="57" t="str">
        <f>+VLOOKUP(E20,Participants!$A$1:$F$802,5,FALSE)</f>
        <v>Female</v>
      </c>
      <c r="I20" s="57">
        <f>+VLOOKUP(E20,Participants!$A$1:$F$802,3,FALSE)</f>
        <v>3</v>
      </c>
      <c r="J20" s="57" t="str">
        <f>+VLOOKUP(E20,Participants!$A$1:$G$802,7,FALSE)</f>
        <v>Dev Girls</v>
      </c>
      <c r="K20" s="101">
        <f t="shared" si="0"/>
        <v>6</v>
      </c>
      <c r="L20" s="101">
        <v>3</v>
      </c>
    </row>
    <row r="21" spans="1:12" ht="14.25" customHeight="1" x14ac:dyDescent="0.35">
      <c r="A21" s="64" t="s">
        <v>479</v>
      </c>
      <c r="B21" s="56">
        <v>1</v>
      </c>
      <c r="C21" s="139" t="s">
        <v>617</v>
      </c>
      <c r="D21" s="66"/>
      <c r="E21" s="101">
        <v>573</v>
      </c>
      <c r="F21" s="57" t="str">
        <f>+VLOOKUP(E21,Participants!$A$1:$F$802,2,FALSE)</f>
        <v>Hadley Moritz</v>
      </c>
      <c r="G21" s="57" t="str">
        <f>+VLOOKUP(E21,Participants!$A$1:$F$802,4,FALSE)</f>
        <v>BFS</v>
      </c>
      <c r="H21" s="57" t="str">
        <f>+VLOOKUP(E21,Participants!$A$1:$F$802,5,FALSE)</f>
        <v>Female</v>
      </c>
      <c r="I21" s="57">
        <f>+VLOOKUP(E21,Participants!$A$1:$F$802,3,FALSE)</f>
        <v>4</v>
      </c>
      <c r="J21" s="57" t="str">
        <f>+VLOOKUP(E21,Participants!$A$1:$G$802,7,FALSE)</f>
        <v>DEV GIRLS</v>
      </c>
      <c r="K21" s="101">
        <f t="shared" si="0"/>
        <v>7</v>
      </c>
      <c r="L21" s="101"/>
    </row>
    <row r="22" spans="1:12" ht="14.25" customHeight="1" x14ac:dyDescent="0.35">
      <c r="A22" s="64" t="s">
        <v>479</v>
      </c>
      <c r="B22" s="56">
        <v>1</v>
      </c>
      <c r="C22" s="139" t="s">
        <v>618</v>
      </c>
      <c r="D22" s="66"/>
      <c r="E22" s="101">
        <v>247</v>
      </c>
      <c r="F22" s="57" t="str">
        <f>+VLOOKUP(E22,Participants!$A$1:$F$802,2,FALSE)</f>
        <v>Lily Urick</v>
      </c>
      <c r="G22" s="57" t="str">
        <f>+VLOOKUP(E22,Participants!$A$1:$F$802,4,FALSE)</f>
        <v>AGS</v>
      </c>
      <c r="H22" s="57" t="str">
        <f>+VLOOKUP(E22,Participants!$A$1:$F$802,5,FALSE)</f>
        <v>Female</v>
      </c>
      <c r="I22" s="57">
        <f>+VLOOKUP(E22,Participants!$A$1:$F$802,3,FALSE)</f>
        <v>4</v>
      </c>
      <c r="J22" s="57" t="str">
        <f>+VLOOKUP(E22,Participants!$A$1:$G$802,7,FALSE)</f>
        <v>DEV Girls</v>
      </c>
      <c r="K22" s="101">
        <f t="shared" si="0"/>
        <v>8</v>
      </c>
      <c r="L22" s="101"/>
    </row>
    <row r="23" spans="1:12" ht="14.25" customHeight="1" x14ac:dyDescent="0.35">
      <c r="A23" s="64" t="s">
        <v>479</v>
      </c>
      <c r="B23" s="56">
        <v>1</v>
      </c>
      <c r="C23" s="139" t="s">
        <v>619</v>
      </c>
      <c r="D23" s="66"/>
      <c r="E23" s="101">
        <v>561</v>
      </c>
      <c r="F23" s="57" t="str">
        <f>+VLOOKUP(E23,Participants!$A$1:$F$802,2,FALSE)</f>
        <v>Nora Hiserodt</v>
      </c>
      <c r="G23" s="57" t="str">
        <f>+VLOOKUP(E23,Participants!$A$1:$F$802,4,FALSE)</f>
        <v>BFS</v>
      </c>
      <c r="H23" s="57" t="str">
        <f>+VLOOKUP(E23,Participants!$A$1:$F$802,5,FALSE)</f>
        <v>Female</v>
      </c>
      <c r="I23" s="57">
        <f>+VLOOKUP(E23,Participants!$A$1:$F$802,3,FALSE)</f>
        <v>3</v>
      </c>
      <c r="J23" s="57" t="str">
        <f>+VLOOKUP(E23,Participants!$A$1:$G$802,7,FALSE)</f>
        <v>DEV GIRLS</v>
      </c>
      <c r="K23" s="101">
        <f t="shared" si="0"/>
        <v>9</v>
      </c>
      <c r="L23" s="101"/>
    </row>
    <row r="24" spans="1:12" ht="14.25" customHeight="1" x14ac:dyDescent="0.35">
      <c r="A24" s="64" t="s">
        <v>479</v>
      </c>
      <c r="B24" s="56">
        <v>1</v>
      </c>
      <c r="C24" s="139" t="s">
        <v>620</v>
      </c>
      <c r="D24" s="66"/>
      <c r="E24" s="101">
        <v>557</v>
      </c>
      <c r="F24" s="57" t="str">
        <f>+VLOOKUP(E24,Participants!$A$1:$F$802,2,FALSE)</f>
        <v>Kelsey Cole</v>
      </c>
      <c r="G24" s="57" t="str">
        <f>+VLOOKUP(E24,Participants!$A$1:$F$802,4,FALSE)</f>
        <v>BFS</v>
      </c>
      <c r="H24" s="57" t="str">
        <f>+VLOOKUP(E24,Participants!$A$1:$F$802,5,FALSE)</f>
        <v>Female</v>
      </c>
      <c r="I24" s="57">
        <f>+VLOOKUP(E24,Participants!$A$1:$F$802,3,FALSE)</f>
        <v>3</v>
      </c>
      <c r="J24" s="57" t="str">
        <f>+VLOOKUP(E24,Participants!$A$1:$G$802,7,FALSE)</f>
        <v>DEV GIRLS</v>
      </c>
      <c r="K24" s="101">
        <f t="shared" si="0"/>
        <v>10</v>
      </c>
      <c r="L24" s="101"/>
    </row>
    <row r="25" spans="1:12" ht="14.25" customHeight="1" x14ac:dyDescent="0.35">
      <c r="A25" s="64" t="s">
        <v>479</v>
      </c>
      <c r="B25" s="56">
        <v>1</v>
      </c>
      <c r="C25" s="139" t="s">
        <v>621</v>
      </c>
      <c r="D25" s="66"/>
      <c r="E25" s="101">
        <v>34</v>
      </c>
      <c r="F25" s="57" t="str">
        <f>+VLOOKUP(E25,Participants!$A$1:$F$802,2,FALSE)</f>
        <v>Vera Skowron</v>
      </c>
      <c r="G25" s="57" t="str">
        <f>+VLOOKUP(E25,Participants!$A$1:$F$802,4,FALSE)</f>
        <v>AMA</v>
      </c>
      <c r="H25" s="57" t="str">
        <f>+VLOOKUP(E25,Participants!$A$1:$F$802,5,FALSE)</f>
        <v>Female</v>
      </c>
      <c r="I25" s="57">
        <f>+VLOOKUP(E25,Participants!$A$1:$F$802,3,FALSE)</f>
        <v>3</v>
      </c>
      <c r="J25" s="57" t="str">
        <f>+VLOOKUP(E25,Participants!$A$1:$G$802,7,FALSE)</f>
        <v>DEV Girls</v>
      </c>
      <c r="K25" s="101">
        <f t="shared" si="0"/>
        <v>11</v>
      </c>
      <c r="L25" s="101"/>
    </row>
    <row r="26" spans="1:12" ht="14.25" customHeight="1" x14ac:dyDescent="0.35">
      <c r="A26" s="64" t="s">
        <v>479</v>
      </c>
      <c r="B26" s="56">
        <v>1</v>
      </c>
      <c r="C26" s="139" t="s">
        <v>622</v>
      </c>
      <c r="D26" s="66"/>
      <c r="E26" s="101">
        <v>969</v>
      </c>
      <c r="F26" s="57" t="str">
        <f>+VLOOKUP(E26,Participants!$A$1:$F$802,2,FALSE)</f>
        <v>Giada Morrida</v>
      </c>
      <c r="G26" s="57" t="str">
        <f>+VLOOKUP(E26,Participants!$A$1:$F$802,4,FALSE)</f>
        <v>SJS</v>
      </c>
      <c r="H26" s="57" t="str">
        <f>+VLOOKUP(E26,Participants!$A$1:$F$802,5,FALSE)</f>
        <v>Female</v>
      </c>
      <c r="I26" s="57">
        <f>+VLOOKUP(E26,Participants!$A$1:$F$802,3,FALSE)</f>
        <v>3</v>
      </c>
      <c r="J26" s="57" t="str">
        <f>+VLOOKUP(E26,Participants!$A$1:$G$802,7,FALSE)</f>
        <v>Dev Girls</v>
      </c>
      <c r="K26" s="101">
        <f t="shared" si="0"/>
        <v>12</v>
      </c>
      <c r="L26" s="101"/>
    </row>
    <row r="27" spans="1:12" ht="14.25" customHeight="1" x14ac:dyDescent="0.35">
      <c r="A27" s="64" t="s">
        <v>479</v>
      </c>
      <c r="B27" s="56">
        <v>1</v>
      </c>
      <c r="C27" s="139" t="s">
        <v>623</v>
      </c>
      <c r="D27" s="66"/>
      <c r="E27" s="101">
        <v>1160</v>
      </c>
      <c r="F27" s="57" t="str">
        <f>+VLOOKUP(E27,Participants!$A$1:$F$802,2,FALSE)</f>
        <v>Rosa Estes</v>
      </c>
      <c r="G27" s="57" t="str">
        <f>+VLOOKUP(E27,Participants!$A$1:$F$802,4,FALSE)</f>
        <v>DMA</v>
      </c>
      <c r="H27" s="57" t="str">
        <f>+VLOOKUP(E27,Participants!$A$1:$F$802,5,FALSE)</f>
        <v>Female</v>
      </c>
      <c r="I27" s="57">
        <f>+VLOOKUP(E27,Participants!$A$1:$F$802,3,FALSE)</f>
        <v>3</v>
      </c>
      <c r="J27" s="57" t="str">
        <f>+VLOOKUP(E27,Participants!$A$1:$G$802,7,FALSE)</f>
        <v>Dev Girls</v>
      </c>
      <c r="K27" s="101">
        <f t="shared" si="0"/>
        <v>13</v>
      </c>
      <c r="L27" s="101"/>
    </row>
    <row r="28" spans="1:12" ht="14.25" customHeight="1" x14ac:dyDescent="0.35">
      <c r="A28" s="64"/>
      <c r="B28" s="56"/>
      <c r="C28" s="56"/>
      <c r="D28" s="66"/>
      <c r="E28" s="101"/>
      <c r="F28" s="57"/>
      <c r="G28" s="57"/>
      <c r="H28" s="57"/>
      <c r="I28" s="57"/>
      <c r="J28" s="57"/>
      <c r="K28" s="101"/>
      <c r="L28" s="101"/>
    </row>
    <row r="29" spans="1:12" ht="14.25" customHeight="1" x14ac:dyDescent="0.35">
      <c r="A29" s="64" t="s">
        <v>479</v>
      </c>
      <c r="B29" s="54">
        <v>2</v>
      </c>
      <c r="C29" s="141" t="s">
        <v>624</v>
      </c>
      <c r="D29" s="67"/>
      <c r="E29" s="106">
        <v>55</v>
      </c>
      <c r="F29" s="55" t="str">
        <f>+VLOOKUP(E29,Participants!$A$1:$F$802,2,FALSE)</f>
        <v>Alex Rattigan</v>
      </c>
      <c r="G29" s="55" t="str">
        <f>+VLOOKUP(E29,Participants!$A$1:$F$802,4,FALSE)</f>
        <v>AMA</v>
      </c>
      <c r="H29" s="55" t="str">
        <f>+VLOOKUP(E29,Participants!$A$1:$F$802,5,FALSE)</f>
        <v>Male</v>
      </c>
      <c r="I29" s="55">
        <f>+VLOOKUP(E29,Participants!$A$1:$F$802,3,FALSE)</f>
        <v>4</v>
      </c>
      <c r="J29" s="55" t="str">
        <f>+VLOOKUP(E29,Participants!$A$1:$G$802,7,FALSE)</f>
        <v>DEV Boys</v>
      </c>
      <c r="K29" s="106">
        <v>1</v>
      </c>
      <c r="L29" s="106">
        <v>10</v>
      </c>
    </row>
    <row r="30" spans="1:12" ht="14.25" customHeight="1" x14ac:dyDescent="0.35">
      <c r="A30" s="64" t="s">
        <v>479</v>
      </c>
      <c r="B30" s="54">
        <v>2</v>
      </c>
      <c r="C30" s="141" t="s">
        <v>625</v>
      </c>
      <c r="D30" s="67"/>
      <c r="E30" s="106">
        <v>900</v>
      </c>
      <c r="F30" s="55" t="str">
        <f>+VLOOKUP(E30,Participants!$A$1:$F$802,2,FALSE)</f>
        <v>Andy Muir</v>
      </c>
      <c r="G30" s="55" t="str">
        <f>+VLOOKUP(E30,Participants!$A$1:$F$802,4,FALSE)</f>
        <v>MOSS</v>
      </c>
      <c r="H30" s="55" t="str">
        <f>+VLOOKUP(E30,Participants!$A$1:$F$802,5,FALSE)</f>
        <v>Male</v>
      </c>
      <c r="I30" s="55">
        <f>+VLOOKUP(E30,Participants!$A$1:$F$802,3,FALSE)</f>
        <v>3</v>
      </c>
      <c r="J30" s="55" t="str">
        <f>+VLOOKUP(E30,Participants!$A$1:$G$802,7,FALSE)</f>
        <v>DEV Boys</v>
      </c>
      <c r="K30" s="106">
        <f>K29+1</f>
        <v>2</v>
      </c>
      <c r="L30" s="106">
        <v>8</v>
      </c>
    </row>
    <row r="31" spans="1:12" ht="14.25" customHeight="1" x14ac:dyDescent="0.35">
      <c r="A31" s="64" t="s">
        <v>479</v>
      </c>
      <c r="B31" s="54">
        <v>2</v>
      </c>
      <c r="C31" s="141" t="s">
        <v>626</v>
      </c>
      <c r="D31" s="67"/>
      <c r="E31" s="106">
        <v>899</v>
      </c>
      <c r="F31" s="55" t="str">
        <f>+VLOOKUP(E31,Participants!$A$1:$F$802,2,FALSE)</f>
        <v>Sebastian Miller</v>
      </c>
      <c r="G31" s="55" t="str">
        <f>+VLOOKUP(E31,Participants!$A$1:$F$802,4,FALSE)</f>
        <v>MOSS</v>
      </c>
      <c r="H31" s="55" t="str">
        <f>+VLOOKUP(E31,Participants!$A$1:$F$802,5,FALSE)</f>
        <v>Male</v>
      </c>
      <c r="I31" s="55">
        <f>+VLOOKUP(E31,Participants!$A$1:$F$802,3,FALSE)</f>
        <v>3</v>
      </c>
      <c r="J31" s="55" t="str">
        <f>+VLOOKUP(E31,Participants!$A$1:$G$802,7,FALSE)</f>
        <v>DEV Boys</v>
      </c>
      <c r="K31" s="106">
        <f t="shared" ref="K31:K42" si="1">K30+1</f>
        <v>3</v>
      </c>
      <c r="L31" s="106">
        <v>6</v>
      </c>
    </row>
    <row r="32" spans="1:12" ht="14.25" customHeight="1" x14ac:dyDescent="0.35">
      <c r="A32" s="64" t="s">
        <v>479</v>
      </c>
      <c r="B32" s="54">
        <v>2</v>
      </c>
      <c r="C32" s="141" t="s">
        <v>627</v>
      </c>
      <c r="D32" s="67"/>
      <c r="E32" s="106">
        <v>1057</v>
      </c>
      <c r="F32" s="55" t="str">
        <f>+VLOOKUP(E32,Participants!$A$1:$F$802,2,FALSE)</f>
        <v>Henry Bernacki</v>
      </c>
      <c r="G32" s="55" t="str">
        <f>+VLOOKUP(E32,Participants!$A$1:$F$802,4,FALSE)</f>
        <v>KIL</v>
      </c>
      <c r="H32" s="55" t="str">
        <f>+VLOOKUP(E32,Participants!$A$1:$F$802,5,FALSE)</f>
        <v>Male</v>
      </c>
      <c r="I32" s="55">
        <f>+VLOOKUP(E32,Participants!$A$1:$F$802,3,FALSE)</f>
        <v>4</v>
      </c>
      <c r="J32" s="55" t="str">
        <f>+VLOOKUP(E32,Participants!$A$1:$G$802,7,FALSE)</f>
        <v>Dev Boys</v>
      </c>
      <c r="K32" s="106">
        <f t="shared" si="1"/>
        <v>4</v>
      </c>
      <c r="L32" s="106">
        <v>5</v>
      </c>
    </row>
    <row r="33" spans="1:24" ht="14.25" customHeight="1" x14ac:dyDescent="0.35">
      <c r="A33" s="64" t="s">
        <v>479</v>
      </c>
      <c r="B33" s="54">
        <v>2</v>
      </c>
      <c r="C33" s="141" t="s">
        <v>628</v>
      </c>
      <c r="D33" s="67"/>
      <c r="E33" s="106">
        <v>1218</v>
      </c>
      <c r="F33" s="55" t="str">
        <f>+VLOOKUP(E33,Participants!$A$1:$F$802,2,FALSE)</f>
        <v>Rocco Kaminsky</v>
      </c>
      <c r="G33" s="55" t="str">
        <f>+VLOOKUP(E33,Participants!$A$1:$F$802,4,FALSE)</f>
        <v>OLF</v>
      </c>
      <c r="H33" s="55" t="str">
        <f>+VLOOKUP(E33,Participants!$A$1:$F$802,5,FALSE)</f>
        <v>Male</v>
      </c>
      <c r="I33" s="55">
        <f>+VLOOKUP(E33,Participants!$A$1:$F$802,3,FALSE)</f>
        <v>4</v>
      </c>
      <c r="J33" s="55" t="str">
        <f>+VLOOKUP(E33,Participants!$A$1:$G$802,7,FALSE)</f>
        <v>Dev Boys</v>
      </c>
      <c r="K33" s="106">
        <f t="shared" si="1"/>
        <v>5</v>
      </c>
      <c r="L33" s="106">
        <v>4</v>
      </c>
    </row>
    <row r="34" spans="1:24" ht="14.25" customHeight="1" x14ac:dyDescent="0.35">
      <c r="A34" s="64" t="s">
        <v>479</v>
      </c>
      <c r="B34" s="54">
        <v>2</v>
      </c>
      <c r="C34" s="141" t="s">
        <v>629</v>
      </c>
      <c r="D34" s="67"/>
      <c r="E34" s="106">
        <v>588</v>
      </c>
      <c r="F34" s="55" t="str">
        <f>+VLOOKUP(E34,Participants!$A$1:$F$802,2,FALSE)</f>
        <v>Declan Ries</v>
      </c>
      <c r="G34" s="55" t="str">
        <f>+VLOOKUP(E34,Participants!$A$1:$F$802,4,FALSE)</f>
        <v>BFS</v>
      </c>
      <c r="H34" s="55" t="str">
        <f>+VLOOKUP(E34,Participants!$A$1:$F$802,5,FALSE)</f>
        <v>Male</v>
      </c>
      <c r="I34" s="55">
        <f>+VLOOKUP(E34,Participants!$A$1:$F$802,3,FALSE)</f>
        <v>3</v>
      </c>
      <c r="J34" s="55" t="str">
        <f>+VLOOKUP(E34,Participants!$A$1:$G$802,7,FALSE)</f>
        <v>DEV BOYS</v>
      </c>
      <c r="K34" s="106">
        <f t="shared" si="1"/>
        <v>6</v>
      </c>
      <c r="L34" s="106">
        <v>3</v>
      </c>
    </row>
    <row r="35" spans="1:24" ht="14.25" customHeight="1" x14ac:dyDescent="0.35">
      <c r="A35" s="64" t="s">
        <v>479</v>
      </c>
      <c r="B35" s="54">
        <v>2</v>
      </c>
      <c r="C35" s="141" t="s">
        <v>630</v>
      </c>
      <c r="D35" s="67"/>
      <c r="E35" s="106">
        <v>208</v>
      </c>
      <c r="F35" s="55" t="str">
        <f>+VLOOKUP(E35,Participants!$A$1:$F$802,2,FALSE)</f>
        <v>Zachary Thomas</v>
      </c>
      <c r="G35" s="55" t="str">
        <f>+VLOOKUP(E35,Participants!$A$1:$F$802,4,FALSE)</f>
        <v>MQA</v>
      </c>
      <c r="H35" s="55" t="str">
        <f>+VLOOKUP(E35,Participants!$A$1:$F$802,5,FALSE)</f>
        <v>Male</v>
      </c>
      <c r="I35" s="55">
        <f>+VLOOKUP(E35,Participants!$A$1:$F$802,3,FALSE)</f>
        <v>3</v>
      </c>
      <c r="J35" s="55" t="str">
        <f>+VLOOKUP(E35,Participants!$A$1:$G$802,7,FALSE)</f>
        <v>DEV Boys</v>
      </c>
      <c r="K35" s="106">
        <f t="shared" si="1"/>
        <v>7</v>
      </c>
      <c r="L35" s="106"/>
    </row>
    <row r="36" spans="1:24" ht="14.25" customHeight="1" x14ac:dyDescent="0.35">
      <c r="A36" s="64" t="s">
        <v>479</v>
      </c>
      <c r="B36" s="54">
        <v>2</v>
      </c>
      <c r="C36" s="141" t="s">
        <v>631</v>
      </c>
      <c r="D36" s="67"/>
      <c r="E36" s="106">
        <v>931</v>
      </c>
      <c r="F36" s="55" t="str">
        <f>+VLOOKUP(E36,Participants!$A$1:$F$802,2,FALSE)</f>
        <v>James Jackson</v>
      </c>
      <c r="G36" s="55" t="str">
        <f>+VLOOKUP(E36,Participants!$A$1:$F$802,4,FALSE)</f>
        <v>HFS</v>
      </c>
      <c r="H36" s="55" t="str">
        <f>+VLOOKUP(E36,Participants!$A$1:$F$802,5,FALSE)</f>
        <v>Male</v>
      </c>
      <c r="I36" s="55">
        <f>+VLOOKUP(E36,Participants!$A$1:$F$802,3,FALSE)</f>
        <v>4</v>
      </c>
      <c r="J36" s="55" t="str">
        <f>+VLOOKUP(E36,Participants!$A$1:$G$802,7,FALSE)</f>
        <v>Dev Boys</v>
      </c>
      <c r="K36" s="106">
        <f t="shared" si="1"/>
        <v>8</v>
      </c>
      <c r="L36" s="106"/>
    </row>
    <row r="37" spans="1:24" ht="14.25" customHeight="1" x14ac:dyDescent="0.35">
      <c r="A37" s="64" t="s">
        <v>479</v>
      </c>
      <c r="B37" s="54">
        <v>2</v>
      </c>
      <c r="C37" s="141" t="s">
        <v>632</v>
      </c>
      <c r="D37" s="67"/>
      <c r="E37" s="106">
        <v>163</v>
      </c>
      <c r="F37" s="55" t="str">
        <f>+VLOOKUP(E37,Participants!$A$1:$F$802,2,FALSE)</f>
        <v>Cash Kozora</v>
      </c>
      <c r="G37" s="55" t="str">
        <f>+VLOOKUP(E37,Participants!$A$1:$F$802,4,FALSE)</f>
        <v>NCA</v>
      </c>
      <c r="H37" s="55" t="str">
        <f>+VLOOKUP(E37,Participants!$A$1:$F$802,5,FALSE)</f>
        <v>Male</v>
      </c>
      <c r="I37" s="55">
        <f>+VLOOKUP(E37,Participants!$A$1:$F$802,3,FALSE)</f>
        <v>4</v>
      </c>
      <c r="J37" s="55" t="str">
        <f>+VLOOKUP(E37,Participants!$A$1:$G$802,7,FALSE)</f>
        <v>DEV Boys</v>
      </c>
      <c r="K37" s="106">
        <f t="shared" si="1"/>
        <v>9</v>
      </c>
      <c r="L37" s="106"/>
    </row>
    <row r="38" spans="1:24" ht="14.25" customHeight="1" x14ac:dyDescent="0.35">
      <c r="A38" s="64" t="s">
        <v>479</v>
      </c>
      <c r="B38" s="54">
        <v>2</v>
      </c>
      <c r="C38" s="141" t="s">
        <v>633</v>
      </c>
      <c r="D38" s="67"/>
      <c r="E38" s="106">
        <v>1065</v>
      </c>
      <c r="F38" s="55" t="str">
        <f>+VLOOKUP(E38,Participants!$A$1:$F$802,2,FALSE)</f>
        <v>Sawyer Lacina</v>
      </c>
      <c r="G38" s="55" t="str">
        <f>+VLOOKUP(E38,Participants!$A$1:$F$802,4,FALSE)</f>
        <v>KIL</v>
      </c>
      <c r="H38" s="55" t="str">
        <f>+VLOOKUP(E38,Participants!$A$1:$F$802,5,FALSE)</f>
        <v>Male</v>
      </c>
      <c r="I38" s="55">
        <f>+VLOOKUP(E38,Participants!$A$1:$F$802,3,FALSE)</f>
        <v>3</v>
      </c>
      <c r="J38" s="55" t="str">
        <f>+VLOOKUP(E38,Participants!$A$1:$G$802,7,FALSE)</f>
        <v>Dev Boys</v>
      </c>
      <c r="K38" s="106">
        <f t="shared" si="1"/>
        <v>10</v>
      </c>
      <c r="L38" s="106"/>
    </row>
    <row r="39" spans="1:24" ht="14.25" customHeight="1" x14ac:dyDescent="0.35">
      <c r="A39" s="64" t="s">
        <v>479</v>
      </c>
      <c r="B39" s="54">
        <v>2</v>
      </c>
      <c r="C39" s="141" t="s">
        <v>634</v>
      </c>
      <c r="D39" s="67"/>
      <c r="E39" s="106">
        <v>1067</v>
      </c>
      <c r="F39" s="55" t="str">
        <f>+VLOOKUP(E39,Participants!$A$1:$F$802,2,FALSE)</f>
        <v>Brendan Menz</v>
      </c>
      <c r="G39" s="55" t="str">
        <f>+VLOOKUP(E39,Participants!$A$1:$F$802,4,FALSE)</f>
        <v>KIL</v>
      </c>
      <c r="H39" s="55" t="str">
        <f>+VLOOKUP(E39,Participants!$A$1:$F$802,5,FALSE)</f>
        <v>Male</v>
      </c>
      <c r="I39" s="55">
        <f>+VLOOKUP(E39,Participants!$A$1:$F$802,3,FALSE)</f>
        <v>4</v>
      </c>
      <c r="J39" s="55" t="str">
        <f>+VLOOKUP(E39,Participants!$A$1:$G$802,7,FALSE)</f>
        <v>Dev Boys</v>
      </c>
      <c r="K39" s="106">
        <f t="shared" si="1"/>
        <v>11</v>
      </c>
      <c r="L39" s="106"/>
    </row>
    <row r="40" spans="1:24" ht="14.25" customHeight="1" x14ac:dyDescent="0.35">
      <c r="A40" s="64" t="s">
        <v>479</v>
      </c>
      <c r="B40" s="54">
        <v>2</v>
      </c>
      <c r="C40" s="141" t="s">
        <v>635</v>
      </c>
      <c r="D40" s="67"/>
      <c r="E40" s="106">
        <v>56</v>
      </c>
      <c r="F40" s="55" t="str">
        <f>+VLOOKUP(E40,Participants!$A$1:$F$802,2,FALSE)</f>
        <v>JJ Pyle</v>
      </c>
      <c r="G40" s="55" t="str">
        <f>+VLOOKUP(E40,Participants!$A$1:$F$802,4,FALSE)</f>
        <v>AMA</v>
      </c>
      <c r="H40" s="55" t="str">
        <f>+VLOOKUP(E40,Participants!$A$1:$F$802,5,FALSE)</f>
        <v>Male</v>
      </c>
      <c r="I40" s="55">
        <f>+VLOOKUP(E40,Participants!$A$1:$F$802,3,FALSE)</f>
        <v>4</v>
      </c>
      <c r="J40" s="55" t="str">
        <f>+VLOOKUP(E40,Participants!$A$1:$G$802,7,FALSE)</f>
        <v>DEV Boys</v>
      </c>
      <c r="K40" s="106">
        <f t="shared" si="1"/>
        <v>12</v>
      </c>
      <c r="L40" s="106"/>
    </row>
    <row r="41" spans="1:24" ht="14.25" customHeight="1" x14ac:dyDescent="0.35">
      <c r="A41" s="64" t="s">
        <v>479</v>
      </c>
      <c r="B41" s="54">
        <v>2</v>
      </c>
      <c r="C41" s="141" t="s">
        <v>735</v>
      </c>
      <c r="D41" s="67"/>
      <c r="E41" s="106">
        <v>162</v>
      </c>
      <c r="F41" s="55" t="str">
        <f>+VLOOKUP(E41,Participants!$A$1:$F$802,2,FALSE)</f>
        <v>Edward Jaworski</v>
      </c>
      <c r="G41" s="55" t="str">
        <f>+VLOOKUP(E41,Participants!$A$1:$F$802,4,FALSE)</f>
        <v>NCA</v>
      </c>
      <c r="H41" s="55" t="str">
        <f>+VLOOKUP(E41,Participants!$A$1:$F$802,5,FALSE)</f>
        <v>Male</v>
      </c>
      <c r="I41" s="55">
        <f>+VLOOKUP(E41,Participants!$A$1:$F$802,3,FALSE)</f>
        <v>4</v>
      </c>
      <c r="J41" s="55" t="str">
        <f>+VLOOKUP(E41,Participants!$A$1:$G$802,7,FALSE)</f>
        <v>DEV Boys</v>
      </c>
      <c r="K41" s="106">
        <f t="shared" si="1"/>
        <v>13</v>
      </c>
      <c r="L41" s="106"/>
    </row>
    <row r="42" spans="1:24" ht="14.25" customHeight="1" x14ac:dyDescent="0.35">
      <c r="A42" s="64" t="s">
        <v>479</v>
      </c>
      <c r="B42" s="54">
        <v>2</v>
      </c>
      <c r="C42" s="141" t="s">
        <v>636</v>
      </c>
      <c r="D42" s="67"/>
      <c r="E42" s="106">
        <v>589</v>
      </c>
      <c r="F42" s="55" t="str">
        <f>+VLOOKUP(E42,Participants!$A$1:$F$802,2,FALSE)</f>
        <v>Bennett Solarczyk</v>
      </c>
      <c r="G42" s="55" t="str">
        <f>+VLOOKUP(E42,Participants!$A$1:$F$802,4,FALSE)</f>
        <v>BFS</v>
      </c>
      <c r="H42" s="55" t="str">
        <f>+VLOOKUP(E42,Participants!$A$1:$F$802,5,FALSE)</f>
        <v>Male</v>
      </c>
      <c r="I42" s="55">
        <f>+VLOOKUP(E42,Participants!$A$1:$F$802,3,FALSE)</f>
        <v>3</v>
      </c>
      <c r="J42" s="55" t="str">
        <f>+VLOOKUP(E42,Participants!$A$1:$G$802,7,FALSE)</f>
        <v>DEV BOYS</v>
      </c>
      <c r="K42" s="106">
        <f t="shared" si="1"/>
        <v>14</v>
      </c>
      <c r="L42" s="106"/>
    </row>
    <row r="43" spans="1:24" ht="14.25" customHeight="1" x14ac:dyDescent="0.35">
      <c r="A43" s="64" t="s">
        <v>479</v>
      </c>
      <c r="B43" s="54">
        <v>2</v>
      </c>
      <c r="C43" s="141" t="s">
        <v>637</v>
      </c>
      <c r="D43" s="67"/>
      <c r="E43" s="106">
        <v>1161</v>
      </c>
      <c r="F43" s="55" t="str">
        <f>+VLOOKUP(E43,Participants!$A$1:$F$802,2,FALSE)</f>
        <v>Simon Bandish</v>
      </c>
      <c r="G43" s="55" t="str">
        <f>+VLOOKUP(E43,Participants!$A$1:$F$802,4,FALSE)</f>
        <v>DMA</v>
      </c>
      <c r="H43" s="55" t="str">
        <f>+VLOOKUP(E43,Participants!$A$1:$F$802,5,FALSE)</f>
        <v>Male</v>
      </c>
      <c r="I43" s="55">
        <f>+VLOOKUP(E43,Participants!$A$1:$F$802,3,FALSE)</f>
        <v>4</v>
      </c>
      <c r="J43" s="55" t="str">
        <f>+VLOOKUP(E43,Participants!$A$1:$G$802,7,FALSE)</f>
        <v>Dev Boys</v>
      </c>
      <c r="K43" s="106"/>
      <c r="L43" s="106"/>
    </row>
    <row r="44" spans="1:24" ht="14.25" customHeight="1" x14ac:dyDescent="0.25">
      <c r="E44" s="81"/>
    </row>
    <row r="45" spans="1:24" ht="14.25" customHeight="1" x14ac:dyDescent="0.25">
      <c r="B45" s="61" t="s">
        <v>8</v>
      </c>
      <c r="C45" s="61" t="s">
        <v>15</v>
      </c>
      <c r="D45" s="61" t="s">
        <v>10</v>
      </c>
      <c r="E45" s="138" t="s">
        <v>20</v>
      </c>
      <c r="F45" s="61" t="s">
        <v>23</v>
      </c>
      <c r="G45" s="61" t="s">
        <v>26</v>
      </c>
      <c r="H45" s="61" t="s">
        <v>29</v>
      </c>
      <c r="I45" s="61" t="s">
        <v>32</v>
      </c>
      <c r="J45" s="61" t="s">
        <v>38</v>
      </c>
      <c r="K45" s="135" t="s">
        <v>41</v>
      </c>
      <c r="L45" s="135" t="s">
        <v>46</v>
      </c>
      <c r="M45" s="61" t="s">
        <v>49</v>
      </c>
      <c r="N45" s="61" t="s">
        <v>52</v>
      </c>
      <c r="O45" s="61" t="s">
        <v>55</v>
      </c>
      <c r="P45" s="140" t="s">
        <v>61</v>
      </c>
      <c r="Q45" s="61" t="s">
        <v>64</v>
      </c>
      <c r="R45" s="61" t="s">
        <v>67</v>
      </c>
      <c r="S45" s="61" t="s">
        <v>70</v>
      </c>
      <c r="T45" s="61" t="s">
        <v>73</v>
      </c>
      <c r="U45" s="61" t="s">
        <v>76</v>
      </c>
      <c r="V45" s="61" t="s">
        <v>79</v>
      </c>
      <c r="W45" s="61" t="s">
        <v>252</v>
      </c>
      <c r="X45" s="61" t="s">
        <v>447</v>
      </c>
    </row>
    <row r="46" spans="1:24" ht="14.25" customHeight="1" x14ac:dyDescent="0.25">
      <c r="A46" s="63" t="s">
        <v>206</v>
      </c>
      <c r="B46" s="63">
        <f t="shared" ref="B46:K47" si="2">+SUMIFS($L$2:$L$44,$J$2:$J$44,$A46,$G$2:$G$44,B$45)</f>
        <v>0</v>
      </c>
      <c r="C46" s="63">
        <f t="shared" si="2"/>
        <v>11</v>
      </c>
      <c r="D46" s="63">
        <f t="shared" si="2"/>
        <v>0</v>
      </c>
      <c r="E46" s="81">
        <f t="shared" si="2"/>
        <v>0</v>
      </c>
      <c r="F46" s="63">
        <f t="shared" si="2"/>
        <v>15</v>
      </c>
      <c r="G46" s="63">
        <f t="shared" si="2"/>
        <v>0</v>
      </c>
      <c r="H46" s="63">
        <f t="shared" si="2"/>
        <v>0</v>
      </c>
      <c r="I46" s="63">
        <f t="shared" si="2"/>
        <v>0</v>
      </c>
      <c r="J46" s="63">
        <f t="shared" si="2"/>
        <v>0</v>
      </c>
      <c r="K46" s="81">
        <f t="shared" si="2"/>
        <v>0</v>
      </c>
      <c r="L46" s="81">
        <f t="shared" ref="L46:W47" si="3">+SUMIFS($L$2:$L$44,$J$2:$J$44,$A46,$G$2:$G$44,L$45)</f>
        <v>0</v>
      </c>
      <c r="M46" s="63">
        <f t="shared" si="3"/>
        <v>0</v>
      </c>
      <c r="N46" s="63">
        <f t="shared" si="3"/>
        <v>10</v>
      </c>
      <c r="O46" s="63">
        <f t="shared" si="3"/>
        <v>0</v>
      </c>
      <c r="P46" s="63">
        <f t="shared" si="3"/>
        <v>0</v>
      </c>
      <c r="Q46" s="63">
        <f t="shared" si="3"/>
        <v>0</v>
      </c>
      <c r="R46" s="63">
        <f t="shared" si="3"/>
        <v>0</v>
      </c>
      <c r="S46" s="63">
        <f t="shared" si="3"/>
        <v>0</v>
      </c>
      <c r="T46" s="63">
        <f t="shared" si="3"/>
        <v>0</v>
      </c>
      <c r="U46" s="63">
        <f t="shared" si="3"/>
        <v>0</v>
      </c>
      <c r="V46" s="63">
        <f t="shared" si="3"/>
        <v>0</v>
      </c>
      <c r="W46" s="63">
        <f t="shared" si="3"/>
        <v>3</v>
      </c>
      <c r="X46" s="63">
        <f t="shared" ref="X46:X47" si="4">SUM(B46:W46)</f>
        <v>39</v>
      </c>
    </row>
    <row r="47" spans="1:24" ht="14.25" customHeight="1" x14ac:dyDescent="0.25">
      <c r="A47" s="63" t="s">
        <v>233</v>
      </c>
      <c r="B47" s="63">
        <f t="shared" si="2"/>
        <v>0</v>
      </c>
      <c r="C47" s="63">
        <f t="shared" si="2"/>
        <v>0</v>
      </c>
      <c r="D47" s="63">
        <f t="shared" si="2"/>
        <v>10</v>
      </c>
      <c r="E47" s="81">
        <f t="shared" si="2"/>
        <v>0</v>
      </c>
      <c r="F47" s="63">
        <f t="shared" si="2"/>
        <v>5</v>
      </c>
      <c r="G47" s="63">
        <f t="shared" si="2"/>
        <v>0</v>
      </c>
      <c r="H47" s="63">
        <f t="shared" si="2"/>
        <v>1</v>
      </c>
      <c r="I47" s="63">
        <f t="shared" si="2"/>
        <v>0</v>
      </c>
      <c r="J47" s="63">
        <f t="shared" si="2"/>
        <v>0</v>
      </c>
      <c r="K47" s="81">
        <f t="shared" si="2"/>
        <v>0</v>
      </c>
      <c r="L47" s="81">
        <f t="shared" si="3"/>
        <v>0</v>
      </c>
      <c r="M47" s="63">
        <f t="shared" si="3"/>
        <v>0</v>
      </c>
      <c r="N47" s="63">
        <f t="shared" si="3"/>
        <v>5</v>
      </c>
      <c r="O47" s="63">
        <f t="shared" si="3"/>
        <v>0</v>
      </c>
      <c r="P47" s="63">
        <f t="shared" si="3"/>
        <v>14</v>
      </c>
      <c r="Q47" s="63">
        <f t="shared" si="3"/>
        <v>0</v>
      </c>
      <c r="R47" s="63">
        <f t="shared" si="3"/>
        <v>0</v>
      </c>
      <c r="S47" s="63">
        <f t="shared" si="3"/>
        <v>4</v>
      </c>
      <c r="T47" s="63">
        <f t="shared" si="3"/>
        <v>0</v>
      </c>
      <c r="U47" s="63">
        <f t="shared" si="3"/>
        <v>0</v>
      </c>
      <c r="V47" s="63">
        <f t="shared" si="3"/>
        <v>0</v>
      </c>
      <c r="W47" s="63">
        <f t="shared" si="3"/>
        <v>0</v>
      </c>
      <c r="X47" s="63">
        <f t="shared" si="4"/>
        <v>39</v>
      </c>
    </row>
    <row r="48" spans="1:24" ht="14.25" customHeight="1" x14ac:dyDescent="0.25">
      <c r="E48" s="81"/>
    </row>
    <row r="49" spans="5:5" ht="14.25" customHeight="1" x14ac:dyDescent="0.25">
      <c r="E49" s="81"/>
    </row>
    <row r="50" spans="5:5" ht="14.25" customHeight="1" x14ac:dyDescent="0.25">
      <c r="E50" s="81"/>
    </row>
    <row r="51" spans="5:5" ht="14.25" customHeight="1" x14ac:dyDescent="0.25">
      <c r="E51" s="81"/>
    </row>
    <row r="52" spans="5:5" ht="14.25" customHeight="1" x14ac:dyDescent="0.25">
      <c r="E52" s="81"/>
    </row>
    <row r="53" spans="5:5" ht="14.25" customHeight="1" x14ac:dyDescent="0.25">
      <c r="E53" s="81"/>
    </row>
    <row r="54" spans="5:5" ht="14.25" customHeight="1" x14ac:dyDescent="0.25">
      <c r="E54" s="81"/>
    </row>
    <row r="55" spans="5:5" ht="14.25" customHeight="1" x14ac:dyDescent="0.25">
      <c r="E55" s="81"/>
    </row>
    <row r="56" spans="5:5" ht="14.25" customHeight="1" x14ac:dyDescent="0.25">
      <c r="E56" s="81"/>
    </row>
    <row r="57" spans="5:5" ht="14.25" customHeight="1" x14ac:dyDescent="0.25">
      <c r="E57" s="81"/>
    </row>
    <row r="58" spans="5:5" ht="14.25" customHeight="1" x14ac:dyDescent="0.25">
      <c r="E58" s="81"/>
    </row>
    <row r="59" spans="5:5" ht="14.25" customHeight="1" x14ac:dyDescent="0.25">
      <c r="E59" s="81"/>
    </row>
    <row r="60" spans="5:5" ht="14.25" customHeight="1" x14ac:dyDescent="0.25">
      <c r="E60" s="81"/>
    </row>
    <row r="61" spans="5:5" ht="14.25" customHeight="1" x14ac:dyDescent="0.25">
      <c r="E61" s="81"/>
    </row>
    <row r="62" spans="5:5" ht="14.25" customHeight="1" x14ac:dyDescent="0.25">
      <c r="E62" s="81"/>
    </row>
    <row r="63" spans="5:5" ht="14.25" customHeight="1" x14ac:dyDescent="0.25">
      <c r="E63" s="81"/>
    </row>
    <row r="64" spans="5:5" ht="14.25" customHeight="1" x14ac:dyDescent="0.25">
      <c r="E64" s="81"/>
    </row>
    <row r="65" spans="5:5" ht="14.25" customHeight="1" x14ac:dyDescent="0.25">
      <c r="E65" s="81"/>
    </row>
    <row r="66" spans="5:5" ht="14.25" customHeight="1" x14ac:dyDescent="0.25">
      <c r="E66" s="81"/>
    </row>
    <row r="67" spans="5:5" ht="14.25" customHeight="1" x14ac:dyDescent="0.25">
      <c r="E67" s="81"/>
    </row>
    <row r="68" spans="5:5" ht="14.25" customHeight="1" x14ac:dyDescent="0.25">
      <c r="E68" s="81"/>
    </row>
    <row r="69" spans="5:5" ht="14.25" customHeight="1" x14ac:dyDescent="0.25">
      <c r="E69" s="81"/>
    </row>
    <row r="70" spans="5:5" ht="14.25" customHeight="1" x14ac:dyDescent="0.25">
      <c r="E70" s="81"/>
    </row>
    <row r="71" spans="5:5" ht="14.25" customHeight="1" x14ac:dyDescent="0.25">
      <c r="E71" s="81"/>
    </row>
    <row r="72" spans="5:5" ht="14.25" customHeight="1" x14ac:dyDescent="0.25">
      <c r="E72" s="81"/>
    </row>
    <row r="73" spans="5:5" ht="14.25" customHeight="1" x14ac:dyDescent="0.25">
      <c r="E73" s="81"/>
    </row>
    <row r="74" spans="5:5" ht="14.25" customHeight="1" x14ac:dyDescent="0.25">
      <c r="E74" s="81"/>
    </row>
    <row r="75" spans="5:5" ht="14.25" customHeight="1" x14ac:dyDescent="0.25">
      <c r="E75" s="81"/>
    </row>
    <row r="76" spans="5:5" ht="14.25" customHeight="1" x14ac:dyDescent="0.25">
      <c r="E76" s="81"/>
    </row>
    <row r="77" spans="5:5" ht="14.25" customHeight="1" x14ac:dyDescent="0.25">
      <c r="E77" s="81"/>
    </row>
    <row r="78" spans="5:5" ht="14.25" customHeight="1" x14ac:dyDescent="0.25">
      <c r="E78" s="81"/>
    </row>
    <row r="79" spans="5:5" ht="14.25" customHeight="1" x14ac:dyDescent="0.25">
      <c r="E79" s="81"/>
    </row>
    <row r="80" spans="5:5" ht="14.25" customHeight="1" x14ac:dyDescent="0.25">
      <c r="E80" s="81"/>
    </row>
    <row r="81" spans="5:5" ht="14.25" customHeight="1" x14ac:dyDescent="0.25">
      <c r="E81" s="81"/>
    </row>
    <row r="82" spans="5:5" ht="14.25" customHeight="1" x14ac:dyDescent="0.25">
      <c r="E82" s="81"/>
    </row>
    <row r="83" spans="5:5" ht="14.25" customHeight="1" x14ac:dyDescent="0.25">
      <c r="E83" s="81"/>
    </row>
    <row r="84" spans="5:5" ht="14.25" customHeight="1" x14ac:dyDescent="0.25">
      <c r="E84" s="81"/>
    </row>
    <row r="85" spans="5:5" ht="14.25" customHeight="1" x14ac:dyDescent="0.25">
      <c r="E85" s="81"/>
    </row>
    <row r="86" spans="5:5" ht="14.25" customHeight="1" x14ac:dyDescent="0.25">
      <c r="E86" s="81"/>
    </row>
    <row r="87" spans="5:5" ht="14.25" customHeight="1" x14ac:dyDescent="0.25">
      <c r="E87" s="81"/>
    </row>
    <row r="88" spans="5:5" ht="14.25" customHeight="1" x14ac:dyDescent="0.25">
      <c r="E88" s="81"/>
    </row>
    <row r="89" spans="5:5" ht="14.25" customHeight="1" x14ac:dyDescent="0.25">
      <c r="E89" s="81"/>
    </row>
    <row r="90" spans="5:5" ht="14.25" customHeight="1" x14ac:dyDescent="0.25">
      <c r="E90" s="81"/>
    </row>
    <row r="91" spans="5:5" ht="14.25" customHeight="1" x14ac:dyDescent="0.25">
      <c r="E91" s="81"/>
    </row>
    <row r="92" spans="5:5" ht="14.25" customHeight="1" x14ac:dyDescent="0.25">
      <c r="E92" s="81"/>
    </row>
    <row r="93" spans="5:5" ht="14.25" customHeight="1" x14ac:dyDescent="0.25">
      <c r="E93" s="81"/>
    </row>
    <row r="94" spans="5:5" ht="14.25" customHeight="1" x14ac:dyDescent="0.25">
      <c r="E94" s="81"/>
    </row>
    <row r="95" spans="5:5" ht="14.25" customHeight="1" x14ac:dyDescent="0.25">
      <c r="E95" s="81"/>
    </row>
    <row r="96" spans="5:5" ht="14.25" customHeight="1" x14ac:dyDescent="0.25">
      <c r="E96" s="81"/>
    </row>
    <row r="97" spans="5:5" ht="14.25" customHeight="1" x14ac:dyDescent="0.25">
      <c r="E97" s="81"/>
    </row>
    <row r="98" spans="5:5" ht="14.25" customHeight="1" x14ac:dyDescent="0.25">
      <c r="E98" s="81"/>
    </row>
    <row r="99" spans="5:5" ht="14.25" customHeight="1" x14ac:dyDescent="0.25">
      <c r="E99" s="81"/>
    </row>
    <row r="100" spans="5:5" ht="14.25" customHeight="1" x14ac:dyDescent="0.25">
      <c r="E100" s="81"/>
    </row>
    <row r="101" spans="5:5" ht="14.25" customHeight="1" x14ac:dyDescent="0.25">
      <c r="E101" s="81"/>
    </row>
    <row r="102" spans="5:5" ht="14.25" customHeight="1" x14ac:dyDescent="0.25">
      <c r="E102" s="81"/>
    </row>
    <row r="103" spans="5:5" ht="14.25" customHeight="1" x14ac:dyDescent="0.25">
      <c r="E103" s="81"/>
    </row>
    <row r="104" spans="5:5" ht="14.25" customHeight="1" x14ac:dyDescent="0.25">
      <c r="E104" s="81"/>
    </row>
    <row r="105" spans="5:5" ht="14.25" customHeight="1" x14ac:dyDescent="0.25">
      <c r="E105" s="81"/>
    </row>
    <row r="106" spans="5:5" ht="14.25" customHeight="1" x14ac:dyDescent="0.25">
      <c r="E106" s="81"/>
    </row>
    <row r="107" spans="5:5" ht="14.25" customHeight="1" x14ac:dyDescent="0.25">
      <c r="E107" s="81"/>
    </row>
    <row r="108" spans="5:5" ht="14.25" customHeight="1" x14ac:dyDescent="0.25">
      <c r="E108" s="81"/>
    </row>
    <row r="109" spans="5:5" ht="14.25" customHeight="1" x14ac:dyDescent="0.25">
      <c r="E109" s="81"/>
    </row>
    <row r="110" spans="5:5" ht="14.25" customHeight="1" x14ac:dyDescent="0.25">
      <c r="E110" s="81"/>
    </row>
    <row r="111" spans="5:5" ht="14.25" customHeight="1" x14ac:dyDescent="0.25">
      <c r="E111" s="81"/>
    </row>
    <row r="112" spans="5:5" ht="14.25" customHeight="1" x14ac:dyDescent="0.25">
      <c r="E112" s="81"/>
    </row>
    <row r="113" spans="5:5" ht="14.25" customHeight="1" x14ac:dyDescent="0.25">
      <c r="E113" s="81"/>
    </row>
    <row r="114" spans="5:5" ht="14.25" customHeight="1" x14ac:dyDescent="0.25">
      <c r="E114" s="81"/>
    </row>
    <row r="115" spans="5:5" ht="14.25" customHeight="1" x14ac:dyDescent="0.25">
      <c r="E115" s="81"/>
    </row>
    <row r="116" spans="5:5" ht="14.25" customHeight="1" x14ac:dyDescent="0.25">
      <c r="E116" s="81"/>
    </row>
    <row r="117" spans="5:5" ht="14.25" customHeight="1" x14ac:dyDescent="0.25">
      <c r="E117" s="81"/>
    </row>
    <row r="118" spans="5:5" ht="14.25" customHeight="1" x14ac:dyDescent="0.25">
      <c r="E118" s="81"/>
    </row>
    <row r="119" spans="5:5" ht="14.25" customHeight="1" x14ac:dyDescent="0.25">
      <c r="E119" s="81"/>
    </row>
    <row r="120" spans="5:5" ht="14.25" customHeight="1" x14ac:dyDescent="0.25">
      <c r="E120" s="81"/>
    </row>
    <row r="121" spans="5:5" ht="14.25" customHeight="1" x14ac:dyDescent="0.25">
      <c r="E121" s="81"/>
    </row>
    <row r="122" spans="5:5" ht="14.25" customHeight="1" x14ac:dyDescent="0.25">
      <c r="E122" s="81"/>
    </row>
    <row r="123" spans="5:5" ht="14.25" customHeight="1" x14ac:dyDescent="0.25">
      <c r="E123" s="81"/>
    </row>
    <row r="124" spans="5:5" ht="14.25" customHeight="1" x14ac:dyDescent="0.25">
      <c r="E124" s="81"/>
    </row>
    <row r="125" spans="5:5" ht="14.25" customHeight="1" x14ac:dyDescent="0.25">
      <c r="E125" s="81"/>
    </row>
    <row r="126" spans="5:5" ht="14.25" customHeight="1" x14ac:dyDescent="0.25">
      <c r="E126" s="81"/>
    </row>
    <row r="127" spans="5:5" ht="14.25" customHeight="1" x14ac:dyDescent="0.25">
      <c r="E127" s="81"/>
    </row>
    <row r="128" spans="5:5" ht="14.25" customHeight="1" x14ac:dyDescent="0.25">
      <c r="E128" s="81"/>
    </row>
    <row r="129" spans="1:23" ht="14.25" customHeight="1" x14ac:dyDescent="0.25">
      <c r="E129" s="81"/>
    </row>
    <row r="130" spans="1:23" ht="14.25" customHeight="1" x14ac:dyDescent="0.25">
      <c r="E130" s="81"/>
    </row>
    <row r="131" spans="1:23" ht="14.25" customHeight="1" x14ac:dyDescent="0.25">
      <c r="E131" s="81"/>
    </row>
    <row r="132" spans="1:23" ht="14.25" customHeight="1" x14ac:dyDescent="0.25">
      <c r="E132" s="81"/>
    </row>
    <row r="133" spans="1:23" ht="14.25" customHeight="1" x14ac:dyDescent="0.25">
      <c r="E133" s="81"/>
    </row>
    <row r="134" spans="1:23" ht="14.25" customHeight="1" x14ac:dyDescent="0.25">
      <c r="E134" s="81"/>
    </row>
    <row r="135" spans="1:23" ht="14.25" customHeight="1" x14ac:dyDescent="0.25">
      <c r="E135" s="81"/>
    </row>
    <row r="136" spans="1:23" ht="14.25" customHeight="1" x14ac:dyDescent="0.25">
      <c r="B136" s="61" t="s">
        <v>8</v>
      </c>
      <c r="C136" s="61" t="s">
        <v>449</v>
      </c>
      <c r="D136" s="61" t="s">
        <v>49</v>
      </c>
      <c r="E136" s="138" t="s">
        <v>61</v>
      </c>
      <c r="F136" s="61" t="s">
        <v>450</v>
      </c>
      <c r="G136" s="61" t="s">
        <v>451</v>
      </c>
      <c r="H136" s="61" t="s">
        <v>452</v>
      </c>
      <c r="I136" s="61" t="s">
        <v>453</v>
      </c>
      <c r="J136" s="61" t="s">
        <v>454</v>
      </c>
      <c r="K136" s="135" t="s">
        <v>455</v>
      </c>
      <c r="L136" s="135" t="s">
        <v>456</v>
      </c>
      <c r="M136" s="61" t="s">
        <v>457</v>
      </c>
      <c r="N136" s="61" t="s">
        <v>458</v>
      </c>
      <c r="O136" s="61" t="s">
        <v>38</v>
      </c>
      <c r="P136" s="61" t="s">
        <v>459</v>
      </c>
      <c r="Q136" s="61" t="s">
        <v>52</v>
      </c>
      <c r="R136" s="61" t="s">
        <v>79</v>
      </c>
      <c r="S136" s="61" t="s">
        <v>460</v>
      </c>
      <c r="T136" s="61" t="s">
        <v>461</v>
      </c>
      <c r="U136" s="61" t="s">
        <v>462</v>
      </c>
      <c r="V136" s="61" t="s">
        <v>463</v>
      </c>
      <c r="W136" s="61" t="s">
        <v>464</v>
      </c>
    </row>
    <row r="137" spans="1:23" ht="14.25" customHeight="1" x14ac:dyDescent="0.25">
      <c r="A137" s="63" t="s">
        <v>465</v>
      </c>
      <c r="B137" s="63" t="e">
        <f t="shared" ref="B137:W137" si="5">+SUMIF(#REF!,B$136,#REF!)</f>
        <v>#REF!</v>
      </c>
      <c r="C137" s="63" t="e">
        <f t="shared" si="5"/>
        <v>#REF!</v>
      </c>
      <c r="D137" s="63" t="e">
        <f t="shared" si="5"/>
        <v>#REF!</v>
      </c>
      <c r="E137" s="81" t="e">
        <f t="shared" si="5"/>
        <v>#REF!</v>
      </c>
      <c r="F137" s="63" t="e">
        <f t="shared" si="5"/>
        <v>#REF!</v>
      </c>
      <c r="G137" s="63" t="e">
        <f t="shared" si="5"/>
        <v>#REF!</v>
      </c>
      <c r="H137" s="63" t="e">
        <f t="shared" si="5"/>
        <v>#REF!</v>
      </c>
      <c r="I137" s="63" t="e">
        <f t="shared" si="5"/>
        <v>#REF!</v>
      </c>
      <c r="J137" s="63" t="e">
        <f t="shared" si="5"/>
        <v>#REF!</v>
      </c>
      <c r="K137" s="81" t="e">
        <f t="shared" si="5"/>
        <v>#REF!</v>
      </c>
      <c r="L137" s="81" t="e">
        <f t="shared" si="5"/>
        <v>#REF!</v>
      </c>
      <c r="M137" s="63" t="e">
        <f t="shared" si="5"/>
        <v>#REF!</v>
      </c>
      <c r="N137" s="63" t="e">
        <f t="shared" si="5"/>
        <v>#REF!</v>
      </c>
      <c r="O137" s="63" t="e">
        <f t="shared" si="5"/>
        <v>#REF!</v>
      </c>
      <c r="P137" s="63" t="e">
        <f t="shared" si="5"/>
        <v>#REF!</v>
      </c>
      <c r="Q137" s="63" t="e">
        <f t="shared" si="5"/>
        <v>#REF!</v>
      </c>
      <c r="R137" s="63" t="e">
        <f t="shared" si="5"/>
        <v>#REF!</v>
      </c>
      <c r="S137" s="63" t="e">
        <f t="shared" si="5"/>
        <v>#REF!</v>
      </c>
      <c r="T137" s="63" t="e">
        <f t="shared" si="5"/>
        <v>#REF!</v>
      </c>
      <c r="U137" s="63" t="e">
        <f t="shared" si="5"/>
        <v>#REF!</v>
      </c>
      <c r="V137" s="63" t="e">
        <f t="shared" si="5"/>
        <v>#REF!</v>
      </c>
      <c r="W137" s="63" t="e">
        <f t="shared" si="5"/>
        <v>#REF!</v>
      </c>
    </row>
    <row r="138" spans="1:23" ht="14.25" customHeight="1" x14ac:dyDescent="0.25">
      <c r="A138" s="63" t="s">
        <v>466</v>
      </c>
      <c r="B138" s="63">
        <f t="shared" ref="B138:W138" si="6">+SUMIF($G$2:$G$23,B$136,$L$2:$L$23)</f>
        <v>0</v>
      </c>
      <c r="C138" s="63">
        <f t="shared" si="6"/>
        <v>0</v>
      </c>
      <c r="D138" s="63">
        <f t="shared" si="6"/>
        <v>0</v>
      </c>
      <c r="E138" s="81">
        <f t="shared" si="6"/>
        <v>0</v>
      </c>
      <c r="F138" s="63">
        <f t="shared" si="6"/>
        <v>0</v>
      </c>
      <c r="G138" s="63">
        <f t="shared" si="6"/>
        <v>0</v>
      </c>
      <c r="H138" s="63">
        <f t="shared" si="6"/>
        <v>0</v>
      </c>
      <c r="I138" s="63">
        <f t="shared" si="6"/>
        <v>0</v>
      </c>
      <c r="J138" s="63">
        <f t="shared" si="6"/>
        <v>0</v>
      </c>
      <c r="K138" s="81">
        <f t="shared" si="6"/>
        <v>0</v>
      </c>
      <c r="L138" s="81">
        <f t="shared" si="6"/>
        <v>0</v>
      </c>
      <c r="M138" s="63">
        <f t="shared" si="6"/>
        <v>0</v>
      </c>
      <c r="N138" s="63">
        <f t="shared" si="6"/>
        <v>0</v>
      </c>
      <c r="O138" s="63">
        <f t="shared" si="6"/>
        <v>0</v>
      </c>
      <c r="P138" s="63">
        <f t="shared" si="6"/>
        <v>0</v>
      </c>
      <c r="Q138" s="63">
        <f t="shared" si="6"/>
        <v>10</v>
      </c>
      <c r="R138" s="63">
        <f t="shared" si="6"/>
        <v>0</v>
      </c>
      <c r="S138" s="63">
        <f t="shared" si="6"/>
        <v>0</v>
      </c>
      <c r="T138" s="63">
        <f t="shared" si="6"/>
        <v>0</v>
      </c>
      <c r="U138" s="63">
        <f t="shared" si="6"/>
        <v>0</v>
      </c>
      <c r="V138" s="63">
        <f t="shared" si="6"/>
        <v>0</v>
      </c>
      <c r="W138" s="63">
        <f t="shared" si="6"/>
        <v>0</v>
      </c>
    </row>
    <row r="139" spans="1:23" ht="14.25" customHeight="1" x14ac:dyDescent="0.25">
      <c r="A139" s="63" t="s">
        <v>467</v>
      </c>
      <c r="B139" s="63" t="e">
        <f t="shared" ref="B139:W139" si="7">+SUMIF(#REF!,B$136,#REF!)</f>
        <v>#REF!</v>
      </c>
      <c r="C139" s="63" t="e">
        <f t="shared" si="7"/>
        <v>#REF!</v>
      </c>
      <c r="D139" s="63" t="e">
        <f t="shared" si="7"/>
        <v>#REF!</v>
      </c>
      <c r="E139" s="81" t="e">
        <f t="shared" si="7"/>
        <v>#REF!</v>
      </c>
      <c r="F139" s="63" t="e">
        <f t="shared" si="7"/>
        <v>#REF!</v>
      </c>
      <c r="G139" s="63" t="e">
        <f t="shared" si="7"/>
        <v>#REF!</v>
      </c>
      <c r="H139" s="63" t="e">
        <f t="shared" si="7"/>
        <v>#REF!</v>
      </c>
      <c r="I139" s="63" t="e">
        <f t="shared" si="7"/>
        <v>#REF!</v>
      </c>
      <c r="J139" s="63" t="e">
        <f t="shared" si="7"/>
        <v>#REF!</v>
      </c>
      <c r="K139" s="81" t="e">
        <f t="shared" si="7"/>
        <v>#REF!</v>
      </c>
      <c r="L139" s="81" t="e">
        <f t="shared" si="7"/>
        <v>#REF!</v>
      </c>
      <c r="M139" s="63" t="e">
        <f t="shared" si="7"/>
        <v>#REF!</v>
      </c>
      <c r="N139" s="63" t="e">
        <f t="shared" si="7"/>
        <v>#REF!</v>
      </c>
      <c r="O139" s="63" t="e">
        <f t="shared" si="7"/>
        <v>#REF!</v>
      </c>
      <c r="P139" s="63" t="e">
        <f t="shared" si="7"/>
        <v>#REF!</v>
      </c>
      <c r="Q139" s="63" t="e">
        <f t="shared" si="7"/>
        <v>#REF!</v>
      </c>
      <c r="R139" s="63" t="e">
        <f t="shared" si="7"/>
        <v>#REF!</v>
      </c>
      <c r="S139" s="63" t="e">
        <f t="shared" si="7"/>
        <v>#REF!</v>
      </c>
      <c r="T139" s="63" t="e">
        <f t="shared" si="7"/>
        <v>#REF!</v>
      </c>
      <c r="U139" s="63" t="e">
        <f t="shared" si="7"/>
        <v>#REF!</v>
      </c>
      <c r="V139" s="63" t="e">
        <f t="shared" si="7"/>
        <v>#REF!</v>
      </c>
      <c r="W139" s="63" t="e">
        <f t="shared" si="7"/>
        <v>#REF!</v>
      </c>
    </row>
    <row r="140" spans="1:23" ht="14.25" customHeight="1" x14ac:dyDescent="0.25">
      <c r="A140" s="63" t="s">
        <v>468</v>
      </c>
      <c r="B140" s="63">
        <f t="shared" ref="B140:W140" si="8">+SUMIF($G$24:$G$25,B$136,$L$24:$L$25)</f>
        <v>0</v>
      </c>
      <c r="C140" s="63">
        <f t="shared" si="8"/>
        <v>0</v>
      </c>
      <c r="D140" s="63">
        <f t="shared" si="8"/>
        <v>0</v>
      </c>
      <c r="E140" s="81">
        <f t="shared" si="8"/>
        <v>0</v>
      </c>
      <c r="F140" s="63">
        <f t="shared" si="8"/>
        <v>0</v>
      </c>
      <c r="G140" s="63">
        <f t="shared" si="8"/>
        <v>0</v>
      </c>
      <c r="H140" s="63">
        <f t="shared" si="8"/>
        <v>0</v>
      </c>
      <c r="I140" s="63">
        <f t="shared" si="8"/>
        <v>0</v>
      </c>
      <c r="J140" s="63">
        <f t="shared" si="8"/>
        <v>0</v>
      </c>
      <c r="K140" s="81">
        <f t="shared" si="8"/>
        <v>0</v>
      </c>
      <c r="L140" s="81">
        <f t="shared" si="8"/>
        <v>0</v>
      </c>
      <c r="M140" s="63">
        <f t="shared" si="8"/>
        <v>0</v>
      </c>
      <c r="N140" s="63">
        <f t="shared" si="8"/>
        <v>0</v>
      </c>
      <c r="O140" s="63">
        <f t="shared" si="8"/>
        <v>0</v>
      </c>
      <c r="P140" s="63">
        <f t="shared" si="8"/>
        <v>0</v>
      </c>
      <c r="Q140" s="63">
        <f t="shared" si="8"/>
        <v>0</v>
      </c>
      <c r="R140" s="63">
        <f t="shared" si="8"/>
        <v>0</v>
      </c>
      <c r="S140" s="63">
        <f t="shared" si="8"/>
        <v>0</v>
      </c>
      <c r="T140" s="63">
        <f t="shared" si="8"/>
        <v>0</v>
      </c>
      <c r="U140" s="63">
        <f t="shared" si="8"/>
        <v>0</v>
      </c>
      <c r="V140" s="63">
        <f t="shared" si="8"/>
        <v>0</v>
      </c>
      <c r="W140" s="63">
        <f t="shared" si="8"/>
        <v>0</v>
      </c>
    </row>
    <row r="141" spans="1:23" ht="14.25" customHeight="1" x14ac:dyDescent="0.25">
      <c r="A141" s="63" t="s">
        <v>447</v>
      </c>
      <c r="B141" s="63" t="e">
        <f t="shared" ref="B141:W141" si="9">SUM(B137:B140)</f>
        <v>#REF!</v>
      </c>
      <c r="C141" s="63" t="e">
        <f t="shared" si="9"/>
        <v>#REF!</v>
      </c>
      <c r="D141" s="63" t="e">
        <f t="shared" si="9"/>
        <v>#REF!</v>
      </c>
      <c r="E141" s="81" t="e">
        <f t="shared" si="9"/>
        <v>#REF!</v>
      </c>
      <c r="F141" s="63" t="e">
        <f t="shared" si="9"/>
        <v>#REF!</v>
      </c>
      <c r="G141" s="63" t="e">
        <f t="shared" si="9"/>
        <v>#REF!</v>
      </c>
      <c r="H141" s="63" t="e">
        <f t="shared" si="9"/>
        <v>#REF!</v>
      </c>
      <c r="I141" s="63" t="e">
        <f t="shared" si="9"/>
        <v>#REF!</v>
      </c>
      <c r="J141" s="63" t="e">
        <f t="shared" si="9"/>
        <v>#REF!</v>
      </c>
      <c r="K141" s="81" t="e">
        <f t="shared" si="9"/>
        <v>#REF!</v>
      </c>
      <c r="L141" s="81" t="e">
        <f t="shared" si="9"/>
        <v>#REF!</v>
      </c>
      <c r="M141" s="63" t="e">
        <f t="shared" si="9"/>
        <v>#REF!</v>
      </c>
      <c r="N141" s="63" t="e">
        <f t="shared" si="9"/>
        <v>#REF!</v>
      </c>
      <c r="O141" s="63" t="e">
        <f t="shared" si="9"/>
        <v>#REF!</v>
      </c>
      <c r="P141" s="63" t="e">
        <f t="shared" si="9"/>
        <v>#REF!</v>
      </c>
      <c r="Q141" s="63" t="e">
        <f t="shared" si="9"/>
        <v>#REF!</v>
      </c>
      <c r="R141" s="63" t="e">
        <f t="shared" si="9"/>
        <v>#REF!</v>
      </c>
      <c r="S141" s="63" t="e">
        <f t="shared" si="9"/>
        <v>#REF!</v>
      </c>
      <c r="T141" s="63" t="e">
        <f t="shared" si="9"/>
        <v>#REF!</v>
      </c>
      <c r="U141" s="63" t="e">
        <f t="shared" si="9"/>
        <v>#REF!</v>
      </c>
      <c r="V141" s="63" t="e">
        <f t="shared" si="9"/>
        <v>#REF!</v>
      </c>
      <c r="W141" s="63" t="e">
        <f t="shared" si="9"/>
        <v>#REF!</v>
      </c>
    </row>
    <row r="142" spans="1:23" ht="14.25" customHeight="1" x14ac:dyDescent="0.25">
      <c r="E142" s="81"/>
    </row>
    <row r="143" spans="1:23" ht="14.25" customHeight="1" x14ac:dyDescent="0.25">
      <c r="E143" s="81"/>
    </row>
    <row r="144" spans="1:23" ht="14.25" customHeight="1" x14ac:dyDescent="0.25">
      <c r="E144" s="81"/>
    </row>
    <row r="145" spans="5:5" ht="14.25" customHeight="1" x14ac:dyDescent="0.25">
      <c r="E145" s="81"/>
    </row>
    <row r="146" spans="5:5" ht="14.25" customHeight="1" x14ac:dyDescent="0.25">
      <c r="E146" s="81"/>
    </row>
    <row r="147" spans="5:5" ht="14.25" customHeight="1" x14ac:dyDescent="0.25">
      <c r="E147" s="81"/>
    </row>
    <row r="148" spans="5:5" ht="14.25" customHeight="1" x14ac:dyDescent="0.25">
      <c r="E148" s="81"/>
    </row>
    <row r="149" spans="5:5" ht="14.25" customHeight="1" x14ac:dyDescent="0.25">
      <c r="E149" s="81"/>
    </row>
    <row r="150" spans="5:5" ht="14.25" customHeight="1" x14ac:dyDescent="0.25">
      <c r="E150" s="81"/>
    </row>
    <row r="151" spans="5:5" ht="14.25" customHeight="1" x14ac:dyDescent="0.25">
      <c r="E151" s="81"/>
    </row>
    <row r="152" spans="5:5" ht="14.25" customHeight="1" x14ac:dyDescent="0.25">
      <c r="E152" s="81"/>
    </row>
    <row r="153" spans="5:5" ht="14.25" customHeight="1" x14ac:dyDescent="0.25">
      <c r="E153" s="81"/>
    </row>
    <row r="154" spans="5:5" ht="14.25" customHeight="1" x14ac:dyDescent="0.25">
      <c r="E154" s="81"/>
    </row>
    <row r="155" spans="5:5" ht="14.25" customHeight="1" x14ac:dyDescent="0.25">
      <c r="E155" s="81"/>
    </row>
    <row r="156" spans="5:5" ht="14.25" customHeight="1" x14ac:dyDescent="0.25">
      <c r="E156" s="81"/>
    </row>
    <row r="157" spans="5:5" ht="14.25" customHeight="1" x14ac:dyDescent="0.25">
      <c r="E157" s="81"/>
    </row>
    <row r="158" spans="5:5" ht="14.25" customHeight="1" x14ac:dyDescent="0.25">
      <c r="E158" s="81"/>
    </row>
    <row r="159" spans="5:5" ht="14.25" customHeight="1" x14ac:dyDescent="0.25">
      <c r="E159" s="81"/>
    </row>
    <row r="160" spans="5:5" ht="14.25" customHeight="1" x14ac:dyDescent="0.25">
      <c r="E160" s="81"/>
    </row>
    <row r="161" spans="5:5" ht="14.25" customHeight="1" x14ac:dyDescent="0.25">
      <c r="E161" s="81"/>
    </row>
    <row r="162" spans="5:5" ht="14.25" customHeight="1" x14ac:dyDescent="0.25">
      <c r="E162" s="81"/>
    </row>
    <row r="163" spans="5:5" ht="14.25" customHeight="1" x14ac:dyDescent="0.25">
      <c r="E163" s="81"/>
    </row>
    <row r="164" spans="5:5" ht="14.25" customHeight="1" x14ac:dyDescent="0.25">
      <c r="E164" s="81"/>
    </row>
    <row r="165" spans="5:5" ht="14.25" customHeight="1" x14ac:dyDescent="0.25">
      <c r="E165" s="81"/>
    </row>
    <row r="166" spans="5:5" ht="14.25" customHeight="1" x14ac:dyDescent="0.25">
      <c r="E166" s="81"/>
    </row>
    <row r="167" spans="5:5" ht="14.25" customHeight="1" x14ac:dyDescent="0.25">
      <c r="E167" s="81"/>
    </row>
    <row r="168" spans="5:5" ht="14.25" customHeight="1" x14ac:dyDescent="0.25">
      <c r="E168" s="81"/>
    </row>
    <row r="169" spans="5:5" ht="14.25" customHeight="1" x14ac:dyDescent="0.25">
      <c r="E169" s="81"/>
    </row>
    <row r="170" spans="5:5" ht="14.25" customHeight="1" x14ac:dyDescent="0.25">
      <c r="E170" s="81"/>
    </row>
    <row r="171" spans="5:5" ht="14.25" customHeight="1" x14ac:dyDescent="0.25">
      <c r="E171" s="81"/>
    </row>
    <row r="172" spans="5:5" ht="14.25" customHeight="1" x14ac:dyDescent="0.25">
      <c r="E172" s="81"/>
    </row>
    <row r="173" spans="5:5" ht="14.25" customHeight="1" x14ac:dyDescent="0.25">
      <c r="E173" s="81"/>
    </row>
    <row r="174" spans="5:5" ht="14.25" customHeight="1" x14ac:dyDescent="0.25">
      <c r="E174" s="81"/>
    </row>
    <row r="175" spans="5:5" ht="14.25" customHeight="1" x14ac:dyDescent="0.25">
      <c r="E175" s="81"/>
    </row>
    <row r="176" spans="5:5" ht="14.25" customHeight="1" x14ac:dyDescent="0.25">
      <c r="E176" s="81"/>
    </row>
    <row r="177" spans="5:5" ht="14.25" customHeight="1" x14ac:dyDescent="0.25">
      <c r="E177" s="81"/>
    </row>
    <row r="178" spans="5:5" ht="14.25" customHeight="1" x14ac:dyDescent="0.25">
      <c r="E178" s="81"/>
    </row>
    <row r="179" spans="5:5" ht="14.25" customHeight="1" x14ac:dyDescent="0.25">
      <c r="E179" s="81"/>
    </row>
    <row r="180" spans="5:5" ht="14.25" customHeight="1" x14ac:dyDescent="0.25">
      <c r="E180" s="81"/>
    </row>
    <row r="181" spans="5:5" ht="14.25" customHeight="1" x14ac:dyDescent="0.25">
      <c r="E181" s="81"/>
    </row>
    <row r="182" spans="5:5" ht="14.25" customHeight="1" x14ac:dyDescent="0.25">
      <c r="E182" s="81"/>
    </row>
    <row r="183" spans="5:5" ht="14.25" customHeight="1" x14ac:dyDescent="0.25">
      <c r="E183" s="81"/>
    </row>
    <row r="184" spans="5:5" ht="14.25" customHeight="1" x14ac:dyDescent="0.25">
      <c r="E184" s="81"/>
    </row>
    <row r="185" spans="5:5" ht="14.25" customHeight="1" x14ac:dyDescent="0.25">
      <c r="E185" s="81"/>
    </row>
    <row r="186" spans="5:5" ht="14.25" customHeight="1" x14ac:dyDescent="0.25">
      <c r="E186" s="81"/>
    </row>
    <row r="187" spans="5:5" ht="14.25" customHeight="1" x14ac:dyDescent="0.25">
      <c r="E187" s="81"/>
    </row>
    <row r="188" spans="5:5" ht="14.25" customHeight="1" x14ac:dyDescent="0.25">
      <c r="E188" s="81"/>
    </row>
    <row r="189" spans="5:5" ht="14.25" customHeight="1" x14ac:dyDescent="0.25">
      <c r="E189" s="81"/>
    </row>
    <row r="190" spans="5:5" ht="14.25" customHeight="1" x14ac:dyDescent="0.25">
      <c r="E190" s="81"/>
    </row>
    <row r="191" spans="5:5" ht="14.25" customHeight="1" x14ac:dyDescent="0.25">
      <c r="E191" s="81"/>
    </row>
    <row r="192" spans="5:5" ht="14.25" customHeight="1" x14ac:dyDescent="0.25">
      <c r="E192" s="81"/>
    </row>
    <row r="193" spans="5:5" ht="14.25" customHeight="1" x14ac:dyDescent="0.25">
      <c r="E193" s="81"/>
    </row>
    <row r="194" spans="5:5" ht="14.25" customHeight="1" x14ac:dyDescent="0.25">
      <c r="E194" s="81"/>
    </row>
    <row r="195" spans="5:5" ht="14.25" customHeight="1" x14ac:dyDescent="0.25">
      <c r="E195" s="81"/>
    </row>
    <row r="196" spans="5:5" ht="14.25" customHeight="1" x14ac:dyDescent="0.25">
      <c r="E196" s="81"/>
    </row>
    <row r="197" spans="5:5" ht="14.25" customHeight="1" x14ac:dyDescent="0.25">
      <c r="E197" s="81"/>
    </row>
    <row r="198" spans="5:5" ht="14.25" customHeight="1" x14ac:dyDescent="0.25">
      <c r="E198" s="81"/>
    </row>
    <row r="199" spans="5:5" ht="14.25" customHeight="1" x14ac:dyDescent="0.25">
      <c r="E199" s="81"/>
    </row>
    <row r="200" spans="5:5" ht="14.25" customHeight="1" x14ac:dyDescent="0.25">
      <c r="E200" s="81"/>
    </row>
    <row r="201" spans="5:5" ht="14.25" customHeight="1" x14ac:dyDescent="0.25">
      <c r="E201" s="81"/>
    </row>
    <row r="202" spans="5:5" ht="14.25" customHeight="1" x14ac:dyDescent="0.25">
      <c r="E202" s="81"/>
    </row>
    <row r="203" spans="5:5" ht="14.25" customHeight="1" x14ac:dyDescent="0.25">
      <c r="E203" s="81"/>
    </row>
    <row r="204" spans="5:5" ht="14.25" customHeight="1" x14ac:dyDescent="0.25">
      <c r="E204" s="81"/>
    </row>
    <row r="205" spans="5:5" ht="14.25" customHeight="1" x14ac:dyDescent="0.25">
      <c r="E205" s="81"/>
    </row>
    <row r="206" spans="5:5" ht="14.25" customHeight="1" x14ac:dyDescent="0.25">
      <c r="E206" s="81"/>
    </row>
    <row r="207" spans="5:5" ht="14.25" customHeight="1" x14ac:dyDescent="0.25">
      <c r="E207" s="81"/>
    </row>
    <row r="208" spans="5:5" ht="14.25" customHeight="1" x14ac:dyDescent="0.25">
      <c r="E208" s="81"/>
    </row>
    <row r="209" spans="5:5" ht="14.25" customHeight="1" x14ac:dyDescent="0.25">
      <c r="E209" s="81"/>
    </row>
    <row r="210" spans="5:5" ht="14.25" customHeight="1" x14ac:dyDescent="0.25">
      <c r="E210" s="81"/>
    </row>
    <row r="211" spans="5:5" ht="14.25" customHeight="1" x14ac:dyDescent="0.25">
      <c r="E211" s="81"/>
    </row>
    <row r="212" spans="5:5" ht="14.25" customHeight="1" x14ac:dyDescent="0.25">
      <c r="E212" s="81"/>
    </row>
    <row r="213" spans="5:5" ht="14.25" customHeight="1" x14ac:dyDescent="0.25">
      <c r="E213" s="81"/>
    </row>
    <row r="214" spans="5:5" ht="14.25" customHeight="1" x14ac:dyDescent="0.25">
      <c r="E214" s="81"/>
    </row>
    <row r="215" spans="5:5" ht="14.25" customHeight="1" x14ac:dyDescent="0.25">
      <c r="E215" s="81"/>
    </row>
    <row r="216" spans="5:5" ht="14.25" customHeight="1" x14ac:dyDescent="0.25">
      <c r="E216" s="81"/>
    </row>
    <row r="217" spans="5:5" ht="14.25" customHeight="1" x14ac:dyDescent="0.25">
      <c r="E217" s="81"/>
    </row>
    <row r="218" spans="5:5" ht="14.25" customHeight="1" x14ac:dyDescent="0.25">
      <c r="E218" s="81"/>
    </row>
    <row r="219" spans="5:5" ht="14.25" customHeight="1" x14ac:dyDescent="0.25">
      <c r="E219" s="81"/>
    </row>
    <row r="220" spans="5:5" ht="14.25" customHeight="1" x14ac:dyDescent="0.25">
      <c r="E220" s="81"/>
    </row>
    <row r="221" spans="5:5" ht="14.25" customHeight="1" x14ac:dyDescent="0.25">
      <c r="E221" s="81"/>
    </row>
    <row r="222" spans="5:5" ht="14.25" customHeight="1" x14ac:dyDescent="0.25">
      <c r="E222" s="81"/>
    </row>
    <row r="223" spans="5:5" ht="14.25" customHeight="1" x14ac:dyDescent="0.25">
      <c r="E223" s="81"/>
    </row>
    <row r="224" spans="5:5" ht="14.25" customHeight="1" x14ac:dyDescent="0.25">
      <c r="E224" s="81"/>
    </row>
    <row r="225" spans="5:5" ht="14.25" customHeight="1" x14ac:dyDescent="0.25">
      <c r="E225" s="81"/>
    </row>
    <row r="226" spans="5:5" ht="14.25" customHeight="1" x14ac:dyDescent="0.25">
      <c r="E226" s="81"/>
    </row>
    <row r="227" spans="5:5" ht="14.25" customHeight="1" x14ac:dyDescent="0.25">
      <c r="E227" s="81"/>
    </row>
    <row r="228" spans="5:5" ht="14.25" customHeight="1" x14ac:dyDescent="0.25">
      <c r="E228" s="81"/>
    </row>
    <row r="229" spans="5:5" ht="14.25" customHeight="1" x14ac:dyDescent="0.25">
      <c r="E229" s="81"/>
    </row>
    <row r="230" spans="5:5" ht="14.25" customHeight="1" x14ac:dyDescent="0.25">
      <c r="E230" s="81"/>
    </row>
    <row r="231" spans="5:5" ht="14.25" customHeight="1" x14ac:dyDescent="0.25">
      <c r="E231" s="81"/>
    </row>
    <row r="232" spans="5:5" ht="14.25" customHeight="1" x14ac:dyDescent="0.25">
      <c r="E232" s="81"/>
    </row>
    <row r="233" spans="5:5" ht="14.25" customHeight="1" x14ac:dyDescent="0.25">
      <c r="E233" s="81"/>
    </row>
    <row r="234" spans="5:5" ht="14.25" customHeight="1" x14ac:dyDescent="0.25">
      <c r="E234" s="81"/>
    </row>
    <row r="235" spans="5:5" ht="14.25" customHeight="1" x14ac:dyDescent="0.25">
      <c r="E235" s="81"/>
    </row>
    <row r="236" spans="5:5" ht="14.25" customHeight="1" x14ac:dyDescent="0.25">
      <c r="E236" s="81"/>
    </row>
    <row r="237" spans="5:5" ht="14.25" customHeight="1" x14ac:dyDescent="0.25">
      <c r="E237" s="81"/>
    </row>
    <row r="238" spans="5:5" ht="14.25" customHeight="1" x14ac:dyDescent="0.25">
      <c r="E238" s="81"/>
    </row>
    <row r="239" spans="5:5" ht="14.25" customHeight="1" x14ac:dyDescent="0.25">
      <c r="E239" s="81"/>
    </row>
    <row r="240" spans="5:5" ht="14.25" customHeight="1" x14ac:dyDescent="0.25">
      <c r="E240" s="81"/>
    </row>
    <row r="241" spans="5:5" ht="14.25" customHeight="1" x14ac:dyDescent="0.25">
      <c r="E241" s="81"/>
    </row>
    <row r="242" spans="5:5" ht="14.25" customHeight="1" x14ac:dyDescent="0.25">
      <c r="E242" s="81"/>
    </row>
    <row r="243" spans="5:5" ht="14.25" customHeight="1" x14ac:dyDescent="0.25">
      <c r="E243" s="81"/>
    </row>
    <row r="244" spans="5:5" ht="14.25" customHeight="1" x14ac:dyDescent="0.25">
      <c r="E244" s="81"/>
    </row>
    <row r="245" spans="5:5" ht="14.25" customHeight="1" x14ac:dyDescent="0.25">
      <c r="E245" s="81"/>
    </row>
    <row r="246" spans="5:5" ht="14.25" customHeight="1" x14ac:dyDescent="0.25">
      <c r="E246" s="81"/>
    </row>
    <row r="247" spans="5:5" ht="14.25" customHeight="1" x14ac:dyDescent="0.25">
      <c r="E247" s="81"/>
    </row>
    <row r="248" spans="5:5" ht="14.25" customHeight="1" x14ac:dyDescent="0.25">
      <c r="E248" s="81"/>
    </row>
    <row r="249" spans="5:5" ht="14.25" customHeight="1" x14ac:dyDescent="0.25">
      <c r="E249" s="81"/>
    </row>
    <row r="250" spans="5:5" ht="14.25" customHeight="1" x14ac:dyDescent="0.25">
      <c r="E250" s="81"/>
    </row>
    <row r="251" spans="5:5" ht="14.25" customHeight="1" x14ac:dyDescent="0.25">
      <c r="E251" s="81"/>
    </row>
    <row r="252" spans="5:5" ht="14.25" customHeight="1" x14ac:dyDescent="0.25">
      <c r="E252" s="81"/>
    </row>
    <row r="253" spans="5:5" ht="14.25" customHeight="1" x14ac:dyDescent="0.25">
      <c r="E253" s="81"/>
    </row>
    <row r="254" spans="5:5" ht="14.25" customHeight="1" x14ac:dyDescent="0.25">
      <c r="E254" s="81"/>
    </row>
    <row r="255" spans="5:5" ht="14.25" customHeight="1" x14ac:dyDescent="0.25">
      <c r="E255" s="81"/>
    </row>
    <row r="256" spans="5:5" ht="14.25" customHeight="1" x14ac:dyDescent="0.25">
      <c r="E256" s="81"/>
    </row>
    <row r="257" spans="5:5" ht="14.25" customHeight="1" x14ac:dyDescent="0.25">
      <c r="E257" s="81"/>
    </row>
    <row r="258" spans="5:5" ht="14.25" customHeight="1" x14ac:dyDescent="0.25">
      <c r="E258" s="81"/>
    </row>
    <row r="259" spans="5:5" ht="14.25" customHeight="1" x14ac:dyDescent="0.25">
      <c r="E259" s="81"/>
    </row>
    <row r="260" spans="5:5" ht="14.25" customHeight="1" x14ac:dyDescent="0.25">
      <c r="E260" s="81"/>
    </row>
    <row r="261" spans="5:5" ht="14.25" customHeight="1" x14ac:dyDescent="0.25">
      <c r="E261" s="81"/>
    </row>
    <row r="262" spans="5:5" ht="14.25" customHeight="1" x14ac:dyDescent="0.25">
      <c r="E262" s="81"/>
    </row>
    <row r="263" spans="5:5" ht="14.25" customHeight="1" x14ac:dyDescent="0.25">
      <c r="E263" s="81"/>
    </row>
    <row r="264" spans="5:5" ht="14.25" customHeight="1" x14ac:dyDescent="0.25">
      <c r="E264" s="81"/>
    </row>
    <row r="265" spans="5:5" ht="14.25" customHeight="1" x14ac:dyDescent="0.25">
      <c r="E265" s="81"/>
    </row>
    <row r="266" spans="5:5" ht="14.25" customHeight="1" x14ac:dyDescent="0.25">
      <c r="E266" s="81"/>
    </row>
    <row r="267" spans="5:5" ht="14.25" customHeight="1" x14ac:dyDescent="0.25">
      <c r="E267" s="81"/>
    </row>
    <row r="268" spans="5:5" ht="14.25" customHeight="1" x14ac:dyDescent="0.25">
      <c r="E268" s="81"/>
    </row>
    <row r="269" spans="5:5" ht="14.25" customHeight="1" x14ac:dyDescent="0.25">
      <c r="E269" s="81"/>
    </row>
    <row r="270" spans="5:5" ht="14.25" customHeight="1" x14ac:dyDescent="0.25">
      <c r="E270" s="81"/>
    </row>
    <row r="271" spans="5:5" ht="14.25" customHeight="1" x14ac:dyDescent="0.25">
      <c r="E271" s="81"/>
    </row>
    <row r="272" spans="5:5" ht="14.25" customHeight="1" x14ac:dyDescent="0.25">
      <c r="E272" s="81"/>
    </row>
    <row r="273" spans="5:5" ht="14.25" customHeight="1" x14ac:dyDescent="0.25">
      <c r="E273" s="81"/>
    </row>
    <row r="274" spans="5:5" ht="14.25" customHeight="1" x14ac:dyDescent="0.25">
      <c r="E274" s="81"/>
    </row>
    <row r="275" spans="5:5" ht="14.25" customHeight="1" x14ac:dyDescent="0.25">
      <c r="E275" s="81"/>
    </row>
    <row r="276" spans="5:5" ht="14.25" customHeight="1" x14ac:dyDescent="0.25">
      <c r="E276" s="81"/>
    </row>
    <row r="277" spans="5:5" ht="14.25" customHeight="1" x14ac:dyDescent="0.25">
      <c r="E277" s="81"/>
    </row>
    <row r="278" spans="5:5" ht="14.25" customHeight="1" x14ac:dyDescent="0.25">
      <c r="E278" s="81"/>
    </row>
    <row r="279" spans="5:5" ht="14.25" customHeight="1" x14ac:dyDescent="0.25">
      <c r="E279" s="81"/>
    </row>
    <row r="280" spans="5:5" ht="14.25" customHeight="1" x14ac:dyDescent="0.25">
      <c r="E280" s="81"/>
    </row>
    <row r="281" spans="5:5" ht="14.25" customHeight="1" x14ac:dyDescent="0.25">
      <c r="E281" s="81"/>
    </row>
    <row r="282" spans="5:5" ht="14.25" customHeight="1" x14ac:dyDescent="0.25">
      <c r="E282" s="81"/>
    </row>
    <row r="283" spans="5:5" ht="14.25" customHeight="1" x14ac:dyDescent="0.25">
      <c r="E283" s="81"/>
    </row>
    <row r="284" spans="5:5" ht="14.25" customHeight="1" x14ac:dyDescent="0.25">
      <c r="E284" s="81"/>
    </row>
    <row r="285" spans="5:5" ht="14.25" customHeight="1" x14ac:dyDescent="0.25">
      <c r="E285" s="81"/>
    </row>
    <row r="286" spans="5:5" ht="14.25" customHeight="1" x14ac:dyDescent="0.25">
      <c r="E286" s="81"/>
    </row>
    <row r="287" spans="5:5" ht="14.25" customHeight="1" x14ac:dyDescent="0.25">
      <c r="E287" s="81"/>
    </row>
    <row r="288" spans="5:5" ht="14.25" customHeight="1" x14ac:dyDescent="0.25">
      <c r="E288" s="81"/>
    </row>
    <row r="289" spans="5:5" ht="14.25" customHeight="1" x14ac:dyDescent="0.25">
      <c r="E289" s="81"/>
    </row>
    <row r="290" spans="5:5" ht="14.25" customHeight="1" x14ac:dyDescent="0.25">
      <c r="E290" s="81"/>
    </row>
    <row r="291" spans="5:5" ht="14.25" customHeight="1" x14ac:dyDescent="0.25">
      <c r="E291" s="81"/>
    </row>
    <row r="292" spans="5:5" ht="14.25" customHeight="1" x14ac:dyDescent="0.25">
      <c r="E292" s="81"/>
    </row>
    <row r="293" spans="5:5" ht="14.25" customHeight="1" x14ac:dyDescent="0.25">
      <c r="E293" s="81"/>
    </row>
    <row r="294" spans="5:5" ht="14.25" customHeight="1" x14ac:dyDescent="0.25">
      <c r="E294" s="81"/>
    </row>
    <row r="295" spans="5:5" ht="14.25" customHeight="1" x14ac:dyDescent="0.25">
      <c r="E295" s="81"/>
    </row>
    <row r="296" spans="5:5" ht="14.25" customHeight="1" x14ac:dyDescent="0.25">
      <c r="E296" s="81"/>
    </row>
    <row r="297" spans="5:5" ht="14.25" customHeight="1" x14ac:dyDescent="0.25">
      <c r="E297" s="81"/>
    </row>
    <row r="298" spans="5:5" ht="14.25" customHeight="1" x14ac:dyDescent="0.25">
      <c r="E298" s="81"/>
    </row>
    <row r="299" spans="5:5" ht="14.25" customHeight="1" x14ac:dyDescent="0.25">
      <c r="E299" s="81"/>
    </row>
    <row r="300" spans="5:5" ht="14.25" customHeight="1" x14ac:dyDescent="0.25">
      <c r="E300" s="81"/>
    </row>
    <row r="301" spans="5:5" ht="14.25" customHeight="1" x14ac:dyDescent="0.25">
      <c r="E301" s="81"/>
    </row>
    <row r="302" spans="5:5" ht="14.25" customHeight="1" x14ac:dyDescent="0.25">
      <c r="E302" s="81"/>
    </row>
    <row r="303" spans="5:5" ht="14.25" customHeight="1" x14ac:dyDescent="0.25">
      <c r="E303" s="81"/>
    </row>
    <row r="304" spans="5:5" ht="14.25" customHeight="1" x14ac:dyDescent="0.25">
      <c r="E304" s="81"/>
    </row>
    <row r="305" spans="5:5" ht="14.25" customHeight="1" x14ac:dyDescent="0.25">
      <c r="E305" s="81"/>
    </row>
    <row r="306" spans="5:5" ht="14.25" customHeight="1" x14ac:dyDescent="0.25">
      <c r="E306" s="81"/>
    </row>
    <row r="307" spans="5:5" ht="14.25" customHeight="1" x14ac:dyDescent="0.25">
      <c r="E307" s="81"/>
    </row>
    <row r="308" spans="5:5" ht="14.25" customHeight="1" x14ac:dyDescent="0.25">
      <c r="E308" s="81"/>
    </row>
    <row r="309" spans="5:5" ht="14.25" customHeight="1" x14ac:dyDescent="0.25">
      <c r="E309" s="81"/>
    </row>
    <row r="310" spans="5:5" ht="14.25" customHeight="1" x14ac:dyDescent="0.25">
      <c r="E310" s="81"/>
    </row>
    <row r="311" spans="5:5" ht="14.25" customHeight="1" x14ac:dyDescent="0.25">
      <c r="E311" s="81"/>
    </row>
    <row r="312" spans="5:5" ht="14.25" customHeight="1" x14ac:dyDescent="0.25">
      <c r="E312" s="81"/>
    </row>
    <row r="313" spans="5:5" ht="14.25" customHeight="1" x14ac:dyDescent="0.25">
      <c r="E313" s="81"/>
    </row>
    <row r="314" spans="5:5" ht="14.25" customHeight="1" x14ac:dyDescent="0.25">
      <c r="E314" s="81"/>
    </row>
    <row r="315" spans="5:5" ht="14.25" customHeight="1" x14ac:dyDescent="0.25">
      <c r="E315" s="81"/>
    </row>
    <row r="316" spans="5:5" ht="14.25" customHeight="1" x14ac:dyDescent="0.25">
      <c r="E316" s="81"/>
    </row>
    <row r="317" spans="5:5" ht="14.25" customHeight="1" x14ac:dyDescent="0.25">
      <c r="E317" s="81"/>
    </row>
    <row r="318" spans="5:5" ht="14.25" customHeight="1" x14ac:dyDescent="0.25">
      <c r="E318" s="81"/>
    </row>
    <row r="319" spans="5:5" ht="14.25" customHeight="1" x14ac:dyDescent="0.25">
      <c r="E319" s="81"/>
    </row>
    <row r="320" spans="5:5" ht="14.25" customHeight="1" x14ac:dyDescent="0.25">
      <c r="E320" s="81"/>
    </row>
    <row r="321" spans="5:5" ht="14.25" customHeight="1" x14ac:dyDescent="0.25">
      <c r="E321" s="81"/>
    </row>
    <row r="322" spans="5:5" ht="14.25" customHeight="1" x14ac:dyDescent="0.25">
      <c r="E322" s="81"/>
    </row>
    <row r="323" spans="5:5" ht="14.25" customHeight="1" x14ac:dyDescent="0.25">
      <c r="E323" s="81"/>
    </row>
    <row r="324" spans="5:5" ht="14.25" customHeight="1" x14ac:dyDescent="0.25">
      <c r="E324" s="81"/>
    </row>
    <row r="325" spans="5:5" ht="14.25" customHeight="1" x14ac:dyDescent="0.25">
      <c r="E325" s="81"/>
    </row>
    <row r="326" spans="5:5" ht="14.25" customHeight="1" x14ac:dyDescent="0.25">
      <c r="E326" s="81"/>
    </row>
    <row r="327" spans="5:5" ht="14.25" customHeight="1" x14ac:dyDescent="0.25">
      <c r="E327" s="81"/>
    </row>
    <row r="328" spans="5:5" ht="14.25" customHeight="1" x14ac:dyDescent="0.25">
      <c r="E328" s="81"/>
    </row>
    <row r="329" spans="5:5" ht="14.25" customHeight="1" x14ac:dyDescent="0.25">
      <c r="E329" s="81"/>
    </row>
    <row r="330" spans="5:5" ht="14.25" customHeight="1" x14ac:dyDescent="0.25">
      <c r="E330" s="81"/>
    </row>
    <row r="331" spans="5:5" ht="14.25" customHeight="1" x14ac:dyDescent="0.25">
      <c r="E331" s="81"/>
    </row>
    <row r="332" spans="5:5" ht="14.25" customHeight="1" x14ac:dyDescent="0.25">
      <c r="E332" s="81"/>
    </row>
    <row r="333" spans="5:5" ht="14.25" customHeight="1" x14ac:dyDescent="0.25">
      <c r="E333" s="81"/>
    </row>
    <row r="334" spans="5:5" ht="14.25" customHeight="1" x14ac:dyDescent="0.25">
      <c r="E334" s="81"/>
    </row>
    <row r="335" spans="5:5" ht="14.25" customHeight="1" x14ac:dyDescent="0.25">
      <c r="E335" s="81"/>
    </row>
    <row r="336" spans="5:5" ht="14.25" customHeight="1" x14ac:dyDescent="0.25">
      <c r="E336" s="81"/>
    </row>
    <row r="337" spans="5:5" ht="14.25" customHeight="1" x14ac:dyDescent="0.25">
      <c r="E337" s="81"/>
    </row>
    <row r="338" spans="5:5" ht="14.25" customHeight="1" x14ac:dyDescent="0.25">
      <c r="E338" s="81"/>
    </row>
    <row r="339" spans="5:5" ht="14.25" customHeight="1" x14ac:dyDescent="0.25">
      <c r="E339" s="81"/>
    </row>
    <row r="340" spans="5:5" ht="14.25" customHeight="1" x14ac:dyDescent="0.25">
      <c r="E340" s="81"/>
    </row>
    <row r="341" spans="5:5" ht="14.25" customHeight="1" x14ac:dyDescent="0.25">
      <c r="E341" s="81"/>
    </row>
    <row r="342" spans="5:5" ht="15.75" customHeight="1" x14ac:dyDescent="0.25"/>
    <row r="343" spans="5:5" ht="15.75" customHeight="1" x14ac:dyDescent="0.25"/>
    <row r="344" spans="5:5" ht="15.75" customHeight="1" x14ac:dyDescent="0.25"/>
    <row r="345" spans="5:5" ht="15.75" customHeight="1" x14ac:dyDescent="0.25"/>
    <row r="346" spans="5:5" ht="15.75" customHeight="1" x14ac:dyDescent="0.25"/>
    <row r="347" spans="5:5" ht="15.75" customHeight="1" x14ac:dyDescent="0.25"/>
    <row r="348" spans="5:5" ht="15.75" customHeight="1" x14ac:dyDescent="0.25"/>
    <row r="349" spans="5:5" ht="15.75" customHeight="1" x14ac:dyDescent="0.25"/>
    <row r="350" spans="5:5" ht="15.75" customHeight="1" x14ac:dyDescent="0.25"/>
    <row r="351" spans="5:5" ht="15.75" customHeight="1" x14ac:dyDescent="0.25"/>
    <row r="352" spans="5:5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</sheetData>
  <sortState xmlns:xlrd2="http://schemas.microsoft.com/office/spreadsheetml/2017/richdata2" ref="A2:L13">
    <sortCondition ref="J2:J13"/>
    <sortCondition ref="C2:C13"/>
  </sortState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900"/>
  <sheetViews>
    <sheetView workbookViewId="0">
      <pane ySplit="1" topLeftCell="A150" activePane="bottomLeft" state="frozen"/>
      <selection pane="bottomLeft" activeCell="A174" sqref="A174:XFD185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 x14ac:dyDescent="0.35">
      <c r="A1" s="82" t="s">
        <v>480</v>
      </c>
      <c r="B1" s="82" t="s">
        <v>440</v>
      </c>
      <c r="C1" s="82" t="s">
        <v>441</v>
      </c>
      <c r="D1" s="82" t="s">
        <v>442</v>
      </c>
      <c r="E1" s="82" t="s">
        <v>443</v>
      </c>
      <c r="F1" s="82" t="s">
        <v>1</v>
      </c>
      <c r="G1" s="82" t="s">
        <v>3</v>
      </c>
      <c r="H1" s="82" t="s">
        <v>444</v>
      </c>
      <c r="I1" s="82" t="s">
        <v>2</v>
      </c>
      <c r="J1" s="82" t="s">
        <v>5</v>
      </c>
      <c r="K1" s="82" t="s">
        <v>445</v>
      </c>
      <c r="L1" s="82" t="s">
        <v>446</v>
      </c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</row>
    <row r="2" spans="1:26" ht="14.25" customHeight="1" x14ac:dyDescent="0.35">
      <c r="A2" s="152" t="s">
        <v>480</v>
      </c>
      <c r="B2" s="151">
        <v>4</v>
      </c>
      <c r="C2" s="151">
        <v>31</v>
      </c>
      <c r="D2" s="151">
        <v>7</v>
      </c>
      <c r="E2" s="151">
        <v>205</v>
      </c>
      <c r="F2" s="150" t="str">
        <f>+VLOOKUP(E2,Participants!$A$1:$F$802,2,FALSE)</f>
        <v>Adrionna Foster</v>
      </c>
      <c r="G2" s="150" t="str">
        <f>+VLOOKUP(E2,Participants!$A$1:$F$802,4,FALSE)</f>
        <v>MQA</v>
      </c>
      <c r="H2" s="150" t="str">
        <f>+VLOOKUP(E2,Participants!$A$1:$F$802,5,FALSE)</f>
        <v>Female</v>
      </c>
      <c r="I2" s="150">
        <f>+VLOOKUP(E2,Participants!$A$1:$F$802,3,FALSE)</f>
        <v>2</v>
      </c>
      <c r="J2" s="150" t="str">
        <f>+VLOOKUP(E2,Participants!$A$1:$G$802,7,FALSE)</f>
        <v>DEV Girls</v>
      </c>
      <c r="K2" s="150">
        <v>1</v>
      </c>
      <c r="L2" s="150">
        <v>10</v>
      </c>
    </row>
    <row r="3" spans="1:26" ht="14.25" customHeight="1" x14ac:dyDescent="0.35">
      <c r="A3" s="152" t="s">
        <v>480</v>
      </c>
      <c r="B3" s="151">
        <v>4</v>
      </c>
      <c r="C3" s="151">
        <v>35.5</v>
      </c>
      <c r="D3" s="151">
        <v>6</v>
      </c>
      <c r="E3" s="151">
        <v>551</v>
      </c>
      <c r="F3" s="150" t="str">
        <f>+VLOOKUP(E3,Participants!$A$1:$F$802,2,FALSE)</f>
        <v>Talyah Cira</v>
      </c>
      <c r="G3" s="150" t="str">
        <f>+VLOOKUP(E3,Participants!$A$1:$F$802,4,FALSE)</f>
        <v>BFS</v>
      </c>
      <c r="H3" s="150" t="str">
        <f>+VLOOKUP(E3,Participants!$A$1:$F$802,5,FALSE)</f>
        <v>Female</v>
      </c>
      <c r="I3" s="150">
        <f>+VLOOKUP(E3,Participants!$A$1:$F$802,3,FALSE)</f>
        <v>2</v>
      </c>
      <c r="J3" s="150" t="str">
        <f>+VLOOKUP(E3,Participants!$A$1:$G$802,7,FALSE)</f>
        <v>DEV GIRLS</v>
      </c>
      <c r="K3" s="149">
        <f t="shared" ref="K3:K40" si="0">K2+1</f>
        <v>2</v>
      </c>
      <c r="L3" s="150">
        <v>6</v>
      </c>
    </row>
    <row r="4" spans="1:26" ht="14.25" customHeight="1" x14ac:dyDescent="0.35">
      <c r="A4" s="152" t="s">
        <v>480</v>
      </c>
      <c r="B4" s="151">
        <v>6</v>
      </c>
      <c r="C4" s="151">
        <v>37.46</v>
      </c>
      <c r="D4" s="151">
        <v>4</v>
      </c>
      <c r="E4" s="151">
        <v>23</v>
      </c>
      <c r="F4" s="150" t="str">
        <f>+VLOOKUP(E4,Participants!$A$1:$F$802,2,FALSE)</f>
        <v>Victoria Blatt</v>
      </c>
      <c r="G4" s="150" t="str">
        <f>+VLOOKUP(E4,Participants!$A$1:$F$802,4,FALSE)</f>
        <v>AMA</v>
      </c>
      <c r="H4" s="150" t="str">
        <f>+VLOOKUP(E4,Participants!$A$1:$F$802,5,FALSE)</f>
        <v>Female</v>
      </c>
      <c r="I4" s="150">
        <f>+VLOOKUP(E4,Participants!$A$1:$F$802,3,FALSE)</f>
        <v>2</v>
      </c>
      <c r="J4" s="150" t="str">
        <f>+VLOOKUP(E4,Participants!$A$1:$G$802,7,FALSE)</f>
        <v>DEV Girls</v>
      </c>
      <c r="K4" s="149">
        <f t="shared" si="0"/>
        <v>3</v>
      </c>
      <c r="L4" s="150"/>
    </row>
    <row r="5" spans="1:26" ht="14.25" customHeight="1" x14ac:dyDescent="0.35">
      <c r="A5" s="152" t="s">
        <v>480</v>
      </c>
      <c r="B5" s="148">
        <v>5</v>
      </c>
      <c r="C5" s="148">
        <v>38.869999999999997</v>
      </c>
      <c r="D5" s="148">
        <v>2</v>
      </c>
      <c r="E5" s="148">
        <v>552</v>
      </c>
      <c r="F5" s="149" t="str">
        <f>+VLOOKUP(E5,Participants!$A$1:$F$802,2,FALSE)</f>
        <v>Madelyn Feigel</v>
      </c>
      <c r="G5" s="149" t="str">
        <f>+VLOOKUP(E5,Participants!$A$1:$F$802,4,FALSE)</f>
        <v>BFS</v>
      </c>
      <c r="H5" s="149" t="str">
        <f>+VLOOKUP(E5,Participants!$A$1:$F$802,5,FALSE)</f>
        <v>Female</v>
      </c>
      <c r="I5" s="149">
        <f>+VLOOKUP(E5,Participants!$A$1:$F$802,3,FALSE)</f>
        <v>2</v>
      </c>
      <c r="J5" s="149" t="str">
        <f>+VLOOKUP(E5,Participants!$A$1:$G$802,7,FALSE)</f>
        <v>DEV GIRLS</v>
      </c>
      <c r="K5" s="149">
        <f t="shared" si="0"/>
        <v>4</v>
      </c>
      <c r="L5" s="149"/>
    </row>
    <row r="6" spans="1:26" ht="14.25" customHeight="1" x14ac:dyDescent="0.35">
      <c r="A6" s="152" t="s">
        <v>480</v>
      </c>
      <c r="B6" s="148">
        <v>3</v>
      </c>
      <c r="C6" s="148">
        <v>39.020000000000003</v>
      </c>
      <c r="D6" s="148">
        <v>4</v>
      </c>
      <c r="E6" s="148">
        <v>553</v>
      </c>
      <c r="F6" s="149" t="str">
        <f>+VLOOKUP(E6,Participants!$A$1:$F$802,2,FALSE)</f>
        <v>Kendall Green</v>
      </c>
      <c r="G6" s="149" t="str">
        <f>+VLOOKUP(E6,Participants!$A$1:$F$802,4,FALSE)</f>
        <v>BFS</v>
      </c>
      <c r="H6" s="149" t="str">
        <f>+VLOOKUP(E6,Participants!$A$1:$F$802,5,FALSE)</f>
        <v>Female</v>
      </c>
      <c r="I6" s="149">
        <f>+VLOOKUP(E6,Participants!$A$1:$F$802,3,FALSE)</f>
        <v>2</v>
      </c>
      <c r="J6" s="149" t="str">
        <f>+VLOOKUP(E6,Participants!$A$1:$G$802,7,FALSE)</f>
        <v>DEV GIRLS</v>
      </c>
      <c r="K6" s="149">
        <f t="shared" si="0"/>
        <v>5</v>
      </c>
      <c r="L6" s="149"/>
    </row>
    <row r="7" spans="1:26" ht="14.25" customHeight="1" x14ac:dyDescent="0.35">
      <c r="A7" s="152" t="s">
        <v>480</v>
      </c>
      <c r="B7" s="148">
        <v>5</v>
      </c>
      <c r="C7" s="148">
        <v>42.65</v>
      </c>
      <c r="D7" s="148">
        <v>5</v>
      </c>
      <c r="E7" s="148">
        <v>1284</v>
      </c>
      <c r="F7" s="149" t="str">
        <f>+VLOOKUP(E7,Participants!$A$1:$F$802,2,FALSE)</f>
        <v>Anastasia Rossey</v>
      </c>
      <c r="G7" s="149" t="str">
        <f>+VLOOKUP(E7,Participants!$A$1:$F$802,4,FALSE)</f>
        <v>CDT</v>
      </c>
      <c r="H7" s="149" t="str">
        <f>+VLOOKUP(E7,Participants!$A$1:$F$802,5,FALSE)</f>
        <v>Female</v>
      </c>
      <c r="I7" s="149">
        <f>+VLOOKUP(E7,Participants!$A$1:$F$802,3,FALSE)</f>
        <v>2</v>
      </c>
      <c r="J7" s="149" t="str">
        <f>+VLOOKUP(E7,Participants!$A$1:$G$802,7,FALSE)</f>
        <v>Dev Girls</v>
      </c>
      <c r="K7" s="149">
        <f t="shared" si="0"/>
        <v>6</v>
      </c>
      <c r="L7" s="149"/>
    </row>
    <row r="8" spans="1:26" ht="14.25" customHeight="1" x14ac:dyDescent="0.35">
      <c r="A8" s="152" t="s">
        <v>480</v>
      </c>
      <c r="B8" s="148">
        <v>3</v>
      </c>
      <c r="C8" s="148">
        <v>43.78</v>
      </c>
      <c r="D8" s="148">
        <v>3</v>
      </c>
      <c r="E8" s="148">
        <v>198</v>
      </c>
      <c r="F8" s="149" t="str">
        <f>+VLOOKUP(E8,Participants!$A$1:$F$802,2,FALSE)</f>
        <v>Peyton Bauer</v>
      </c>
      <c r="G8" s="149" t="str">
        <f>+VLOOKUP(E8,Participants!$A$1:$F$802,4,FALSE)</f>
        <v>MQA</v>
      </c>
      <c r="H8" s="149" t="str">
        <f>+VLOOKUP(E8,Participants!$A$1:$F$802,5,FALSE)</f>
        <v>Female</v>
      </c>
      <c r="I8" s="149">
        <f>+VLOOKUP(E8,Participants!$A$1:$F$802,3,FALSE)</f>
        <v>2</v>
      </c>
      <c r="J8" s="149" t="str">
        <f>+VLOOKUP(E8,Participants!$A$1:$G$802,7,FALSE)</f>
        <v>DEV Girls</v>
      </c>
      <c r="K8" s="149">
        <f t="shared" si="0"/>
        <v>7</v>
      </c>
      <c r="L8" s="149"/>
    </row>
    <row r="9" spans="1:26" ht="14.25" customHeight="1" x14ac:dyDescent="0.35">
      <c r="A9" s="152" t="s">
        <v>480</v>
      </c>
      <c r="B9" s="151">
        <v>4</v>
      </c>
      <c r="C9" s="151">
        <v>44.41</v>
      </c>
      <c r="D9" s="151">
        <v>4</v>
      </c>
      <c r="E9" s="151">
        <v>203</v>
      </c>
      <c r="F9" s="150" t="str">
        <f>+VLOOKUP(E9,Participants!$A$1:$F$802,2,FALSE)</f>
        <v>Fallon Porter</v>
      </c>
      <c r="G9" s="150" t="str">
        <f>+VLOOKUP(E9,Participants!$A$1:$F$802,4,FALSE)</f>
        <v>MQA</v>
      </c>
      <c r="H9" s="150" t="str">
        <f>+VLOOKUP(E9,Participants!$A$1:$F$802,5,FALSE)</f>
        <v>Female</v>
      </c>
      <c r="I9" s="150">
        <f>+VLOOKUP(E9,Participants!$A$1:$F$802,3,FALSE)</f>
        <v>2</v>
      </c>
      <c r="J9" s="150" t="str">
        <f>+VLOOKUP(E9,Participants!$A$1:$G$802,7,FALSE)</f>
        <v>DEV Girls</v>
      </c>
      <c r="K9" s="149">
        <f t="shared" si="0"/>
        <v>8</v>
      </c>
      <c r="L9" s="150"/>
    </row>
    <row r="10" spans="1:26" ht="14.25" customHeight="1" x14ac:dyDescent="0.35">
      <c r="A10" s="152" t="s">
        <v>480</v>
      </c>
      <c r="B10" s="148">
        <v>1</v>
      </c>
      <c r="C10" s="148">
        <v>44.75</v>
      </c>
      <c r="D10" s="148">
        <v>8</v>
      </c>
      <c r="E10" s="148">
        <v>1245</v>
      </c>
      <c r="F10" s="149" t="str">
        <f>+VLOOKUP(E10,Participants!$A$1:$F$802,2,FALSE)</f>
        <v>Aubriella Craft</v>
      </c>
      <c r="G10" s="149" t="str">
        <f>+VLOOKUP(E10,Participants!$A$1:$F$802,4,FALSE)</f>
        <v>SSPP</v>
      </c>
      <c r="H10" s="149" t="str">
        <f>+VLOOKUP(E10,Participants!$A$1:$F$802,5,FALSE)</f>
        <v>Female</v>
      </c>
      <c r="I10" s="149">
        <f>+VLOOKUP(E10,Participants!$A$1:$F$802,3,FALSE)</f>
        <v>1</v>
      </c>
      <c r="J10" s="149" t="str">
        <f>+VLOOKUP(E10,Participants!$A$1:$G$802,7,FALSE)</f>
        <v>DEV Girls</v>
      </c>
      <c r="K10" s="149">
        <f t="shared" si="0"/>
        <v>9</v>
      </c>
      <c r="L10" s="149"/>
    </row>
    <row r="11" spans="1:26" ht="14.25" customHeight="1" x14ac:dyDescent="0.35">
      <c r="A11" s="152" t="s">
        <v>480</v>
      </c>
      <c r="B11" s="151">
        <v>2</v>
      </c>
      <c r="C11" s="151">
        <v>45.3</v>
      </c>
      <c r="D11" s="151">
        <v>5</v>
      </c>
      <c r="E11" s="151">
        <v>5</v>
      </c>
      <c r="F11" s="150" t="str">
        <f>+VLOOKUP(E11,Participants!$A$1:$F$802,2,FALSE)</f>
        <v>Ava Daley</v>
      </c>
      <c r="G11" s="150" t="str">
        <f>+VLOOKUP(E11,Participants!$A$1:$F$802,4,FALSE)</f>
        <v>AMA</v>
      </c>
      <c r="H11" s="150" t="str">
        <f>+VLOOKUP(E11,Participants!$A$1:$F$802,5,FALSE)</f>
        <v>Female</v>
      </c>
      <c r="I11" s="150">
        <f>+VLOOKUP(E11,Participants!$A$1:$F$802,3,FALSE)</f>
        <v>1</v>
      </c>
      <c r="J11" s="150" t="str">
        <f>+VLOOKUP(E11,Participants!$A$1:$G$802,7,FALSE)</f>
        <v>DEV Girls</v>
      </c>
      <c r="K11" s="149">
        <f t="shared" si="0"/>
        <v>10</v>
      </c>
      <c r="L11" s="150"/>
    </row>
    <row r="12" spans="1:26" ht="14.25" customHeight="1" x14ac:dyDescent="0.35">
      <c r="A12" s="152" t="s">
        <v>480</v>
      </c>
      <c r="B12" s="148">
        <v>3</v>
      </c>
      <c r="C12" s="148">
        <v>45.99</v>
      </c>
      <c r="D12" s="148">
        <v>7</v>
      </c>
      <c r="E12" s="148">
        <v>943</v>
      </c>
      <c r="F12" s="149" t="str">
        <f>+VLOOKUP(E12,Participants!$A$1:$F$802,2,FALSE)</f>
        <v>Mary Jane Varasse</v>
      </c>
      <c r="G12" s="149" t="str">
        <f>+VLOOKUP(E12,Participants!$A$1:$F$802,4,FALSE)</f>
        <v>HFS</v>
      </c>
      <c r="H12" s="149" t="str">
        <f>+VLOOKUP(E12,Participants!$A$1:$F$802,5,FALSE)</f>
        <v>Female</v>
      </c>
      <c r="I12" s="149">
        <f>+VLOOKUP(E12,Participants!$A$1:$F$802,3,FALSE)</f>
        <v>1</v>
      </c>
      <c r="J12" s="149" t="str">
        <f>+VLOOKUP(E12,Participants!$A$1:$G$802,7,FALSE)</f>
        <v>Dev Girls</v>
      </c>
      <c r="K12" s="149">
        <f t="shared" si="0"/>
        <v>11</v>
      </c>
      <c r="L12" s="149"/>
    </row>
    <row r="13" spans="1:26" ht="14.25" customHeight="1" x14ac:dyDescent="0.35">
      <c r="A13" s="152" t="s">
        <v>480</v>
      </c>
      <c r="B13" s="151">
        <v>2</v>
      </c>
      <c r="C13" s="151">
        <v>47.05</v>
      </c>
      <c r="D13" s="151">
        <v>2</v>
      </c>
      <c r="E13" s="151">
        <v>1281</v>
      </c>
      <c r="F13" s="150" t="str">
        <f>+VLOOKUP(E13,Participants!$A$1:$F$802,2,FALSE)</f>
        <v>Elsie Bamberg</v>
      </c>
      <c r="G13" s="150" t="str">
        <f>+VLOOKUP(E13,Participants!$A$1:$F$802,4,FALSE)</f>
        <v>CDT</v>
      </c>
      <c r="H13" s="150" t="str">
        <f>+VLOOKUP(E13,Participants!$A$1:$F$802,5,FALSE)</f>
        <v>Female</v>
      </c>
      <c r="I13" s="150">
        <f>+VLOOKUP(E13,Participants!$A$1:$F$802,3,FALSE)</f>
        <v>1</v>
      </c>
      <c r="J13" s="150" t="str">
        <f>+VLOOKUP(E13,Participants!$A$1:$G$802,7,FALSE)</f>
        <v>Dev Girls</v>
      </c>
      <c r="K13" s="149">
        <f t="shared" si="0"/>
        <v>12</v>
      </c>
      <c r="L13" s="150"/>
    </row>
    <row r="14" spans="1:26" ht="14.25" customHeight="1" x14ac:dyDescent="0.35">
      <c r="A14" s="152" t="s">
        <v>480</v>
      </c>
      <c r="B14" s="148">
        <v>1</v>
      </c>
      <c r="C14" s="148">
        <v>47.43</v>
      </c>
      <c r="D14" s="148">
        <v>3</v>
      </c>
      <c r="E14" s="149">
        <v>141</v>
      </c>
      <c r="F14" s="149" t="str">
        <f>+VLOOKUP(E14,Participants!$A$1:$F$802,2,FALSE)</f>
        <v>Elise Harper</v>
      </c>
      <c r="G14" s="149" t="str">
        <f>+VLOOKUP(E14,Participants!$A$1:$F$802,4,FALSE)</f>
        <v>NCA</v>
      </c>
      <c r="H14" s="149" t="str">
        <f>+VLOOKUP(E14,Participants!$A$1:$F$802,5,FALSE)</f>
        <v>Female</v>
      </c>
      <c r="I14" s="149">
        <f>+VLOOKUP(E14,Participants!$A$1:$F$802,3,FALSE)</f>
        <v>0</v>
      </c>
      <c r="J14" s="149" t="str">
        <f>+VLOOKUP(E14,Participants!$A$1:$G$802,7,FALSE)</f>
        <v>DEV Girls</v>
      </c>
      <c r="K14" s="149">
        <f t="shared" si="0"/>
        <v>13</v>
      </c>
      <c r="L14" s="149"/>
    </row>
    <row r="15" spans="1:26" ht="14.25" customHeight="1" x14ac:dyDescent="0.35">
      <c r="A15" s="152" t="s">
        <v>480</v>
      </c>
      <c r="B15" s="151">
        <v>2</v>
      </c>
      <c r="C15" s="151">
        <v>47.59</v>
      </c>
      <c r="D15" s="151">
        <v>8</v>
      </c>
      <c r="E15" s="151">
        <v>961</v>
      </c>
      <c r="F15" s="150" t="str">
        <f>+VLOOKUP(E15,Participants!$A$1:$F$802,2,FALSE)</f>
        <v>Estelle Turner</v>
      </c>
      <c r="G15" s="150" t="str">
        <f>+VLOOKUP(E15,Participants!$A$1:$F$802,4,FALSE)</f>
        <v>SJS</v>
      </c>
      <c r="H15" s="150" t="str">
        <f>+VLOOKUP(E15,Participants!$A$1:$F$802,5,FALSE)</f>
        <v>Female</v>
      </c>
      <c r="I15" s="150">
        <f>+VLOOKUP(E15,Participants!$A$1:$F$802,3,FALSE)</f>
        <v>1</v>
      </c>
      <c r="J15" s="150" t="str">
        <f>+VLOOKUP(E15,Participants!$A$1:$G$802,7,FALSE)</f>
        <v>Dev Girls</v>
      </c>
      <c r="K15" s="149">
        <f t="shared" si="0"/>
        <v>14</v>
      </c>
      <c r="L15" s="150"/>
    </row>
    <row r="16" spans="1:26" ht="14.25" customHeight="1" x14ac:dyDescent="0.35">
      <c r="A16" s="152" t="s">
        <v>480</v>
      </c>
      <c r="B16" s="148">
        <v>5</v>
      </c>
      <c r="C16" s="148">
        <v>48.93</v>
      </c>
      <c r="D16" s="148">
        <v>6</v>
      </c>
      <c r="E16" s="148">
        <v>253</v>
      </c>
      <c r="F16" s="149" t="str">
        <f>+VLOOKUP(E16,Participants!$A$1:$F$802,2,FALSE)</f>
        <v>Cleo Hughey</v>
      </c>
      <c r="G16" s="149" t="str">
        <f>+VLOOKUP(E16,Participants!$A$1:$F$802,4,FALSE)</f>
        <v>AGS</v>
      </c>
      <c r="H16" s="149" t="str">
        <f>+VLOOKUP(E16,Participants!$A$1:$F$802,5,FALSE)</f>
        <v>Female</v>
      </c>
      <c r="I16" s="149">
        <f>+VLOOKUP(E16,Participants!$A$1:$F$802,3,FALSE)</f>
        <v>2</v>
      </c>
      <c r="J16" s="149" t="str">
        <f>+VLOOKUP(E16,Participants!$A$1:$G$802,7,FALSE)</f>
        <v>DEV Girls</v>
      </c>
      <c r="K16" s="149">
        <f t="shared" si="0"/>
        <v>15</v>
      </c>
      <c r="L16" s="149"/>
    </row>
    <row r="17" spans="1:12" ht="14.25" customHeight="1" x14ac:dyDescent="0.35">
      <c r="A17" s="152" t="s">
        <v>480</v>
      </c>
      <c r="B17" s="151">
        <v>4</v>
      </c>
      <c r="C17" s="151">
        <v>49.22</v>
      </c>
      <c r="D17" s="151">
        <v>8</v>
      </c>
      <c r="E17" s="151">
        <v>1152</v>
      </c>
      <c r="F17" s="150" t="str">
        <f>+VLOOKUP(E17,Participants!$A$1:$F$802,2,FALSE)</f>
        <v>Gianna Cuda</v>
      </c>
      <c r="G17" s="150" t="str">
        <f>+VLOOKUP(E17,Participants!$A$1:$F$802,4,FALSE)</f>
        <v>DMA</v>
      </c>
      <c r="H17" s="150" t="str">
        <f>+VLOOKUP(E17,Participants!$A$1:$F$802,5,FALSE)</f>
        <v>Female</v>
      </c>
      <c r="I17" s="150">
        <f>+VLOOKUP(E17,Participants!$A$1:$F$802,3,FALSE)</f>
        <v>1</v>
      </c>
      <c r="J17" s="150" t="str">
        <f>+VLOOKUP(E17,Participants!$A$1:$G$802,7,FALSE)</f>
        <v>Dev Girls</v>
      </c>
      <c r="K17" s="149">
        <f t="shared" si="0"/>
        <v>16</v>
      </c>
      <c r="L17" s="150"/>
    </row>
    <row r="18" spans="1:12" ht="14.25" customHeight="1" x14ac:dyDescent="0.35">
      <c r="A18" s="152" t="s">
        <v>480</v>
      </c>
      <c r="B18" s="148">
        <v>5</v>
      </c>
      <c r="C18" s="148">
        <v>49.43</v>
      </c>
      <c r="D18" s="148">
        <v>1</v>
      </c>
      <c r="E18" s="148">
        <v>1206</v>
      </c>
      <c r="F18" s="149" t="str">
        <f>+VLOOKUP(E18,Participants!$A$1:$F$802,2,FALSE)</f>
        <v>Blair Cockfield</v>
      </c>
      <c r="G18" s="149" t="str">
        <f>+VLOOKUP(E18,Participants!$A$1:$F$802,4,FALSE)</f>
        <v>OLF</v>
      </c>
      <c r="H18" s="149" t="str">
        <f>+VLOOKUP(E18,Participants!$A$1:$F$802,5,FALSE)</f>
        <v>Female</v>
      </c>
      <c r="I18" s="149">
        <f>+VLOOKUP(E18,Participants!$A$1:$F$802,3,FALSE)</f>
        <v>2</v>
      </c>
      <c r="J18" s="149" t="str">
        <f>+VLOOKUP(E18,Participants!$A$1:$G$802,7,FALSE)</f>
        <v>Dev girls</v>
      </c>
      <c r="K18" s="149">
        <f t="shared" si="0"/>
        <v>17</v>
      </c>
      <c r="L18" s="149"/>
    </row>
    <row r="19" spans="1:12" ht="14.25" customHeight="1" x14ac:dyDescent="0.35">
      <c r="A19" s="152" t="s">
        <v>480</v>
      </c>
      <c r="B19" s="151">
        <v>4</v>
      </c>
      <c r="C19" s="151">
        <v>49.5</v>
      </c>
      <c r="D19" s="151">
        <v>3</v>
      </c>
      <c r="E19" s="151">
        <v>1151</v>
      </c>
      <c r="F19" s="150" t="str">
        <f>+VLOOKUP(E19,Participants!$A$1:$F$802,2,FALSE)</f>
        <v>Miriam Bandish</v>
      </c>
      <c r="G19" s="150" t="str">
        <f>+VLOOKUP(E19,Participants!$A$1:$F$802,4,FALSE)</f>
        <v>DMA</v>
      </c>
      <c r="H19" s="150" t="str">
        <f>+VLOOKUP(E19,Participants!$A$1:$F$802,5,FALSE)</f>
        <v>Female</v>
      </c>
      <c r="I19" s="150">
        <f>+VLOOKUP(E19,Participants!$A$1:$F$802,3,FALSE)</f>
        <v>1</v>
      </c>
      <c r="J19" s="150" t="str">
        <f>+VLOOKUP(E19,Participants!$A$1:$G$802,7,FALSE)</f>
        <v>Dev Girls</v>
      </c>
      <c r="K19" s="149">
        <f t="shared" si="0"/>
        <v>18</v>
      </c>
      <c r="L19" s="150"/>
    </row>
    <row r="20" spans="1:12" ht="14.25" customHeight="1" x14ac:dyDescent="0.35">
      <c r="A20" s="152" t="s">
        <v>480</v>
      </c>
      <c r="B20" s="148">
        <v>1</v>
      </c>
      <c r="C20" s="148">
        <v>49.94</v>
      </c>
      <c r="D20" s="148">
        <v>5</v>
      </c>
      <c r="E20" s="148">
        <v>187</v>
      </c>
      <c r="F20" s="149" t="str">
        <f>+VLOOKUP(E20,Participants!$A$1:$F$802,2,FALSE)</f>
        <v>Everly Bojorquez</v>
      </c>
      <c r="G20" s="149" t="str">
        <f>+VLOOKUP(E20,Participants!$A$1:$F$802,4,FALSE)</f>
        <v>MQA</v>
      </c>
      <c r="H20" s="149" t="str">
        <f>+VLOOKUP(E20,Participants!$A$1:$F$802,5,FALSE)</f>
        <v>Female</v>
      </c>
      <c r="I20" s="149">
        <f>+VLOOKUP(E20,Participants!$A$1:$F$802,3,FALSE)</f>
        <v>0</v>
      </c>
      <c r="J20" s="149" t="str">
        <f>+VLOOKUP(E20,Participants!$A$1:$G$802,7,FALSE)</f>
        <v>DEV Girls</v>
      </c>
      <c r="K20" s="149">
        <f t="shared" si="0"/>
        <v>19</v>
      </c>
      <c r="L20" s="149"/>
    </row>
    <row r="21" spans="1:12" ht="14.25" customHeight="1" x14ac:dyDescent="0.35">
      <c r="A21" s="152" t="s">
        <v>480</v>
      </c>
      <c r="B21" s="151">
        <v>2</v>
      </c>
      <c r="C21" s="151">
        <v>51.24</v>
      </c>
      <c r="D21" s="151">
        <v>3</v>
      </c>
      <c r="E21" s="151">
        <v>143</v>
      </c>
      <c r="F21" s="150" t="str">
        <f>+VLOOKUP(E21,Participants!$A$1:$F$802,2,FALSE)</f>
        <v>Madison Tolomoe</v>
      </c>
      <c r="G21" s="150" t="str">
        <f>+VLOOKUP(E21,Participants!$A$1:$F$802,4,FALSE)</f>
        <v>NCA</v>
      </c>
      <c r="H21" s="150" t="str">
        <f>+VLOOKUP(E21,Participants!$A$1:$F$802,5,FALSE)</f>
        <v>Female</v>
      </c>
      <c r="I21" s="150">
        <f>+VLOOKUP(E21,Participants!$A$1:$F$802,3,FALSE)</f>
        <v>1</v>
      </c>
      <c r="J21" s="150" t="str">
        <f>+VLOOKUP(E21,Participants!$A$1:$G$802,7,FALSE)</f>
        <v>DEV Girls</v>
      </c>
      <c r="K21" s="149">
        <f t="shared" si="0"/>
        <v>20</v>
      </c>
      <c r="L21" s="150"/>
    </row>
    <row r="22" spans="1:12" ht="14.25" customHeight="1" x14ac:dyDescent="0.35">
      <c r="A22" s="152" t="s">
        <v>480</v>
      </c>
      <c r="B22" s="148">
        <v>1</v>
      </c>
      <c r="C22" s="148">
        <v>51.56</v>
      </c>
      <c r="D22" s="148">
        <v>6</v>
      </c>
      <c r="E22" s="148">
        <v>140</v>
      </c>
      <c r="F22" s="149" t="str">
        <f>+VLOOKUP(E22,Participants!$A$1:$F$802,2,FALSE)</f>
        <v>Coletta Kozora</v>
      </c>
      <c r="G22" s="149" t="str">
        <f>+VLOOKUP(E22,Participants!$A$1:$F$802,4,FALSE)</f>
        <v>NCA</v>
      </c>
      <c r="H22" s="149" t="str">
        <f>+VLOOKUP(E22,Participants!$A$1:$F$802,5,FALSE)</f>
        <v>Female</v>
      </c>
      <c r="I22" s="149">
        <f>+VLOOKUP(E22,Participants!$A$1:$F$802,3,FALSE)</f>
        <v>0</v>
      </c>
      <c r="J22" s="149" t="str">
        <f>+VLOOKUP(E22,Participants!$A$1:$G$802,7,FALSE)</f>
        <v>DEV Girls</v>
      </c>
      <c r="K22" s="149">
        <f t="shared" si="0"/>
        <v>21</v>
      </c>
      <c r="L22" s="149"/>
    </row>
    <row r="23" spans="1:12" ht="14.25" customHeight="1" x14ac:dyDescent="0.35">
      <c r="A23" s="152" t="s">
        <v>480</v>
      </c>
      <c r="B23" s="148">
        <v>3</v>
      </c>
      <c r="C23" s="148">
        <v>52.68</v>
      </c>
      <c r="D23" s="148">
        <v>1</v>
      </c>
      <c r="E23" s="148">
        <v>1154</v>
      </c>
      <c r="F23" s="149" t="str">
        <f>+VLOOKUP(E23,Participants!$A$1:$F$802,2,FALSE)</f>
        <v>Lucy Taramelli</v>
      </c>
      <c r="G23" s="149" t="str">
        <f>+VLOOKUP(E23,Participants!$A$1:$F$802,4,FALSE)</f>
        <v>DMA</v>
      </c>
      <c r="H23" s="149" t="str">
        <f>+VLOOKUP(E23,Participants!$A$1:$F$802,5,FALSE)</f>
        <v>Female</v>
      </c>
      <c r="I23" s="149">
        <f>+VLOOKUP(E23,Participants!$A$1:$F$802,3,FALSE)</f>
        <v>1</v>
      </c>
      <c r="J23" s="149" t="str">
        <f>+VLOOKUP(E23,Participants!$A$1:$G$802,7,FALSE)</f>
        <v>Dev Girls</v>
      </c>
      <c r="K23" s="149">
        <f t="shared" si="0"/>
        <v>22</v>
      </c>
      <c r="L23" s="149"/>
    </row>
    <row r="24" spans="1:12" ht="14.25" customHeight="1" x14ac:dyDescent="0.35">
      <c r="A24" s="152" t="s">
        <v>480</v>
      </c>
      <c r="B24" s="148">
        <v>1</v>
      </c>
      <c r="C24" s="148">
        <v>52.76</v>
      </c>
      <c r="D24" s="148">
        <v>1</v>
      </c>
      <c r="E24" s="149">
        <v>180</v>
      </c>
      <c r="F24" s="149" t="str">
        <f>+VLOOKUP(E24,Participants!$A$1:$F$802,2,FALSE)</f>
        <v>Gabby Glesk</v>
      </c>
      <c r="G24" s="149" t="str">
        <f>+VLOOKUP(E24,Participants!$A$1:$F$802,4,FALSE)</f>
        <v>MQA</v>
      </c>
      <c r="H24" s="149" t="str">
        <f>+VLOOKUP(E24,Participants!$A$1:$F$802,5,FALSE)</f>
        <v>Female</v>
      </c>
      <c r="I24" s="149">
        <f>+VLOOKUP(E24,Participants!$A$1:$F$802,3,FALSE)</f>
        <v>0</v>
      </c>
      <c r="J24" s="149" t="str">
        <f>+VLOOKUP(E24,Participants!$A$1:$G$802,7,FALSE)</f>
        <v>DEV Girls</v>
      </c>
      <c r="K24" s="149">
        <f t="shared" si="0"/>
        <v>23</v>
      </c>
      <c r="L24" s="149"/>
    </row>
    <row r="25" spans="1:12" ht="14.25" customHeight="1" x14ac:dyDescent="0.35">
      <c r="A25" s="152" t="s">
        <v>480</v>
      </c>
      <c r="B25" s="151">
        <v>4</v>
      </c>
      <c r="C25" s="151">
        <v>53.38</v>
      </c>
      <c r="D25" s="151">
        <v>2</v>
      </c>
      <c r="E25" s="151">
        <v>1216</v>
      </c>
      <c r="F25" s="150" t="str">
        <f>+VLOOKUP(E25,Participants!$A$1:$F$802,2,FALSE)</f>
        <v>Scarlett Ferrie</v>
      </c>
      <c r="G25" s="150" t="str">
        <f>+VLOOKUP(E25,Participants!$A$1:$F$802,4,FALSE)</f>
        <v>OLF</v>
      </c>
      <c r="H25" s="150" t="str">
        <f>+VLOOKUP(E25,Participants!$A$1:$F$802,5,FALSE)</f>
        <v>Female</v>
      </c>
      <c r="I25" s="150">
        <f>+VLOOKUP(E25,Participants!$A$1:$F$802,3,FALSE)</f>
        <v>1</v>
      </c>
      <c r="J25" s="150" t="str">
        <f>+VLOOKUP(E25,Participants!$A$1:$G$802,7,FALSE)</f>
        <v>Dev Girls</v>
      </c>
      <c r="K25" s="149">
        <f t="shared" si="0"/>
        <v>24</v>
      </c>
      <c r="L25" s="150"/>
    </row>
    <row r="26" spans="1:12" ht="14.25" customHeight="1" x14ac:dyDescent="0.35">
      <c r="A26" s="152" t="s">
        <v>480</v>
      </c>
      <c r="B26" s="148">
        <v>3</v>
      </c>
      <c r="C26" s="148">
        <v>53.67</v>
      </c>
      <c r="D26" s="148">
        <v>6</v>
      </c>
      <c r="E26" s="148">
        <v>142</v>
      </c>
      <c r="F26" s="149" t="str">
        <f>+VLOOKUP(E26,Participants!$A$1:$F$802,2,FALSE)</f>
        <v>Suki Sullivan</v>
      </c>
      <c r="G26" s="149" t="str">
        <f>+VLOOKUP(E26,Participants!$A$1:$F$802,4,FALSE)</f>
        <v>NCA</v>
      </c>
      <c r="H26" s="149" t="str">
        <f>+VLOOKUP(E26,Participants!$A$1:$F$802,5,FALSE)</f>
        <v>Female</v>
      </c>
      <c r="I26" s="149">
        <f>+VLOOKUP(E26,Participants!$A$1:$F$802,3,FALSE)</f>
        <v>1</v>
      </c>
      <c r="J26" s="149" t="str">
        <f>+VLOOKUP(E26,Participants!$A$1:$G$802,7,FALSE)</f>
        <v>DEV Girls</v>
      </c>
      <c r="K26" s="149">
        <f t="shared" si="0"/>
        <v>25</v>
      </c>
      <c r="L26" s="149"/>
    </row>
    <row r="27" spans="1:12" ht="14.25" customHeight="1" x14ac:dyDescent="0.35">
      <c r="A27" s="152" t="s">
        <v>480</v>
      </c>
      <c r="B27" s="148">
        <v>1</v>
      </c>
      <c r="C27" s="148">
        <v>54.15</v>
      </c>
      <c r="D27" s="148">
        <v>2</v>
      </c>
      <c r="E27" s="149">
        <v>183</v>
      </c>
      <c r="F27" s="149" t="str">
        <f>+VLOOKUP(E27,Participants!$A$1:$F$802,2,FALSE)</f>
        <v>Allison Thomas</v>
      </c>
      <c r="G27" s="149" t="str">
        <f>+VLOOKUP(E27,Participants!$A$1:$F$802,4,FALSE)</f>
        <v>MQA</v>
      </c>
      <c r="H27" s="149" t="str">
        <f>+VLOOKUP(E27,Participants!$A$1:$F$802,5,FALSE)</f>
        <v>Female</v>
      </c>
      <c r="I27" s="149">
        <f>+VLOOKUP(E27,Participants!$A$1:$F$802,3,FALSE)</f>
        <v>0</v>
      </c>
      <c r="J27" s="149" t="str">
        <f>+VLOOKUP(E27,Participants!$A$1:$G$802,7,FALSE)</f>
        <v>DEV Girls</v>
      </c>
      <c r="K27" s="149">
        <f t="shared" si="0"/>
        <v>26</v>
      </c>
      <c r="L27" s="149"/>
    </row>
    <row r="28" spans="1:12" ht="14.25" customHeight="1" x14ac:dyDescent="0.35">
      <c r="A28" s="152" t="s">
        <v>480</v>
      </c>
      <c r="B28" s="148">
        <v>1</v>
      </c>
      <c r="C28" s="148">
        <v>54.68</v>
      </c>
      <c r="D28" s="148">
        <v>4</v>
      </c>
      <c r="E28" s="149">
        <v>186</v>
      </c>
      <c r="F28" s="149" t="str">
        <f>+VLOOKUP(E28,Participants!$A$1:$F$802,2,FALSE)</f>
        <v>Serena Sullivan</v>
      </c>
      <c r="G28" s="149" t="str">
        <f>+VLOOKUP(E28,Participants!$A$1:$F$802,4,FALSE)</f>
        <v>MQA</v>
      </c>
      <c r="H28" s="149" t="str">
        <f>+VLOOKUP(E28,Participants!$A$1:$F$802,5,FALSE)</f>
        <v>Female</v>
      </c>
      <c r="I28" s="149">
        <f>+VLOOKUP(E28,Participants!$A$1:$F$802,3,FALSE)</f>
        <v>0</v>
      </c>
      <c r="J28" s="149" t="str">
        <f>+VLOOKUP(E28,Participants!$A$1:$G$802,7,FALSE)</f>
        <v>DEV Girls</v>
      </c>
      <c r="K28" s="149">
        <f t="shared" si="0"/>
        <v>27</v>
      </c>
      <c r="L28" s="149"/>
    </row>
    <row r="29" spans="1:12" ht="14.25" customHeight="1" x14ac:dyDescent="0.35">
      <c r="A29" s="152" t="s">
        <v>480</v>
      </c>
      <c r="B29" s="148">
        <v>5</v>
      </c>
      <c r="C29" s="148">
        <v>55.09</v>
      </c>
      <c r="D29" s="148">
        <v>4</v>
      </c>
      <c r="E29" s="148">
        <v>1153</v>
      </c>
      <c r="F29" s="149" t="str">
        <f>+VLOOKUP(E29,Participants!$A$1:$F$802,2,FALSE)</f>
        <v>Ava Pawlowski</v>
      </c>
      <c r="G29" s="149" t="str">
        <f>+VLOOKUP(E29,Participants!$A$1:$F$802,4,FALSE)</f>
        <v>DMA</v>
      </c>
      <c r="H29" s="149" t="str">
        <f>+VLOOKUP(E29,Participants!$A$1:$F$802,5,FALSE)</f>
        <v>Female</v>
      </c>
      <c r="I29" s="149">
        <f>+VLOOKUP(E29,Participants!$A$1:$F$802,3,FALSE)</f>
        <v>1</v>
      </c>
      <c r="J29" s="149" t="str">
        <f>+VLOOKUP(E29,Participants!$A$1:$G$802,7,FALSE)</f>
        <v>Dev Girls</v>
      </c>
      <c r="K29" s="149">
        <f t="shared" si="0"/>
        <v>28</v>
      </c>
      <c r="L29" s="149"/>
    </row>
    <row r="30" spans="1:12" ht="14.25" customHeight="1" x14ac:dyDescent="0.35">
      <c r="A30" s="152" t="s">
        <v>480</v>
      </c>
      <c r="B30" s="151">
        <v>2</v>
      </c>
      <c r="C30" s="151">
        <v>55.4</v>
      </c>
      <c r="D30" s="151">
        <v>4</v>
      </c>
      <c r="E30" s="151">
        <v>1</v>
      </c>
      <c r="F30" s="150" t="str">
        <f>+VLOOKUP(E30,Participants!$A$1:$F$802,2,FALSE)</f>
        <v>Madison Patcher</v>
      </c>
      <c r="G30" s="150" t="str">
        <f>+VLOOKUP(E30,Participants!$A$1:$F$802,4,FALSE)</f>
        <v>AMA</v>
      </c>
      <c r="H30" s="150" t="str">
        <f>+VLOOKUP(E30,Participants!$A$1:$F$802,5,FALSE)</f>
        <v>Female</v>
      </c>
      <c r="I30" s="150">
        <f>+VLOOKUP(E30,Participants!$A$1:$F$802,3,FALSE)</f>
        <v>1</v>
      </c>
      <c r="J30" s="150" t="str">
        <f>+VLOOKUP(E30,Participants!$A$1:$G$802,7,FALSE)</f>
        <v>DEV Girls</v>
      </c>
      <c r="K30" s="149">
        <f t="shared" si="0"/>
        <v>29</v>
      </c>
      <c r="L30" s="150"/>
    </row>
    <row r="31" spans="1:12" ht="14.25" customHeight="1" x14ac:dyDescent="0.35">
      <c r="A31" s="152" t="s">
        <v>480</v>
      </c>
      <c r="B31" s="151">
        <v>4</v>
      </c>
      <c r="C31" s="151">
        <v>55.85</v>
      </c>
      <c r="D31" s="151">
        <v>1</v>
      </c>
      <c r="E31" s="151">
        <v>4</v>
      </c>
      <c r="F31" s="150" t="str">
        <f>+VLOOKUP(E31,Participants!$A$1:$F$802,2,FALSE)</f>
        <v>Kaiya Blatt</v>
      </c>
      <c r="G31" s="150" t="str">
        <f>+VLOOKUP(E31,Participants!$A$1:$F$802,4,FALSE)</f>
        <v>AMA</v>
      </c>
      <c r="H31" s="150" t="str">
        <f>+VLOOKUP(E31,Participants!$A$1:$F$802,5,FALSE)</f>
        <v>Female</v>
      </c>
      <c r="I31" s="150">
        <f>+VLOOKUP(E31,Participants!$A$1:$F$802,3,FALSE)</f>
        <v>1</v>
      </c>
      <c r="J31" s="150" t="str">
        <f>+VLOOKUP(E31,Participants!$A$1:$G$802,7,FALSE)</f>
        <v>DEV Girls</v>
      </c>
      <c r="K31" s="149">
        <f t="shared" si="0"/>
        <v>30</v>
      </c>
      <c r="L31" s="150"/>
    </row>
    <row r="32" spans="1:12" ht="14.25" customHeight="1" x14ac:dyDescent="0.35">
      <c r="A32" s="152" t="s">
        <v>480</v>
      </c>
      <c r="B32" s="148">
        <v>3</v>
      </c>
      <c r="C32" s="148">
        <v>55.96</v>
      </c>
      <c r="D32" s="148">
        <v>8</v>
      </c>
      <c r="E32" s="148">
        <v>1283</v>
      </c>
      <c r="F32" s="149" t="str">
        <f>+VLOOKUP(E32,Participants!$A$1:$F$802,2,FALSE)</f>
        <v>Harper Muscia</v>
      </c>
      <c r="G32" s="149" t="str">
        <f>+VLOOKUP(E32,Participants!$A$1:$F$802,4,FALSE)</f>
        <v>CDT</v>
      </c>
      <c r="H32" s="149" t="str">
        <f>+VLOOKUP(E32,Participants!$A$1:$F$802,5,FALSE)</f>
        <v>Female</v>
      </c>
      <c r="I32" s="149">
        <f>+VLOOKUP(E32,Participants!$A$1:$F$802,3,FALSE)</f>
        <v>2</v>
      </c>
      <c r="J32" s="149" t="str">
        <f>+VLOOKUP(E32,Participants!$A$1:$G$802,7,FALSE)</f>
        <v>Dev Girls</v>
      </c>
      <c r="K32" s="149">
        <f t="shared" si="0"/>
        <v>31</v>
      </c>
      <c r="L32" s="149"/>
    </row>
    <row r="33" spans="1:12" ht="14.25" customHeight="1" x14ac:dyDescent="0.35">
      <c r="A33" s="152" t="s">
        <v>480</v>
      </c>
      <c r="B33" s="148">
        <v>3</v>
      </c>
      <c r="C33" s="148">
        <v>56.86</v>
      </c>
      <c r="D33" s="148">
        <v>5</v>
      </c>
      <c r="E33" s="148">
        <v>1204</v>
      </c>
      <c r="F33" s="149" t="str">
        <f>+VLOOKUP(E33,Participants!$A$1:$F$802,2,FALSE)</f>
        <v>Rosalie Fadden</v>
      </c>
      <c r="G33" s="149" t="str">
        <f>+VLOOKUP(E33,Participants!$A$1:$F$802,4,FALSE)</f>
        <v>OLF</v>
      </c>
      <c r="H33" s="149" t="str">
        <f>+VLOOKUP(E33,Participants!$A$1:$F$802,5,FALSE)</f>
        <v>Female</v>
      </c>
      <c r="I33" s="149">
        <f>+VLOOKUP(E33,Participants!$A$1:$F$802,3,FALSE)</f>
        <v>1</v>
      </c>
      <c r="J33" s="149" t="str">
        <f>+VLOOKUP(E33,Participants!$A$1:$G$802,7,FALSE)</f>
        <v>Dev Girls</v>
      </c>
      <c r="K33" s="149">
        <f t="shared" si="0"/>
        <v>32</v>
      </c>
      <c r="L33" s="149"/>
    </row>
    <row r="34" spans="1:12" ht="14.25" customHeight="1" x14ac:dyDescent="0.35">
      <c r="A34" s="152" t="s">
        <v>480</v>
      </c>
      <c r="B34" s="151">
        <v>2</v>
      </c>
      <c r="C34" s="151">
        <v>57.37</v>
      </c>
      <c r="D34" s="151">
        <v>7</v>
      </c>
      <c r="E34" s="151">
        <v>189</v>
      </c>
      <c r="F34" s="150" t="str">
        <f>+VLOOKUP(E34,Participants!$A$1:$F$802,2,FALSE)</f>
        <v>Lailyn Kreinbrook</v>
      </c>
      <c r="G34" s="150" t="str">
        <f>+VLOOKUP(E34,Participants!$A$1:$F$802,4,FALSE)</f>
        <v>MQA</v>
      </c>
      <c r="H34" s="150" t="str">
        <f>+VLOOKUP(E34,Participants!$A$1:$F$802,5,FALSE)</f>
        <v>Female</v>
      </c>
      <c r="I34" s="150">
        <f>+VLOOKUP(E34,Participants!$A$1:$F$802,3,FALSE)</f>
        <v>1</v>
      </c>
      <c r="J34" s="150" t="str">
        <f>+VLOOKUP(E34,Participants!$A$1:$G$802,7,FALSE)</f>
        <v>DEV Girls</v>
      </c>
      <c r="K34" s="149">
        <f t="shared" si="0"/>
        <v>33</v>
      </c>
      <c r="L34" s="150"/>
    </row>
    <row r="35" spans="1:12" ht="14.25" customHeight="1" x14ac:dyDescent="0.35">
      <c r="A35" s="152" t="s">
        <v>480</v>
      </c>
      <c r="B35" s="148">
        <v>5</v>
      </c>
      <c r="C35" s="148">
        <v>59</v>
      </c>
      <c r="D35" s="148">
        <v>7</v>
      </c>
      <c r="E35" s="148">
        <v>1208</v>
      </c>
      <c r="F35" s="149" t="str">
        <f>+VLOOKUP(E35,Participants!$A$1:$F$802,2,FALSE)</f>
        <v>Giovanna Fox</v>
      </c>
      <c r="G35" s="149" t="str">
        <f>+VLOOKUP(E35,Participants!$A$1:$F$802,4,FALSE)</f>
        <v>OLF</v>
      </c>
      <c r="H35" s="149" t="str">
        <f>+VLOOKUP(E35,Participants!$A$1:$F$802,5,FALSE)</f>
        <v>Female</v>
      </c>
      <c r="I35" s="149">
        <f>+VLOOKUP(E35,Participants!$A$1:$F$802,3,FALSE)</f>
        <v>2</v>
      </c>
      <c r="J35" s="149" t="str">
        <f>+VLOOKUP(E35,Participants!$A$1:$G$802,7,FALSE)</f>
        <v>Dev girls</v>
      </c>
      <c r="K35" s="149">
        <f t="shared" si="0"/>
        <v>34</v>
      </c>
      <c r="L35" s="149"/>
    </row>
    <row r="36" spans="1:12" ht="14.25" customHeight="1" x14ac:dyDescent="0.35">
      <c r="A36" s="152" t="s">
        <v>480</v>
      </c>
      <c r="B36" s="151">
        <v>6</v>
      </c>
      <c r="C36" s="151">
        <v>59.06</v>
      </c>
      <c r="D36" s="151">
        <v>3</v>
      </c>
      <c r="E36" s="151">
        <v>1156</v>
      </c>
      <c r="F36" s="150" t="str">
        <f>+VLOOKUP(E36,Participants!$A$1:$F$802,2,FALSE)</f>
        <v>Alexis Cocchi</v>
      </c>
      <c r="G36" s="150" t="str">
        <f>+VLOOKUP(E36,Participants!$A$1:$F$802,4,FALSE)</f>
        <v>DMA</v>
      </c>
      <c r="H36" s="150" t="str">
        <f>+VLOOKUP(E36,Participants!$A$1:$F$802,5,FALSE)</f>
        <v>Female</v>
      </c>
      <c r="I36" s="150">
        <f>+VLOOKUP(E36,Participants!$A$1:$F$802,3,FALSE)</f>
        <v>2</v>
      </c>
      <c r="J36" s="150" t="str">
        <f>+VLOOKUP(E36,Participants!$A$1:$G$802,7,FALSE)</f>
        <v>Dev Girls</v>
      </c>
      <c r="K36" s="149">
        <f t="shared" si="0"/>
        <v>35</v>
      </c>
      <c r="L36" s="150"/>
    </row>
    <row r="37" spans="1:12" ht="14.25" customHeight="1" x14ac:dyDescent="0.35">
      <c r="A37" s="152" t="s">
        <v>480</v>
      </c>
      <c r="B37" s="151">
        <v>2</v>
      </c>
      <c r="C37" s="151">
        <v>59.59</v>
      </c>
      <c r="D37" s="151">
        <v>1</v>
      </c>
      <c r="E37" s="151">
        <v>1251</v>
      </c>
      <c r="F37" s="150" t="str">
        <f>+VLOOKUP(E37,Participants!$A$1:$F$802,2,FALSE)</f>
        <v>Marla Moyer-Cowden</v>
      </c>
      <c r="G37" s="150" t="str">
        <f>+VLOOKUP(E37,Participants!$A$1:$F$802,4,FALSE)</f>
        <v>SSPP</v>
      </c>
      <c r="H37" s="150" t="str">
        <f>+VLOOKUP(E37,Participants!$A$1:$F$802,5,FALSE)</f>
        <v>Female</v>
      </c>
      <c r="I37" s="150">
        <f>+VLOOKUP(E37,Participants!$A$1:$F$802,3,FALSE)</f>
        <v>1</v>
      </c>
      <c r="J37" s="150" t="str">
        <f>+VLOOKUP(E37,Participants!$A$1:$G$802,7,FALSE)</f>
        <v>DEV Girls</v>
      </c>
      <c r="K37" s="149">
        <f t="shared" si="0"/>
        <v>36</v>
      </c>
      <c r="L37" s="150"/>
    </row>
    <row r="38" spans="1:12" ht="14.25" customHeight="1" x14ac:dyDescent="0.35">
      <c r="A38" s="152" t="s">
        <v>480</v>
      </c>
      <c r="B38" s="151">
        <v>6</v>
      </c>
      <c r="C38" s="151">
        <v>59.91</v>
      </c>
      <c r="D38" s="151">
        <v>2</v>
      </c>
      <c r="E38" s="151">
        <v>1155</v>
      </c>
      <c r="F38" s="150" t="str">
        <f>+VLOOKUP(E38,Participants!$A$1:$F$802,2,FALSE)</f>
        <v>Isabella Willis</v>
      </c>
      <c r="G38" s="150" t="str">
        <f>+VLOOKUP(E38,Participants!$A$1:$F$802,4,FALSE)</f>
        <v>DMA</v>
      </c>
      <c r="H38" s="150" t="str">
        <f>+VLOOKUP(E38,Participants!$A$1:$F$802,5,FALSE)</f>
        <v>Female</v>
      </c>
      <c r="I38" s="150">
        <f>+VLOOKUP(E38,Participants!$A$1:$F$802,3,FALSE)</f>
        <v>1</v>
      </c>
      <c r="J38" s="150" t="str">
        <f>+VLOOKUP(E38,Participants!$A$1:$G$802,7,FALSE)</f>
        <v>Dev Girls</v>
      </c>
      <c r="K38" s="149">
        <f t="shared" si="0"/>
        <v>37</v>
      </c>
      <c r="L38" s="150"/>
    </row>
    <row r="39" spans="1:12" ht="14.25" customHeight="1" x14ac:dyDescent="0.35">
      <c r="A39" s="152" t="s">
        <v>480</v>
      </c>
      <c r="B39" s="151">
        <v>2</v>
      </c>
      <c r="C39" s="151">
        <v>61.94</v>
      </c>
      <c r="D39" s="151">
        <v>6</v>
      </c>
      <c r="E39" s="151">
        <v>880</v>
      </c>
      <c r="F39" s="150" t="str">
        <f>+VLOOKUP(E39,Participants!$A$1:$F$802,2,FALSE)</f>
        <v>Eva Caravello</v>
      </c>
      <c r="G39" s="150" t="str">
        <f>+VLOOKUP(E39,Participants!$A$1:$F$802,4,FALSE)</f>
        <v>MOSS</v>
      </c>
      <c r="H39" s="150" t="str">
        <f>+VLOOKUP(E39,Participants!$A$1:$F$802,5,FALSE)</f>
        <v>Female</v>
      </c>
      <c r="I39" s="150">
        <f>+VLOOKUP(E39,Participants!$A$1:$F$802,3,FALSE)</f>
        <v>1</v>
      </c>
      <c r="J39" s="150" t="str">
        <f>+VLOOKUP(E39,Participants!$A$1:$G$802,7,FALSE)</f>
        <v>DEV Girls</v>
      </c>
      <c r="K39" s="149">
        <f t="shared" si="0"/>
        <v>38</v>
      </c>
      <c r="L39" s="150"/>
    </row>
    <row r="40" spans="1:12" ht="14.25" customHeight="1" x14ac:dyDescent="0.35">
      <c r="A40" s="152" t="s">
        <v>480</v>
      </c>
      <c r="B40" s="148">
        <v>1</v>
      </c>
      <c r="C40" s="148">
        <v>69.34</v>
      </c>
      <c r="D40" s="148">
        <v>7</v>
      </c>
      <c r="E40" s="148">
        <v>185</v>
      </c>
      <c r="F40" s="149" t="str">
        <f>+VLOOKUP(E40,Participants!$A$1:$F$802,2,FALSE)</f>
        <v>Sasha Flaherty</v>
      </c>
      <c r="G40" s="149" t="str">
        <f>+VLOOKUP(E40,Participants!$A$1:$F$802,4,FALSE)</f>
        <v>MQA</v>
      </c>
      <c r="H40" s="149" t="str">
        <f>+VLOOKUP(E40,Participants!$A$1:$F$802,5,FALSE)</f>
        <v>Female</v>
      </c>
      <c r="I40" s="149">
        <f>+VLOOKUP(E40,Participants!$A$1:$F$802,3,FALSE)</f>
        <v>0</v>
      </c>
      <c r="J40" s="149" t="str">
        <f>+VLOOKUP(E40,Participants!$A$1:$G$802,7,FALSE)</f>
        <v>DEV Girls</v>
      </c>
      <c r="K40" s="149">
        <f t="shared" si="0"/>
        <v>39</v>
      </c>
      <c r="L40" s="149"/>
    </row>
    <row r="41" spans="1:12" ht="14.25" customHeight="1" x14ac:dyDescent="0.35">
      <c r="A41" s="84"/>
      <c r="B41" s="56"/>
      <c r="C41" s="56"/>
      <c r="D41" s="56"/>
      <c r="E41" s="56"/>
      <c r="F41" s="57"/>
      <c r="G41" s="57"/>
      <c r="H41" s="57"/>
      <c r="I41" s="57"/>
      <c r="J41" s="57"/>
      <c r="K41" s="55"/>
      <c r="L41" s="57"/>
    </row>
    <row r="42" spans="1:12" ht="14.25" customHeight="1" x14ac:dyDescent="0.35">
      <c r="A42" s="84" t="s">
        <v>480</v>
      </c>
      <c r="B42" s="56">
        <v>9</v>
      </c>
      <c r="C42" s="56">
        <v>35.17</v>
      </c>
      <c r="D42" s="56">
        <v>1</v>
      </c>
      <c r="E42" s="56">
        <v>1164</v>
      </c>
      <c r="F42" s="57" t="str">
        <f>+VLOOKUP(E42,Participants!$A$1:$F$802,2,FALSE)</f>
        <v>Azaria Carlton</v>
      </c>
      <c r="G42" s="57" t="str">
        <f>+VLOOKUP(E42,Participants!$A$1:$F$802,4,FALSE)</f>
        <v>DMA</v>
      </c>
      <c r="H42" s="57" t="str">
        <f>+VLOOKUP(E42,Participants!$A$1:$F$802,5,FALSE)</f>
        <v>Female</v>
      </c>
      <c r="I42" s="57">
        <f>+VLOOKUP(E42,Participants!$A$1:$F$802,3,FALSE)</f>
        <v>4</v>
      </c>
      <c r="J42" s="57" t="str">
        <f>+VLOOKUP(E42,Participants!$A$1:$G$802,7,FALSE)</f>
        <v>Dev Girls</v>
      </c>
      <c r="K42" s="57">
        <v>1</v>
      </c>
      <c r="L42" s="57">
        <v>8</v>
      </c>
    </row>
    <row r="43" spans="1:12" ht="14.25" customHeight="1" x14ac:dyDescent="0.35">
      <c r="A43" s="84" t="s">
        <v>480</v>
      </c>
      <c r="B43" s="56">
        <v>10</v>
      </c>
      <c r="C43" s="56">
        <v>35.520000000000003</v>
      </c>
      <c r="D43" s="56">
        <v>8</v>
      </c>
      <c r="E43" s="56">
        <v>240</v>
      </c>
      <c r="F43" s="57" t="str">
        <f>+VLOOKUP(E43,Participants!$A$1:$F$802,2,FALSE)</f>
        <v>Alina Groom</v>
      </c>
      <c r="G43" s="57" t="str">
        <f>+VLOOKUP(E43,Participants!$A$1:$F$802,4,FALSE)</f>
        <v>AGS</v>
      </c>
      <c r="H43" s="57" t="str">
        <f>+VLOOKUP(E43,Participants!$A$1:$F$802,5,FALSE)</f>
        <v>Female</v>
      </c>
      <c r="I43" s="57">
        <f>+VLOOKUP(E43,Participants!$A$1:$F$802,3,FALSE)</f>
        <v>4</v>
      </c>
      <c r="J43" s="57" t="str">
        <f>+VLOOKUP(E43,Participants!$A$1:$G$802,7,FALSE)</f>
        <v>DEV Girls</v>
      </c>
      <c r="K43" s="57">
        <f>K42+1</f>
        <v>2</v>
      </c>
      <c r="L43" s="57">
        <v>5</v>
      </c>
    </row>
    <row r="44" spans="1:12" ht="14.25" customHeight="1" x14ac:dyDescent="0.35">
      <c r="A44" s="84" t="s">
        <v>480</v>
      </c>
      <c r="B44" s="56">
        <v>9</v>
      </c>
      <c r="C44" s="56">
        <v>36.15</v>
      </c>
      <c r="D44" s="56">
        <v>8</v>
      </c>
      <c r="E44" s="56">
        <v>171</v>
      </c>
      <c r="F44" s="57" t="str">
        <f>+VLOOKUP(E44,Participants!$A$1:$F$802,2,FALSE)</f>
        <v>Lilly Derkach</v>
      </c>
      <c r="G44" s="57" t="str">
        <f>+VLOOKUP(E44,Participants!$A$1:$F$802,4,FALSE)</f>
        <v>NCA</v>
      </c>
      <c r="H44" s="57" t="str">
        <f>+VLOOKUP(E44,Participants!$A$1:$F$802,5,FALSE)</f>
        <v>Female</v>
      </c>
      <c r="I44" s="57">
        <f>+VLOOKUP(E44,Participants!$A$1:$F$802,3,FALSE)</f>
        <v>4</v>
      </c>
      <c r="J44" s="57" t="str">
        <f>+VLOOKUP(E44,Participants!$A$1:$G$802,7,FALSE)</f>
        <v>DEV Girls</v>
      </c>
      <c r="K44" s="57">
        <f>K43+1</f>
        <v>3</v>
      </c>
      <c r="L44" s="57">
        <v>4</v>
      </c>
    </row>
    <row r="45" spans="1:12" ht="14.25" customHeight="1" x14ac:dyDescent="0.35">
      <c r="A45" s="84" t="s">
        <v>480</v>
      </c>
      <c r="B45" s="56">
        <v>4</v>
      </c>
      <c r="C45" s="56">
        <v>36.28</v>
      </c>
      <c r="D45" s="56">
        <v>5</v>
      </c>
      <c r="E45" s="56">
        <v>970</v>
      </c>
      <c r="F45" s="57" t="str">
        <f>+VLOOKUP(E45,Participants!$A$1:$F$802,2,FALSE)</f>
        <v>Alexis Smith</v>
      </c>
      <c r="G45" s="57" t="str">
        <f>+VLOOKUP(E45,Participants!$A$1:$F$802,4,FALSE)</f>
        <v>SJS</v>
      </c>
      <c r="H45" s="57" t="str">
        <f>+VLOOKUP(E45,Participants!$A$1:$F$802,5,FALSE)</f>
        <v>Female</v>
      </c>
      <c r="I45" s="57">
        <f>+VLOOKUP(E45,Participants!$A$1:$F$802,3,FALSE)</f>
        <v>3</v>
      </c>
      <c r="J45" s="57" t="str">
        <f>+VLOOKUP(E45,Participants!$A$1:$G$802,7,FALSE)</f>
        <v>Dev Girls</v>
      </c>
      <c r="K45" s="57">
        <f>K43+1</f>
        <v>3</v>
      </c>
      <c r="L45" s="57">
        <v>3</v>
      </c>
    </row>
    <row r="46" spans="1:12" ht="14.25" customHeight="1" x14ac:dyDescent="0.35">
      <c r="A46" s="84" t="s">
        <v>480</v>
      </c>
      <c r="B46" s="56">
        <v>10</v>
      </c>
      <c r="C46" s="56">
        <v>36.5</v>
      </c>
      <c r="D46" s="56">
        <v>4</v>
      </c>
      <c r="E46" s="56">
        <v>1209</v>
      </c>
      <c r="F46" s="57" t="str">
        <f>+VLOOKUP(E46,Participants!$A$1:$F$802,2,FALSE)</f>
        <v>Hayley Poynar</v>
      </c>
      <c r="G46" s="57" t="str">
        <f>+VLOOKUP(E46,Participants!$A$1:$F$802,4,FALSE)</f>
        <v>OLF</v>
      </c>
      <c r="H46" s="57" t="str">
        <f>+VLOOKUP(E46,Participants!$A$1:$F$802,5,FALSE)</f>
        <v>Female</v>
      </c>
      <c r="I46" s="57">
        <f>+VLOOKUP(E46,Participants!$A$1:$F$802,3,FALSE)</f>
        <v>4</v>
      </c>
      <c r="J46" s="57" t="str">
        <f>+VLOOKUP(E46,Participants!$A$1:$G$802,7,FALSE)</f>
        <v>Dev Girls</v>
      </c>
      <c r="K46" s="57">
        <f t="shared" ref="K46:K85" si="1">K45+1</f>
        <v>4</v>
      </c>
      <c r="L46" s="57">
        <v>2</v>
      </c>
    </row>
    <row r="47" spans="1:12" ht="14.25" customHeight="1" x14ac:dyDescent="0.35">
      <c r="A47" s="84" t="s">
        <v>480</v>
      </c>
      <c r="B47" s="56">
        <v>9</v>
      </c>
      <c r="C47" s="56">
        <v>36.869999999999997</v>
      </c>
      <c r="D47" s="56">
        <v>3</v>
      </c>
      <c r="E47" s="56">
        <v>888</v>
      </c>
      <c r="F47" s="57" t="str">
        <f>+VLOOKUP(E47,Participants!$A$1:$F$802,2,FALSE)</f>
        <v>Leher Misra</v>
      </c>
      <c r="G47" s="57" t="str">
        <f>+VLOOKUP(E47,Participants!$A$1:$F$802,4,FALSE)</f>
        <v>MOSS</v>
      </c>
      <c r="H47" s="57" t="str">
        <f>+VLOOKUP(E47,Participants!$A$1:$F$802,5,FALSE)</f>
        <v>Female</v>
      </c>
      <c r="I47" s="57">
        <f>+VLOOKUP(E47,Participants!$A$1:$F$802,3,FALSE)</f>
        <v>4</v>
      </c>
      <c r="J47" s="57" t="str">
        <f>+VLOOKUP(E47,Participants!$A$1:$G$802,7,FALSE)</f>
        <v>DEV Girls</v>
      </c>
      <c r="K47" s="57">
        <f t="shared" si="1"/>
        <v>5</v>
      </c>
      <c r="L47" s="57">
        <v>1</v>
      </c>
    </row>
    <row r="48" spans="1:12" ht="14.25" customHeight="1" x14ac:dyDescent="0.35">
      <c r="A48" s="84" t="s">
        <v>480</v>
      </c>
      <c r="B48" s="56">
        <v>9</v>
      </c>
      <c r="C48" s="56">
        <v>37.020000000000003</v>
      </c>
      <c r="D48" s="56">
        <v>2</v>
      </c>
      <c r="E48" s="56">
        <v>214</v>
      </c>
      <c r="F48" s="57" t="str">
        <f>+VLOOKUP(E48,Participants!$A$1:$F$802,2,FALSE)</f>
        <v>Kendall Swigart</v>
      </c>
      <c r="G48" s="57" t="str">
        <f>+VLOOKUP(E48,Participants!$A$1:$F$802,4,FALSE)</f>
        <v>MQA</v>
      </c>
      <c r="H48" s="57" t="str">
        <f>+VLOOKUP(E48,Participants!$A$1:$F$802,5,FALSE)</f>
        <v>Female</v>
      </c>
      <c r="I48" s="57">
        <f>+VLOOKUP(E48,Participants!$A$1:$F$802,3,FALSE)</f>
        <v>4</v>
      </c>
      <c r="J48" s="57" t="str">
        <f>+VLOOKUP(E48,Participants!$A$1:$G$802,7,FALSE)</f>
        <v>DEV Girls</v>
      </c>
      <c r="K48" s="57">
        <f t="shared" si="1"/>
        <v>6</v>
      </c>
      <c r="L48" s="57"/>
    </row>
    <row r="49" spans="1:12" ht="14.25" customHeight="1" x14ac:dyDescent="0.35">
      <c r="A49" s="84" t="s">
        <v>480</v>
      </c>
      <c r="B49" s="56">
        <v>8</v>
      </c>
      <c r="C49" s="56">
        <v>37.840000000000003</v>
      </c>
      <c r="D49" s="56">
        <v>1</v>
      </c>
      <c r="E49" s="56">
        <v>558</v>
      </c>
      <c r="F49" s="57" t="str">
        <f>+VLOOKUP(E49,Participants!$A$1:$F$802,2,FALSE)</f>
        <v>Claire Feczko</v>
      </c>
      <c r="G49" s="57" t="str">
        <f>+VLOOKUP(E49,Participants!$A$1:$F$802,4,FALSE)</f>
        <v>BFS</v>
      </c>
      <c r="H49" s="57" t="str">
        <f>+VLOOKUP(E49,Participants!$A$1:$F$802,5,FALSE)</f>
        <v>Female</v>
      </c>
      <c r="I49" s="57">
        <f>+VLOOKUP(E49,Participants!$A$1:$F$802,3,FALSE)</f>
        <v>3</v>
      </c>
      <c r="J49" s="57" t="str">
        <f>+VLOOKUP(E49,Participants!$A$1:$G$802,7,FALSE)</f>
        <v>DEV GIRLS</v>
      </c>
      <c r="K49" s="57">
        <f t="shared" si="1"/>
        <v>7</v>
      </c>
      <c r="L49" s="57"/>
    </row>
    <row r="50" spans="1:12" ht="14.25" customHeight="1" x14ac:dyDescent="0.35">
      <c r="A50" s="84" t="s">
        <v>480</v>
      </c>
      <c r="B50" s="56">
        <v>9</v>
      </c>
      <c r="C50" s="56">
        <v>38.21</v>
      </c>
      <c r="D50" s="56">
        <v>4</v>
      </c>
      <c r="E50" s="56">
        <v>570</v>
      </c>
      <c r="F50" s="57" t="str">
        <f>+VLOOKUP(E50,Participants!$A$1:$F$802,2,FALSE)</f>
        <v>Paulina Hornug</v>
      </c>
      <c r="G50" s="57" t="str">
        <f>+VLOOKUP(E50,Participants!$A$1:$F$802,4,FALSE)</f>
        <v>BFS</v>
      </c>
      <c r="H50" s="57" t="str">
        <f>+VLOOKUP(E50,Participants!$A$1:$F$802,5,FALSE)</f>
        <v>Female</v>
      </c>
      <c r="I50" s="57">
        <f>+VLOOKUP(E50,Participants!$A$1:$F$802,3,FALSE)</f>
        <v>4</v>
      </c>
      <c r="J50" s="57" t="str">
        <f>+VLOOKUP(E50,Participants!$A$1:$G$802,7,FALSE)</f>
        <v>DEV GIRLS</v>
      </c>
      <c r="K50" s="57">
        <f t="shared" si="1"/>
        <v>8</v>
      </c>
      <c r="L50" s="57"/>
    </row>
    <row r="51" spans="1:12" ht="14.25" customHeight="1" x14ac:dyDescent="0.35">
      <c r="A51" s="84" t="s">
        <v>480</v>
      </c>
      <c r="B51" s="56">
        <v>3</v>
      </c>
      <c r="C51" s="56">
        <v>38.299999999999997</v>
      </c>
      <c r="D51" s="56">
        <v>2</v>
      </c>
      <c r="E51" s="56">
        <v>967</v>
      </c>
      <c r="F51" s="57" t="str">
        <f>+VLOOKUP(E51,Participants!$A$1:$F$802,2,FALSE)</f>
        <v>Josie Janas</v>
      </c>
      <c r="G51" s="57" t="str">
        <f>+VLOOKUP(E51,Participants!$A$1:$F$802,4,FALSE)</f>
        <v>SJS</v>
      </c>
      <c r="H51" s="57" t="str">
        <f>+VLOOKUP(E51,Participants!$A$1:$F$802,5,FALSE)</f>
        <v>Female</v>
      </c>
      <c r="I51" s="57">
        <f>+VLOOKUP(E51,Participants!$A$1:$F$802,3,FALSE)</f>
        <v>3</v>
      </c>
      <c r="J51" s="57" t="str">
        <f>+VLOOKUP(E51,Participants!$A$1:$G$802,7,FALSE)</f>
        <v>Dev Girls</v>
      </c>
      <c r="K51" s="57">
        <f t="shared" si="1"/>
        <v>9</v>
      </c>
      <c r="L51" s="57"/>
    </row>
    <row r="52" spans="1:12" ht="14.25" customHeight="1" x14ac:dyDescent="0.35">
      <c r="A52" s="84" t="s">
        <v>480</v>
      </c>
      <c r="B52" s="56">
        <v>9</v>
      </c>
      <c r="C52" s="56">
        <v>38.81</v>
      </c>
      <c r="D52" s="56">
        <v>5</v>
      </c>
      <c r="E52" s="56">
        <v>1211</v>
      </c>
      <c r="F52" s="57" t="str">
        <f>+VLOOKUP(E52,Participants!$A$1:$F$802,2,FALSE)</f>
        <v>Charlotte Kovell</v>
      </c>
      <c r="G52" s="57" t="str">
        <f>+VLOOKUP(E52,Participants!$A$1:$F$802,4,FALSE)</f>
        <v>OLF</v>
      </c>
      <c r="H52" s="57" t="str">
        <f>+VLOOKUP(E52,Participants!$A$1:$F$802,5,FALSE)</f>
        <v>Female</v>
      </c>
      <c r="I52" s="57">
        <f>+VLOOKUP(E52,Participants!$A$1:$F$802,3,FALSE)</f>
        <v>4</v>
      </c>
      <c r="J52" s="57" t="str">
        <f>+VLOOKUP(E52,Participants!$A$1:$G$802,7,FALSE)</f>
        <v>Dev Girls</v>
      </c>
      <c r="K52" s="57">
        <f t="shared" si="1"/>
        <v>10</v>
      </c>
      <c r="L52" s="57"/>
    </row>
    <row r="53" spans="1:12" ht="14.25" customHeight="1" x14ac:dyDescent="0.35">
      <c r="A53" s="84" t="s">
        <v>480</v>
      </c>
      <c r="B53" s="56">
        <v>10</v>
      </c>
      <c r="C53" s="56">
        <v>39.08</v>
      </c>
      <c r="D53" s="56">
        <v>1</v>
      </c>
      <c r="E53" s="56">
        <v>151</v>
      </c>
      <c r="F53" s="57" t="str">
        <f>+VLOOKUP(E53,Participants!$A$1:$F$802,2,FALSE)</f>
        <v>Olivia Wasielewski</v>
      </c>
      <c r="G53" s="57" t="str">
        <f>+VLOOKUP(E53,Participants!$A$1:$F$802,4,FALSE)</f>
        <v>NCA</v>
      </c>
      <c r="H53" s="57" t="str">
        <f>+VLOOKUP(E53,Participants!$A$1:$F$802,5,FALSE)</f>
        <v>Female</v>
      </c>
      <c r="I53" s="57">
        <f>+VLOOKUP(E53,Participants!$A$1:$F$802,3,FALSE)</f>
        <v>4</v>
      </c>
      <c r="J53" s="57" t="str">
        <f>+VLOOKUP(E53,Participants!$A$1:$G$802,7,FALSE)</f>
        <v>DEV Girls</v>
      </c>
      <c r="K53" s="57">
        <f t="shared" si="1"/>
        <v>11</v>
      </c>
      <c r="L53" s="57"/>
    </row>
    <row r="54" spans="1:12" ht="14.25" customHeight="1" x14ac:dyDescent="0.35">
      <c r="A54" s="84" t="s">
        <v>480</v>
      </c>
      <c r="B54" s="56">
        <v>8</v>
      </c>
      <c r="C54" s="56">
        <v>39.119999999999997</v>
      </c>
      <c r="D54" s="56">
        <v>5</v>
      </c>
      <c r="E54" s="56">
        <v>250</v>
      </c>
      <c r="F54" s="57" t="str">
        <f>+VLOOKUP(E54,Participants!$A$1:$F$802,2,FALSE)</f>
        <v>Anna Debbis</v>
      </c>
      <c r="G54" s="57" t="str">
        <f>+VLOOKUP(E54,Participants!$A$1:$F$802,4,FALSE)</f>
        <v>AGS</v>
      </c>
      <c r="H54" s="57" t="str">
        <f>+VLOOKUP(E54,Participants!$A$1:$F$802,5,FALSE)</f>
        <v>Female</v>
      </c>
      <c r="I54" s="57">
        <f>+VLOOKUP(E54,Participants!$A$1:$F$802,3,FALSE)</f>
        <v>3</v>
      </c>
      <c r="J54" s="57" t="str">
        <f>+VLOOKUP(E54,Participants!$A$1:$G$802,7,FALSE)</f>
        <v>DEV Girls</v>
      </c>
      <c r="K54" s="57">
        <f t="shared" si="1"/>
        <v>12</v>
      </c>
      <c r="L54" s="57"/>
    </row>
    <row r="55" spans="1:12" ht="14.25" customHeight="1" x14ac:dyDescent="0.35">
      <c r="A55" s="84" t="s">
        <v>480</v>
      </c>
      <c r="B55" s="56">
        <v>7</v>
      </c>
      <c r="C55" s="56">
        <v>39.24</v>
      </c>
      <c r="D55" s="56">
        <v>2</v>
      </c>
      <c r="E55" s="56">
        <v>144</v>
      </c>
      <c r="F55" s="57" t="str">
        <f>+VLOOKUP(E55,Participants!$A$1:$F$802,2,FALSE)</f>
        <v>Maycie Bane</v>
      </c>
      <c r="G55" s="57" t="str">
        <f>+VLOOKUP(E55,Participants!$A$1:$F$802,4,FALSE)</f>
        <v>NCA</v>
      </c>
      <c r="H55" s="57" t="str">
        <f>+VLOOKUP(E55,Participants!$A$1:$F$802,5,FALSE)</f>
        <v>Female</v>
      </c>
      <c r="I55" s="57">
        <f>+VLOOKUP(E55,Participants!$A$1:$F$802,3,FALSE)</f>
        <v>3</v>
      </c>
      <c r="J55" s="57" t="str">
        <f>+VLOOKUP(E55,Participants!$A$1:$G$802,7,FALSE)</f>
        <v>DEV Girls</v>
      </c>
      <c r="K55" s="57">
        <f t="shared" si="1"/>
        <v>13</v>
      </c>
      <c r="L55" s="57"/>
    </row>
    <row r="56" spans="1:12" ht="14.25" customHeight="1" x14ac:dyDescent="0.35">
      <c r="A56" s="84" t="s">
        <v>480</v>
      </c>
      <c r="B56" s="56">
        <v>9</v>
      </c>
      <c r="C56" s="56">
        <v>39.520000000000003</v>
      </c>
      <c r="D56" s="56">
        <v>7</v>
      </c>
      <c r="E56" s="56">
        <v>246</v>
      </c>
      <c r="F56" s="57" t="str">
        <f>+VLOOKUP(E56,Participants!$A$1:$F$802,2,FALSE)</f>
        <v>Skylar Tegano</v>
      </c>
      <c r="G56" s="57" t="str">
        <f>+VLOOKUP(E56,Participants!$A$1:$F$802,4,FALSE)</f>
        <v>AGS</v>
      </c>
      <c r="H56" s="57" t="str">
        <f>+VLOOKUP(E56,Participants!$A$1:$F$802,5,FALSE)</f>
        <v>Female</v>
      </c>
      <c r="I56" s="57">
        <f>+VLOOKUP(E56,Participants!$A$1:$F$802,3,FALSE)</f>
        <v>4</v>
      </c>
      <c r="J56" s="57" t="str">
        <f>+VLOOKUP(E56,Participants!$A$1:$G$802,7,FALSE)</f>
        <v>DEV Girls</v>
      </c>
      <c r="K56" s="57">
        <f t="shared" si="1"/>
        <v>14</v>
      </c>
      <c r="L56" s="57"/>
    </row>
    <row r="57" spans="1:12" ht="14.25" customHeight="1" x14ac:dyDescent="0.35">
      <c r="A57" s="84" t="s">
        <v>480</v>
      </c>
      <c r="B57" s="56">
        <v>5</v>
      </c>
      <c r="C57" s="56">
        <v>40.06</v>
      </c>
      <c r="D57" s="56">
        <v>8</v>
      </c>
      <c r="E57" s="56">
        <v>1052</v>
      </c>
      <c r="F57" s="57" t="str">
        <f>+VLOOKUP(E57,Participants!$A$1:$F$802,2,FALSE)</f>
        <v>Sadie Rushlander</v>
      </c>
      <c r="G57" s="57" t="str">
        <f>+VLOOKUP(E57,Participants!$A$1:$F$802,4,FALSE)</f>
        <v>KIL</v>
      </c>
      <c r="H57" s="57" t="str">
        <f>+VLOOKUP(E57,Participants!$A$1:$F$802,5,FALSE)</f>
        <v>Female</v>
      </c>
      <c r="I57" s="57">
        <f>+VLOOKUP(E57,Participants!$A$1:$F$802,3,FALSE)</f>
        <v>3</v>
      </c>
      <c r="J57" s="57" t="str">
        <f>+VLOOKUP(E57,Participants!$A$1:$G$802,7,FALSE)</f>
        <v>Dev Girls</v>
      </c>
      <c r="K57" s="57">
        <f t="shared" si="1"/>
        <v>15</v>
      </c>
      <c r="L57" s="57"/>
    </row>
    <row r="58" spans="1:12" ht="14.25" customHeight="1" x14ac:dyDescent="0.35">
      <c r="A58" s="84" t="s">
        <v>480</v>
      </c>
      <c r="B58" s="56">
        <v>10</v>
      </c>
      <c r="C58" s="56">
        <v>40.270000000000003</v>
      </c>
      <c r="D58" s="56">
        <v>5</v>
      </c>
      <c r="E58" s="56">
        <v>243</v>
      </c>
      <c r="F58" s="57" t="str">
        <f>+VLOOKUP(E58,Participants!$A$1:$F$802,2,FALSE)</f>
        <v>Rose Staudenmeier</v>
      </c>
      <c r="G58" s="57" t="str">
        <f>+VLOOKUP(E58,Participants!$A$1:$F$802,4,FALSE)</f>
        <v>AGS</v>
      </c>
      <c r="H58" s="57" t="str">
        <f>+VLOOKUP(E58,Participants!$A$1:$F$802,5,FALSE)</f>
        <v>Female</v>
      </c>
      <c r="I58" s="57">
        <f>+VLOOKUP(E58,Participants!$A$1:$F$802,3,FALSE)</f>
        <v>4</v>
      </c>
      <c r="J58" s="57" t="str">
        <f>+VLOOKUP(E58,Participants!$A$1:$G$802,7,FALSE)</f>
        <v>DEV Girls</v>
      </c>
      <c r="K58" s="57">
        <f t="shared" si="1"/>
        <v>16</v>
      </c>
      <c r="L58" s="57"/>
    </row>
    <row r="59" spans="1:12" ht="14.25" customHeight="1" x14ac:dyDescent="0.35">
      <c r="A59" s="84" t="s">
        <v>480</v>
      </c>
      <c r="B59" s="56">
        <v>7</v>
      </c>
      <c r="C59" s="56">
        <v>40.49</v>
      </c>
      <c r="D59" s="56">
        <v>6</v>
      </c>
      <c r="E59" s="56">
        <v>563</v>
      </c>
      <c r="F59" s="57" t="str">
        <f>+VLOOKUP(E59,Participants!$A$1:$F$802,2,FALSE)</f>
        <v>Anna Faye McCabe</v>
      </c>
      <c r="G59" s="57" t="str">
        <f>+VLOOKUP(E59,Participants!$A$1:$F$802,4,FALSE)</f>
        <v>BFS</v>
      </c>
      <c r="H59" s="57" t="str">
        <f>+VLOOKUP(E59,Participants!$A$1:$F$802,5,FALSE)</f>
        <v>Female</v>
      </c>
      <c r="I59" s="57">
        <f>+VLOOKUP(E59,Participants!$A$1:$F$802,3,FALSE)</f>
        <v>3</v>
      </c>
      <c r="J59" s="57" t="str">
        <f>+VLOOKUP(E59,Participants!$A$1:$G$802,7,FALSE)</f>
        <v>DEV GIRLS</v>
      </c>
      <c r="K59" s="57">
        <f t="shared" si="1"/>
        <v>17</v>
      </c>
      <c r="L59" s="57"/>
    </row>
    <row r="60" spans="1:12" ht="14.25" customHeight="1" x14ac:dyDescent="0.35">
      <c r="A60" s="84" t="s">
        <v>480</v>
      </c>
      <c r="B60" s="56">
        <v>5</v>
      </c>
      <c r="C60" s="56">
        <v>40.590000000000003</v>
      </c>
      <c r="D60" s="56">
        <v>3</v>
      </c>
      <c r="E60" s="56">
        <v>971</v>
      </c>
      <c r="F60" s="57" t="str">
        <f>+VLOOKUP(E60,Participants!$A$1:$F$802,2,FALSE)</f>
        <v>Grace Turner</v>
      </c>
      <c r="G60" s="57" t="str">
        <f>+VLOOKUP(E60,Participants!$A$1:$F$802,4,FALSE)</f>
        <v>SJS</v>
      </c>
      <c r="H60" s="57" t="str">
        <f>+VLOOKUP(E60,Participants!$A$1:$F$802,5,FALSE)</f>
        <v>Female</v>
      </c>
      <c r="I60" s="57">
        <f>+VLOOKUP(E60,Participants!$A$1:$F$802,3,FALSE)</f>
        <v>3</v>
      </c>
      <c r="J60" s="57" t="str">
        <f>+VLOOKUP(E60,Participants!$A$1:$G$802,7,FALSE)</f>
        <v>Dev Girls</v>
      </c>
      <c r="K60" s="57">
        <f t="shared" si="1"/>
        <v>18</v>
      </c>
      <c r="L60" s="57"/>
    </row>
    <row r="61" spans="1:12" ht="14.25" customHeight="1" x14ac:dyDescent="0.35">
      <c r="A61" s="84" t="s">
        <v>480</v>
      </c>
      <c r="B61" s="56">
        <v>8</v>
      </c>
      <c r="C61" s="56">
        <v>40.659999999999997</v>
      </c>
      <c r="D61" s="56">
        <v>2</v>
      </c>
      <c r="E61" s="56">
        <v>251</v>
      </c>
      <c r="F61" s="57" t="str">
        <f>+VLOOKUP(E61,Participants!$A$1:$F$802,2,FALSE)</f>
        <v>Emily Rohrdanz</v>
      </c>
      <c r="G61" s="57" t="str">
        <f>+VLOOKUP(E61,Participants!$A$1:$F$802,4,FALSE)</f>
        <v>AGS</v>
      </c>
      <c r="H61" s="57" t="str">
        <f>+VLOOKUP(E61,Participants!$A$1:$F$802,5,FALSE)</f>
        <v>Female</v>
      </c>
      <c r="I61" s="57">
        <f>+VLOOKUP(E61,Participants!$A$1:$F$802,3,FALSE)</f>
        <v>3</v>
      </c>
      <c r="J61" s="57" t="str">
        <f>+VLOOKUP(E61,Participants!$A$1:$G$802,7,FALSE)</f>
        <v>DEV Girls</v>
      </c>
      <c r="K61" s="57">
        <f t="shared" si="1"/>
        <v>19</v>
      </c>
      <c r="L61" s="57"/>
    </row>
    <row r="62" spans="1:12" ht="14.25" customHeight="1" x14ac:dyDescent="0.35">
      <c r="A62" s="84" t="s">
        <v>480</v>
      </c>
      <c r="B62" s="56">
        <v>6</v>
      </c>
      <c r="C62" s="56">
        <v>40.909999999999997</v>
      </c>
      <c r="D62" s="56">
        <v>6</v>
      </c>
      <c r="E62" s="56">
        <v>885</v>
      </c>
      <c r="F62" s="57" t="str">
        <f>+VLOOKUP(E62,Participants!$A$1:$F$802,2,FALSE)</f>
        <v>Summer McCarter</v>
      </c>
      <c r="G62" s="57" t="str">
        <f>+VLOOKUP(E62,Participants!$A$1:$F$802,4,FALSE)</f>
        <v>MOSS</v>
      </c>
      <c r="H62" s="57" t="str">
        <f>+VLOOKUP(E62,Participants!$A$1:$F$802,5,FALSE)</f>
        <v>Female</v>
      </c>
      <c r="I62" s="57">
        <f>+VLOOKUP(E62,Participants!$A$1:$F$802,3,FALSE)</f>
        <v>3</v>
      </c>
      <c r="J62" s="57" t="str">
        <f>+VLOOKUP(E62,Participants!$A$1:$G$802,7,FALSE)</f>
        <v>DEV Girls</v>
      </c>
      <c r="K62" s="57">
        <f t="shared" si="1"/>
        <v>20</v>
      </c>
      <c r="L62" s="57"/>
    </row>
    <row r="63" spans="1:12" ht="14.25" customHeight="1" x14ac:dyDescent="0.35">
      <c r="A63" s="84" t="s">
        <v>480</v>
      </c>
      <c r="B63" s="56">
        <v>9</v>
      </c>
      <c r="C63" s="56">
        <v>40.93</v>
      </c>
      <c r="D63" s="56">
        <v>6</v>
      </c>
      <c r="E63" s="56">
        <v>49</v>
      </c>
      <c r="F63" s="57" t="str">
        <f>+VLOOKUP(E63,Participants!$A$1:$F$802,2,FALSE)</f>
        <v>Emma Smith</v>
      </c>
      <c r="G63" s="57" t="str">
        <f>+VLOOKUP(E63,Participants!$A$1:$F$802,4,FALSE)</f>
        <v>AMA</v>
      </c>
      <c r="H63" s="57" t="str">
        <f>+VLOOKUP(E63,Participants!$A$1:$F$802,5,FALSE)</f>
        <v>Female</v>
      </c>
      <c r="I63" s="57">
        <f>+VLOOKUP(E63,Participants!$A$1:$F$802,3,FALSE)</f>
        <v>4</v>
      </c>
      <c r="J63" s="57" t="str">
        <f>+VLOOKUP(E63,Participants!$A$1:$G$802,7,FALSE)</f>
        <v>DEV Girls</v>
      </c>
      <c r="K63" s="57">
        <f t="shared" si="1"/>
        <v>21</v>
      </c>
      <c r="L63" s="57"/>
    </row>
    <row r="64" spans="1:12" ht="14.25" customHeight="1" x14ac:dyDescent="0.35">
      <c r="A64" s="84" t="s">
        <v>480</v>
      </c>
      <c r="B64" s="56">
        <v>8</v>
      </c>
      <c r="C64" s="56">
        <v>41.53</v>
      </c>
      <c r="D64" s="56">
        <v>4</v>
      </c>
      <c r="E64" s="56">
        <v>1582</v>
      </c>
      <c r="F64" s="57" t="str">
        <f>+VLOOKUP(E64,Participants!$A$1:$F$802,2,FALSE)</f>
        <v>Shaylee Best</v>
      </c>
      <c r="G64" s="57" t="str">
        <f>+VLOOKUP(E64,Participants!$A$1:$F$802,4,FALSE)</f>
        <v>BCS</v>
      </c>
      <c r="H64" s="57" t="str">
        <f>+VLOOKUP(E64,Participants!$A$1:$F$802,5,FALSE)</f>
        <v>Female</v>
      </c>
      <c r="I64" s="57">
        <f>+VLOOKUP(E64,Participants!$A$1:$F$802,3,FALSE)</f>
        <v>3</v>
      </c>
      <c r="J64" s="57" t="str">
        <f>+VLOOKUP(E64,Participants!$A$1:$G$802,7,FALSE)</f>
        <v>DEV Girls</v>
      </c>
      <c r="K64" s="57">
        <f t="shared" si="1"/>
        <v>22</v>
      </c>
      <c r="L64" s="57"/>
    </row>
    <row r="65" spans="1:12" ht="14.25" customHeight="1" x14ac:dyDescent="0.35">
      <c r="A65" s="84" t="s">
        <v>480</v>
      </c>
      <c r="B65" s="56">
        <v>8</v>
      </c>
      <c r="C65" s="56">
        <v>42.44</v>
      </c>
      <c r="D65" s="56">
        <v>8</v>
      </c>
      <c r="E65" s="56">
        <v>861</v>
      </c>
      <c r="F65" s="57" t="str">
        <f>+VLOOKUP(E65,Participants!$A$1:$F$802,2,FALSE)</f>
        <v>Bailey Podolinski</v>
      </c>
      <c r="G65" s="57" t="str">
        <f>+VLOOKUP(E65,Participants!$A$1:$F$802,4,FALSE)</f>
        <v>AAG</v>
      </c>
      <c r="H65" s="57" t="str">
        <f>+VLOOKUP(E65,Participants!$A$1:$F$802,5,FALSE)</f>
        <v>Female</v>
      </c>
      <c r="I65" s="57">
        <f>+VLOOKUP(E65,Participants!$A$1:$F$802,3,FALSE)</f>
        <v>4</v>
      </c>
      <c r="J65" s="57" t="str">
        <f>+VLOOKUP(E65,Participants!$A$1:$G$802,7,FALSE)</f>
        <v>Dev Girls</v>
      </c>
      <c r="K65" s="57">
        <f t="shared" si="1"/>
        <v>23</v>
      </c>
      <c r="L65" s="57"/>
    </row>
    <row r="66" spans="1:12" ht="14.25" customHeight="1" x14ac:dyDescent="0.35">
      <c r="A66" s="84" t="s">
        <v>480</v>
      </c>
      <c r="B66" s="56">
        <v>7</v>
      </c>
      <c r="C66" s="56">
        <v>42.5</v>
      </c>
      <c r="D66" s="56">
        <v>1</v>
      </c>
      <c r="E66" s="56">
        <v>249</v>
      </c>
      <c r="F66" s="57" t="str">
        <f>+VLOOKUP(E66,Participants!$A$1:$F$802,2,FALSE)</f>
        <v>Olivia Ameredes</v>
      </c>
      <c r="G66" s="57" t="str">
        <f>+VLOOKUP(E66,Participants!$A$1:$F$802,4,FALSE)</f>
        <v>AGS</v>
      </c>
      <c r="H66" s="57" t="str">
        <f>+VLOOKUP(E66,Participants!$A$1:$F$802,5,FALSE)</f>
        <v>Female</v>
      </c>
      <c r="I66" s="57">
        <f>+VLOOKUP(E66,Participants!$A$1:$F$802,3,FALSE)</f>
        <v>3</v>
      </c>
      <c r="J66" s="57" t="str">
        <f>+VLOOKUP(E66,Participants!$A$1:$G$802,7,FALSE)</f>
        <v>DEV Girls</v>
      </c>
      <c r="K66" s="57">
        <f t="shared" si="1"/>
        <v>24</v>
      </c>
      <c r="L66" s="57"/>
    </row>
    <row r="67" spans="1:12" ht="14.25" customHeight="1" x14ac:dyDescent="0.35">
      <c r="A67" s="84" t="s">
        <v>480</v>
      </c>
      <c r="B67" s="56">
        <v>11</v>
      </c>
      <c r="C67" s="56">
        <v>42.81</v>
      </c>
      <c r="D67" s="56">
        <v>1</v>
      </c>
      <c r="E67" s="56">
        <v>1044</v>
      </c>
      <c r="F67" s="57" t="str">
        <f>+VLOOKUP(E67,Participants!$A$1:$F$802,2,FALSE)</f>
        <v>Isabel Costigan</v>
      </c>
      <c r="G67" s="57" t="str">
        <f>+VLOOKUP(E67,Participants!$A$1:$F$802,4,FALSE)</f>
        <v>KIL</v>
      </c>
      <c r="H67" s="57" t="str">
        <f>+VLOOKUP(E67,Participants!$A$1:$F$802,5,FALSE)</f>
        <v>Female</v>
      </c>
      <c r="I67" s="57">
        <f>+VLOOKUP(E67,Participants!$A$1:$F$802,3,FALSE)</f>
        <v>4</v>
      </c>
      <c r="J67" s="57" t="str">
        <f>+VLOOKUP(E67,Participants!$A$1:$G$802,7,FALSE)</f>
        <v>Dev Girls</v>
      </c>
      <c r="K67" s="57">
        <f t="shared" si="1"/>
        <v>25</v>
      </c>
      <c r="L67" s="57"/>
    </row>
    <row r="68" spans="1:12" ht="14.25" customHeight="1" x14ac:dyDescent="0.35">
      <c r="A68" s="84" t="s">
        <v>480</v>
      </c>
      <c r="B68" s="56">
        <v>10</v>
      </c>
      <c r="C68" s="56">
        <v>43.37</v>
      </c>
      <c r="D68" s="56">
        <v>2</v>
      </c>
      <c r="E68" s="56">
        <v>566</v>
      </c>
      <c r="F68" s="57" t="str">
        <f>+VLOOKUP(E68,Participants!$A$1:$F$802,2,FALSE)</f>
        <v>Lily Bishop</v>
      </c>
      <c r="G68" s="57" t="str">
        <f>+VLOOKUP(E68,Participants!$A$1:$F$802,4,FALSE)</f>
        <v>BFS</v>
      </c>
      <c r="H68" s="57" t="str">
        <f>+VLOOKUP(E68,Participants!$A$1:$F$802,5,FALSE)</f>
        <v>Female</v>
      </c>
      <c r="I68" s="57">
        <f>+VLOOKUP(E68,Participants!$A$1:$F$802,3,FALSE)</f>
        <v>4</v>
      </c>
      <c r="J68" s="57" t="str">
        <f>+VLOOKUP(E68,Participants!$A$1:$G$802,7,FALSE)</f>
        <v>DEV GIRLS</v>
      </c>
      <c r="K68" s="57">
        <f t="shared" si="1"/>
        <v>26</v>
      </c>
      <c r="L68" s="57"/>
    </row>
    <row r="69" spans="1:12" ht="14.25" customHeight="1" x14ac:dyDescent="0.35">
      <c r="A69" s="84" t="s">
        <v>480</v>
      </c>
      <c r="B69" s="56">
        <v>10</v>
      </c>
      <c r="C69" s="56">
        <v>43.38</v>
      </c>
      <c r="D69" s="56">
        <v>3</v>
      </c>
      <c r="E69" s="56">
        <v>213</v>
      </c>
      <c r="F69" s="57" t="str">
        <f>+VLOOKUP(E69,Participants!$A$1:$F$802,2,FALSE)</f>
        <v>Elizabeth Klaes</v>
      </c>
      <c r="G69" s="57" t="str">
        <f>+VLOOKUP(E69,Participants!$A$1:$F$802,4,FALSE)</f>
        <v>MQA</v>
      </c>
      <c r="H69" s="57" t="str">
        <f>+VLOOKUP(E69,Participants!$A$1:$F$802,5,FALSE)</f>
        <v>Female</v>
      </c>
      <c r="I69" s="57">
        <f>+VLOOKUP(E69,Participants!$A$1:$F$802,3,FALSE)</f>
        <v>4</v>
      </c>
      <c r="J69" s="57" t="str">
        <f>+VLOOKUP(E69,Participants!$A$1:$G$802,7,FALSE)</f>
        <v>DEV Girls</v>
      </c>
      <c r="K69" s="57">
        <f t="shared" si="1"/>
        <v>27</v>
      </c>
      <c r="L69" s="57"/>
    </row>
    <row r="70" spans="1:12" ht="14.25" customHeight="1" x14ac:dyDescent="0.35">
      <c r="A70" s="84" t="s">
        <v>480</v>
      </c>
      <c r="B70" s="56">
        <v>6</v>
      </c>
      <c r="C70" s="56">
        <v>43.76</v>
      </c>
      <c r="D70" s="56">
        <v>8</v>
      </c>
      <c r="E70" s="56">
        <v>565</v>
      </c>
      <c r="F70" s="57" t="str">
        <f>+VLOOKUP(E70,Participants!$A$1:$F$802,2,FALSE)</f>
        <v>jadyn risdon</v>
      </c>
      <c r="G70" s="57" t="str">
        <f>+VLOOKUP(E70,Participants!$A$1:$F$802,4,FALSE)</f>
        <v>BFS</v>
      </c>
      <c r="H70" s="57" t="str">
        <f>+VLOOKUP(E70,Participants!$A$1:$F$802,5,FALSE)</f>
        <v>Female</v>
      </c>
      <c r="I70" s="57">
        <f>+VLOOKUP(E70,Participants!$A$1:$F$802,3,FALSE)</f>
        <v>3</v>
      </c>
      <c r="J70" s="57" t="str">
        <f>+VLOOKUP(E70,Participants!$A$1:$G$802,7,FALSE)</f>
        <v>DEV GIRLS</v>
      </c>
      <c r="K70" s="57">
        <f t="shared" si="1"/>
        <v>28</v>
      </c>
      <c r="L70" s="57"/>
    </row>
    <row r="71" spans="1:12" ht="14.25" customHeight="1" x14ac:dyDescent="0.35">
      <c r="A71" s="84" t="s">
        <v>480</v>
      </c>
      <c r="B71" s="56">
        <v>10</v>
      </c>
      <c r="C71" s="56">
        <v>44.37</v>
      </c>
      <c r="D71" s="56">
        <v>7</v>
      </c>
      <c r="E71" s="56">
        <v>568</v>
      </c>
      <c r="F71" s="57" t="str">
        <f>+VLOOKUP(E71,Participants!$A$1:$F$802,2,FALSE)</f>
        <v>Liliana Coles</v>
      </c>
      <c r="G71" s="57" t="str">
        <f>+VLOOKUP(E71,Participants!$A$1:$F$802,4,FALSE)</f>
        <v>BFS</v>
      </c>
      <c r="H71" s="57" t="str">
        <f>+VLOOKUP(E71,Participants!$A$1:$F$802,5,FALSE)</f>
        <v>Female</v>
      </c>
      <c r="I71" s="57">
        <f>+VLOOKUP(E71,Participants!$A$1:$F$802,3,FALSE)</f>
        <v>4</v>
      </c>
      <c r="J71" s="57" t="str">
        <f>+VLOOKUP(E71,Participants!$A$1:$G$802,7,FALSE)</f>
        <v>DEV GIRLS</v>
      </c>
      <c r="K71" s="57">
        <f t="shared" si="1"/>
        <v>29</v>
      </c>
      <c r="L71" s="57"/>
    </row>
    <row r="72" spans="1:12" ht="14.25" customHeight="1" x14ac:dyDescent="0.35">
      <c r="A72" s="84" t="s">
        <v>480</v>
      </c>
      <c r="B72" s="56">
        <v>10</v>
      </c>
      <c r="C72" s="56">
        <v>44.56</v>
      </c>
      <c r="D72" s="56">
        <v>6</v>
      </c>
      <c r="E72" s="56">
        <v>1051</v>
      </c>
      <c r="F72" s="57" t="str">
        <f>+VLOOKUP(E72,Participants!$A$1:$F$802,2,FALSE)</f>
        <v>Anna Narwold</v>
      </c>
      <c r="G72" s="57" t="str">
        <f>+VLOOKUP(E72,Participants!$A$1:$F$802,4,FALSE)</f>
        <v>KIL</v>
      </c>
      <c r="H72" s="57" t="str">
        <f>+VLOOKUP(E72,Participants!$A$1:$F$802,5,FALSE)</f>
        <v>Female</v>
      </c>
      <c r="I72" s="57">
        <f>+VLOOKUP(E72,Participants!$A$1:$F$802,3,FALSE)</f>
        <v>4</v>
      </c>
      <c r="J72" s="57" t="str">
        <f>+VLOOKUP(E72,Participants!$A$1:$G$802,7,FALSE)</f>
        <v>Dev Girls</v>
      </c>
      <c r="K72" s="57">
        <f t="shared" si="1"/>
        <v>30</v>
      </c>
      <c r="L72" s="57"/>
    </row>
    <row r="73" spans="1:12" ht="14.25" customHeight="1" x14ac:dyDescent="0.35">
      <c r="A73" s="84" t="s">
        <v>480</v>
      </c>
      <c r="B73" s="56">
        <v>8</v>
      </c>
      <c r="C73" s="56">
        <v>44.66</v>
      </c>
      <c r="D73" s="56">
        <v>7</v>
      </c>
      <c r="E73" s="56">
        <v>562</v>
      </c>
      <c r="F73" s="57" t="str">
        <f>+VLOOKUP(E73,Participants!$A$1:$F$802,2,FALSE)</f>
        <v>Monica Isacco</v>
      </c>
      <c r="G73" s="57" t="str">
        <f>+VLOOKUP(E73,Participants!$A$1:$F$802,4,FALSE)</f>
        <v>BFS</v>
      </c>
      <c r="H73" s="57" t="str">
        <f>+VLOOKUP(E73,Participants!$A$1:$F$802,5,FALSE)</f>
        <v>Female</v>
      </c>
      <c r="I73" s="57">
        <f>+VLOOKUP(E73,Participants!$A$1:$F$802,3,FALSE)</f>
        <v>3</v>
      </c>
      <c r="J73" s="57" t="str">
        <f>+VLOOKUP(E73,Participants!$A$1:$G$802,7,FALSE)</f>
        <v>DEV GIRLS</v>
      </c>
      <c r="K73" s="57">
        <f t="shared" si="1"/>
        <v>31</v>
      </c>
      <c r="L73" s="57"/>
    </row>
    <row r="74" spans="1:12" ht="14.25" customHeight="1" x14ac:dyDescent="0.35">
      <c r="A74" s="84" t="s">
        <v>480</v>
      </c>
      <c r="B74" s="56">
        <v>6</v>
      </c>
      <c r="C74" s="56">
        <v>44.79</v>
      </c>
      <c r="D74" s="56">
        <v>7</v>
      </c>
      <c r="E74" s="56">
        <v>1581</v>
      </c>
      <c r="F74" s="57" t="str">
        <f>+VLOOKUP(E74,Participants!$A$1:$F$802,2,FALSE)</f>
        <v>Adriana Shasteen</v>
      </c>
      <c r="G74" s="57" t="str">
        <f>+VLOOKUP(E74,Participants!$A$1:$F$802,4,FALSE)</f>
        <v>BCS</v>
      </c>
      <c r="H74" s="57" t="str">
        <f>+VLOOKUP(E74,Participants!$A$1:$F$802,5,FALSE)</f>
        <v>Female</v>
      </c>
      <c r="I74" s="57">
        <f>+VLOOKUP(E74,Participants!$A$1:$F$802,3,FALSE)</f>
        <v>3</v>
      </c>
      <c r="J74" s="57" t="str">
        <f>+VLOOKUP(E74,Participants!$A$1:$G$802,7,FALSE)</f>
        <v>DEV Girls</v>
      </c>
      <c r="K74" s="57">
        <f t="shared" si="1"/>
        <v>32</v>
      </c>
      <c r="L74" s="57"/>
    </row>
    <row r="75" spans="1:12" ht="14.25" customHeight="1" x14ac:dyDescent="0.35">
      <c r="A75" s="84" t="s">
        <v>480</v>
      </c>
      <c r="B75" s="56">
        <v>6</v>
      </c>
      <c r="C75" s="56">
        <v>44.91</v>
      </c>
      <c r="D75" s="56">
        <v>1</v>
      </c>
      <c r="E75" s="56">
        <v>965</v>
      </c>
      <c r="F75" s="57" t="str">
        <f>+VLOOKUP(E75,Participants!$A$1:$F$802,2,FALSE)</f>
        <v>Juliana Belczyk</v>
      </c>
      <c r="G75" s="57" t="str">
        <f>+VLOOKUP(E75,Participants!$A$1:$F$802,4,FALSE)</f>
        <v>SJS</v>
      </c>
      <c r="H75" s="57" t="str">
        <f>+VLOOKUP(E75,Participants!$A$1:$F$802,5,FALSE)</f>
        <v>Female</v>
      </c>
      <c r="I75" s="57">
        <f>+VLOOKUP(E75,Participants!$A$1:$F$802,3,FALSE)</f>
        <v>3</v>
      </c>
      <c r="J75" s="57" t="str">
        <f>+VLOOKUP(E75,Participants!$A$1:$G$802,7,FALSE)</f>
        <v>Dev Girls</v>
      </c>
      <c r="K75" s="57">
        <f t="shared" si="1"/>
        <v>33</v>
      </c>
      <c r="L75" s="57"/>
    </row>
    <row r="76" spans="1:12" ht="14.25" customHeight="1" x14ac:dyDescent="0.35">
      <c r="A76" s="84" t="s">
        <v>480</v>
      </c>
      <c r="B76" s="56">
        <v>11</v>
      </c>
      <c r="C76" s="56">
        <v>45.18</v>
      </c>
      <c r="D76" s="56">
        <v>2</v>
      </c>
      <c r="E76" s="56">
        <v>574</v>
      </c>
      <c r="F76" s="57" t="str">
        <f>+VLOOKUP(E76,Participants!$A$1:$F$802,2,FALSE)</f>
        <v>Sadie Ninehouser</v>
      </c>
      <c r="G76" s="57" t="str">
        <f>+VLOOKUP(E76,Participants!$A$1:$F$802,4,FALSE)</f>
        <v>BFS</v>
      </c>
      <c r="H76" s="57" t="str">
        <f>+VLOOKUP(E76,Participants!$A$1:$F$802,5,FALSE)</f>
        <v>Female</v>
      </c>
      <c r="I76" s="57">
        <f>+VLOOKUP(E76,Participants!$A$1:$F$802,3,FALSE)</f>
        <v>4</v>
      </c>
      <c r="J76" s="57" t="str">
        <f>+VLOOKUP(E76,Participants!$A$1:$G$802,7,FALSE)</f>
        <v>DEV GIRLS</v>
      </c>
      <c r="K76" s="57">
        <f t="shared" si="1"/>
        <v>34</v>
      </c>
      <c r="L76" s="57"/>
    </row>
    <row r="77" spans="1:12" ht="14.25" customHeight="1" x14ac:dyDescent="0.35">
      <c r="A77" s="84" t="s">
        <v>480</v>
      </c>
      <c r="B77" s="56">
        <v>8</v>
      </c>
      <c r="C77" s="56">
        <v>45.47</v>
      </c>
      <c r="D77" s="56">
        <v>6</v>
      </c>
      <c r="E77" s="56">
        <v>557</v>
      </c>
      <c r="F77" s="57" t="str">
        <f>+VLOOKUP(E77,Participants!$A$1:$F$802,2,FALSE)</f>
        <v>Kelsey Cole</v>
      </c>
      <c r="G77" s="57" t="str">
        <f>+VLOOKUP(E77,Participants!$A$1:$F$802,4,FALSE)</f>
        <v>BFS</v>
      </c>
      <c r="H77" s="57" t="str">
        <f>+VLOOKUP(E77,Participants!$A$1:$F$802,5,FALSE)</f>
        <v>Female</v>
      </c>
      <c r="I77" s="57">
        <f>+VLOOKUP(E77,Participants!$A$1:$F$802,3,FALSE)</f>
        <v>3</v>
      </c>
      <c r="J77" s="57" t="str">
        <f>+VLOOKUP(E77,Participants!$A$1:$G$802,7,FALSE)</f>
        <v>DEV GIRLS</v>
      </c>
      <c r="K77" s="57">
        <f t="shared" si="1"/>
        <v>35</v>
      </c>
      <c r="L77" s="57"/>
    </row>
    <row r="78" spans="1:12" ht="14.25" customHeight="1" x14ac:dyDescent="0.35">
      <c r="A78" s="84" t="s">
        <v>480</v>
      </c>
      <c r="B78" s="56">
        <v>6</v>
      </c>
      <c r="C78" s="56">
        <v>46.06</v>
      </c>
      <c r="D78" s="56">
        <v>5</v>
      </c>
      <c r="E78" s="56">
        <v>207</v>
      </c>
      <c r="F78" s="57" t="str">
        <f>+VLOOKUP(E78,Participants!$A$1:$F$802,2,FALSE)</f>
        <v>Rylee Sagwitz</v>
      </c>
      <c r="G78" s="57" t="str">
        <f>+VLOOKUP(E78,Participants!$A$1:$F$802,4,FALSE)</f>
        <v>MQA</v>
      </c>
      <c r="H78" s="57" t="str">
        <f>+VLOOKUP(E78,Participants!$A$1:$F$802,5,FALSE)</f>
        <v>Female</v>
      </c>
      <c r="I78" s="57">
        <f>+VLOOKUP(E78,Participants!$A$1:$F$802,3,FALSE)</f>
        <v>3</v>
      </c>
      <c r="J78" s="57" t="str">
        <f>+VLOOKUP(E78,Participants!$A$1:$G$802,7,FALSE)</f>
        <v>DEV Girls</v>
      </c>
      <c r="K78" s="57">
        <f t="shared" si="1"/>
        <v>36</v>
      </c>
      <c r="L78" s="57"/>
    </row>
    <row r="79" spans="1:12" ht="14.25" customHeight="1" x14ac:dyDescent="0.35">
      <c r="A79" s="84" t="s">
        <v>480</v>
      </c>
      <c r="B79" s="56">
        <v>7</v>
      </c>
      <c r="C79" s="56">
        <v>46.06</v>
      </c>
      <c r="D79" s="56">
        <v>8</v>
      </c>
      <c r="E79" s="56">
        <v>559</v>
      </c>
      <c r="F79" s="57" t="str">
        <f>+VLOOKUP(E79,Participants!$A$1:$F$802,2,FALSE)</f>
        <v>Scarlet Gallagher</v>
      </c>
      <c r="G79" s="57" t="str">
        <f>+VLOOKUP(E79,Participants!$A$1:$F$802,4,FALSE)</f>
        <v>BFS</v>
      </c>
      <c r="H79" s="57" t="str">
        <f>+VLOOKUP(E79,Participants!$A$1:$F$802,5,FALSE)</f>
        <v>Female</v>
      </c>
      <c r="I79" s="57">
        <f>+VLOOKUP(E79,Participants!$A$1:$F$802,3,FALSE)</f>
        <v>3</v>
      </c>
      <c r="J79" s="57" t="str">
        <f>+VLOOKUP(E79,Participants!$A$1:$G$802,7,FALSE)</f>
        <v>DEV GIRLS</v>
      </c>
      <c r="K79" s="57">
        <f t="shared" si="1"/>
        <v>37</v>
      </c>
      <c r="L79" s="57"/>
    </row>
    <row r="80" spans="1:12" ht="14.25" customHeight="1" x14ac:dyDescent="0.35">
      <c r="A80" s="84" t="s">
        <v>480</v>
      </c>
      <c r="B80" s="56">
        <v>7</v>
      </c>
      <c r="C80" s="56">
        <v>48.31</v>
      </c>
      <c r="D80" s="56">
        <v>3</v>
      </c>
      <c r="E80" s="56">
        <v>1045</v>
      </c>
      <c r="F80" s="57" t="str">
        <f>+VLOOKUP(E80,Participants!$A$1:$F$802,2,FALSE)</f>
        <v>Penelope Fejes</v>
      </c>
      <c r="G80" s="57" t="str">
        <f>+VLOOKUP(E80,Participants!$A$1:$F$802,4,FALSE)</f>
        <v>KIL</v>
      </c>
      <c r="H80" s="57" t="str">
        <f>+VLOOKUP(E80,Participants!$A$1:$F$802,5,FALSE)</f>
        <v>Female</v>
      </c>
      <c r="I80" s="57">
        <f>+VLOOKUP(E80,Participants!$A$1:$F$802,3,FALSE)</f>
        <v>3</v>
      </c>
      <c r="J80" s="57" t="str">
        <f>+VLOOKUP(E80,Participants!$A$1:$G$802,7,FALSE)</f>
        <v>Dev Girls</v>
      </c>
      <c r="K80" s="57">
        <f t="shared" si="1"/>
        <v>38</v>
      </c>
      <c r="L80" s="57"/>
    </row>
    <row r="81" spans="1:12" ht="14.25" customHeight="1" x14ac:dyDescent="0.35">
      <c r="A81" s="84" t="s">
        <v>480</v>
      </c>
      <c r="B81" s="56">
        <v>8</v>
      </c>
      <c r="C81" s="56">
        <v>48.72</v>
      </c>
      <c r="D81" s="56">
        <v>3</v>
      </c>
      <c r="E81" s="56">
        <v>248</v>
      </c>
      <c r="F81" s="57" t="str">
        <f>+VLOOKUP(E81,Participants!$A$1:$F$802,2,FALSE)</f>
        <v>Katya Lozano</v>
      </c>
      <c r="G81" s="57" t="str">
        <f>+VLOOKUP(E81,Participants!$A$1:$F$802,4,FALSE)</f>
        <v>AGS</v>
      </c>
      <c r="H81" s="57" t="str">
        <f>+VLOOKUP(E81,Participants!$A$1:$F$802,5,FALSE)</f>
        <v>Female</v>
      </c>
      <c r="I81" s="57">
        <f>+VLOOKUP(E81,Participants!$A$1:$F$802,3,FALSE)</f>
        <v>3</v>
      </c>
      <c r="J81" s="57" t="str">
        <f>+VLOOKUP(E81,Participants!$A$1:$G$802,7,FALSE)</f>
        <v>DEV Girls</v>
      </c>
      <c r="K81" s="57">
        <f t="shared" si="1"/>
        <v>39</v>
      </c>
      <c r="L81" s="57"/>
    </row>
    <row r="82" spans="1:12" ht="14.25" customHeight="1" x14ac:dyDescent="0.35">
      <c r="A82" s="84" t="s">
        <v>480</v>
      </c>
      <c r="B82" s="56">
        <v>7</v>
      </c>
      <c r="C82" s="56">
        <v>48.75</v>
      </c>
      <c r="D82" s="56">
        <v>4</v>
      </c>
      <c r="E82" s="56">
        <v>145</v>
      </c>
      <c r="F82" s="57" t="str">
        <f>+VLOOKUP(E82,Participants!$A$1:$F$802,2,FALSE)</f>
        <v>Vienna Caliguire</v>
      </c>
      <c r="G82" s="57" t="str">
        <f>+VLOOKUP(E82,Participants!$A$1:$F$802,4,FALSE)</f>
        <v>NCA</v>
      </c>
      <c r="H82" s="57" t="str">
        <f>+VLOOKUP(E82,Participants!$A$1:$F$802,5,FALSE)</f>
        <v>Female</v>
      </c>
      <c r="I82" s="57">
        <f>+VLOOKUP(E82,Participants!$A$1:$F$802,3,FALSE)</f>
        <v>3</v>
      </c>
      <c r="J82" s="57" t="str">
        <f>+VLOOKUP(E82,Participants!$A$1:$G$802,7,FALSE)</f>
        <v>DEV Girls</v>
      </c>
      <c r="K82" s="57">
        <f t="shared" si="1"/>
        <v>40</v>
      </c>
      <c r="L82" s="57"/>
    </row>
    <row r="83" spans="1:12" ht="14.25" customHeight="1" x14ac:dyDescent="0.35">
      <c r="A83" s="84" t="s">
        <v>480</v>
      </c>
      <c r="B83" s="56">
        <v>7</v>
      </c>
      <c r="C83" s="56">
        <v>50.62</v>
      </c>
      <c r="D83" s="56">
        <v>7</v>
      </c>
      <c r="E83" s="56">
        <v>1210</v>
      </c>
      <c r="F83" s="57" t="str">
        <f>+VLOOKUP(E83,Participants!$A$1:$F$802,2,FALSE)</f>
        <v>Ariella Valvo</v>
      </c>
      <c r="G83" s="57" t="str">
        <f>+VLOOKUP(E83,Participants!$A$1:$F$802,4,FALSE)</f>
        <v>OLF</v>
      </c>
      <c r="H83" s="57" t="str">
        <f>+VLOOKUP(E83,Participants!$A$1:$F$802,5,FALSE)</f>
        <v>Female</v>
      </c>
      <c r="I83" s="57">
        <f>+VLOOKUP(E83,Participants!$A$1:$F$802,3,FALSE)</f>
        <v>3</v>
      </c>
      <c r="J83" s="57" t="str">
        <f>+VLOOKUP(E83,Participants!$A$1:$G$802,7,FALSE)</f>
        <v>Dev Girls</v>
      </c>
      <c r="K83" s="57">
        <f t="shared" si="1"/>
        <v>41</v>
      </c>
      <c r="L83" s="57"/>
    </row>
    <row r="84" spans="1:12" ht="14.25" customHeight="1" x14ac:dyDescent="0.35">
      <c r="A84" s="84" t="s">
        <v>480</v>
      </c>
      <c r="B84" s="56">
        <v>11</v>
      </c>
      <c r="C84" s="56">
        <v>52.49</v>
      </c>
      <c r="D84" s="56">
        <v>3</v>
      </c>
      <c r="E84" s="56">
        <v>148</v>
      </c>
      <c r="F84" s="57" t="str">
        <f>+VLOOKUP(E84,Participants!$A$1:$F$802,2,FALSE)</f>
        <v>Hannah Cloonan</v>
      </c>
      <c r="G84" s="57" t="str">
        <f>+VLOOKUP(E84,Participants!$A$1:$F$802,4,FALSE)</f>
        <v>NCA</v>
      </c>
      <c r="H84" s="57" t="str">
        <f>+VLOOKUP(E84,Participants!$A$1:$F$802,5,FALSE)</f>
        <v>Female</v>
      </c>
      <c r="I84" s="57">
        <f>+VLOOKUP(E84,Participants!$A$1:$F$802,3,FALSE)</f>
        <v>4</v>
      </c>
      <c r="J84" s="57" t="str">
        <f>+VLOOKUP(E84,Participants!$A$1:$G$802,7,FALSE)</f>
        <v>DEV Girls</v>
      </c>
      <c r="K84" s="57">
        <f t="shared" si="1"/>
        <v>42</v>
      </c>
      <c r="L84" s="57"/>
    </row>
    <row r="85" spans="1:12" ht="14.25" customHeight="1" x14ac:dyDescent="0.35">
      <c r="A85" s="84" t="s">
        <v>480</v>
      </c>
      <c r="B85" s="56">
        <v>7</v>
      </c>
      <c r="C85" s="56">
        <v>58.17</v>
      </c>
      <c r="D85" s="56">
        <v>5</v>
      </c>
      <c r="E85" s="56">
        <v>1041</v>
      </c>
      <c r="F85" s="57" t="str">
        <f>+VLOOKUP(E85,Participants!$A$1:$F$802,2,FALSE)</f>
        <v>Penelope Baker</v>
      </c>
      <c r="G85" s="57" t="str">
        <f>+VLOOKUP(E85,Participants!$A$1:$F$802,4,FALSE)</f>
        <v>KIL</v>
      </c>
      <c r="H85" s="57" t="str">
        <f>+VLOOKUP(E85,Participants!$A$1:$F$802,5,FALSE)</f>
        <v>Female</v>
      </c>
      <c r="I85" s="57">
        <f>+VLOOKUP(E85,Participants!$A$1:$F$802,3,FALSE)</f>
        <v>3</v>
      </c>
      <c r="J85" s="57" t="str">
        <f>+VLOOKUP(E85,Participants!$A$1:$G$802,7,FALSE)</f>
        <v>Dev Girls</v>
      </c>
      <c r="K85" s="57">
        <f t="shared" si="1"/>
        <v>43</v>
      </c>
      <c r="L85" s="57"/>
    </row>
    <row r="86" spans="1:12" ht="14.25" customHeight="1" x14ac:dyDescent="0.35">
      <c r="A86" s="84"/>
      <c r="B86" s="54"/>
      <c r="C86" s="54"/>
      <c r="D86" s="54"/>
      <c r="E86" s="54"/>
      <c r="F86" s="55"/>
      <c r="G86" s="55"/>
      <c r="H86" s="55"/>
      <c r="I86" s="55"/>
      <c r="J86" s="55"/>
      <c r="K86" s="55"/>
      <c r="L86" s="55"/>
    </row>
    <row r="87" spans="1:12" ht="14.25" customHeight="1" x14ac:dyDescent="0.35">
      <c r="A87" s="152" t="s">
        <v>480</v>
      </c>
      <c r="B87" s="148">
        <v>15</v>
      </c>
      <c r="C87" s="148">
        <v>36.520000000000003</v>
      </c>
      <c r="D87" s="148">
        <v>4</v>
      </c>
      <c r="E87" s="148">
        <v>28</v>
      </c>
      <c r="F87" s="149" t="str">
        <f>+VLOOKUP(E87,Participants!$A$1:$F$802,2,FALSE)</f>
        <v>Julius Bennett</v>
      </c>
      <c r="G87" s="149" t="str">
        <f>+VLOOKUP(E87,Participants!$A$1:$F$802,4,FALSE)</f>
        <v>AMA</v>
      </c>
      <c r="H87" s="149" t="str">
        <f>+VLOOKUP(E87,Participants!$A$1:$F$802,5,FALSE)</f>
        <v>Male</v>
      </c>
      <c r="I87" s="149">
        <f>+VLOOKUP(E87,Participants!$A$1:$F$802,3,FALSE)</f>
        <v>2</v>
      </c>
      <c r="J87" s="149" t="str">
        <f>+VLOOKUP(E87,Participants!$A$1:$G$802,7,FALSE)</f>
        <v>DEV Boys</v>
      </c>
      <c r="K87" s="149">
        <f>K85+1</f>
        <v>44</v>
      </c>
      <c r="L87" s="149">
        <v>2</v>
      </c>
    </row>
    <row r="88" spans="1:12" ht="14.25" customHeight="1" x14ac:dyDescent="0.35">
      <c r="A88" s="152" t="s">
        <v>480</v>
      </c>
      <c r="B88" s="151">
        <v>14</v>
      </c>
      <c r="C88" s="151">
        <v>37.619999999999997</v>
      </c>
      <c r="D88" s="151">
        <v>5</v>
      </c>
      <c r="E88" s="151">
        <v>155</v>
      </c>
      <c r="F88" s="150" t="str">
        <f>+VLOOKUP(E88,Participants!$A$1:$F$802,2,FALSE)</f>
        <v>Theodore Stehman</v>
      </c>
      <c r="G88" s="150" t="str">
        <f>+VLOOKUP(E88,Participants!$A$1:$F$802,4,FALSE)</f>
        <v>NCA</v>
      </c>
      <c r="H88" s="150" t="str">
        <f>+VLOOKUP(E88,Participants!$A$1:$F$802,5,FALSE)</f>
        <v>Male</v>
      </c>
      <c r="I88" s="150">
        <f>+VLOOKUP(E88,Participants!$A$1:$F$802,3,FALSE)</f>
        <v>1</v>
      </c>
      <c r="J88" s="150" t="str">
        <f>+VLOOKUP(E88,Participants!$A$1:$G$802,7,FALSE)</f>
        <v>DEV Boys</v>
      </c>
      <c r="K88" s="149">
        <f t="shared" ref="K88:K131" si="2">K87+1</f>
        <v>45</v>
      </c>
      <c r="L88" s="150"/>
    </row>
    <row r="89" spans="1:12" ht="14.25" customHeight="1" x14ac:dyDescent="0.35">
      <c r="A89" s="152" t="s">
        <v>480</v>
      </c>
      <c r="B89" s="148">
        <v>15</v>
      </c>
      <c r="C89" s="148">
        <v>39.25</v>
      </c>
      <c r="D89" s="148">
        <v>7</v>
      </c>
      <c r="E89" s="148">
        <v>27</v>
      </c>
      <c r="F89" s="149" t="str">
        <f>+VLOOKUP(E89,Participants!$A$1:$F$802,2,FALSE)</f>
        <v>Andrew Yester</v>
      </c>
      <c r="G89" s="149" t="str">
        <f>+VLOOKUP(E89,Participants!$A$1:$F$802,4,FALSE)</f>
        <v>AMA</v>
      </c>
      <c r="H89" s="149" t="str">
        <f>+VLOOKUP(E89,Participants!$A$1:$F$802,5,FALSE)</f>
        <v>Male</v>
      </c>
      <c r="I89" s="149">
        <f>+VLOOKUP(E89,Participants!$A$1:$F$802,3,FALSE)</f>
        <v>2</v>
      </c>
      <c r="J89" s="149" t="str">
        <f>+VLOOKUP(E89,Participants!$A$1:$G$802,7,FALSE)</f>
        <v>DEV Boys</v>
      </c>
      <c r="K89" s="149">
        <f t="shared" si="2"/>
        <v>46</v>
      </c>
      <c r="L89" s="149"/>
    </row>
    <row r="90" spans="1:12" ht="14.25" customHeight="1" x14ac:dyDescent="0.35">
      <c r="A90" s="152" t="s">
        <v>480</v>
      </c>
      <c r="B90" s="151">
        <v>16</v>
      </c>
      <c r="C90" s="148">
        <v>39.5</v>
      </c>
      <c r="D90" s="151">
        <v>4</v>
      </c>
      <c r="E90" s="151">
        <v>236</v>
      </c>
      <c r="F90" s="150" t="str">
        <f>+VLOOKUP(E90,Participants!$A$1:$F$802,2,FALSE)</f>
        <v>Leonard Thomas</v>
      </c>
      <c r="G90" s="150" t="str">
        <f>+VLOOKUP(E90,Participants!$A$1:$F$802,4,FALSE)</f>
        <v>AGS</v>
      </c>
      <c r="H90" s="150" t="str">
        <f>+VLOOKUP(E90,Participants!$A$1:$F$802,5,FALSE)</f>
        <v>Male</v>
      </c>
      <c r="I90" s="150">
        <f>+VLOOKUP(E90,Participants!$A$1:$F$802,3,FALSE)</f>
        <v>2</v>
      </c>
      <c r="J90" s="150" t="str">
        <f>+VLOOKUP(E90,Participants!$A$1:$G$802,7,FALSE)</f>
        <v>DEV Boys</v>
      </c>
      <c r="K90" s="149">
        <f t="shared" si="2"/>
        <v>47</v>
      </c>
      <c r="L90" s="150"/>
    </row>
    <row r="91" spans="1:12" ht="14.25" customHeight="1" x14ac:dyDescent="0.35">
      <c r="A91" s="152" t="s">
        <v>480</v>
      </c>
      <c r="B91" s="151">
        <v>16</v>
      </c>
      <c r="C91" s="151">
        <v>39.94</v>
      </c>
      <c r="D91" s="151">
        <v>5</v>
      </c>
      <c r="E91" s="151">
        <v>201</v>
      </c>
      <c r="F91" s="150" t="str">
        <f>+VLOOKUP(E91,Participants!$A$1:$F$802,2,FALSE)</f>
        <v>Nicholas Yohe</v>
      </c>
      <c r="G91" s="150" t="str">
        <f>+VLOOKUP(E91,Participants!$A$1:$F$802,4,FALSE)</f>
        <v>MQA</v>
      </c>
      <c r="H91" s="150" t="str">
        <f>+VLOOKUP(E91,Participants!$A$1:$F$802,5,FALSE)</f>
        <v>Male</v>
      </c>
      <c r="I91" s="150">
        <f>+VLOOKUP(E91,Participants!$A$1:$F$802,3,FALSE)</f>
        <v>2</v>
      </c>
      <c r="J91" s="150" t="str">
        <f>+VLOOKUP(E91,Participants!$A$1:$G$802,7,FALSE)</f>
        <v>DEV Boys</v>
      </c>
      <c r="K91" s="149">
        <f t="shared" si="2"/>
        <v>48</v>
      </c>
      <c r="L91" s="150"/>
    </row>
    <row r="92" spans="1:12" ht="14.25" customHeight="1" x14ac:dyDescent="0.35">
      <c r="A92" s="152" t="s">
        <v>480</v>
      </c>
      <c r="B92" s="148">
        <v>15</v>
      </c>
      <c r="C92" s="148">
        <v>40.47</v>
      </c>
      <c r="D92" s="148">
        <v>3</v>
      </c>
      <c r="E92" s="148">
        <v>192</v>
      </c>
      <c r="F92" s="149" t="str">
        <f>+VLOOKUP(E92,Participants!$A$1:$F$802,2,FALSE)</f>
        <v>Giovanni Green</v>
      </c>
      <c r="G92" s="149" t="str">
        <f>+VLOOKUP(E92,Participants!$A$1:$F$802,4,FALSE)</f>
        <v>MQA</v>
      </c>
      <c r="H92" s="149" t="str">
        <f>+VLOOKUP(E92,Participants!$A$1:$F$802,5,FALSE)</f>
        <v>Male</v>
      </c>
      <c r="I92" s="149">
        <f>+VLOOKUP(E92,Participants!$A$1:$F$802,3,FALSE)</f>
        <v>1</v>
      </c>
      <c r="J92" s="149" t="str">
        <f>+VLOOKUP(E92,Participants!$A$1:$G$802,7,FALSE)</f>
        <v>DEV Boys</v>
      </c>
      <c r="K92" s="149">
        <f t="shared" si="2"/>
        <v>49</v>
      </c>
      <c r="L92" s="149"/>
    </row>
    <row r="93" spans="1:12" ht="14.25" customHeight="1" x14ac:dyDescent="0.35">
      <c r="A93" s="152" t="s">
        <v>480</v>
      </c>
      <c r="B93" s="148">
        <v>15</v>
      </c>
      <c r="C93" s="148">
        <v>40.6</v>
      </c>
      <c r="D93" s="148">
        <v>2</v>
      </c>
      <c r="E93" s="148">
        <v>1203</v>
      </c>
      <c r="F93" s="149" t="str">
        <f>+VLOOKUP(E93,Participants!$A$1:$F$802,2,FALSE)</f>
        <v>Charles Fadden</v>
      </c>
      <c r="G93" s="149" t="str">
        <f>+VLOOKUP(E93,Participants!$A$1:$F$802,4,FALSE)</f>
        <v>OLF</v>
      </c>
      <c r="H93" s="149" t="str">
        <f>+VLOOKUP(E93,Participants!$A$1:$F$802,5,FALSE)</f>
        <v>Male</v>
      </c>
      <c r="I93" s="149">
        <f>+VLOOKUP(E93,Participants!$A$1:$F$802,3,FALSE)</f>
        <v>2</v>
      </c>
      <c r="J93" s="149" t="str">
        <f>+VLOOKUP(E93,Participants!$A$1:$G$802,7,FALSE)</f>
        <v>Dev Boys</v>
      </c>
      <c r="K93" s="149">
        <f t="shared" si="2"/>
        <v>50</v>
      </c>
      <c r="L93" s="149"/>
    </row>
    <row r="94" spans="1:12" ht="14.25" customHeight="1" x14ac:dyDescent="0.35">
      <c r="A94" s="152" t="s">
        <v>480</v>
      </c>
      <c r="B94" s="151">
        <v>16</v>
      </c>
      <c r="C94" s="148">
        <v>40.81</v>
      </c>
      <c r="D94" s="151">
        <v>3</v>
      </c>
      <c r="E94" s="151">
        <v>1288</v>
      </c>
      <c r="F94" s="150" t="str">
        <f>+VLOOKUP(E94,Participants!$A$1:$F$802,2,FALSE)</f>
        <v>Jacob Redd</v>
      </c>
      <c r="G94" s="150" t="str">
        <f>+VLOOKUP(E94,Participants!$A$1:$F$802,4,FALSE)</f>
        <v>CDT</v>
      </c>
      <c r="H94" s="150" t="str">
        <f>+VLOOKUP(E94,Participants!$A$1:$F$802,5,FALSE)</f>
        <v>Male</v>
      </c>
      <c r="I94" s="150">
        <f>+VLOOKUP(E94,Participants!$A$1:$F$802,3,FALSE)</f>
        <v>2</v>
      </c>
      <c r="J94" s="150" t="str">
        <f>+VLOOKUP(E94,Participants!$A$1:$G$802,7,FALSE)</f>
        <v>Dev Boys</v>
      </c>
      <c r="K94" s="149">
        <f t="shared" si="2"/>
        <v>51</v>
      </c>
      <c r="L94" s="150"/>
    </row>
    <row r="95" spans="1:12" ht="14.25" customHeight="1" x14ac:dyDescent="0.35">
      <c r="A95" s="152" t="s">
        <v>480</v>
      </c>
      <c r="B95" s="151">
        <v>12</v>
      </c>
      <c r="C95" s="151">
        <v>40.840000000000003</v>
      </c>
      <c r="D95" s="151">
        <v>6</v>
      </c>
      <c r="E95" s="151">
        <v>182</v>
      </c>
      <c r="F95" s="150" t="str">
        <f>+VLOOKUP(E95,Participants!$A$1:$F$802,2,FALSE)</f>
        <v>Ethan Swigart</v>
      </c>
      <c r="G95" s="150" t="str">
        <f>+VLOOKUP(E95,Participants!$A$1:$F$802,4,FALSE)</f>
        <v>MQA</v>
      </c>
      <c r="H95" s="150" t="str">
        <f>+VLOOKUP(E95,Participants!$A$1:$F$802,5,FALSE)</f>
        <v>Male</v>
      </c>
      <c r="I95" s="150">
        <f>+VLOOKUP(E95,Participants!$A$1:$F$802,3,FALSE)</f>
        <v>0</v>
      </c>
      <c r="J95" s="150" t="str">
        <f>+VLOOKUP(E95,Participants!$A$1:$G$802,7,FALSE)</f>
        <v>DEV Boys</v>
      </c>
      <c r="K95" s="149">
        <f t="shared" si="2"/>
        <v>52</v>
      </c>
      <c r="L95" s="150"/>
    </row>
    <row r="96" spans="1:12" ht="14.25" customHeight="1" x14ac:dyDescent="0.35">
      <c r="A96" s="152" t="s">
        <v>480</v>
      </c>
      <c r="B96" s="148">
        <v>13</v>
      </c>
      <c r="C96" s="148">
        <v>41.68</v>
      </c>
      <c r="D96" s="148">
        <v>6</v>
      </c>
      <c r="E96" s="148">
        <v>962</v>
      </c>
      <c r="F96" s="149" t="str">
        <f>+VLOOKUP(E96,Participants!$A$1:$F$802,2,FALSE)</f>
        <v>Max Smith</v>
      </c>
      <c r="G96" s="149" t="str">
        <f>+VLOOKUP(E96,Participants!$A$1:$F$802,4,FALSE)</f>
        <v>SJS</v>
      </c>
      <c r="H96" s="149" t="str">
        <f>+VLOOKUP(E96,Participants!$A$1:$F$802,5,FALSE)</f>
        <v>Male</v>
      </c>
      <c r="I96" s="149">
        <f>+VLOOKUP(E96,Participants!$A$1:$F$802,3,FALSE)</f>
        <v>1</v>
      </c>
      <c r="J96" s="149" t="str">
        <f>+VLOOKUP(E96,Participants!$A$1:$G$802,7,FALSE)</f>
        <v>Dev Boys</v>
      </c>
      <c r="K96" s="149">
        <f t="shared" si="2"/>
        <v>53</v>
      </c>
      <c r="L96" s="149"/>
    </row>
    <row r="97" spans="1:12" ht="14.25" customHeight="1" x14ac:dyDescent="0.35">
      <c r="A97" s="152" t="s">
        <v>480</v>
      </c>
      <c r="B97" s="148">
        <v>15</v>
      </c>
      <c r="C97" s="148">
        <v>41.76</v>
      </c>
      <c r="D97" s="148">
        <v>5</v>
      </c>
      <c r="E97" s="148">
        <v>196</v>
      </c>
      <c r="F97" s="149" t="str">
        <f>+VLOOKUP(E97,Participants!$A$1:$F$802,2,FALSE)</f>
        <v>Noah Saxman</v>
      </c>
      <c r="G97" s="149" t="str">
        <f>+VLOOKUP(E97,Participants!$A$1:$F$802,4,FALSE)</f>
        <v>MQA</v>
      </c>
      <c r="H97" s="149" t="str">
        <f>+VLOOKUP(E97,Participants!$A$1:$F$802,5,FALSE)</f>
        <v>Male</v>
      </c>
      <c r="I97" s="149">
        <f>+VLOOKUP(E97,Participants!$A$1:$F$802,3,FALSE)</f>
        <v>1</v>
      </c>
      <c r="J97" s="149" t="str">
        <f>+VLOOKUP(E97,Participants!$A$1:$G$802,7,FALSE)</f>
        <v>DEV Boys</v>
      </c>
      <c r="K97" s="149">
        <f t="shared" si="2"/>
        <v>54</v>
      </c>
      <c r="L97" s="149"/>
    </row>
    <row r="98" spans="1:12" ht="14.25" customHeight="1" x14ac:dyDescent="0.35">
      <c r="A98" s="152" t="s">
        <v>480</v>
      </c>
      <c r="B98" s="148">
        <v>15</v>
      </c>
      <c r="C98" s="148">
        <v>41.91</v>
      </c>
      <c r="D98" s="148">
        <v>1</v>
      </c>
      <c r="E98" s="148">
        <v>195</v>
      </c>
      <c r="F98" s="149" t="str">
        <f>+VLOOKUP(E98,Participants!$A$1:$F$802,2,FALSE)</f>
        <v>Bennett Porter</v>
      </c>
      <c r="G98" s="149" t="str">
        <f>+VLOOKUP(E98,Participants!$A$1:$F$802,4,FALSE)</f>
        <v>MQA</v>
      </c>
      <c r="H98" s="149" t="str">
        <f>+VLOOKUP(E98,Participants!$A$1:$F$802,5,FALSE)</f>
        <v>Male</v>
      </c>
      <c r="I98" s="149">
        <f>+VLOOKUP(E98,Participants!$A$1:$F$802,3,FALSE)</f>
        <v>1</v>
      </c>
      <c r="J98" s="149" t="str">
        <f>+VLOOKUP(E98,Participants!$A$1:$G$802,7,FALSE)</f>
        <v>DEV Boys</v>
      </c>
      <c r="K98" s="149">
        <f t="shared" si="2"/>
        <v>55</v>
      </c>
      <c r="L98" s="149"/>
    </row>
    <row r="99" spans="1:12" ht="14.25" customHeight="1" x14ac:dyDescent="0.35">
      <c r="A99" s="152" t="s">
        <v>480</v>
      </c>
      <c r="B99" s="151">
        <v>14</v>
      </c>
      <c r="C99" s="151">
        <v>42.49</v>
      </c>
      <c r="D99" s="151">
        <v>7</v>
      </c>
      <c r="E99" s="151">
        <v>194</v>
      </c>
      <c r="F99" s="150" t="str">
        <f>+VLOOKUP(E99,Participants!$A$1:$F$802,2,FALSE)</f>
        <v>Joseph Klaes</v>
      </c>
      <c r="G99" s="150" t="str">
        <f>+VLOOKUP(E99,Participants!$A$1:$F$802,4,FALSE)</f>
        <v>MQA</v>
      </c>
      <c r="H99" s="150" t="str">
        <f>+VLOOKUP(E99,Participants!$A$1:$F$802,5,FALSE)</f>
        <v>Male</v>
      </c>
      <c r="I99" s="150">
        <f>+VLOOKUP(E99,Participants!$A$1:$F$802,3,FALSE)</f>
        <v>1</v>
      </c>
      <c r="J99" s="150" t="str">
        <f>+VLOOKUP(E99,Participants!$A$1:$G$802,7,FALSE)</f>
        <v>DEV Boys</v>
      </c>
      <c r="K99" s="149">
        <f t="shared" si="2"/>
        <v>56</v>
      </c>
      <c r="L99" s="150"/>
    </row>
    <row r="100" spans="1:12" ht="14.25" customHeight="1" x14ac:dyDescent="0.35">
      <c r="A100" s="152" t="s">
        <v>480</v>
      </c>
      <c r="B100" s="148">
        <v>15</v>
      </c>
      <c r="C100" s="148">
        <v>43.51</v>
      </c>
      <c r="D100" s="148">
        <v>6</v>
      </c>
      <c r="E100" s="148">
        <v>581</v>
      </c>
      <c r="F100" s="149" t="str">
        <f>+VLOOKUP(E100,Participants!$A$1:$F$802,2,FALSE)</f>
        <v>Dane Stemmler</v>
      </c>
      <c r="G100" s="149" t="str">
        <f>+VLOOKUP(E100,Participants!$A$1:$F$802,4,FALSE)</f>
        <v>BFS</v>
      </c>
      <c r="H100" s="149" t="str">
        <f>+VLOOKUP(E100,Participants!$A$1:$F$802,5,FALSE)</f>
        <v>Male</v>
      </c>
      <c r="I100" s="149">
        <f>+VLOOKUP(E100,Participants!$A$1:$F$802,3,FALSE)</f>
        <v>2</v>
      </c>
      <c r="J100" s="149" t="str">
        <f>+VLOOKUP(E100,Participants!$A$1:$G$802,7,FALSE)</f>
        <v>DEV BOYS</v>
      </c>
      <c r="K100" s="149">
        <f t="shared" si="2"/>
        <v>57</v>
      </c>
      <c r="L100" s="149"/>
    </row>
    <row r="101" spans="1:12" ht="14.25" customHeight="1" x14ac:dyDescent="0.35">
      <c r="A101" s="152" t="s">
        <v>480</v>
      </c>
      <c r="B101" s="151">
        <v>16</v>
      </c>
      <c r="C101" s="148">
        <v>43.65</v>
      </c>
      <c r="D101" s="151">
        <v>2</v>
      </c>
      <c r="E101" s="151">
        <v>26</v>
      </c>
      <c r="F101" s="150" t="str">
        <f>+VLOOKUP(E101,Participants!$A$1:$F$802,2,FALSE)</f>
        <v>Theodore Catanese</v>
      </c>
      <c r="G101" s="150" t="str">
        <f>+VLOOKUP(E101,Participants!$A$1:$F$802,4,FALSE)</f>
        <v>AMA</v>
      </c>
      <c r="H101" s="150" t="str">
        <f>+VLOOKUP(E101,Participants!$A$1:$F$802,5,FALSE)</f>
        <v>Male</v>
      </c>
      <c r="I101" s="150">
        <f>+VLOOKUP(E101,Participants!$A$1:$F$802,3,FALSE)</f>
        <v>2</v>
      </c>
      <c r="J101" s="150" t="str">
        <f>+VLOOKUP(E101,Participants!$A$1:$G$802,7,FALSE)</f>
        <v>DEV Boys</v>
      </c>
      <c r="K101" s="149">
        <f t="shared" si="2"/>
        <v>58</v>
      </c>
      <c r="L101" s="150"/>
    </row>
    <row r="102" spans="1:12" ht="14.25" customHeight="1" x14ac:dyDescent="0.35">
      <c r="A102" s="152" t="s">
        <v>480</v>
      </c>
      <c r="B102" s="151">
        <v>14</v>
      </c>
      <c r="C102" s="151">
        <v>44.09</v>
      </c>
      <c r="D102" s="151">
        <v>2</v>
      </c>
      <c r="E102" s="151">
        <v>1207</v>
      </c>
      <c r="F102" s="150" t="str">
        <f>+VLOOKUP(E102,Participants!$A$1:$F$802,2,FALSE)</f>
        <v>Oscar Glatz</v>
      </c>
      <c r="G102" s="150" t="str">
        <f>+VLOOKUP(E102,Participants!$A$1:$F$802,4,FALSE)</f>
        <v>OLF</v>
      </c>
      <c r="H102" s="150" t="str">
        <f>+VLOOKUP(E102,Participants!$A$1:$F$802,5,FALSE)</f>
        <v>Male</v>
      </c>
      <c r="I102" s="150">
        <f>+VLOOKUP(E102,Participants!$A$1:$F$802,3,FALSE)</f>
        <v>1</v>
      </c>
      <c r="J102" s="150" t="str">
        <f>+VLOOKUP(E102,Participants!$A$1:$G$802,7,FALSE)</f>
        <v>Dev Boys</v>
      </c>
      <c r="K102" s="149">
        <f t="shared" si="2"/>
        <v>59</v>
      </c>
      <c r="L102" s="150"/>
    </row>
    <row r="103" spans="1:12" ht="14.25" customHeight="1" x14ac:dyDescent="0.35">
      <c r="A103" s="152" t="s">
        <v>480</v>
      </c>
      <c r="B103" s="151">
        <v>14</v>
      </c>
      <c r="C103" s="151">
        <v>44.68</v>
      </c>
      <c r="D103" s="151">
        <v>4</v>
      </c>
      <c r="E103" s="151">
        <v>188</v>
      </c>
      <c r="F103" s="150" t="str">
        <f>+VLOOKUP(E103,Participants!$A$1:$F$802,2,FALSE)</f>
        <v>Rafael Amato</v>
      </c>
      <c r="G103" s="150" t="str">
        <f>+VLOOKUP(E103,Participants!$A$1:$F$802,4,FALSE)</f>
        <v>MQA</v>
      </c>
      <c r="H103" s="150" t="str">
        <f>+VLOOKUP(E103,Participants!$A$1:$F$802,5,FALSE)</f>
        <v>Male</v>
      </c>
      <c r="I103" s="150">
        <f>+VLOOKUP(E103,Participants!$A$1:$F$802,3,FALSE)</f>
        <v>1</v>
      </c>
      <c r="J103" s="150" t="str">
        <f>+VLOOKUP(E103,Participants!$A$1:$G$802,7,FALSE)</f>
        <v>DEV Boys</v>
      </c>
      <c r="K103" s="149">
        <f t="shared" si="2"/>
        <v>60</v>
      </c>
      <c r="L103" s="150"/>
    </row>
    <row r="104" spans="1:12" ht="14.25" customHeight="1" x14ac:dyDescent="0.35">
      <c r="A104" s="152" t="s">
        <v>480</v>
      </c>
      <c r="B104" s="148">
        <v>13</v>
      </c>
      <c r="C104" s="148">
        <v>45.02</v>
      </c>
      <c r="D104" s="148">
        <v>8</v>
      </c>
      <c r="E104" s="148">
        <v>154</v>
      </c>
      <c r="F104" s="149" t="str">
        <f>+VLOOKUP(E104,Participants!$A$1:$F$802,2,FALSE)</f>
        <v>Leo Laneve</v>
      </c>
      <c r="G104" s="149" t="str">
        <f>+VLOOKUP(E104,Participants!$A$1:$F$802,4,FALSE)</f>
        <v>NCA</v>
      </c>
      <c r="H104" s="149" t="str">
        <f>+VLOOKUP(E104,Participants!$A$1:$F$802,5,FALSE)</f>
        <v>Male</v>
      </c>
      <c r="I104" s="149">
        <f>+VLOOKUP(E104,Participants!$A$1:$F$802,3,FALSE)</f>
        <v>1</v>
      </c>
      <c r="J104" s="149" t="str">
        <f>+VLOOKUP(E104,Participants!$A$1:$G$802,7,FALSE)</f>
        <v>DEV Boys</v>
      </c>
      <c r="K104" s="149">
        <f t="shared" si="2"/>
        <v>61</v>
      </c>
      <c r="L104" s="149"/>
    </row>
    <row r="105" spans="1:12" ht="14.25" customHeight="1" x14ac:dyDescent="0.35">
      <c r="A105" s="152" t="s">
        <v>480</v>
      </c>
      <c r="B105" s="148">
        <v>17</v>
      </c>
      <c r="C105" s="151">
        <v>45.3</v>
      </c>
      <c r="D105" s="148">
        <v>6</v>
      </c>
      <c r="E105" s="148">
        <v>576</v>
      </c>
      <c r="F105" s="149" t="str">
        <f>+VLOOKUP(E105,Participants!$A$1:$F$802,2,FALSE)</f>
        <v>Zachary Buchanan</v>
      </c>
      <c r="G105" s="149" t="str">
        <f>+VLOOKUP(E105,Participants!$A$1:$F$802,4,FALSE)</f>
        <v>BFS</v>
      </c>
      <c r="H105" s="149" t="str">
        <f>+VLOOKUP(E105,Participants!$A$1:$F$802,5,FALSE)</f>
        <v>Male</v>
      </c>
      <c r="I105" s="149">
        <f>+VLOOKUP(E105,Participants!$A$1:$F$802,3,FALSE)</f>
        <v>2</v>
      </c>
      <c r="J105" s="149" t="str">
        <f>+VLOOKUP(E105,Participants!$A$1:$G$802,7,FALSE)</f>
        <v>DEV BOYS</v>
      </c>
      <c r="K105" s="149">
        <f t="shared" si="2"/>
        <v>62</v>
      </c>
      <c r="L105" s="149"/>
    </row>
    <row r="106" spans="1:12" ht="14.25" customHeight="1" x14ac:dyDescent="0.35">
      <c r="A106" s="152" t="s">
        <v>480</v>
      </c>
      <c r="B106" s="151">
        <v>18</v>
      </c>
      <c r="C106" s="148">
        <v>45.93</v>
      </c>
      <c r="D106" s="151">
        <v>8</v>
      </c>
      <c r="E106" s="151">
        <v>579</v>
      </c>
      <c r="F106" s="150" t="str">
        <f>+VLOOKUP(E106,Participants!$A$1:$F$802,2,FALSE)</f>
        <v>Vincent Mannerino</v>
      </c>
      <c r="G106" s="150" t="str">
        <f>+VLOOKUP(E106,Participants!$A$1:$F$802,4,FALSE)</f>
        <v>BFS</v>
      </c>
      <c r="H106" s="150" t="str">
        <f>+VLOOKUP(E106,Participants!$A$1:$F$802,5,FALSE)</f>
        <v>Male</v>
      </c>
      <c r="I106" s="150">
        <f>+VLOOKUP(E106,Participants!$A$1:$F$802,3,FALSE)</f>
        <v>2</v>
      </c>
      <c r="J106" s="150" t="str">
        <f>+VLOOKUP(E106,Participants!$A$1:$G$802,7,FALSE)</f>
        <v>DEV BOYS</v>
      </c>
      <c r="K106" s="149">
        <f t="shared" si="2"/>
        <v>63</v>
      </c>
      <c r="L106" s="150"/>
    </row>
    <row r="107" spans="1:12" ht="14.25" customHeight="1" x14ac:dyDescent="0.35">
      <c r="A107" s="152" t="s">
        <v>480</v>
      </c>
      <c r="B107" s="151">
        <v>16</v>
      </c>
      <c r="C107" s="148">
        <v>45.94</v>
      </c>
      <c r="D107" s="151">
        <v>6</v>
      </c>
      <c r="E107" s="151">
        <v>238</v>
      </c>
      <c r="F107" s="150" t="str">
        <f>+VLOOKUP(E107,Participants!$A$1:$F$802,2,FALSE)</f>
        <v>Joseph Yurchak</v>
      </c>
      <c r="G107" s="150" t="str">
        <f>+VLOOKUP(E107,Participants!$A$1:$F$802,4,FALSE)</f>
        <v>AGS</v>
      </c>
      <c r="H107" s="150" t="str">
        <f>+VLOOKUP(E107,Participants!$A$1:$F$802,5,FALSE)</f>
        <v>Male</v>
      </c>
      <c r="I107" s="150">
        <f>+VLOOKUP(E107,Participants!$A$1:$F$802,3,FALSE)</f>
        <v>2</v>
      </c>
      <c r="J107" s="150" t="str">
        <f>+VLOOKUP(E107,Participants!$A$1:$G$802,7,FALSE)</f>
        <v>DEV Boys</v>
      </c>
      <c r="K107" s="149">
        <f t="shared" si="2"/>
        <v>64</v>
      </c>
      <c r="L107" s="150"/>
    </row>
    <row r="108" spans="1:12" ht="14.25" customHeight="1" x14ac:dyDescent="0.35">
      <c r="A108" s="152" t="s">
        <v>480</v>
      </c>
      <c r="B108" s="151">
        <v>16</v>
      </c>
      <c r="C108" s="148">
        <v>46.07</v>
      </c>
      <c r="D108" s="151">
        <v>7</v>
      </c>
      <c r="E108" s="151">
        <v>204</v>
      </c>
      <c r="F108" s="150" t="str">
        <f>+VLOOKUP(E108,Participants!$A$1:$F$802,2,FALSE)</f>
        <v>Bruno Sakaluk</v>
      </c>
      <c r="G108" s="150" t="str">
        <f>+VLOOKUP(E108,Participants!$A$1:$F$802,4,FALSE)</f>
        <v>MQA</v>
      </c>
      <c r="H108" s="150" t="str">
        <f>+VLOOKUP(E108,Participants!$A$1:$F$802,5,FALSE)</f>
        <v>Male</v>
      </c>
      <c r="I108" s="150">
        <f>+VLOOKUP(E108,Participants!$A$1:$F$802,3,FALSE)</f>
        <v>2</v>
      </c>
      <c r="J108" s="150" t="str">
        <f>+VLOOKUP(E108,Participants!$A$1:$G$802,7,FALSE)</f>
        <v>DEV Boys</v>
      </c>
      <c r="K108" s="149">
        <f t="shared" si="2"/>
        <v>65</v>
      </c>
      <c r="L108" s="150"/>
    </row>
    <row r="109" spans="1:12" ht="14.25" customHeight="1" x14ac:dyDescent="0.35">
      <c r="A109" s="152" t="s">
        <v>480</v>
      </c>
      <c r="B109" s="151">
        <v>14</v>
      </c>
      <c r="C109" s="151">
        <v>46.59</v>
      </c>
      <c r="D109" s="151">
        <v>3</v>
      </c>
      <c r="E109" s="151">
        <v>20</v>
      </c>
      <c r="F109" s="150" t="str">
        <f>+VLOOKUP(E109,Participants!$A$1:$F$802,2,FALSE)</f>
        <v>Benjamin Rattigan</v>
      </c>
      <c r="G109" s="150" t="str">
        <f>+VLOOKUP(E109,Participants!$A$1:$F$802,4,FALSE)</f>
        <v>AMA</v>
      </c>
      <c r="H109" s="150" t="str">
        <f>+VLOOKUP(E109,Participants!$A$1:$F$802,5,FALSE)</f>
        <v>Male</v>
      </c>
      <c r="I109" s="150">
        <f>+VLOOKUP(E109,Participants!$A$1:$F$802,3,FALSE)</f>
        <v>1</v>
      </c>
      <c r="J109" s="150" t="str">
        <f>+VLOOKUP(E109,Participants!$A$1:$G$802,7,FALSE)</f>
        <v>DEV Boys</v>
      </c>
      <c r="K109" s="149">
        <f t="shared" si="2"/>
        <v>66</v>
      </c>
      <c r="L109" s="150"/>
    </row>
    <row r="110" spans="1:12" ht="14.25" customHeight="1" x14ac:dyDescent="0.35">
      <c r="A110" s="152" t="s">
        <v>480</v>
      </c>
      <c r="B110" s="151">
        <v>14</v>
      </c>
      <c r="C110" s="151">
        <v>46.71</v>
      </c>
      <c r="D110" s="151">
        <v>1</v>
      </c>
      <c r="E110" s="151">
        <v>17</v>
      </c>
      <c r="F110" s="150" t="str">
        <f>+VLOOKUP(E110,Participants!$A$1:$F$802,2,FALSE)</f>
        <v>Joseph DeFilippo</v>
      </c>
      <c r="G110" s="150" t="str">
        <f>+VLOOKUP(E110,Participants!$A$1:$F$802,4,FALSE)</f>
        <v>AMA</v>
      </c>
      <c r="H110" s="150" t="str">
        <f>+VLOOKUP(E110,Participants!$A$1:$F$802,5,FALSE)</f>
        <v>Male</v>
      </c>
      <c r="I110" s="150">
        <f>+VLOOKUP(E110,Participants!$A$1:$F$802,3,FALSE)</f>
        <v>1</v>
      </c>
      <c r="J110" s="150" t="str">
        <f>+VLOOKUP(E110,Participants!$A$1:$G$802,7,FALSE)</f>
        <v>DEV Boys</v>
      </c>
      <c r="K110" s="149">
        <f t="shared" si="2"/>
        <v>67</v>
      </c>
      <c r="L110" s="150"/>
    </row>
    <row r="111" spans="1:12" ht="14.25" customHeight="1" x14ac:dyDescent="0.35">
      <c r="A111" s="152" t="s">
        <v>480</v>
      </c>
      <c r="B111" s="151">
        <v>12</v>
      </c>
      <c r="C111" s="151">
        <v>46.78</v>
      </c>
      <c r="D111" s="151">
        <v>5</v>
      </c>
      <c r="E111" s="151">
        <v>1212</v>
      </c>
      <c r="F111" s="150" t="str">
        <f>+VLOOKUP(E111,Participants!$A$1:$F$802,2,FALSE)</f>
        <v>Bryce Bell</v>
      </c>
      <c r="G111" s="150" t="str">
        <f>+VLOOKUP(E111,Participants!$A$1:$F$802,4,FALSE)</f>
        <v>OLF</v>
      </c>
      <c r="H111" s="150" t="str">
        <f>+VLOOKUP(E111,Participants!$A$1:$F$802,5,FALSE)</f>
        <v>Male</v>
      </c>
      <c r="I111" s="150">
        <f>+VLOOKUP(E111,Participants!$A$1:$F$802,3,FALSE)</f>
        <v>1</v>
      </c>
      <c r="J111" s="150" t="str">
        <f>+VLOOKUP(E111,Participants!$A$1:$G$802,7,FALSE)</f>
        <v>Dev Boys</v>
      </c>
      <c r="K111" s="149">
        <f t="shared" si="2"/>
        <v>68</v>
      </c>
      <c r="L111" s="150"/>
    </row>
    <row r="112" spans="1:12" ht="14.25" customHeight="1" x14ac:dyDescent="0.35">
      <c r="A112" s="152" t="s">
        <v>480</v>
      </c>
      <c r="B112" s="151">
        <v>16</v>
      </c>
      <c r="C112" s="148">
        <v>46.88</v>
      </c>
      <c r="D112" s="151">
        <v>8</v>
      </c>
      <c r="E112" s="151">
        <v>156</v>
      </c>
      <c r="F112" s="150" t="str">
        <f>+VLOOKUP(E112,Participants!$A$1:$F$802,2,FALSE)</f>
        <v>Kash Missouri</v>
      </c>
      <c r="G112" s="150" t="str">
        <f>+VLOOKUP(E112,Participants!$A$1:$F$802,4,FALSE)</f>
        <v>NCA</v>
      </c>
      <c r="H112" s="150" t="str">
        <f>+VLOOKUP(E112,Participants!$A$1:$F$802,5,FALSE)</f>
        <v>Male</v>
      </c>
      <c r="I112" s="150">
        <f>+VLOOKUP(E112,Participants!$A$1:$F$802,3,FALSE)</f>
        <v>2</v>
      </c>
      <c r="J112" s="150" t="str">
        <f>+VLOOKUP(E112,Participants!$A$1:$G$802,7,FALSE)</f>
        <v>DEV Boys</v>
      </c>
      <c r="K112" s="149">
        <f t="shared" si="2"/>
        <v>69</v>
      </c>
      <c r="L112" s="150"/>
    </row>
    <row r="113" spans="1:12" ht="14.25" customHeight="1" x14ac:dyDescent="0.35">
      <c r="A113" s="152" t="s">
        <v>480</v>
      </c>
      <c r="B113" s="151">
        <v>18</v>
      </c>
      <c r="C113" s="148">
        <v>47.13</v>
      </c>
      <c r="D113" s="151">
        <v>6</v>
      </c>
      <c r="E113" s="151">
        <v>580</v>
      </c>
      <c r="F113" s="150" t="str">
        <f>+VLOOKUP(E113,Participants!$A$1:$F$802,2,FALSE)</f>
        <v>Conor Mihlfried</v>
      </c>
      <c r="G113" s="150" t="str">
        <f>+VLOOKUP(E113,Participants!$A$1:$F$802,4,FALSE)</f>
        <v>BFS</v>
      </c>
      <c r="H113" s="150" t="str">
        <f>+VLOOKUP(E113,Participants!$A$1:$F$802,5,FALSE)</f>
        <v>Male</v>
      </c>
      <c r="I113" s="150">
        <f>+VLOOKUP(E113,Participants!$A$1:$F$802,3,FALSE)</f>
        <v>2</v>
      </c>
      <c r="J113" s="150" t="str">
        <f>+VLOOKUP(E113,Participants!$A$1:$G$802,7,FALSE)</f>
        <v>DEV BOYS</v>
      </c>
      <c r="K113" s="149">
        <f t="shared" si="2"/>
        <v>70</v>
      </c>
      <c r="L113" s="150"/>
    </row>
    <row r="114" spans="1:12" ht="14.25" customHeight="1" x14ac:dyDescent="0.35">
      <c r="A114" s="152" t="s">
        <v>480</v>
      </c>
      <c r="B114" s="148">
        <v>13</v>
      </c>
      <c r="C114" s="148">
        <v>47.18</v>
      </c>
      <c r="D114" s="148">
        <v>7</v>
      </c>
      <c r="E114" s="148">
        <v>191</v>
      </c>
      <c r="F114" s="149" t="str">
        <f>+VLOOKUP(E114,Participants!$A$1:$F$802,2,FALSE)</f>
        <v>Luca Greco</v>
      </c>
      <c r="G114" s="149" t="str">
        <f>+VLOOKUP(E114,Participants!$A$1:$F$802,4,FALSE)</f>
        <v>MQA</v>
      </c>
      <c r="H114" s="149" t="str">
        <f>+VLOOKUP(E114,Participants!$A$1:$F$802,5,FALSE)</f>
        <v>Male</v>
      </c>
      <c r="I114" s="149">
        <f>+VLOOKUP(E114,Participants!$A$1:$F$802,3,FALSE)</f>
        <v>1</v>
      </c>
      <c r="J114" s="149" t="str">
        <f>+VLOOKUP(E114,Participants!$A$1:$G$802,7,FALSE)</f>
        <v>DEV Boys</v>
      </c>
      <c r="K114" s="149">
        <f t="shared" si="2"/>
        <v>71</v>
      </c>
      <c r="L114" s="149"/>
    </row>
    <row r="115" spans="1:12" ht="14.25" customHeight="1" x14ac:dyDescent="0.35">
      <c r="A115" s="152" t="s">
        <v>480</v>
      </c>
      <c r="B115" s="151">
        <v>14</v>
      </c>
      <c r="C115" s="151">
        <v>47.37</v>
      </c>
      <c r="D115" s="151">
        <v>8</v>
      </c>
      <c r="E115" s="151">
        <v>153</v>
      </c>
      <c r="F115" s="150" t="str">
        <f>+VLOOKUP(E115,Participants!$A$1:$F$802,2,FALSE)</f>
        <v>Jackson Harper</v>
      </c>
      <c r="G115" s="150" t="str">
        <f>+VLOOKUP(E115,Participants!$A$1:$F$802,4,FALSE)</f>
        <v>NCA</v>
      </c>
      <c r="H115" s="150" t="str">
        <f>+VLOOKUP(E115,Participants!$A$1:$F$802,5,FALSE)</f>
        <v>Male</v>
      </c>
      <c r="I115" s="150">
        <f>+VLOOKUP(E115,Participants!$A$1:$F$802,3,FALSE)</f>
        <v>1</v>
      </c>
      <c r="J115" s="150" t="str">
        <f>+VLOOKUP(E115,Participants!$A$1:$G$802,7,FALSE)</f>
        <v>DEV Boys</v>
      </c>
      <c r="K115" s="149">
        <f t="shared" si="2"/>
        <v>72</v>
      </c>
      <c r="L115" s="150"/>
    </row>
    <row r="116" spans="1:12" ht="14.25" customHeight="1" x14ac:dyDescent="0.35">
      <c r="A116" s="152" t="s">
        <v>480</v>
      </c>
      <c r="B116" s="148">
        <v>17</v>
      </c>
      <c r="C116" s="151">
        <v>47.72</v>
      </c>
      <c r="D116" s="148">
        <v>8</v>
      </c>
      <c r="E116" s="148">
        <v>577</v>
      </c>
      <c r="F116" s="149" t="str">
        <f>+VLOOKUP(E116,Participants!$A$1:$F$802,2,FALSE)</f>
        <v>Aiden Gurney</v>
      </c>
      <c r="G116" s="149" t="str">
        <f>+VLOOKUP(E116,Participants!$A$1:$F$802,4,FALSE)</f>
        <v>BFS</v>
      </c>
      <c r="H116" s="149" t="str">
        <f>+VLOOKUP(E116,Participants!$A$1:$F$802,5,FALSE)</f>
        <v>Male</v>
      </c>
      <c r="I116" s="149">
        <f>+VLOOKUP(E116,Participants!$A$1:$F$802,3,FALSE)</f>
        <v>2</v>
      </c>
      <c r="J116" s="149" t="str">
        <f>+VLOOKUP(E116,Participants!$A$1:$G$802,7,FALSE)</f>
        <v>DEV BOYS</v>
      </c>
      <c r="K116" s="149">
        <f t="shared" si="2"/>
        <v>73</v>
      </c>
      <c r="L116" s="149"/>
    </row>
    <row r="117" spans="1:12" ht="14.25" customHeight="1" x14ac:dyDescent="0.35">
      <c r="A117" s="152" t="s">
        <v>480</v>
      </c>
      <c r="B117" s="151">
        <v>12</v>
      </c>
      <c r="C117" s="151">
        <v>47.78</v>
      </c>
      <c r="D117" s="151">
        <v>8</v>
      </c>
      <c r="E117" s="151">
        <v>152</v>
      </c>
      <c r="F117" s="150" t="str">
        <f>+VLOOKUP(E117,Participants!$A$1:$F$802,2,FALSE)</f>
        <v>Jason Shelpman</v>
      </c>
      <c r="G117" s="150" t="str">
        <f>+VLOOKUP(E117,Participants!$A$1:$F$802,4,FALSE)</f>
        <v>NCA</v>
      </c>
      <c r="H117" s="150" t="str">
        <f>+VLOOKUP(E117,Participants!$A$1:$F$802,5,FALSE)</f>
        <v>Male</v>
      </c>
      <c r="I117" s="150">
        <f>+VLOOKUP(E117,Participants!$A$1:$F$802,3,FALSE)</f>
        <v>0</v>
      </c>
      <c r="J117" s="150" t="str">
        <f>+VLOOKUP(E117,Participants!$A$1:$G$802,7,FALSE)</f>
        <v>DEV Boys</v>
      </c>
      <c r="K117" s="149">
        <f t="shared" si="2"/>
        <v>74</v>
      </c>
      <c r="L117" s="150"/>
    </row>
    <row r="118" spans="1:12" ht="14.25" customHeight="1" x14ac:dyDescent="0.35">
      <c r="A118" s="153" t="s">
        <v>480</v>
      </c>
      <c r="B118" s="151">
        <v>17</v>
      </c>
      <c r="C118" s="151">
        <v>47.9</v>
      </c>
      <c r="D118" s="151">
        <v>5</v>
      </c>
      <c r="E118" s="151">
        <v>235</v>
      </c>
      <c r="F118" s="150" t="str">
        <f>+VLOOKUP(E118,Participants!$A$1:$F$802,2,FALSE)</f>
        <v>Kellan McGinley</v>
      </c>
      <c r="G118" s="150" t="str">
        <f>+VLOOKUP(E118,Participants!$A$1:$F$802,4,FALSE)</f>
        <v>AGS</v>
      </c>
      <c r="H118" s="150" t="str">
        <f>+VLOOKUP(E118,Participants!$A$1:$F$802,5,FALSE)</f>
        <v>Male</v>
      </c>
      <c r="I118" s="150">
        <f>+VLOOKUP(E118,Participants!$A$1:$F$802,3,FALSE)</f>
        <v>2</v>
      </c>
      <c r="J118" s="150" t="str">
        <f>+VLOOKUP(E118,Participants!$A$1:$G$802,7,FALSE)</f>
        <v>DEV Boys</v>
      </c>
      <c r="K118" s="149">
        <f t="shared" si="2"/>
        <v>75</v>
      </c>
      <c r="L118" s="150"/>
    </row>
    <row r="119" spans="1:12" ht="14.25" customHeight="1" x14ac:dyDescent="0.35">
      <c r="A119" s="152" t="s">
        <v>480</v>
      </c>
      <c r="B119" s="151">
        <v>14</v>
      </c>
      <c r="C119" s="151">
        <v>48.56</v>
      </c>
      <c r="D119" s="151">
        <v>6</v>
      </c>
      <c r="E119" s="151">
        <v>193</v>
      </c>
      <c r="F119" s="150" t="str">
        <f>+VLOOKUP(E119,Participants!$A$1:$F$802,2,FALSE)</f>
        <v>Dominic Tessari</v>
      </c>
      <c r="G119" s="150" t="str">
        <f>+VLOOKUP(E119,Participants!$A$1:$F$802,4,FALSE)</f>
        <v>MQA</v>
      </c>
      <c r="H119" s="150" t="str">
        <f>+VLOOKUP(E119,Participants!$A$1:$F$802,5,FALSE)</f>
        <v>Male</v>
      </c>
      <c r="I119" s="150">
        <f>+VLOOKUP(E119,Participants!$A$1:$F$802,3,FALSE)</f>
        <v>1</v>
      </c>
      <c r="J119" s="150" t="str">
        <f>+VLOOKUP(E119,Participants!$A$1:$G$802,7,FALSE)</f>
        <v>DEV Boys</v>
      </c>
      <c r="K119" s="149">
        <f t="shared" si="2"/>
        <v>76</v>
      </c>
      <c r="L119" s="150"/>
    </row>
    <row r="120" spans="1:12" ht="14.25" customHeight="1" x14ac:dyDescent="0.35">
      <c r="A120" s="152" t="s">
        <v>480</v>
      </c>
      <c r="B120" s="151">
        <v>12</v>
      </c>
      <c r="C120" s="151">
        <v>48.62</v>
      </c>
      <c r="D120" s="151">
        <v>1</v>
      </c>
      <c r="E120" s="151">
        <v>940</v>
      </c>
      <c r="F120" s="150" t="str">
        <f>+VLOOKUP(E120,Participants!$A$1:$F$802,2,FALSE)</f>
        <v>Beckham Jackson</v>
      </c>
      <c r="G120" s="150" t="str">
        <f>+VLOOKUP(E120,Participants!$A$1:$F$802,4,FALSE)</f>
        <v>HFS</v>
      </c>
      <c r="H120" s="150" t="str">
        <f>+VLOOKUP(E120,Participants!$A$1:$F$802,5,FALSE)</f>
        <v>Male</v>
      </c>
      <c r="I120" s="150">
        <f>+VLOOKUP(E120,Participants!$A$1:$F$802,3,FALSE)</f>
        <v>1</v>
      </c>
      <c r="J120" s="150" t="str">
        <f>+VLOOKUP(E120,Participants!$A$1:$G$802,7,FALSE)</f>
        <v>Dev Boys</v>
      </c>
      <c r="K120" s="149">
        <f t="shared" si="2"/>
        <v>77</v>
      </c>
      <c r="L120" s="150"/>
    </row>
    <row r="121" spans="1:12" ht="14.25" customHeight="1" x14ac:dyDescent="0.35">
      <c r="A121" s="152" t="s">
        <v>480</v>
      </c>
      <c r="B121" s="148">
        <v>13</v>
      </c>
      <c r="C121" s="148">
        <v>48.87</v>
      </c>
      <c r="D121" s="148">
        <v>3</v>
      </c>
      <c r="E121" s="148">
        <v>895</v>
      </c>
      <c r="F121" s="149" t="str">
        <f>+VLOOKUP(E121,Participants!$A$1:$F$802,2,FALSE)</f>
        <v>Joel Kirstein</v>
      </c>
      <c r="G121" s="149" t="str">
        <f>+VLOOKUP(E121,Participants!$A$1:$F$802,4,FALSE)</f>
        <v>MOSS</v>
      </c>
      <c r="H121" s="149" t="str">
        <f>+VLOOKUP(E121,Participants!$A$1:$F$802,5,FALSE)</f>
        <v>Male</v>
      </c>
      <c r="I121" s="149">
        <f>+VLOOKUP(E121,Participants!$A$1:$F$802,3,FALSE)</f>
        <v>1</v>
      </c>
      <c r="J121" s="149" t="str">
        <f>+VLOOKUP(E121,Participants!$A$1:$G$802,7,FALSE)</f>
        <v>DEV Boys</v>
      </c>
      <c r="K121" s="149">
        <f t="shared" si="2"/>
        <v>78</v>
      </c>
      <c r="L121" s="149"/>
    </row>
    <row r="122" spans="1:12" ht="14.25" customHeight="1" x14ac:dyDescent="0.35">
      <c r="A122" s="152" t="s">
        <v>480</v>
      </c>
      <c r="B122" s="148">
        <v>15</v>
      </c>
      <c r="C122" s="148">
        <v>48.88</v>
      </c>
      <c r="D122" s="148">
        <v>8</v>
      </c>
      <c r="E122" s="148">
        <v>963</v>
      </c>
      <c r="F122" s="149" t="str">
        <f>+VLOOKUP(E122,Participants!$A$1:$F$802,2,FALSE)</f>
        <v>David Belczyk</v>
      </c>
      <c r="G122" s="149" t="str">
        <f>+VLOOKUP(E122,Participants!$A$1:$F$802,4,FALSE)</f>
        <v>SJS</v>
      </c>
      <c r="H122" s="149" t="str">
        <f>+VLOOKUP(E122,Participants!$A$1:$F$802,5,FALSE)</f>
        <v>Male</v>
      </c>
      <c r="I122" s="149">
        <f>+VLOOKUP(E122,Participants!$A$1:$F$802,3,FALSE)</f>
        <v>2</v>
      </c>
      <c r="J122" s="149" t="str">
        <f>+VLOOKUP(E122,Participants!$A$1:$G$802,7,FALSE)</f>
        <v>Dev Boys</v>
      </c>
      <c r="K122" s="149">
        <f t="shared" si="2"/>
        <v>79</v>
      </c>
      <c r="L122" s="149"/>
    </row>
    <row r="123" spans="1:12" ht="14.25" customHeight="1" x14ac:dyDescent="0.35">
      <c r="A123" s="152" t="s">
        <v>480</v>
      </c>
      <c r="B123" s="148">
        <v>13</v>
      </c>
      <c r="C123" s="148">
        <v>49</v>
      </c>
      <c r="D123" s="148">
        <v>4</v>
      </c>
      <c r="E123" s="148">
        <v>848</v>
      </c>
      <c r="F123" s="149" t="str">
        <f>+VLOOKUP(E123,Participants!$A$1:$F$802,2,FALSE)</f>
        <v>John Santavy</v>
      </c>
      <c r="G123" s="149" t="str">
        <f>+VLOOKUP(E123,Participants!$A$1:$F$802,4,FALSE)</f>
        <v>AAG</v>
      </c>
      <c r="H123" s="149" t="str">
        <f>+VLOOKUP(E123,Participants!$A$1:$F$802,5,FALSE)</f>
        <v>Male</v>
      </c>
      <c r="I123" s="149">
        <f>+VLOOKUP(E123,Participants!$A$1:$F$802,3,FALSE)</f>
        <v>1</v>
      </c>
      <c r="J123" s="149" t="str">
        <f>+VLOOKUP(E123,Participants!$A$1:$G$802,7,FALSE)</f>
        <v>Dev Boys</v>
      </c>
      <c r="K123" s="149">
        <f t="shared" si="2"/>
        <v>80</v>
      </c>
      <c r="L123" s="149"/>
    </row>
    <row r="124" spans="1:12" ht="14.25" customHeight="1" x14ac:dyDescent="0.35">
      <c r="A124" s="152" t="s">
        <v>480</v>
      </c>
      <c r="B124" s="151">
        <v>16</v>
      </c>
      <c r="C124" s="148">
        <v>52.34</v>
      </c>
      <c r="D124" s="151">
        <v>1</v>
      </c>
      <c r="E124" s="151">
        <v>1200</v>
      </c>
      <c r="F124" s="150" t="str">
        <f>+VLOOKUP(E124,Participants!$A$1:$F$802,2,FALSE)</f>
        <v>Theodore Hudak</v>
      </c>
      <c r="G124" s="150" t="str">
        <f>+VLOOKUP(E124,Participants!$A$1:$F$802,4,FALSE)</f>
        <v>OLF</v>
      </c>
      <c r="H124" s="150" t="str">
        <f>+VLOOKUP(E124,Participants!$A$1:$F$802,5,FALSE)</f>
        <v>Male</v>
      </c>
      <c r="I124" s="150">
        <f>+VLOOKUP(E124,Participants!$A$1:$F$802,3,FALSE)</f>
        <v>2</v>
      </c>
      <c r="J124" s="150" t="str">
        <f>+VLOOKUP(E124,Participants!$A$1:$G$802,7,FALSE)</f>
        <v>Dev Boys</v>
      </c>
      <c r="K124" s="149">
        <f t="shared" si="2"/>
        <v>81</v>
      </c>
      <c r="L124" s="150"/>
    </row>
    <row r="125" spans="1:12" ht="14.25" customHeight="1" x14ac:dyDescent="0.35">
      <c r="A125" s="152" t="s">
        <v>480</v>
      </c>
      <c r="B125" s="151">
        <v>12</v>
      </c>
      <c r="C125" s="151">
        <v>53.06</v>
      </c>
      <c r="D125" s="151">
        <v>4</v>
      </c>
      <c r="E125" s="151">
        <v>1259</v>
      </c>
      <c r="F125" s="150" t="str">
        <f>+VLOOKUP(E125,Participants!$A$1:$F$802,2,FALSE)</f>
        <v>Nathan Summers</v>
      </c>
      <c r="G125" s="150" t="str">
        <f>+VLOOKUP(E125,Participants!$A$1:$F$802,4,FALSE)</f>
        <v>SSPP</v>
      </c>
      <c r="H125" s="150" t="str">
        <f>+VLOOKUP(E125,Participants!$A$1:$F$802,5,FALSE)</f>
        <v>Male</v>
      </c>
      <c r="I125" s="150">
        <f>+VLOOKUP(E125,Participants!$A$1:$F$802,3,FALSE)</f>
        <v>2</v>
      </c>
      <c r="J125" s="150" t="str">
        <f>+VLOOKUP(E125,Participants!$A$1:$G$802,7,FALSE)</f>
        <v>DEV Boys</v>
      </c>
      <c r="K125" s="149">
        <f t="shared" si="2"/>
        <v>82</v>
      </c>
      <c r="L125" s="150"/>
    </row>
    <row r="126" spans="1:12" ht="14.25" customHeight="1" x14ac:dyDescent="0.35">
      <c r="A126" s="152" t="s">
        <v>480</v>
      </c>
      <c r="B126" s="148">
        <v>13</v>
      </c>
      <c r="C126" s="148">
        <v>53.52</v>
      </c>
      <c r="D126" s="148">
        <v>2</v>
      </c>
      <c r="E126" s="148">
        <v>939</v>
      </c>
      <c r="F126" s="149" t="str">
        <f>+VLOOKUP(E126,Participants!$A$1:$F$802,2,FALSE)</f>
        <v>Sean Groth</v>
      </c>
      <c r="G126" s="149" t="str">
        <f>+VLOOKUP(E126,Participants!$A$1:$F$802,4,FALSE)</f>
        <v>HFS</v>
      </c>
      <c r="H126" s="149" t="str">
        <f>+VLOOKUP(E126,Participants!$A$1:$F$802,5,FALSE)</f>
        <v>Male</v>
      </c>
      <c r="I126" s="149">
        <f>+VLOOKUP(E126,Participants!$A$1:$F$802,3,FALSE)</f>
        <v>1</v>
      </c>
      <c r="J126" s="149" t="str">
        <f>+VLOOKUP(E126,Participants!$A$1:$G$802,7,FALSE)</f>
        <v>Dev Boys</v>
      </c>
      <c r="K126" s="149">
        <f t="shared" si="2"/>
        <v>83</v>
      </c>
      <c r="L126" s="149"/>
    </row>
    <row r="127" spans="1:12" ht="14.25" customHeight="1" x14ac:dyDescent="0.35">
      <c r="A127" s="152" t="s">
        <v>480</v>
      </c>
      <c r="B127" s="151">
        <v>12</v>
      </c>
      <c r="C127" s="151">
        <v>59.46</v>
      </c>
      <c r="D127" s="151">
        <v>7</v>
      </c>
      <c r="E127" s="151">
        <v>184</v>
      </c>
      <c r="F127" s="150" t="str">
        <f>+VLOOKUP(E127,Participants!$A$1:$F$802,2,FALSE)</f>
        <v>Royce Nedley</v>
      </c>
      <c r="G127" s="150" t="str">
        <f>+VLOOKUP(E127,Participants!$A$1:$F$802,4,FALSE)</f>
        <v>MQA</v>
      </c>
      <c r="H127" s="150" t="str">
        <f>+VLOOKUP(E127,Participants!$A$1:$F$802,5,FALSE)</f>
        <v>Male</v>
      </c>
      <c r="I127" s="150">
        <f>+VLOOKUP(E127,Participants!$A$1:$F$802,3,FALSE)</f>
        <v>0</v>
      </c>
      <c r="J127" s="150" t="str">
        <f>+VLOOKUP(E127,Participants!$A$1:$G$802,7,FALSE)</f>
        <v>DEV Boys</v>
      </c>
      <c r="K127" s="149">
        <f t="shared" si="2"/>
        <v>84</v>
      </c>
      <c r="L127" s="150"/>
    </row>
    <row r="128" spans="1:12" ht="14.25" customHeight="1" x14ac:dyDescent="0.35">
      <c r="A128" s="152" t="s">
        <v>480</v>
      </c>
      <c r="B128" s="148">
        <v>13</v>
      </c>
      <c r="C128" s="148">
        <v>61.18</v>
      </c>
      <c r="D128" s="148">
        <v>1</v>
      </c>
      <c r="E128" s="148">
        <v>1150</v>
      </c>
      <c r="F128" s="149" t="str">
        <f>+VLOOKUP(E128,Participants!$A$1:$F$802,2,FALSE)</f>
        <v>Declan Flaherty</v>
      </c>
      <c r="G128" s="149" t="str">
        <f>+VLOOKUP(E128,Participants!$A$1:$F$802,4,FALSE)</f>
        <v>DMA</v>
      </c>
      <c r="H128" s="149" t="str">
        <f>+VLOOKUP(E128,Participants!$A$1:$F$802,5,FALSE)</f>
        <v>Male</v>
      </c>
      <c r="I128" s="149">
        <f>+VLOOKUP(E128,Participants!$A$1:$F$802,3,FALSE)</f>
        <v>1</v>
      </c>
      <c r="J128" s="149" t="str">
        <f>+VLOOKUP(E128,Participants!$A$1:$G$802,7,FALSE)</f>
        <v>Dev Boys</v>
      </c>
      <c r="K128" s="149">
        <f t="shared" si="2"/>
        <v>85</v>
      </c>
      <c r="L128" s="149"/>
    </row>
    <row r="129" spans="1:12" ht="14.25" customHeight="1" x14ac:dyDescent="0.35">
      <c r="A129" s="152" t="s">
        <v>480</v>
      </c>
      <c r="B129" s="148">
        <v>13</v>
      </c>
      <c r="C129" s="148">
        <v>68.72</v>
      </c>
      <c r="D129" s="148">
        <v>5</v>
      </c>
      <c r="E129" s="148">
        <v>842</v>
      </c>
      <c r="F129" s="149" t="str">
        <f>+VLOOKUP(E129,Participants!$A$1:$F$802,2,FALSE)</f>
        <v>Roman Genard</v>
      </c>
      <c r="G129" s="149" t="str">
        <f>+VLOOKUP(E129,Participants!$A$1:$F$802,4,FALSE)</f>
        <v>AAG</v>
      </c>
      <c r="H129" s="149" t="str">
        <f>+VLOOKUP(E129,Participants!$A$1:$F$802,5,FALSE)</f>
        <v>Male</v>
      </c>
      <c r="I129" s="149">
        <f>+VLOOKUP(E129,Participants!$A$1:$F$802,3,FALSE)</f>
        <v>0</v>
      </c>
      <c r="J129" s="149" t="str">
        <f>+VLOOKUP(E129,Participants!$A$1:$G$802,7,FALSE)</f>
        <v>Dev Boys</v>
      </c>
      <c r="K129" s="149">
        <f t="shared" si="2"/>
        <v>86</v>
      </c>
      <c r="L129" s="149"/>
    </row>
    <row r="130" spans="1:12" ht="14.25" customHeight="1" x14ac:dyDescent="0.35">
      <c r="A130" s="152" t="s">
        <v>480</v>
      </c>
      <c r="B130" s="151">
        <v>12</v>
      </c>
      <c r="C130" s="151">
        <v>73.180000000000007</v>
      </c>
      <c r="D130" s="151">
        <v>2</v>
      </c>
      <c r="E130" s="151">
        <v>1243</v>
      </c>
      <c r="F130" s="150" t="str">
        <f>+VLOOKUP(E130,Participants!$A$1:$F$802,2,FALSE)</f>
        <v>Neil Bromley</v>
      </c>
      <c r="G130" s="150" t="str">
        <f>+VLOOKUP(E130,Participants!$A$1:$F$802,4,FALSE)</f>
        <v>SSPP</v>
      </c>
      <c r="H130" s="150" t="str">
        <f>+VLOOKUP(E130,Participants!$A$1:$F$802,5,FALSE)</f>
        <v>Male</v>
      </c>
      <c r="I130" s="150">
        <f>+VLOOKUP(E130,Participants!$A$1:$F$802,3,FALSE)</f>
        <v>0</v>
      </c>
      <c r="J130" s="150" t="str">
        <f>+VLOOKUP(E130,Participants!$A$1:$G$802,7,FALSE)</f>
        <v>DEV Boys</v>
      </c>
      <c r="K130" s="149">
        <f t="shared" si="2"/>
        <v>87</v>
      </c>
      <c r="L130" s="150"/>
    </row>
    <row r="131" spans="1:12" ht="14.25" customHeight="1" x14ac:dyDescent="0.35">
      <c r="A131" s="152" t="s">
        <v>480</v>
      </c>
      <c r="B131" s="151">
        <v>12</v>
      </c>
      <c r="C131" s="151">
        <v>109.24</v>
      </c>
      <c r="D131" s="151">
        <v>3</v>
      </c>
      <c r="E131" s="151">
        <v>912</v>
      </c>
      <c r="F131" s="150" t="str">
        <f>+VLOOKUP(E131,Participants!$A$1:$F$802,2,FALSE)</f>
        <v>Elon Alleyne</v>
      </c>
      <c r="G131" s="150" t="str">
        <f>+VLOOKUP(E131,Participants!$A$1:$F$802,4,FALSE)</f>
        <v>MOSS</v>
      </c>
      <c r="H131" s="150" t="str">
        <f>+VLOOKUP(E131,Participants!$A$1:$F$802,5,FALSE)</f>
        <v>Male</v>
      </c>
      <c r="I131" s="150">
        <f>+VLOOKUP(E131,Participants!$A$1:$F$802,3,FALSE)</f>
        <v>0</v>
      </c>
      <c r="J131" s="150" t="str">
        <f>+VLOOKUP(E131,Participants!$A$1:$G$802,7,FALSE)</f>
        <v>DEV Boys</v>
      </c>
      <c r="K131" s="149">
        <f t="shared" si="2"/>
        <v>88</v>
      </c>
      <c r="L131" s="150"/>
    </row>
    <row r="132" spans="1:12" ht="14.25" customHeight="1" x14ac:dyDescent="0.35">
      <c r="A132" s="84"/>
      <c r="B132" s="56"/>
      <c r="C132" s="56"/>
      <c r="D132" s="56"/>
      <c r="E132" s="56"/>
      <c r="F132" s="57"/>
      <c r="G132" s="57"/>
      <c r="H132" s="57"/>
      <c r="I132" s="57"/>
      <c r="J132" s="57"/>
      <c r="K132" s="57"/>
      <c r="L132" s="57"/>
    </row>
    <row r="133" spans="1:12" ht="14.25" customHeight="1" x14ac:dyDescent="0.35">
      <c r="A133" s="84" t="s">
        <v>480</v>
      </c>
      <c r="B133" s="56">
        <v>22</v>
      </c>
      <c r="C133" s="56">
        <v>34.31</v>
      </c>
      <c r="D133" s="56">
        <v>3</v>
      </c>
      <c r="E133" s="56">
        <v>1063</v>
      </c>
      <c r="F133" s="57" t="str">
        <f>+VLOOKUP(E133,Participants!$A$1:$F$802,2,FALSE)</f>
        <v>Maxwell Goossen</v>
      </c>
      <c r="G133" s="57" t="str">
        <f>+VLOOKUP(E133,Participants!$A$1:$F$802,4,FALSE)</f>
        <v>KIL</v>
      </c>
      <c r="H133" s="57" t="str">
        <f>+VLOOKUP(E133,Participants!$A$1:$F$802,5,FALSE)</f>
        <v>Male</v>
      </c>
      <c r="I133" s="57">
        <f>+VLOOKUP(E133,Participants!$A$1:$F$802,3,FALSE)</f>
        <v>4</v>
      </c>
      <c r="J133" s="57" t="str">
        <f>+VLOOKUP(E133,Participants!$A$1:$G$802,7,FALSE)</f>
        <v>Dev Boys</v>
      </c>
      <c r="K133" s="57">
        <v>1</v>
      </c>
      <c r="L133" s="57">
        <v>10</v>
      </c>
    </row>
    <row r="134" spans="1:12" ht="14.25" customHeight="1" x14ac:dyDescent="0.35">
      <c r="A134" s="84" t="s">
        <v>480</v>
      </c>
      <c r="B134" s="56">
        <v>19</v>
      </c>
      <c r="C134" s="56">
        <v>34.520000000000003</v>
      </c>
      <c r="D134" s="56">
        <v>4</v>
      </c>
      <c r="E134" s="56">
        <v>233</v>
      </c>
      <c r="F134" s="57" t="str">
        <f>+VLOOKUP(E134,Participants!$A$1:$F$802,2,FALSE)</f>
        <v>Nathan Wertelet</v>
      </c>
      <c r="G134" s="57" t="str">
        <f>+VLOOKUP(E134,Participants!$A$1:$F$802,4,FALSE)</f>
        <v>AGS</v>
      </c>
      <c r="H134" s="57" t="str">
        <f>+VLOOKUP(E134,Participants!$A$1:$F$802,5,FALSE)</f>
        <v>Male</v>
      </c>
      <c r="I134" s="57">
        <f>+VLOOKUP(E134,Participants!$A$1:$F$802,3,FALSE)</f>
        <v>3</v>
      </c>
      <c r="J134" s="57" t="str">
        <f>+VLOOKUP(E134,Participants!$A$1:$G$802,7,FALSE)</f>
        <v>DEV Boys</v>
      </c>
      <c r="K134" s="57">
        <f t="shared" ref="K134:K167" si="3">K133+1</f>
        <v>2</v>
      </c>
      <c r="L134" s="57">
        <v>8</v>
      </c>
    </row>
    <row r="135" spans="1:12" ht="14.25" customHeight="1" x14ac:dyDescent="0.35">
      <c r="A135" s="84" t="s">
        <v>480</v>
      </c>
      <c r="B135" s="56">
        <v>18</v>
      </c>
      <c r="C135" s="56">
        <v>35.24</v>
      </c>
      <c r="D135" s="56">
        <v>1</v>
      </c>
      <c r="E135" s="56">
        <v>1064</v>
      </c>
      <c r="F135" s="57" t="str">
        <f>+VLOOKUP(E135,Participants!$A$1:$F$802,2,FALSE)</f>
        <v>Gavin Guyton</v>
      </c>
      <c r="G135" s="57" t="str">
        <f>+VLOOKUP(E135,Participants!$A$1:$F$802,4,FALSE)</f>
        <v>KIL</v>
      </c>
      <c r="H135" s="57" t="str">
        <f>+VLOOKUP(E135,Participants!$A$1:$F$802,5,FALSE)</f>
        <v>Male</v>
      </c>
      <c r="I135" s="57">
        <f>+VLOOKUP(E135,Participants!$A$1:$F$802,3,FALSE)</f>
        <v>3</v>
      </c>
      <c r="J135" s="57" t="str">
        <f>+VLOOKUP(E135,Participants!$A$1:$G$802,7,FALSE)</f>
        <v>Dev Boys</v>
      </c>
      <c r="K135" s="57">
        <f t="shared" si="3"/>
        <v>3</v>
      </c>
      <c r="L135" s="57">
        <v>6</v>
      </c>
    </row>
    <row r="136" spans="1:12" ht="14.25" customHeight="1" x14ac:dyDescent="0.35">
      <c r="A136" s="84" t="s">
        <v>480</v>
      </c>
      <c r="B136" s="56">
        <v>21</v>
      </c>
      <c r="C136" s="56">
        <v>35.6</v>
      </c>
      <c r="D136" s="56">
        <v>1</v>
      </c>
      <c r="E136" s="56">
        <v>161</v>
      </c>
      <c r="F136" s="57" t="str">
        <f>+VLOOKUP(E136,Participants!$A$1:$F$802,2,FALSE)</f>
        <v>Brayden Harper</v>
      </c>
      <c r="G136" s="57" t="str">
        <f>+VLOOKUP(E136,Participants!$A$1:$F$802,4,FALSE)</f>
        <v>NCA</v>
      </c>
      <c r="H136" s="57" t="str">
        <f>+VLOOKUP(E136,Participants!$A$1:$F$802,5,FALSE)</f>
        <v>Male</v>
      </c>
      <c r="I136" s="57">
        <f>+VLOOKUP(E136,Participants!$A$1:$F$802,3,FALSE)</f>
        <v>4</v>
      </c>
      <c r="J136" s="57" t="str">
        <f>+VLOOKUP(E136,Participants!$A$1:$G$802,7,FALSE)</f>
        <v>DEV Boys</v>
      </c>
      <c r="K136" s="57">
        <f t="shared" si="3"/>
        <v>4</v>
      </c>
      <c r="L136" s="57">
        <v>5</v>
      </c>
    </row>
    <row r="137" spans="1:12" ht="14.25" customHeight="1" x14ac:dyDescent="0.35">
      <c r="A137" s="84" t="s">
        <v>480</v>
      </c>
      <c r="B137" s="56">
        <v>19</v>
      </c>
      <c r="C137" s="56">
        <v>35.72</v>
      </c>
      <c r="D137" s="56">
        <v>2</v>
      </c>
      <c r="E137" s="56">
        <v>584</v>
      </c>
      <c r="F137" s="57" t="str">
        <f>+VLOOKUP(E137,Participants!$A$1:$F$802,2,FALSE)</f>
        <v>Luke Green</v>
      </c>
      <c r="G137" s="57" t="str">
        <f>+VLOOKUP(E137,Participants!$A$1:$F$802,4,FALSE)</f>
        <v>BFS</v>
      </c>
      <c r="H137" s="57" t="str">
        <f>+VLOOKUP(E137,Participants!$A$1:$F$802,5,FALSE)</f>
        <v>Male</v>
      </c>
      <c r="I137" s="57">
        <f>+VLOOKUP(E137,Participants!$A$1:$F$802,3,FALSE)</f>
        <v>3</v>
      </c>
      <c r="J137" s="57" t="str">
        <f>+VLOOKUP(E137,Participants!$A$1:$G$802,7,FALSE)</f>
        <v>DEV BOYS</v>
      </c>
      <c r="K137" s="57">
        <f t="shared" si="3"/>
        <v>5</v>
      </c>
      <c r="L137" s="57">
        <v>4</v>
      </c>
    </row>
    <row r="138" spans="1:12" ht="14.25" customHeight="1" x14ac:dyDescent="0.35">
      <c r="A138" s="84" t="s">
        <v>480</v>
      </c>
      <c r="B138" s="56">
        <v>18</v>
      </c>
      <c r="C138" s="56">
        <v>36.46</v>
      </c>
      <c r="D138" s="56">
        <v>3</v>
      </c>
      <c r="E138" s="56">
        <v>1270</v>
      </c>
      <c r="F138" s="57" t="str">
        <f>+VLOOKUP(E138,Participants!$A$1:$F$802,2,FALSE)</f>
        <v>Enzo Flitcraft</v>
      </c>
      <c r="G138" s="57" t="str">
        <f>+VLOOKUP(E138,Participants!$A$1:$F$802,4,FALSE)</f>
        <v>SSPP</v>
      </c>
      <c r="H138" s="57" t="str">
        <f>+VLOOKUP(E138,Participants!$A$1:$F$802,5,FALSE)</f>
        <v>Male</v>
      </c>
      <c r="I138" s="57">
        <f>+VLOOKUP(E138,Participants!$A$1:$F$802,3,FALSE)</f>
        <v>4</v>
      </c>
      <c r="J138" s="57" t="str">
        <f>+VLOOKUP(E138,Participants!$A$1:$G$802,7,FALSE)</f>
        <v>DEV Boys</v>
      </c>
      <c r="K138" s="57">
        <f t="shared" si="3"/>
        <v>6</v>
      </c>
      <c r="L138" s="57">
        <v>3</v>
      </c>
    </row>
    <row r="139" spans="1:12" ht="14.25" customHeight="1" x14ac:dyDescent="0.35">
      <c r="A139" s="84" t="s">
        <v>480</v>
      </c>
      <c r="B139" s="56">
        <v>19</v>
      </c>
      <c r="C139" s="56">
        <v>36.549999999999997</v>
      </c>
      <c r="D139" s="56">
        <v>1</v>
      </c>
      <c r="E139" s="56">
        <v>1070</v>
      </c>
      <c r="F139" s="57" t="str">
        <f>+VLOOKUP(E139,Participants!$A$1:$F$802,2,FALSE)</f>
        <v>Vonn Steineman</v>
      </c>
      <c r="G139" s="57" t="str">
        <f>+VLOOKUP(E139,Participants!$A$1:$F$802,4,FALSE)</f>
        <v>KIL</v>
      </c>
      <c r="H139" s="57" t="str">
        <f>+VLOOKUP(E139,Participants!$A$1:$F$802,5,FALSE)</f>
        <v>Male</v>
      </c>
      <c r="I139" s="57">
        <f>+VLOOKUP(E139,Participants!$A$1:$F$802,3,FALSE)</f>
        <v>3</v>
      </c>
      <c r="J139" s="57" t="str">
        <f>+VLOOKUP(E139,Participants!$A$1:$G$802,7,FALSE)</f>
        <v>Dev Boys</v>
      </c>
      <c r="K139" s="57">
        <f t="shared" si="3"/>
        <v>7</v>
      </c>
      <c r="L139" s="57">
        <v>1</v>
      </c>
    </row>
    <row r="140" spans="1:12" ht="14.25" customHeight="1" x14ac:dyDescent="0.35">
      <c r="A140" s="84" t="s">
        <v>480</v>
      </c>
      <c r="B140" s="56">
        <v>20</v>
      </c>
      <c r="C140" s="56">
        <v>37.49</v>
      </c>
      <c r="D140" s="56">
        <v>4</v>
      </c>
      <c r="E140" s="56">
        <v>1056</v>
      </c>
      <c r="F140" s="57" t="str">
        <f>+VLOOKUP(E140,Participants!$A$1:$F$802,2,FALSE)</f>
        <v>Deklan Balogi</v>
      </c>
      <c r="G140" s="57" t="str">
        <f>+VLOOKUP(E140,Participants!$A$1:$F$802,4,FALSE)</f>
        <v>KIL</v>
      </c>
      <c r="H140" s="57" t="str">
        <f>+VLOOKUP(E140,Participants!$A$1:$F$802,5,FALSE)</f>
        <v>Male</v>
      </c>
      <c r="I140" s="57">
        <f>+VLOOKUP(E140,Participants!$A$1:$F$802,3,FALSE)</f>
        <v>4</v>
      </c>
      <c r="J140" s="57" t="str">
        <f>+VLOOKUP(E140,Participants!$A$1:$G$802,7,FALSE)</f>
        <v>Dev Boys</v>
      </c>
      <c r="K140" s="57">
        <f t="shared" si="3"/>
        <v>8</v>
      </c>
      <c r="L140" s="57"/>
    </row>
    <row r="141" spans="1:12" ht="14.25" customHeight="1" x14ac:dyDescent="0.35">
      <c r="A141" s="84" t="s">
        <v>480</v>
      </c>
      <c r="B141" s="56">
        <v>22</v>
      </c>
      <c r="C141" s="56">
        <v>37.93</v>
      </c>
      <c r="D141" s="56">
        <v>5</v>
      </c>
      <c r="E141" s="56">
        <v>1213</v>
      </c>
      <c r="F141" s="57" t="str">
        <f>+VLOOKUP(E141,Participants!$A$1:$F$802,2,FALSE)</f>
        <v>Michael Ambrose</v>
      </c>
      <c r="G141" s="57" t="str">
        <f>+VLOOKUP(E141,Participants!$A$1:$F$802,4,FALSE)</f>
        <v>OLF</v>
      </c>
      <c r="H141" s="57" t="str">
        <f>+VLOOKUP(E141,Participants!$A$1:$F$802,5,FALSE)</f>
        <v>Male</v>
      </c>
      <c r="I141" s="57">
        <f>+VLOOKUP(E141,Participants!$A$1:$F$802,3,FALSE)</f>
        <v>4</v>
      </c>
      <c r="J141" s="57" t="str">
        <f>+VLOOKUP(E141,Participants!$A$1:$G$802,7,FALSE)</f>
        <v>Dev Boys</v>
      </c>
      <c r="K141" s="57">
        <f t="shared" si="3"/>
        <v>9</v>
      </c>
      <c r="L141" s="57"/>
    </row>
    <row r="142" spans="1:12" ht="14.25" customHeight="1" x14ac:dyDescent="0.35">
      <c r="A142" s="84" t="s">
        <v>480</v>
      </c>
      <c r="B142" s="56">
        <v>21</v>
      </c>
      <c r="C142" s="56">
        <v>37.94</v>
      </c>
      <c r="D142" s="56">
        <v>7</v>
      </c>
      <c r="E142" s="56">
        <v>1163</v>
      </c>
      <c r="F142" s="57" t="str">
        <f>+VLOOKUP(E142,Participants!$A$1:$F$802,2,FALSE)</f>
        <v>Jackson Woodward</v>
      </c>
      <c r="G142" s="57" t="str">
        <f>+VLOOKUP(E142,Participants!$A$1:$F$802,4,FALSE)</f>
        <v>DMA</v>
      </c>
      <c r="H142" s="57" t="str">
        <f>+VLOOKUP(E142,Participants!$A$1:$F$802,5,FALSE)</f>
        <v>Male</v>
      </c>
      <c r="I142" s="57">
        <f>+VLOOKUP(E142,Participants!$A$1:$F$802,3,FALSE)</f>
        <v>4</v>
      </c>
      <c r="J142" s="57" t="str">
        <f>+VLOOKUP(E142,Participants!$A$1:$G$802,7,FALSE)</f>
        <v>Dev Boys</v>
      </c>
      <c r="K142" s="57">
        <f t="shared" si="3"/>
        <v>10</v>
      </c>
      <c r="L142" s="57"/>
    </row>
    <row r="143" spans="1:12" ht="14.25" customHeight="1" x14ac:dyDescent="0.35">
      <c r="A143" s="84" t="s">
        <v>480</v>
      </c>
      <c r="B143" s="56">
        <v>18</v>
      </c>
      <c r="C143" s="56">
        <v>37.99</v>
      </c>
      <c r="D143" s="56">
        <v>4</v>
      </c>
      <c r="E143" s="56">
        <v>1291</v>
      </c>
      <c r="F143" s="57" t="str">
        <f>+VLOOKUP(E143,Participants!$A$1:$F$802,2,FALSE)</f>
        <v>James Bamberg</v>
      </c>
      <c r="G143" s="57" t="str">
        <f>+VLOOKUP(E143,Participants!$A$1:$F$802,4,FALSE)</f>
        <v>CDT</v>
      </c>
      <c r="H143" s="57" t="str">
        <f>+VLOOKUP(E143,Participants!$A$1:$F$802,5,FALSE)</f>
        <v>Male</v>
      </c>
      <c r="I143" s="57">
        <f>+VLOOKUP(E143,Participants!$A$1:$F$802,3,FALSE)</f>
        <v>3</v>
      </c>
      <c r="J143" s="57" t="str">
        <f>+VLOOKUP(E143,Participants!$A$1:$G$802,7,FALSE)</f>
        <v>Dev Boys</v>
      </c>
      <c r="K143" s="57">
        <f t="shared" si="3"/>
        <v>11</v>
      </c>
      <c r="L143" s="57"/>
    </row>
    <row r="144" spans="1:12" ht="14.25" customHeight="1" x14ac:dyDescent="0.35">
      <c r="A144" s="84" t="s">
        <v>480</v>
      </c>
      <c r="B144" s="56">
        <v>20</v>
      </c>
      <c r="C144" s="56">
        <v>38.020000000000003</v>
      </c>
      <c r="D144" s="56">
        <v>2</v>
      </c>
      <c r="E144" s="56">
        <v>1218</v>
      </c>
      <c r="F144" s="57" t="str">
        <f>+VLOOKUP(E144,Participants!$A$1:$F$802,2,FALSE)</f>
        <v>Rocco Kaminsky</v>
      </c>
      <c r="G144" s="57" t="str">
        <f>+VLOOKUP(E144,Participants!$A$1:$F$802,4,FALSE)</f>
        <v>OLF</v>
      </c>
      <c r="H144" s="57" t="str">
        <f>+VLOOKUP(E144,Participants!$A$1:$F$802,5,FALSE)</f>
        <v>Male</v>
      </c>
      <c r="I144" s="57">
        <f>+VLOOKUP(E144,Participants!$A$1:$F$802,3,FALSE)</f>
        <v>4</v>
      </c>
      <c r="J144" s="57" t="str">
        <f>+VLOOKUP(E144,Participants!$A$1:$G$802,7,FALSE)</f>
        <v>Dev Boys</v>
      </c>
      <c r="K144" s="57">
        <f t="shared" si="3"/>
        <v>12</v>
      </c>
      <c r="L144" s="57"/>
    </row>
    <row r="145" spans="1:12" ht="14.25" customHeight="1" x14ac:dyDescent="0.35">
      <c r="A145" s="84" t="s">
        <v>480</v>
      </c>
      <c r="B145" s="56">
        <v>20</v>
      </c>
      <c r="C145" s="56">
        <v>38.06</v>
      </c>
      <c r="D145" s="56">
        <v>1</v>
      </c>
      <c r="E145" s="56">
        <v>1159</v>
      </c>
      <c r="F145" s="57" t="str">
        <f>+VLOOKUP(E145,Participants!$A$1:$F$802,2,FALSE)</f>
        <v>Theodore Schutte</v>
      </c>
      <c r="G145" s="57" t="str">
        <f>+VLOOKUP(E145,Participants!$A$1:$F$802,4,FALSE)</f>
        <v>DMA</v>
      </c>
      <c r="H145" s="57" t="str">
        <f>+VLOOKUP(E145,Participants!$A$1:$F$802,5,FALSE)</f>
        <v>Male</v>
      </c>
      <c r="I145" s="57">
        <f>+VLOOKUP(E145,Participants!$A$1:$F$802,3,FALSE)</f>
        <v>3</v>
      </c>
      <c r="J145" s="57" t="str">
        <f>+VLOOKUP(E145,Participants!$A$1:$G$802,7,FALSE)</f>
        <v>Dev Boys</v>
      </c>
      <c r="K145" s="57">
        <f t="shared" si="3"/>
        <v>13</v>
      </c>
      <c r="L145" s="57"/>
    </row>
    <row r="146" spans="1:12" ht="14.25" customHeight="1" x14ac:dyDescent="0.35">
      <c r="A146" s="84" t="s">
        <v>480</v>
      </c>
      <c r="B146" s="56">
        <v>17</v>
      </c>
      <c r="C146" s="56">
        <v>38.340000000000003</v>
      </c>
      <c r="D146" s="56">
        <v>2</v>
      </c>
      <c r="E146" s="56">
        <v>40</v>
      </c>
      <c r="F146" s="57" t="str">
        <f>+VLOOKUP(E146,Participants!$A$1:$F$802,2,FALSE)</f>
        <v>Ryker Honick</v>
      </c>
      <c r="G146" s="57" t="str">
        <f>+VLOOKUP(E146,Participants!$A$1:$F$802,4,FALSE)</f>
        <v>AMA</v>
      </c>
      <c r="H146" s="57" t="str">
        <f>+VLOOKUP(E146,Participants!$A$1:$F$802,5,FALSE)</f>
        <v>Male</v>
      </c>
      <c r="I146" s="57">
        <f>+VLOOKUP(E146,Participants!$A$1:$F$802,3,FALSE)</f>
        <v>3</v>
      </c>
      <c r="J146" s="57" t="str">
        <f>+VLOOKUP(E146,Participants!$A$1:$G$802,7,FALSE)</f>
        <v>DEV Boys</v>
      </c>
      <c r="K146" s="57">
        <f t="shared" si="3"/>
        <v>14</v>
      </c>
      <c r="L146" s="57"/>
    </row>
    <row r="147" spans="1:12" ht="14.25" customHeight="1" x14ac:dyDescent="0.35">
      <c r="A147" s="84" t="s">
        <v>480</v>
      </c>
      <c r="B147" s="56">
        <v>17</v>
      </c>
      <c r="C147" s="56">
        <v>38.43</v>
      </c>
      <c r="D147" s="56">
        <v>4</v>
      </c>
      <c r="E147" s="56">
        <v>931</v>
      </c>
      <c r="F147" s="57" t="str">
        <f>+VLOOKUP(E147,Participants!$A$1:$F$802,2,FALSE)</f>
        <v>James Jackson</v>
      </c>
      <c r="G147" s="57" t="str">
        <f>+VLOOKUP(E147,Participants!$A$1:$F$802,4,FALSE)</f>
        <v>HFS</v>
      </c>
      <c r="H147" s="57" t="str">
        <f>+VLOOKUP(E147,Participants!$A$1:$F$802,5,FALSE)</f>
        <v>Male</v>
      </c>
      <c r="I147" s="57">
        <f>+VLOOKUP(E147,Participants!$A$1:$F$802,3,FALSE)</f>
        <v>4</v>
      </c>
      <c r="J147" s="57" t="str">
        <f>+VLOOKUP(E147,Participants!$A$1:$G$802,7,FALSE)</f>
        <v>Dev Boys</v>
      </c>
      <c r="K147" s="57">
        <f t="shared" si="3"/>
        <v>15</v>
      </c>
      <c r="L147" s="57"/>
    </row>
    <row r="148" spans="1:12" ht="14.25" customHeight="1" x14ac:dyDescent="0.35">
      <c r="A148" s="84" t="s">
        <v>480</v>
      </c>
      <c r="B148" s="56">
        <v>21</v>
      </c>
      <c r="C148" s="56">
        <v>38.65</v>
      </c>
      <c r="D148" s="56">
        <v>8</v>
      </c>
      <c r="E148" s="56">
        <v>158</v>
      </c>
      <c r="F148" s="57" t="str">
        <f>+VLOOKUP(E148,Participants!$A$1:$F$802,2,FALSE)</f>
        <v>Brandon Ashley</v>
      </c>
      <c r="G148" s="57" t="str">
        <f>+VLOOKUP(E148,Participants!$A$1:$F$802,4,FALSE)</f>
        <v>NCA</v>
      </c>
      <c r="H148" s="57" t="str">
        <f>+VLOOKUP(E148,Participants!$A$1:$F$802,5,FALSE)</f>
        <v>Male</v>
      </c>
      <c r="I148" s="57">
        <f>+VLOOKUP(E148,Participants!$A$1:$F$802,3,FALSE)</f>
        <v>4</v>
      </c>
      <c r="J148" s="57" t="str">
        <f>+VLOOKUP(E148,Participants!$A$1:$G$802,7,FALSE)</f>
        <v>DEV Boys</v>
      </c>
      <c r="K148" s="57">
        <f t="shared" si="3"/>
        <v>16</v>
      </c>
      <c r="L148" s="57"/>
    </row>
    <row r="149" spans="1:12" ht="14.25" customHeight="1" x14ac:dyDescent="0.35">
      <c r="A149" s="84" t="s">
        <v>480</v>
      </c>
      <c r="B149" s="56">
        <v>18</v>
      </c>
      <c r="C149" s="56">
        <v>38.83</v>
      </c>
      <c r="D149" s="56">
        <v>5</v>
      </c>
      <c r="E149" s="56">
        <v>164</v>
      </c>
      <c r="F149" s="57" t="str">
        <f>+VLOOKUP(E149,Participants!$A$1:$F$802,2,FALSE)</f>
        <v>Ewan Sullivan</v>
      </c>
      <c r="G149" s="57" t="str">
        <f>+VLOOKUP(E149,Participants!$A$1:$F$802,4,FALSE)</f>
        <v>NCA</v>
      </c>
      <c r="H149" s="57" t="str">
        <f>+VLOOKUP(E149,Participants!$A$1:$F$802,5,FALSE)</f>
        <v>Male</v>
      </c>
      <c r="I149" s="57">
        <f>+VLOOKUP(E149,Participants!$A$1:$F$802,3,FALSE)</f>
        <v>4</v>
      </c>
      <c r="J149" s="57" t="str">
        <f>+VLOOKUP(E149,Participants!$A$1:$G$802,7,FALSE)</f>
        <v>DEV Boys</v>
      </c>
      <c r="K149" s="57">
        <f t="shared" si="3"/>
        <v>17</v>
      </c>
      <c r="L149" s="57"/>
    </row>
    <row r="150" spans="1:12" ht="14.25" customHeight="1" x14ac:dyDescent="0.35">
      <c r="A150" s="84" t="s">
        <v>480</v>
      </c>
      <c r="B150" s="56">
        <v>19</v>
      </c>
      <c r="C150" s="56">
        <v>38.99</v>
      </c>
      <c r="D150" s="56">
        <v>6</v>
      </c>
      <c r="E150" s="56">
        <v>1055</v>
      </c>
      <c r="F150" s="57" t="str">
        <f>+VLOOKUP(E150,Participants!$A$1:$F$802,2,FALSE)</f>
        <v>Tanner Arnold</v>
      </c>
      <c r="G150" s="57" t="str">
        <f>+VLOOKUP(E150,Participants!$A$1:$F$802,4,FALSE)</f>
        <v>KIL</v>
      </c>
      <c r="H150" s="57" t="str">
        <f>+VLOOKUP(E150,Participants!$A$1:$F$802,5,FALSE)</f>
        <v>Male</v>
      </c>
      <c r="I150" s="57">
        <f>+VLOOKUP(E150,Participants!$A$1:$F$802,3,FALSE)</f>
        <v>3</v>
      </c>
      <c r="J150" s="57" t="str">
        <f>+VLOOKUP(E150,Participants!$A$1:$G$802,7,FALSE)</f>
        <v>Dev Boys</v>
      </c>
      <c r="K150" s="57">
        <f t="shared" si="3"/>
        <v>18</v>
      </c>
      <c r="L150" s="57"/>
    </row>
    <row r="151" spans="1:12" ht="14.25" customHeight="1" x14ac:dyDescent="0.35">
      <c r="A151" s="84" t="s">
        <v>480</v>
      </c>
      <c r="B151" s="56">
        <v>21</v>
      </c>
      <c r="C151" s="56">
        <v>39.28</v>
      </c>
      <c r="D151" s="56">
        <v>2</v>
      </c>
      <c r="E151" s="56">
        <v>592</v>
      </c>
      <c r="F151" s="57" t="str">
        <f>+VLOOKUP(E151,Participants!$A$1:$F$802,2,FALSE)</f>
        <v>Drew Frederick</v>
      </c>
      <c r="G151" s="57" t="str">
        <f>+VLOOKUP(E151,Participants!$A$1:$F$802,4,FALSE)</f>
        <v>BFS</v>
      </c>
      <c r="H151" s="57" t="str">
        <f>+VLOOKUP(E151,Participants!$A$1:$F$802,5,FALSE)</f>
        <v>Male</v>
      </c>
      <c r="I151" s="57">
        <f>+VLOOKUP(E151,Participants!$A$1:$F$802,3,FALSE)</f>
        <v>4</v>
      </c>
      <c r="J151" s="57" t="str">
        <f>+VLOOKUP(E151,Participants!$A$1:$G$802,7,FALSE)</f>
        <v>DEV BOYS</v>
      </c>
      <c r="K151" s="57">
        <f t="shared" si="3"/>
        <v>19</v>
      </c>
      <c r="L151" s="57"/>
    </row>
    <row r="152" spans="1:12" ht="14.25" customHeight="1" x14ac:dyDescent="0.35">
      <c r="A152" s="84" t="s">
        <v>480</v>
      </c>
      <c r="B152" s="56">
        <v>21</v>
      </c>
      <c r="C152" s="56">
        <v>39.35</v>
      </c>
      <c r="D152" s="56">
        <v>4</v>
      </c>
      <c r="E152" s="56">
        <v>51</v>
      </c>
      <c r="F152" s="57" t="str">
        <f>+VLOOKUP(E152,Participants!$A$1:$F$802,2,FALSE)</f>
        <v>Chris Killang</v>
      </c>
      <c r="G152" s="57" t="str">
        <f>+VLOOKUP(E152,Participants!$A$1:$F$802,4,FALSE)</f>
        <v>AMA</v>
      </c>
      <c r="H152" s="57" t="str">
        <f>+VLOOKUP(E152,Participants!$A$1:$F$802,5,FALSE)</f>
        <v>Male</v>
      </c>
      <c r="I152" s="57">
        <f>+VLOOKUP(E152,Participants!$A$1:$F$802,3,FALSE)</f>
        <v>4</v>
      </c>
      <c r="J152" s="57" t="str">
        <f>+VLOOKUP(E152,Participants!$A$1:$G$802,7,FALSE)</f>
        <v>DEV Boys</v>
      </c>
      <c r="K152" s="57">
        <f t="shared" si="3"/>
        <v>20</v>
      </c>
      <c r="L152" s="57"/>
    </row>
    <row r="153" spans="1:12" ht="14.25" customHeight="1" x14ac:dyDescent="0.35">
      <c r="A153" s="84" t="s">
        <v>480</v>
      </c>
      <c r="B153" s="56">
        <v>19</v>
      </c>
      <c r="C153" s="56">
        <v>39.619999999999997</v>
      </c>
      <c r="D153" s="56">
        <v>3</v>
      </c>
      <c r="E153" s="56">
        <v>1072</v>
      </c>
      <c r="F153" s="57" t="str">
        <f>+VLOOKUP(E153,Participants!$A$1:$F$802,2,FALSE)</f>
        <v>Andrew Thomas</v>
      </c>
      <c r="G153" s="57" t="str">
        <f>+VLOOKUP(E153,Participants!$A$1:$F$802,4,FALSE)</f>
        <v>KIL</v>
      </c>
      <c r="H153" s="57" t="str">
        <f>+VLOOKUP(E153,Participants!$A$1:$F$802,5,FALSE)</f>
        <v>Male</v>
      </c>
      <c r="I153" s="57">
        <f>+VLOOKUP(E153,Participants!$A$1:$F$802,3,FALSE)</f>
        <v>3</v>
      </c>
      <c r="J153" s="57" t="str">
        <f>+VLOOKUP(E153,Participants!$A$1:$G$802,7,FALSE)</f>
        <v>Dev Boys</v>
      </c>
      <c r="K153" s="57">
        <f t="shared" si="3"/>
        <v>21</v>
      </c>
      <c r="L153" s="57"/>
    </row>
    <row r="154" spans="1:12" ht="14.25" customHeight="1" x14ac:dyDescent="0.35">
      <c r="A154" s="84" t="s">
        <v>480</v>
      </c>
      <c r="B154" s="56">
        <v>20</v>
      </c>
      <c r="C154" s="56">
        <v>39.69</v>
      </c>
      <c r="D154" s="56">
        <v>3</v>
      </c>
      <c r="E154" s="56">
        <v>57</v>
      </c>
      <c r="F154" s="57" t="str">
        <f>+VLOOKUP(E154,Participants!$A$1:$F$802,2,FALSE)</f>
        <v>Brayden Chaussard</v>
      </c>
      <c r="G154" s="57" t="str">
        <f>+VLOOKUP(E154,Participants!$A$1:$F$802,4,FALSE)</f>
        <v>AMA</v>
      </c>
      <c r="H154" s="57" t="str">
        <f>+VLOOKUP(E154,Participants!$A$1:$F$802,5,FALSE)</f>
        <v>Male</v>
      </c>
      <c r="I154" s="57">
        <f>+VLOOKUP(E154,Participants!$A$1:$F$802,3,FALSE)</f>
        <v>4</v>
      </c>
      <c r="J154" s="57" t="str">
        <f>+VLOOKUP(E154,Participants!$A$1:$G$802,7,FALSE)</f>
        <v>DEV Boys</v>
      </c>
      <c r="K154" s="57">
        <f t="shared" si="3"/>
        <v>22</v>
      </c>
      <c r="L154" s="57"/>
    </row>
    <row r="155" spans="1:12" ht="14.25" customHeight="1" x14ac:dyDescent="0.35">
      <c r="A155" s="84" t="s">
        <v>480</v>
      </c>
      <c r="B155" s="56">
        <v>22</v>
      </c>
      <c r="C155" s="56">
        <v>39.75</v>
      </c>
      <c r="D155" s="56">
        <v>1</v>
      </c>
      <c r="E155" s="56">
        <v>1202</v>
      </c>
      <c r="F155" s="57" t="str">
        <f>+VLOOKUP(E155,Participants!$A$1:$F$802,2,FALSE)</f>
        <v>Peter Fadden</v>
      </c>
      <c r="G155" s="57" t="str">
        <f>+VLOOKUP(E155,Participants!$A$1:$F$802,4,FALSE)</f>
        <v>OLF</v>
      </c>
      <c r="H155" s="57" t="str">
        <f>+VLOOKUP(E155,Participants!$A$1:$F$802,5,FALSE)</f>
        <v>Male</v>
      </c>
      <c r="I155" s="57">
        <f>+VLOOKUP(E155,Participants!$A$1:$F$802,3,FALSE)</f>
        <v>4</v>
      </c>
      <c r="J155" s="57" t="str">
        <f>+VLOOKUP(E155,Participants!$A$1:$G$802,7,FALSE)</f>
        <v>Dev Boys</v>
      </c>
      <c r="K155" s="57">
        <f t="shared" si="3"/>
        <v>23</v>
      </c>
      <c r="L155" s="57"/>
    </row>
    <row r="156" spans="1:12" ht="14.25" customHeight="1" x14ac:dyDescent="0.35">
      <c r="A156" s="84" t="s">
        <v>480</v>
      </c>
      <c r="B156" s="56">
        <v>20</v>
      </c>
      <c r="C156" s="56">
        <v>40.270000000000003</v>
      </c>
      <c r="D156" s="56">
        <v>8</v>
      </c>
      <c r="E156" s="56">
        <v>903</v>
      </c>
      <c r="F156" s="57" t="str">
        <f>+VLOOKUP(E156,Participants!$A$1:$F$802,2,FALSE)</f>
        <v>Sameer Brown</v>
      </c>
      <c r="G156" s="57" t="str">
        <f>+VLOOKUP(E156,Participants!$A$1:$F$802,4,FALSE)</f>
        <v>MOSS</v>
      </c>
      <c r="H156" s="57" t="str">
        <f>+VLOOKUP(E156,Participants!$A$1:$F$802,5,FALSE)</f>
        <v>Male</v>
      </c>
      <c r="I156" s="57">
        <f>+VLOOKUP(E156,Participants!$A$1:$F$802,3,FALSE)</f>
        <v>4</v>
      </c>
      <c r="J156" s="57" t="str">
        <f>+VLOOKUP(E156,Participants!$A$1:$G$802,7,FALSE)</f>
        <v>DEV Boys</v>
      </c>
      <c r="K156" s="57">
        <f t="shared" si="3"/>
        <v>24</v>
      </c>
      <c r="L156" s="57"/>
    </row>
    <row r="157" spans="1:12" ht="14.25" customHeight="1" x14ac:dyDescent="0.35">
      <c r="A157" s="84" t="s">
        <v>480</v>
      </c>
      <c r="B157" s="56">
        <v>22</v>
      </c>
      <c r="C157" s="56">
        <v>40.840000000000003</v>
      </c>
      <c r="D157" s="56">
        <v>6</v>
      </c>
      <c r="E157" s="56">
        <v>1061</v>
      </c>
      <c r="F157" s="57" t="str">
        <f>+VLOOKUP(E157,Participants!$A$1:$F$802,2,FALSE)</f>
        <v>Sam DiChiazza</v>
      </c>
      <c r="G157" s="57" t="str">
        <f>+VLOOKUP(E157,Participants!$A$1:$F$802,4,FALSE)</f>
        <v>KIL</v>
      </c>
      <c r="H157" s="57" t="str">
        <f>+VLOOKUP(E157,Participants!$A$1:$F$802,5,FALSE)</f>
        <v>Male</v>
      </c>
      <c r="I157" s="57">
        <f>+VLOOKUP(E157,Participants!$A$1:$F$802,3,FALSE)</f>
        <v>3</v>
      </c>
      <c r="J157" s="57" t="str">
        <f>+VLOOKUP(E157,Participants!$A$1:$G$802,7,FALSE)</f>
        <v>Dev Boys</v>
      </c>
      <c r="K157" s="57">
        <f t="shared" si="3"/>
        <v>25</v>
      </c>
      <c r="L157" s="57"/>
    </row>
    <row r="158" spans="1:12" ht="14.25" customHeight="1" x14ac:dyDescent="0.35">
      <c r="A158" s="84" t="s">
        <v>480</v>
      </c>
      <c r="B158" s="56">
        <v>21</v>
      </c>
      <c r="C158" s="56">
        <v>41.21</v>
      </c>
      <c r="D158" s="56">
        <v>5</v>
      </c>
      <c r="E158" s="56">
        <v>1068</v>
      </c>
      <c r="F158" s="57" t="str">
        <f>+VLOOKUP(E158,Participants!$A$1:$F$802,2,FALSE)</f>
        <v>Anthony Sisto</v>
      </c>
      <c r="G158" s="57" t="str">
        <f>+VLOOKUP(E158,Participants!$A$1:$F$802,4,FALSE)</f>
        <v>KIL</v>
      </c>
      <c r="H158" s="57" t="str">
        <f>+VLOOKUP(E158,Participants!$A$1:$F$802,5,FALSE)</f>
        <v>Male</v>
      </c>
      <c r="I158" s="57">
        <f>+VLOOKUP(E158,Participants!$A$1:$F$802,3,FALSE)</f>
        <v>4</v>
      </c>
      <c r="J158" s="57" t="str">
        <f>+VLOOKUP(E158,Participants!$A$1:$G$802,7,FALSE)</f>
        <v>Dev Boys</v>
      </c>
      <c r="K158" s="57">
        <f t="shared" si="3"/>
        <v>26</v>
      </c>
      <c r="L158" s="57"/>
    </row>
    <row r="159" spans="1:12" ht="14.25" customHeight="1" x14ac:dyDescent="0.35">
      <c r="A159" s="84" t="s">
        <v>480</v>
      </c>
      <c r="B159" s="56">
        <v>21</v>
      </c>
      <c r="C159" s="56">
        <v>41.69</v>
      </c>
      <c r="D159" s="56">
        <v>3</v>
      </c>
      <c r="E159" s="56">
        <v>232</v>
      </c>
      <c r="F159" s="57" t="str">
        <f>+VLOOKUP(E159,Participants!$A$1:$F$802,2,FALSE)</f>
        <v>David Laepple</v>
      </c>
      <c r="G159" s="57" t="str">
        <f>+VLOOKUP(E159,Participants!$A$1:$F$802,4,FALSE)</f>
        <v>AGS</v>
      </c>
      <c r="H159" s="57" t="str">
        <f>+VLOOKUP(E159,Participants!$A$1:$F$802,5,FALSE)</f>
        <v>Male</v>
      </c>
      <c r="I159" s="57">
        <f>+VLOOKUP(E159,Participants!$A$1:$F$802,3,FALSE)</f>
        <v>4</v>
      </c>
      <c r="J159" s="57" t="str">
        <f>+VLOOKUP(E159,Participants!$A$1:$G$802,7,FALSE)</f>
        <v>DEV Boys</v>
      </c>
      <c r="K159" s="57">
        <f t="shared" si="3"/>
        <v>27</v>
      </c>
      <c r="L159" s="57"/>
    </row>
    <row r="160" spans="1:12" ht="14.25" customHeight="1" x14ac:dyDescent="0.35">
      <c r="A160" s="84" t="s">
        <v>480</v>
      </c>
      <c r="B160" s="56">
        <v>17</v>
      </c>
      <c r="C160" s="56">
        <v>42.18</v>
      </c>
      <c r="D160" s="56">
        <v>7</v>
      </c>
      <c r="E160" s="56">
        <v>1293</v>
      </c>
      <c r="F160" s="57" t="str">
        <f>+VLOOKUP(E160,Participants!$A$1:$F$802,2,FALSE)</f>
        <v>Bruno Macerelli</v>
      </c>
      <c r="G160" s="57" t="str">
        <f>+VLOOKUP(E160,Participants!$A$1:$F$802,4,FALSE)</f>
        <v>CDT</v>
      </c>
      <c r="H160" s="57" t="str">
        <f>+VLOOKUP(E160,Participants!$A$1:$F$802,5,FALSE)</f>
        <v>Male</v>
      </c>
      <c r="I160" s="57">
        <f>+VLOOKUP(E160,Participants!$A$1:$F$802,3,FALSE)</f>
        <v>3</v>
      </c>
      <c r="J160" s="57" t="str">
        <f>+VLOOKUP(E160,Participants!$A$1:$G$802,7,FALSE)</f>
        <v>Dev Boys</v>
      </c>
      <c r="K160" s="57">
        <f t="shared" si="3"/>
        <v>28</v>
      </c>
      <c r="L160" s="57"/>
    </row>
    <row r="161" spans="1:24" ht="14.25" customHeight="1" x14ac:dyDescent="0.35">
      <c r="A161" s="84" t="s">
        <v>480</v>
      </c>
      <c r="B161" s="56">
        <v>22</v>
      </c>
      <c r="C161" s="56">
        <v>42.56</v>
      </c>
      <c r="D161" s="56">
        <v>4</v>
      </c>
      <c r="E161" s="56">
        <v>1162</v>
      </c>
      <c r="F161" s="57" t="str">
        <f>+VLOOKUP(E161,Participants!$A$1:$F$802,2,FALSE)</f>
        <v>Dominic O'Grady</v>
      </c>
      <c r="G161" s="57" t="str">
        <f>+VLOOKUP(E161,Participants!$A$1:$F$802,4,FALSE)</f>
        <v>DMA</v>
      </c>
      <c r="H161" s="57" t="str">
        <f>+VLOOKUP(E161,Participants!$A$1:$F$802,5,FALSE)</f>
        <v>Male</v>
      </c>
      <c r="I161" s="57">
        <f>+VLOOKUP(E161,Participants!$A$1:$F$802,3,FALSE)</f>
        <v>4</v>
      </c>
      <c r="J161" s="57" t="str">
        <f>+VLOOKUP(E161,Participants!$A$1:$G$802,7,FALSE)</f>
        <v>Dev Boys</v>
      </c>
      <c r="K161" s="57">
        <f t="shared" si="3"/>
        <v>29</v>
      </c>
      <c r="L161" s="57"/>
    </row>
    <row r="162" spans="1:24" ht="14.25" customHeight="1" x14ac:dyDescent="0.35">
      <c r="A162" s="84" t="s">
        <v>480</v>
      </c>
      <c r="B162" s="56">
        <v>17</v>
      </c>
      <c r="C162" s="56">
        <v>43.3</v>
      </c>
      <c r="D162" s="56">
        <v>1</v>
      </c>
      <c r="E162" s="56">
        <v>1205</v>
      </c>
      <c r="F162" s="57" t="str">
        <f>+VLOOKUP(E162,Participants!$A$1:$F$802,2,FALSE)</f>
        <v>Dawson Tunnat</v>
      </c>
      <c r="G162" s="57" t="str">
        <f>+VLOOKUP(E162,Participants!$A$1:$F$802,4,FALSE)</f>
        <v>OLF</v>
      </c>
      <c r="H162" s="57" t="str">
        <f>+VLOOKUP(E162,Participants!$A$1:$F$802,5,FALSE)</f>
        <v>Male</v>
      </c>
      <c r="I162" s="57">
        <f>+VLOOKUP(E162,Participants!$A$1:$F$802,3,FALSE)</f>
        <v>3</v>
      </c>
      <c r="J162" s="57" t="str">
        <f>+VLOOKUP(E162,Participants!$A$1:$G$802,7,FALSE)</f>
        <v>Dev Boys</v>
      </c>
      <c r="K162" s="57">
        <f t="shared" si="3"/>
        <v>30</v>
      </c>
      <c r="L162" s="57"/>
    </row>
    <row r="163" spans="1:24" ht="14.25" customHeight="1" x14ac:dyDescent="0.35">
      <c r="A163" s="84" t="s">
        <v>480</v>
      </c>
      <c r="B163" s="56">
        <v>19</v>
      </c>
      <c r="C163" s="56">
        <v>43.56</v>
      </c>
      <c r="D163" s="56">
        <v>7</v>
      </c>
      <c r="E163" s="56">
        <v>901</v>
      </c>
      <c r="F163" s="57" t="str">
        <f>+VLOOKUP(E163,Participants!$A$1:$F$802,2,FALSE)</f>
        <v>Thomas Petraglia</v>
      </c>
      <c r="G163" s="57" t="str">
        <f>+VLOOKUP(E163,Participants!$A$1:$F$802,4,FALSE)</f>
        <v>MOSS</v>
      </c>
      <c r="H163" s="57" t="str">
        <f>+VLOOKUP(E163,Participants!$A$1:$F$802,5,FALSE)</f>
        <v>Male</v>
      </c>
      <c r="I163" s="57">
        <f>+VLOOKUP(E163,Participants!$A$1:$F$802,3,FALSE)</f>
        <v>3</v>
      </c>
      <c r="J163" s="57" t="str">
        <f>+VLOOKUP(E163,Participants!$A$1:$G$802,7,FALSE)</f>
        <v>DEV Boys</v>
      </c>
      <c r="K163" s="57">
        <f t="shared" si="3"/>
        <v>31</v>
      </c>
      <c r="L163" s="57"/>
    </row>
    <row r="164" spans="1:24" ht="14.25" customHeight="1" x14ac:dyDescent="0.35">
      <c r="A164" s="84" t="s">
        <v>480</v>
      </c>
      <c r="B164" s="56">
        <v>21</v>
      </c>
      <c r="C164" s="56">
        <v>43.59</v>
      </c>
      <c r="D164" s="56">
        <v>6</v>
      </c>
      <c r="E164" s="56">
        <v>210</v>
      </c>
      <c r="F164" s="57" t="str">
        <f>+VLOOKUP(E164,Participants!$A$1:$F$802,2,FALSE)</f>
        <v>Wayne Bauer</v>
      </c>
      <c r="G164" s="57" t="str">
        <f>+VLOOKUP(E164,Participants!$A$1:$F$802,4,FALSE)</f>
        <v>MQA</v>
      </c>
      <c r="H164" s="57" t="str">
        <f>+VLOOKUP(E164,Participants!$A$1:$F$802,5,FALSE)</f>
        <v>Male</v>
      </c>
      <c r="I164" s="57">
        <f>+VLOOKUP(E164,Participants!$A$1:$F$802,3,FALSE)</f>
        <v>4</v>
      </c>
      <c r="J164" s="57" t="str">
        <f>+VLOOKUP(E164,Participants!$A$1:$G$802,7,FALSE)</f>
        <v>DEV Boys</v>
      </c>
      <c r="K164" s="57">
        <f t="shared" si="3"/>
        <v>32</v>
      </c>
      <c r="L164" s="57"/>
    </row>
    <row r="165" spans="1:24" ht="14.25" customHeight="1" x14ac:dyDescent="0.35">
      <c r="A165" s="84" t="s">
        <v>480</v>
      </c>
      <c r="B165" s="56">
        <v>19</v>
      </c>
      <c r="C165" s="56">
        <v>44.65</v>
      </c>
      <c r="D165" s="56">
        <v>5</v>
      </c>
      <c r="E165" s="56">
        <v>898</v>
      </c>
      <c r="F165" s="57" t="str">
        <f>+VLOOKUP(E165,Participants!$A$1:$F$802,2,FALSE)</f>
        <v>Joe Caravello</v>
      </c>
      <c r="G165" s="57" t="str">
        <f>+VLOOKUP(E165,Participants!$A$1:$F$802,4,FALSE)</f>
        <v>MOSS</v>
      </c>
      <c r="H165" s="57" t="str">
        <f>+VLOOKUP(E165,Participants!$A$1:$F$802,5,FALSE)</f>
        <v>Male</v>
      </c>
      <c r="I165" s="57">
        <f>+VLOOKUP(E165,Participants!$A$1:$F$802,3,FALSE)</f>
        <v>3</v>
      </c>
      <c r="J165" s="57" t="str">
        <f>+VLOOKUP(E165,Participants!$A$1:$G$802,7,FALSE)</f>
        <v>DEV Boys</v>
      </c>
      <c r="K165" s="57">
        <f t="shared" si="3"/>
        <v>33</v>
      </c>
      <c r="L165" s="57"/>
    </row>
    <row r="166" spans="1:24" ht="14.25" customHeight="1" x14ac:dyDescent="0.35">
      <c r="A166" s="84" t="s">
        <v>480</v>
      </c>
      <c r="B166" s="56">
        <v>20</v>
      </c>
      <c r="C166" s="56">
        <v>45.46</v>
      </c>
      <c r="D166" s="56">
        <v>7</v>
      </c>
      <c r="E166" s="56">
        <v>209</v>
      </c>
      <c r="F166" s="57" t="str">
        <f>+VLOOKUP(E166,Participants!$A$1:$F$802,2,FALSE)</f>
        <v>Colton Lustic</v>
      </c>
      <c r="G166" s="57" t="str">
        <f>+VLOOKUP(E166,Participants!$A$1:$F$802,4,FALSE)</f>
        <v>MQA</v>
      </c>
      <c r="H166" s="57" t="str">
        <f>+VLOOKUP(E166,Participants!$A$1:$F$802,5,FALSE)</f>
        <v>Male</v>
      </c>
      <c r="I166" s="57">
        <f>+VLOOKUP(E166,Participants!$A$1:$F$802,3,FALSE)</f>
        <v>4</v>
      </c>
      <c r="J166" s="57" t="str">
        <f>+VLOOKUP(E166,Participants!$A$1:$G$802,7,FALSE)</f>
        <v>DEV Boys</v>
      </c>
      <c r="K166" s="57">
        <f t="shared" si="3"/>
        <v>34</v>
      </c>
      <c r="L166" s="57"/>
    </row>
    <row r="167" spans="1:24" ht="14.25" customHeight="1" x14ac:dyDescent="0.35">
      <c r="A167" s="84" t="s">
        <v>480</v>
      </c>
      <c r="B167" s="56">
        <v>17</v>
      </c>
      <c r="C167" s="56">
        <v>46</v>
      </c>
      <c r="D167" s="56">
        <v>3</v>
      </c>
      <c r="E167" s="56">
        <v>1292</v>
      </c>
      <c r="F167" s="57" t="str">
        <f>+VLOOKUP(E167,Participants!$A$1:$F$802,2,FALSE)</f>
        <v>George Koch</v>
      </c>
      <c r="G167" s="57" t="str">
        <f>+VLOOKUP(E167,Participants!$A$1:$F$802,4,FALSE)</f>
        <v>CDT</v>
      </c>
      <c r="H167" s="57" t="str">
        <f>+VLOOKUP(E167,Participants!$A$1:$F$802,5,FALSE)</f>
        <v>Male</v>
      </c>
      <c r="I167" s="57">
        <f>+VLOOKUP(E167,Participants!$A$1:$F$802,3,FALSE)</f>
        <v>3</v>
      </c>
      <c r="J167" s="57" t="str">
        <f>+VLOOKUP(E167,Participants!$A$1:$G$802,7,FALSE)</f>
        <v>Dev Boys</v>
      </c>
      <c r="K167" s="57">
        <f t="shared" si="3"/>
        <v>35</v>
      </c>
      <c r="L167" s="57"/>
    </row>
    <row r="168" spans="1:24" ht="14.25" customHeight="1" x14ac:dyDescent="0.35">
      <c r="A168" s="84" t="s">
        <v>480</v>
      </c>
      <c r="B168" s="56">
        <v>19</v>
      </c>
      <c r="C168" s="56">
        <v>46.1</v>
      </c>
      <c r="D168" s="56">
        <v>8</v>
      </c>
      <c r="E168" s="56">
        <v>1060</v>
      </c>
      <c r="F168" s="57" t="str">
        <f>+VLOOKUP(E168,Participants!$A$1:$F$802,2,FALSE)</f>
        <v>Thatcher Degnan</v>
      </c>
      <c r="G168" s="57" t="str">
        <f>+VLOOKUP(E168,Participants!$A$1:$F$802,4,FALSE)</f>
        <v>KIL</v>
      </c>
      <c r="H168" s="57" t="str">
        <f>+VLOOKUP(E168,Participants!$A$1:$F$802,5,FALSE)</f>
        <v>Male</v>
      </c>
      <c r="I168" s="57">
        <f>+VLOOKUP(E168,Participants!$A$1:$F$802,3,FALSE)</f>
        <v>3</v>
      </c>
      <c r="J168" s="57" t="str">
        <f>+VLOOKUP(E168,Participants!$A$1:$G$802,7,FALSE)</f>
        <v>Dev Boys</v>
      </c>
      <c r="K168" s="57">
        <f t="shared" ref="K168:K173" si="4">K167+1</f>
        <v>36</v>
      </c>
      <c r="L168" s="57"/>
    </row>
    <row r="169" spans="1:24" ht="14.25" customHeight="1" x14ac:dyDescent="0.35">
      <c r="A169" s="84" t="s">
        <v>480</v>
      </c>
      <c r="B169" s="56">
        <v>18</v>
      </c>
      <c r="C169" s="56">
        <v>46.78</v>
      </c>
      <c r="D169" s="56">
        <v>2</v>
      </c>
      <c r="E169" s="56">
        <v>41</v>
      </c>
      <c r="F169" s="57" t="str">
        <f>+VLOOKUP(E169,Participants!$A$1:$F$802,2,FALSE)</f>
        <v>Alexander Cross</v>
      </c>
      <c r="G169" s="57" t="str">
        <f>+VLOOKUP(E169,Participants!$A$1:$F$802,4,FALSE)</f>
        <v>AMA</v>
      </c>
      <c r="H169" s="57" t="str">
        <f>+VLOOKUP(E169,Participants!$A$1:$F$802,5,FALSE)</f>
        <v>Male</v>
      </c>
      <c r="I169" s="57">
        <f>+VLOOKUP(E169,Participants!$A$1:$F$802,3,FALSE)</f>
        <v>3</v>
      </c>
      <c r="J169" s="57" t="str">
        <f>+VLOOKUP(E169,Participants!$A$1:$G$802,7,FALSE)</f>
        <v>DEV Boys</v>
      </c>
      <c r="K169" s="57">
        <f t="shared" si="4"/>
        <v>37</v>
      </c>
      <c r="L169" s="57"/>
    </row>
    <row r="170" spans="1:24" ht="14.25" customHeight="1" x14ac:dyDescent="0.35">
      <c r="A170" s="84" t="s">
        <v>480</v>
      </c>
      <c r="B170" s="56">
        <v>20</v>
      </c>
      <c r="C170" s="56">
        <v>47.69</v>
      </c>
      <c r="D170" s="56">
        <v>5</v>
      </c>
      <c r="E170" s="56">
        <v>160</v>
      </c>
      <c r="F170" s="57" t="str">
        <f>+VLOOKUP(E170,Participants!$A$1:$F$802,2,FALSE)</f>
        <v>Michael Grabowski</v>
      </c>
      <c r="G170" s="57" t="str">
        <f>+VLOOKUP(E170,Participants!$A$1:$F$802,4,FALSE)</f>
        <v>NCA</v>
      </c>
      <c r="H170" s="57" t="str">
        <f>+VLOOKUP(E170,Participants!$A$1:$F$802,5,FALSE)</f>
        <v>Male</v>
      </c>
      <c r="I170" s="57">
        <f>+VLOOKUP(E170,Participants!$A$1:$F$802,3,FALSE)</f>
        <v>4</v>
      </c>
      <c r="J170" s="57" t="str">
        <f>+VLOOKUP(E170,Participants!$A$1:$G$802,7,FALSE)</f>
        <v>DEV Boys</v>
      </c>
      <c r="K170" s="57">
        <f t="shared" si="4"/>
        <v>38</v>
      </c>
      <c r="L170" s="57"/>
    </row>
    <row r="171" spans="1:24" ht="14.25" customHeight="1" x14ac:dyDescent="0.35">
      <c r="A171" s="84" t="s">
        <v>480</v>
      </c>
      <c r="B171" s="56">
        <v>20</v>
      </c>
      <c r="C171" s="56">
        <v>49.88</v>
      </c>
      <c r="D171" s="56">
        <v>6</v>
      </c>
      <c r="E171" s="56">
        <v>230</v>
      </c>
      <c r="F171" s="57" t="str">
        <f>+VLOOKUP(E171,Participants!$A$1:$F$802,2,FALSE)</f>
        <v>Theodore Hess</v>
      </c>
      <c r="G171" s="57" t="str">
        <f>+VLOOKUP(E171,Participants!$A$1:$F$802,4,FALSE)</f>
        <v>AGS</v>
      </c>
      <c r="H171" s="57" t="str">
        <f>+VLOOKUP(E171,Participants!$A$1:$F$802,5,FALSE)</f>
        <v>Male</v>
      </c>
      <c r="I171" s="57">
        <f>+VLOOKUP(E171,Participants!$A$1:$F$802,3,FALSE)</f>
        <v>4</v>
      </c>
      <c r="J171" s="57" t="str">
        <f>+VLOOKUP(E171,Participants!$A$1:$G$802,7,FALSE)</f>
        <v>DEV Boys</v>
      </c>
      <c r="K171" s="57">
        <f t="shared" si="4"/>
        <v>39</v>
      </c>
      <c r="L171" s="57"/>
    </row>
    <row r="172" spans="1:24" ht="14.25" customHeight="1" x14ac:dyDescent="0.35">
      <c r="A172" s="84" t="s">
        <v>480</v>
      </c>
      <c r="B172" s="56">
        <v>22</v>
      </c>
      <c r="C172" s="56">
        <v>51.24</v>
      </c>
      <c r="D172" s="56">
        <v>2</v>
      </c>
      <c r="E172" s="56">
        <v>1161</v>
      </c>
      <c r="F172" s="57" t="str">
        <f>+VLOOKUP(E172,Participants!$A$1:$F$802,2,FALSE)</f>
        <v>Simon Bandish</v>
      </c>
      <c r="G172" s="57" t="str">
        <f>+VLOOKUP(E172,Participants!$A$1:$F$802,4,FALSE)</f>
        <v>DMA</v>
      </c>
      <c r="H172" s="57" t="str">
        <f>+VLOOKUP(E172,Participants!$A$1:$F$802,5,FALSE)</f>
        <v>Male</v>
      </c>
      <c r="I172" s="57">
        <f>+VLOOKUP(E172,Participants!$A$1:$F$802,3,FALSE)</f>
        <v>4</v>
      </c>
      <c r="J172" s="57" t="str">
        <f>+VLOOKUP(E172,Participants!$A$1:$G$802,7,FALSE)</f>
        <v>Dev Boys</v>
      </c>
      <c r="K172" s="57">
        <f t="shared" si="4"/>
        <v>40</v>
      </c>
      <c r="L172" s="57"/>
    </row>
    <row r="173" spans="1:24" ht="14.25" customHeight="1" x14ac:dyDescent="0.35">
      <c r="A173" s="84" t="s">
        <v>480</v>
      </c>
      <c r="B173" s="56">
        <v>18</v>
      </c>
      <c r="C173" s="56">
        <v>53.68</v>
      </c>
      <c r="D173" s="56">
        <v>7</v>
      </c>
      <c r="E173" s="56">
        <v>37</v>
      </c>
      <c r="F173" s="57" t="str">
        <f>+VLOOKUP(E173,Participants!$A$1:$F$802,2,FALSE)</f>
        <v>Bracken Graves</v>
      </c>
      <c r="G173" s="57" t="str">
        <f>+VLOOKUP(E173,Participants!$A$1:$F$802,4,FALSE)</f>
        <v>AMA</v>
      </c>
      <c r="H173" s="57" t="str">
        <f>+VLOOKUP(E173,Participants!$A$1:$F$802,5,FALSE)</f>
        <v>Male</v>
      </c>
      <c r="I173" s="57">
        <f>+VLOOKUP(E173,Participants!$A$1:$F$802,3,FALSE)</f>
        <v>3</v>
      </c>
      <c r="J173" s="57" t="str">
        <f>+VLOOKUP(E173,Participants!$A$1:$G$802,7,FALSE)</f>
        <v>DEV Boys</v>
      </c>
      <c r="K173" s="57">
        <f t="shared" si="4"/>
        <v>41</v>
      </c>
      <c r="L173" s="57"/>
    </row>
    <row r="174" spans="1:24" ht="14.25" customHeight="1" x14ac:dyDescent="0.25">
      <c r="E174" s="60"/>
    </row>
    <row r="175" spans="1:24" ht="14.25" customHeight="1" x14ac:dyDescent="0.25">
      <c r="E175" s="60"/>
    </row>
    <row r="176" spans="1:24" ht="14.25" customHeight="1" x14ac:dyDescent="0.25">
      <c r="B176" s="61" t="s">
        <v>8</v>
      </c>
      <c r="C176" s="61" t="s">
        <v>15</v>
      </c>
      <c r="D176" s="61" t="s">
        <v>10</v>
      </c>
      <c r="E176" s="62" t="s">
        <v>20</v>
      </c>
      <c r="F176" s="61" t="s">
        <v>23</v>
      </c>
      <c r="G176" s="61" t="s">
        <v>26</v>
      </c>
      <c r="H176" s="61" t="s">
        <v>29</v>
      </c>
      <c r="I176" s="61" t="s">
        <v>32</v>
      </c>
      <c r="J176" s="61" t="s">
        <v>38</v>
      </c>
      <c r="K176" s="61" t="s">
        <v>41</v>
      </c>
      <c r="L176" s="61" t="s">
        <v>46</v>
      </c>
      <c r="M176" s="61" t="s">
        <v>49</v>
      </c>
      <c r="N176" s="61" t="s">
        <v>52</v>
      </c>
      <c r="O176" s="61" t="s">
        <v>55</v>
      </c>
      <c r="P176" s="140" t="s">
        <v>61</v>
      </c>
      <c r="Q176" s="61" t="s">
        <v>64</v>
      </c>
      <c r="R176" s="61" t="s">
        <v>67</v>
      </c>
      <c r="S176" s="61" t="s">
        <v>70</v>
      </c>
      <c r="T176" s="61" t="s">
        <v>73</v>
      </c>
      <c r="U176" s="61" t="s">
        <v>76</v>
      </c>
      <c r="V176" s="61" t="s">
        <v>79</v>
      </c>
      <c r="W176" s="61" t="s">
        <v>252</v>
      </c>
      <c r="X176" s="61" t="s">
        <v>447</v>
      </c>
    </row>
    <row r="177" spans="1:24" ht="14.25" customHeight="1" x14ac:dyDescent="0.25">
      <c r="A177" s="63" t="s">
        <v>206</v>
      </c>
      <c r="B177" s="63">
        <f t="shared" ref="B177:K178" si="5">+SUMIFS($L$2:$L$173,$J$2:$J$173,$A177,$G$2:$G$173,B$176)</f>
        <v>0</v>
      </c>
      <c r="C177" s="63">
        <f t="shared" si="5"/>
        <v>5</v>
      </c>
      <c r="D177" s="63">
        <f t="shared" si="5"/>
        <v>0</v>
      </c>
      <c r="E177" s="63">
        <f t="shared" si="5"/>
        <v>0</v>
      </c>
      <c r="F177" s="63">
        <f t="shared" si="5"/>
        <v>6</v>
      </c>
      <c r="G177" s="63">
        <f t="shared" si="5"/>
        <v>0</v>
      </c>
      <c r="H177" s="63">
        <f t="shared" si="5"/>
        <v>0</v>
      </c>
      <c r="I177" s="63">
        <f t="shared" si="5"/>
        <v>8</v>
      </c>
      <c r="J177" s="63">
        <f t="shared" si="5"/>
        <v>0</v>
      </c>
      <c r="K177" s="63">
        <f t="shared" si="5"/>
        <v>0</v>
      </c>
      <c r="L177" s="63">
        <f t="shared" ref="L177:W178" si="6">+SUMIFS($L$2:$L$173,$J$2:$J$173,$A177,$G$2:$G$173,L$176)</f>
        <v>3</v>
      </c>
      <c r="M177" s="63">
        <f t="shared" si="6"/>
        <v>0</v>
      </c>
      <c r="N177" s="63">
        <f t="shared" si="6"/>
        <v>0</v>
      </c>
      <c r="O177" s="63">
        <f t="shared" si="6"/>
        <v>0</v>
      </c>
      <c r="P177" s="63">
        <f t="shared" si="6"/>
        <v>1</v>
      </c>
      <c r="Q177" s="63">
        <f t="shared" si="6"/>
        <v>10</v>
      </c>
      <c r="R177" s="63">
        <f t="shared" si="6"/>
        <v>4</v>
      </c>
      <c r="S177" s="63">
        <f t="shared" si="6"/>
        <v>2</v>
      </c>
      <c r="T177" s="63">
        <f t="shared" si="6"/>
        <v>0</v>
      </c>
      <c r="U177" s="63">
        <f t="shared" si="6"/>
        <v>0</v>
      </c>
      <c r="V177" s="63">
        <f t="shared" si="6"/>
        <v>0</v>
      </c>
      <c r="W177" s="63">
        <f t="shared" si="6"/>
        <v>0</v>
      </c>
      <c r="X177" s="63">
        <f t="shared" ref="X177:X178" si="7">SUM(B177:W177)</f>
        <v>39</v>
      </c>
    </row>
    <row r="178" spans="1:24" ht="14.25" customHeight="1" x14ac:dyDescent="0.25">
      <c r="A178" s="63" t="s">
        <v>233</v>
      </c>
      <c r="B178" s="63">
        <f t="shared" si="5"/>
        <v>0</v>
      </c>
      <c r="C178" s="63">
        <f t="shared" si="5"/>
        <v>8</v>
      </c>
      <c r="D178" s="63">
        <f t="shared" si="5"/>
        <v>2</v>
      </c>
      <c r="E178" s="63">
        <f t="shared" si="5"/>
        <v>0</v>
      </c>
      <c r="F178" s="63">
        <f t="shared" si="5"/>
        <v>4</v>
      </c>
      <c r="G178" s="63">
        <f t="shared" si="5"/>
        <v>0</v>
      </c>
      <c r="H178" s="63">
        <f t="shared" si="5"/>
        <v>0</v>
      </c>
      <c r="I178" s="63">
        <f t="shared" si="5"/>
        <v>0</v>
      </c>
      <c r="J178" s="63">
        <f t="shared" si="5"/>
        <v>0</v>
      </c>
      <c r="K178" s="63">
        <f t="shared" si="5"/>
        <v>0</v>
      </c>
      <c r="L178" s="63">
        <f t="shared" si="6"/>
        <v>0</v>
      </c>
      <c r="M178" s="63">
        <f t="shared" si="6"/>
        <v>0</v>
      </c>
      <c r="N178" s="63">
        <f t="shared" si="6"/>
        <v>17</v>
      </c>
      <c r="O178" s="63">
        <f t="shared" si="6"/>
        <v>0</v>
      </c>
      <c r="P178" s="63">
        <f t="shared" si="6"/>
        <v>0</v>
      </c>
      <c r="Q178" s="63">
        <f t="shared" si="6"/>
        <v>0</v>
      </c>
      <c r="R178" s="63">
        <f t="shared" si="6"/>
        <v>5</v>
      </c>
      <c r="S178" s="63">
        <f t="shared" si="6"/>
        <v>0</v>
      </c>
      <c r="T178" s="63">
        <f t="shared" si="6"/>
        <v>0</v>
      </c>
      <c r="U178" s="63">
        <f t="shared" si="6"/>
        <v>3</v>
      </c>
      <c r="V178" s="63">
        <f t="shared" si="6"/>
        <v>0</v>
      </c>
      <c r="W178" s="63">
        <f t="shared" si="6"/>
        <v>0</v>
      </c>
      <c r="X178" s="63">
        <f t="shared" si="7"/>
        <v>39</v>
      </c>
    </row>
    <row r="179" spans="1:24" ht="14.25" customHeight="1" x14ac:dyDescent="0.25">
      <c r="E179" s="60"/>
    </row>
    <row r="180" spans="1:24" ht="14.25" customHeight="1" x14ac:dyDescent="0.25">
      <c r="E180" s="60"/>
    </row>
    <row r="181" spans="1:24" ht="14.25" customHeight="1" x14ac:dyDescent="0.25">
      <c r="E181" s="60"/>
    </row>
    <row r="182" spans="1:24" ht="14.25" customHeight="1" x14ac:dyDescent="0.25">
      <c r="E182" s="60"/>
    </row>
    <row r="183" spans="1:24" ht="14.25" customHeight="1" x14ac:dyDescent="0.25">
      <c r="E183" s="60"/>
    </row>
    <row r="184" spans="1:24" ht="14.25" customHeight="1" x14ac:dyDescent="0.25">
      <c r="E184" s="60"/>
    </row>
    <row r="185" spans="1:24" ht="14.25" customHeight="1" x14ac:dyDescent="0.25">
      <c r="E185" s="60"/>
    </row>
    <row r="186" spans="1:24" ht="14.25" customHeight="1" x14ac:dyDescent="0.25">
      <c r="E186" s="60"/>
    </row>
    <row r="187" spans="1:24" ht="14.25" customHeight="1" x14ac:dyDescent="0.25">
      <c r="E187" s="60"/>
    </row>
    <row r="188" spans="1:24" ht="14.25" customHeight="1" x14ac:dyDescent="0.25">
      <c r="E188" s="60"/>
    </row>
    <row r="189" spans="1:24" ht="14.25" customHeight="1" x14ac:dyDescent="0.25">
      <c r="E189" s="60"/>
    </row>
    <row r="190" spans="1:24" ht="14.25" customHeight="1" x14ac:dyDescent="0.25">
      <c r="E190" s="60"/>
    </row>
    <row r="191" spans="1:24" ht="14.25" customHeight="1" x14ac:dyDescent="0.25">
      <c r="E191" s="60"/>
    </row>
    <row r="192" spans="1:24" ht="14.25" customHeight="1" x14ac:dyDescent="0.25">
      <c r="E192" s="60"/>
    </row>
    <row r="193" spans="5:5" ht="14.25" customHeight="1" x14ac:dyDescent="0.25">
      <c r="E193" s="60"/>
    </row>
    <row r="194" spans="5:5" ht="14.25" customHeight="1" x14ac:dyDescent="0.25">
      <c r="E194" s="60"/>
    </row>
    <row r="195" spans="5:5" ht="14.25" customHeight="1" x14ac:dyDescent="0.25">
      <c r="E195" s="60"/>
    </row>
    <row r="196" spans="5:5" ht="14.25" customHeight="1" x14ac:dyDescent="0.25">
      <c r="E196" s="60"/>
    </row>
    <row r="197" spans="5:5" ht="14.25" customHeight="1" x14ac:dyDescent="0.25">
      <c r="E197" s="60"/>
    </row>
    <row r="198" spans="5:5" ht="14.25" customHeight="1" x14ac:dyDescent="0.25">
      <c r="E198" s="60"/>
    </row>
    <row r="199" spans="5:5" ht="14.25" customHeight="1" x14ac:dyDescent="0.25">
      <c r="E199" s="60"/>
    </row>
    <row r="200" spans="5:5" ht="14.25" customHeight="1" x14ac:dyDescent="0.25">
      <c r="E200" s="60"/>
    </row>
    <row r="201" spans="5:5" ht="14.25" customHeight="1" x14ac:dyDescent="0.25">
      <c r="E201" s="60"/>
    </row>
    <row r="202" spans="5:5" ht="14.25" customHeight="1" x14ac:dyDescent="0.25">
      <c r="E202" s="60"/>
    </row>
    <row r="203" spans="5:5" ht="14.25" customHeight="1" x14ac:dyDescent="0.25">
      <c r="E203" s="60"/>
    </row>
    <row r="204" spans="5:5" ht="14.25" customHeight="1" x14ac:dyDescent="0.25">
      <c r="E204" s="60"/>
    </row>
    <row r="205" spans="5:5" ht="14.25" customHeight="1" x14ac:dyDescent="0.25">
      <c r="E205" s="60"/>
    </row>
    <row r="206" spans="5:5" ht="14.25" customHeight="1" x14ac:dyDescent="0.25">
      <c r="E206" s="60"/>
    </row>
    <row r="207" spans="5:5" ht="14.25" customHeight="1" x14ac:dyDescent="0.25">
      <c r="E207" s="60"/>
    </row>
    <row r="208" spans="5:5" ht="14.25" customHeight="1" x14ac:dyDescent="0.25">
      <c r="E208" s="60"/>
    </row>
    <row r="209" spans="5:5" ht="14.25" customHeight="1" x14ac:dyDescent="0.25">
      <c r="E209" s="60"/>
    </row>
    <row r="210" spans="5:5" ht="14.25" customHeight="1" x14ac:dyDescent="0.25">
      <c r="E210" s="60"/>
    </row>
    <row r="211" spans="5:5" ht="14.25" customHeight="1" x14ac:dyDescent="0.25">
      <c r="E211" s="60"/>
    </row>
    <row r="212" spans="5:5" ht="14.25" customHeight="1" x14ac:dyDescent="0.25">
      <c r="E212" s="60"/>
    </row>
    <row r="213" spans="5:5" ht="14.25" customHeight="1" x14ac:dyDescent="0.25">
      <c r="E213" s="60"/>
    </row>
    <row r="214" spans="5:5" ht="14.25" customHeight="1" x14ac:dyDescent="0.25">
      <c r="E214" s="60"/>
    </row>
    <row r="215" spans="5:5" ht="14.25" customHeight="1" x14ac:dyDescent="0.25">
      <c r="E215" s="60"/>
    </row>
    <row r="216" spans="5:5" ht="14.25" customHeight="1" x14ac:dyDescent="0.25">
      <c r="E216" s="60"/>
    </row>
    <row r="217" spans="5:5" ht="14.25" customHeight="1" x14ac:dyDescent="0.25">
      <c r="E217" s="60"/>
    </row>
    <row r="218" spans="5:5" ht="14.25" customHeight="1" x14ac:dyDescent="0.25">
      <c r="E218" s="60"/>
    </row>
    <row r="219" spans="5:5" ht="14.25" customHeight="1" x14ac:dyDescent="0.25">
      <c r="E219" s="60"/>
    </row>
    <row r="220" spans="5:5" ht="14.25" customHeight="1" x14ac:dyDescent="0.25">
      <c r="E220" s="60"/>
    </row>
    <row r="221" spans="5:5" ht="14.25" customHeight="1" x14ac:dyDescent="0.25">
      <c r="E221" s="60"/>
    </row>
    <row r="222" spans="5:5" ht="14.25" customHeight="1" x14ac:dyDescent="0.25">
      <c r="E222" s="60"/>
    </row>
    <row r="223" spans="5:5" ht="14.25" customHeight="1" x14ac:dyDescent="0.25">
      <c r="E223" s="60"/>
    </row>
    <row r="224" spans="5:5" ht="14.25" customHeight="1" x14ac:dyDescent="0.25">
      <c r="E224" s="60"/>
    </row>
    <row r="225" spans="5:5" ht="14.25" customHeight="1" x14ac:dyDescent="0.25">
      <c r="E225" s="60"/>
    </row>
    <row r="226" spans="5:5" ht="14.25" customHeight="1" x14ac:dyDescent="0.25">
      <c r="E226" s="60"/>
    </row>
    <row r="227" spans="5:5" ht="14.25" customHeight="1" x14ac:dyDescent="0.25">
      <c r="E227" s="60"/>
    </row>
    <row r="228" spans="5:5" ht="14.25" customHeight="1" x14ac:dyDescent="0.25">
      <c r="E228" s="60"/>
    </row>
    <row r="229" spans="5:5" ht="14.25" customHeight="1" x14ac:dyDescent="0.25">
      <c r="E229" s="60"/>
    </row>
    <row r="230" spans="5:5" ht="14.25" customHeight="1" x14ac:dyDescent="0.25">
      <c r="E230" s="60"/>
    </row>
    <row r="231" spans="5:5" ht="14.25" customHeight="1" x14ac:dyDescent="0.25">
      <c r="E231" s="60"/>
    </row>
    <row r="232" spans="5:5" ht="14.25" customHeight="1" x14ac:dyDescent="0.25">
      <c r="E232" s="60"/>
    </row>
    <row r="233" spans="5:5" ht="14.25" customHeight="1" x14ac:dyDescent="0.25">
      <c r="E233" s="60"/>
    </row>
    <row r="234" spans="5:5" ht="14.25" customHeight="1" x14ac:dyDescent="0.25">
      <c r="E234" s="60"/>
    </row>
    <row r="235" spans="5:5" ht="14.25" customHeight="1" x14ac:dyDescent="0.25">
      <c r="E235" s="60"/>
    </row>
    <row r="236" spans="5:5" ht="14.25" customHeight="1" x14ac:dyDescent="0.25">
      <c r="E236" s="60"/>
    </row>
    <row r="237" spans="5:5" ht="14.25" customHeight="1" x14ac:dyDescent="0.25">
      <c r="E237" s="60"/>
    </row>
    <row r="238" spans="5:5" ht="14.25" customHeight="1" x14ac:dyDescent="0.25">
      <c r="E238" s="60"/>
    </row>
    <row r="239" spans="5:5" ht="14.25" customHeight="1" x14ac:dyDescent="0.25">
      <c r="E239" s="60"/>
    </row>
    <row r="240" spans="5:5" ht="14.25" customHeight="1" x14ac:dyDescent="0.25">
      <c r="E240" s="60"/>
    </row>
    <row r="241" spans="5:5" ht="14.25" customHeight="1" x14ac:dyDescent="0.25">
      <c r="E241" s="60"/>
    </row>
    <row r="242" spans="5:5" ht="14.25" customHeight="1" x14ac:dyDescent="0.25">
      <c r="E242" s="60"/>
    </row>
    <row r="243" spans="5:5" ht="14.25" customHeight="1" x14ac:dyDescent="0.25">
      <c r="E243" s="60"/>
    </row>
    <row r="244" spans="5:5" ht="14.25" customHeight="1" x14ac:dyDescent="0.25">
      <c r="E244" s="60"/>
    </row>
    <row r="245" spans="5:5" ht="14.25" customHeight="1" x14ac:dyDescent="0.25">
      <c r="E245" s="60"/>
    </row>
    <row r="246" spans="5:5" ht="14.25" customHeight="1" x14ac:dyDescent="0.25">
      <c r="E246" s="60"/>
    </row>
    <row r="247" spans="5:5" ht="14.25" customHeight="1" x14ac:dyDescent="0.25">
      <c r="E247" s="60"/>
    </row>
    <row r="248" spans="5:5" ht="14.25" customHeight="1" x14ac:dyDescent="0.25">
      <c r="E248" s="60"/>
    </row>
    <row r="249" spans="5:5" ht="14.25" customHeight="1" x14ac:dyDescent="0.25">
      <c r="E249" s="60"/>
    </row>
    <row r="250" spans="5:5" ht="14.25" customHeight="1" x14ac:dyDescent="0.25">
      <c r="E250" s="60"/>
    </row>
    <row r="251" spans="5:5" ht="14.25" customHeight="1" x14ac:dyDescent="0.25">
      <c r="E251" s="60"/>
    </row>
    <row r="252" spans="5:5" ht="14.25" customHeight="1" x14ac:dyDescent="0.25">
      <c r="E252" s="60"/>
    </row>
    <row r="253" spans="5:5" ht="14.25" customHeight="1" x14ac:dyDescent="0.25">
      <c r="E253" s="60"/>
    </row>
    <row r="254" spans="5:5" ht="14.25" customHeight="1" x14ac:dyDescent="0.25">
      <c r="E254" s="60"/>
    </row>
    <row r="255" spans="5:5" ht="14.25" customHeight="1" x14ac:dyDescent="0.25">
      <c r="E255" s="60"/>
    </row>
    <row r="256" spans="5:5" ht="14.25" customHeight="1" x14ac:dyDescent="0.25">
      <c r="E256" s="60"/>
    </row>
    <row r="257" spans="5:5" ht="14.25" customHeight="1" x14ac:dyDescent="0.25">
      <c r="E257" s="60"/>
    </row>
    <row r="258" spans="5:5" ht="14.25" customHeight="1" x14ac:dyDescent="0.25">
      <c r="E258" s="60"/>
    </row>
    <row r="259" spans="5:5" ht="14.25" customHeight="1" x14ac:dyDescent="0.25">
      <c r="E259" s="60"/>
    </row>
    <row r="260" spans="5:5" ht="14.25" customHeight="1" x14ac:dyDescent="0.25">
      <c r="E260" s="60"/>
    </row>
    <row r="261" spans="5:5" ht="14.25" customHeight="1" x14ac:dyDescent="0.25">
      <c r="E261" s="60"/>
    </row>
    <row r="262" spans="5:5" ht="14.25" customHeight="1" x14ac:dyDescent="0.25">
      <c r="E262" s="60"/>
    </row>
    <row r="263" spans="5:5" ht="14.25" customHeight="1" x14ac:dyDescent="0.25">
      <c r="E263" s="60"/>
    </row>
    <row r="264" spans="5:5" ht="14.25" customHeight="1" x14ac:dyDescent="0.25">
      <c r="E264" s="60"/>
    </row>
    <row r="265" spans="5:5" ht="14.25" customHeight="1" x14ac:dyDescent="0.25">
      <c r="E265" s="60"/>
    </row>
    <row r="266" spans="5:5" ht="14.25" customHeight="1" x14ac:dyDescent="0.25">
      <c r="E266" s="60"/>
    </row>
    <row r="267" spans="5:5" ht="14.25" customHeight="1" x14ac:dyDescent="0.25">
      <c r="E267" s="60"/>
    </row>
    <row r="268" spans="5:5" ht="14.25" customHeight="1" x14ac:dyDescent="0.25">
      <c r="E268" s="60"/>
    </row>
    <row r="269" spans="5:5" ht="14.25" customHeight="1" x14ac:dyDescent="0.25">
      <c r="E269" s="60"/>
    </row>
    <row r="270" spans="5:5" ht="14.25" customHeight="1" x14ac:dyDescent="0.25">
      <c r="E270" s="60"/>
    </row>
    <row r="271" spans="5:5" ht="14.25" customHeight="1" x14ac:dyDescent="0.25">
      <c r="E271" s="60"/>
    </row>
    <row r="272" spans="5:5" ht="14.25" customHeight="1" x14ac:dyDescent="0.25">
      <c r="E272" s="60"/>
    </row>
    <row r="273" spans="5:5" ht="14.25" customHeight="1" x14ac:dyDescent="0.25">
      <c r="E273" s="60"/>
    </row>
    <row r="274" spans="5:5" ht="14.25" customHeight="1" x14ac:dyDescent="0.25">
      <c r="E274" s="60"/>
    </row>
    <row r="275" spans="5:5" ht="14.25" customHeight="1" x14ac:dyDescent="0.25">
      <c r="E275" s="60"/>
    </row>
    <row r="276" spans="5:5" ht="14.25" customHeight="1" x14ac:dyDescent="0.25">
      <c r="E276" s="60"/>
    </row>
    <row r="277" spans="5:5" ht="14.25" customHeight="1" x14ac:dyDescent="0.25">
      <c r="E277" s="60"/>
    </row>
    <row r="278" spans="5:5" ht="14.25" customHeight="1" x14ac:dyDescent="0.25">
      <c r="E278" s="60"/>
    </row>
    <row r="279" spans="5:5" ht="14.25" customHeight="1" x14ac:dyDescent="0.25">
      <c r="E279" s="60"/>
    </row>
    <row r="280" spans="5:5" ht="14.25" customHeight="1" x14ac:dyDescent="0.25">
      <c r="E280" s="60"/>
    </row>
    <row r="281" spans="5:5" ht="14.25" customHeight="1" x14ac:dyDescent="0.25">
      <c r="E281" s="60"/>
    </row>
    <row r="282" spans="5:5" ht="14.25" customHeight="1" x14ac:dyDescent="0.25">
      <c r="E282" s="60"/>
    </row>
    <row r="283" spans="5:5" ht="14.25" customHeight="1" x14ac:dyDescent="0.25">
      <c r="E283" s="60"/>
    </row>
    <row r="284" spans="5:5" ht="14.25" customHeight="1" x14ac:dyDescent="0.25">
      <c r="E284" s="60"/>
    </row>
    <row r="285" spans="5:5" ht="14.25" customHeight="1" x14ac:dyDescent="0.25">
      <c r="E285" s="60"/>
    </row>
    <row r="286" spans="5:5" ht="14.25" customHeight="1" x14ac:dyDescent="0.25">
      <c r="E286" s="60"/>
    </row>
    <row r="287" spans="5:5" ht="14.25" customHeight="1" x14ac:dyDescent="0.25">
      <c r="E287" s="60"/>
    </row>
    <row r="288" spans="5:5" ht="14.25" customHeight="1" x14ac:dyDescent="0.25">
      <c r="E288" s="60"/>
    </row>
    <row r="289" spans="5:5" ht="14.25" customHeight="1" x14ac:dyDescent="0.25">
      <c r="E289" s="60"/>
    </row>
    <row r="290" spans="5:5" ht="14.25" customHeight="1" x14ac:dyDescent="0.25">
      <c r="E290" s="60"/>
    </row>
    <row r="291" spans="5:5" ht="14.25" customHeight="1" x14ac:dyDescent="0.25">
      <c r="E291" s="60"/>
    </row>
    <row r="292" spans="5:5" ht="14.25" customHeight="1" x14ac:dyDescent="0.25">
      <c r="E292" s="60"/>
    </row>
    <row r="293" spans="5:5" ht="14.25" customHeight="1" x14ac:dyDescent="0.25">
      <c r="E293" s="60"/>
    </row>
    <row r="294" spans="5:5" ht="14.25" customHeight="1" x14ac:dyDescent="0.25">
      <c r="E294" s="60"/>
    </row>
    <row r="295" spans="5:5" ht="14.25" customHeight="1" x14ac:dyDescent="0.25">
      <c r="E295" s="60"/>
    </row>
    <row r="296" spans="5:5" ht="14.25" customHeight="1" x14ac:dyDescent="0.25">
      <c r="E296" s="60"/>
    </row>
    <row r="297" spans="5:5" ht="14.25" customHeight="1" x14ac:dyDescent="0.25">
      <c r="E297" s="60"/>
    </row>
    <row r="298" spans="5:5" ht="14.25" customHeight="1" x14ac:dyDescent="0.25">
      <c r="E298" s="60"/>
    </row>
    <row r="299" spans="5:5" ht="14.25" customHeight="1" x14ac:dyDescent="0.25">
      <c r="E299" s="60"/>
    </row>
    <row r="300" spans="5:5" ht="14.25" customHeight="1" x14ac:dyDescent="0.25">
      <c r="E300" s="60"/>
    </row>
    <row r="301" spans="5:5" ht="14.25" customHeight="1" x14ac:dyDescent="0.25">
      <c r="E301" s="60"/>
    </row>
    <row r="302" spans="5:5" ht="14.25" customHeight="1" x14ac:dyDescent="0.25">
      <c r="E302" s="60"/>
    </row>
    <row r="303" spans="5:5" ht="14.25" customHeight="1" x14ac:dyDescent="0.25">
      <c r="E303" s="60"/>
    </row>
    <row r="304" spans="5:5" ht="14.25" customHeight="1" x14ac:dyDescent="0.25">
      <c r="E304" s="60"/>
    </row>
    <row r="305" spans="5:5" ht="14.25" customHeight="1" x14ac:dyDescent="0.25">
      <c r="E305" s="60"/>
    </row>
    <row r="306" spans="5:5" ht="14.25" customHeight="1" x14ac:dyDescent="0.25">
      <c r="E306" s="60"/>
    </row>
    <row r="307" spans="5:5" ht="14.25" customHeight="1" x14ac:dyDescent="0.25">
      <c r="E307" s="60"/>
    </row>
    <row r="308" spans="5:5" ht="14.25" customHeight="1" x14ac:dyDescent="0.25">
      <c r="E308" s="60"/>
    </row>
    <row r="309" spans="5:5" ht="14.25" customHeight="1" x14ac:dyDescent="0.25">
      <c r="E309" s="60"/>
    </row>
    <row r="310" spans="5:5" ht="14.25" customHeight="1" x14ac:dyDescent="0.25">
      <c r="E310" s="60"/>
    </row>
    <row r="311" spans="5:5" ht="14.25" customHeight="1" x14ac:dyDescent="0.25">
      <c r="E311" s="60"/>
    </row>
    <row r="312" spans="5:5" ht="14.25" customHeight="1" x14ac:dyDescent="0.25">
      <c r="E312" s="60"/>
    </row>
    <row r="313" spans="5:5" ht="14.25" customHeight="1" x14ac:dyDescent="0.25">
      <c r="E313" s="60"/>
    </row>
    <row r="314" spans="5:5" ht="14.25" customHeight="1" x14ac:dyDescent="0.25">
      <c r="E314" s="60"/>
    </row>
    <row r="315" spans="5:5" ht="14.25" customHeight="1" x14ac:dyDescent="0.25">
      <c r="E315" s="60"/>
    </row>
    <row r="316" spans="5:5" ht="14.25" customHeight="1" x14ac:dyDescent="0.25">
      <c r="E316" s="60"/>
    </row>
    <row r="317" spans="5:5" ht="14.25" customHeight="1" x14ac:dyDescent="0.25">
      <c r="E317" s="60"/>
    </row>
    <row r="318" spans="5:5" ht="14.25" customHeight="1" x14ac:dyDescent="0.25">
      <c r="E318" s="60"/>
    </row>
    <row r="319" spans="5:5" ht="14.25" customHeight="1" x14ac:dyDescent="0.25">
      <c r="E319" s="60"/>
    </row>
    <row r="320" spans="5:5" ht="14.25" customHeight="1" x14ac:dyDescent="0.25">
      <c r="E320" s="60"/>
    </row>
    <row r="321" spans="5:5" ht="14.25" customHeight="1" x14ac:dyDescent="0.25">
      <c r="E321" s="60"/>
    </row>
    <row r="322" spans="5:5" ht="14.25" customHeight="1" x14ac:dyDescent="0.25">
      <c r="E322" s="60"/>
    </row>
    <row r="323" spans="5:5" ht="14.25" customHeight="1" x14ac:dyDescent="0.25">
      <c r="E323" s="60"/>
    </row>
    <row r="324" spans="5:5" ht="14.25" customHeight="1" x14ac:dyDescent="0.25">
      <c r="E324" s="60"/>
    </row>
    <row r="325" spans="5:5" ht="14.25" customHeight="1" x14ac:dyDescent="0.25">
      <c r="E325" s="60"/>
    </row>
    <row r="326" spans="5:5" ht="14.25" customHeight="1" x14ac:dyDescent="0.25">
      <c r="E326" s="60"/>
    </row>
    <row r="327" spans="5:5" ht="14.25" customHeight="1" x14ac:dyDescent="0.25">
      <c r="E327" s="60"/>
    </row>
    <row r="328" spans="5:5" ht="14.25" customHeight="1" x14ac:dyDescent="0.25">
      <c r="E328" s="60"/>
    </row>
    <row r="329" spans="5:5" ht="14.25" customHeight="1" x14ac:dyDescent="0.25">
      <c r="E329" s="60"/>
    </row>
    <row r="330" spans="5:5" ht="14.25" customHeight="1" x14ac:dyDescent="0.25">
      <c r="E330" s="60"/>
    </row>
    <row r="331" spans="5:5" ht="14.25" customHeight="1" x14ac:dyDescent="0.25">
      <c r="E331" s="60"/>
    </row>
    <row r="332" spans="5:5" ht="14.25" customHeight="1" x14ac:dyDescent="0.25">
      <c r="E332" s="60"/>
    </row>
    <row r="333" spans="5:5" ht="14.25" customHeight="1" x14ac:dyDescent="0.25">
      <c r="E333" s="60"/>
    </row>
    <row r="334" spans="5:5" ht="14.25" customHeight="1" x14ac:dyDescent="0.25">
      <c r="E334" s="60"/>
    </row>
    <row r="335" spans="5:5" ht="14.25" customHeight="1" x14ac:dyDescent="0.25">
      <c r="E335" s="60"/>
    </row>
    <row r="336" spans="5:5" ht="14.25" customHeight="1" x14ac:dyDescent="0.25">
      <c r="E336" s="60"/>
    </row>
    <row r="337" spans="5:5" ht="14.25" customHeight="1" x14ac:dyDescent="0.25">
      <c r="E337" s="60"/>
    </row>
    <row r="338" spans="5:5" ht="14.25" customHeight="1" x14ac:dyDescent="0.25">
      <c r="E338" s="60"/>
    </row>
    <row r="339" spans="5:5" ht="14.25" customHeight="1" x14ac:dyDescent="0.25">
      <c r="E339" s="60"/>
    </row>
    <row r="340" spans="5:5" ht="14.25" customHeight="1" x14ac:dyDescent="0.25">
      <c r="E340" s="60"/>
    </row>
    <row r="341" spans="5:5" ht="14.25" customHeight="1" x14ac:dyDescent="0.25">
      <c r="E341" s="60"/>
    </row>
    <row r="342" spans="5:5" ht="14.25" customHeight="1" x14ac:dyDescent="0.25">
      <c r="E342" s="60"/>
    </row>
    <row r="343" spans="5:5" ht="14.25" customHeight="1" x14ac:dyDescent="0.25">
      <c r="E343" s="60"/>
    </row>
    <row r="344" spans="5:5" ht="14.25" customHeight="1" x14ac:dyDescent="0.25">
      <c r="E344" s="60"/>
    </row>
    <row r="345" spans="5:5" ht="14.25" customHeight="1" x14ac:dyDescent="0.25">
      <c r="E345" s="60"/>
    </row>
    <row r="346" spans="5:5" ht="14.25" customHeight="1" x14ac:dyDescent="0.25">
      <c r="E346" s="60"/>
    </row>
    <row r="347" spans="5:5" ht="14.25" customHeight="1" x14ac:dyDescent="0.25">
      <c r="E347" s="60"/>
    </row>
    <row r="348" spans="5:5" ht="14.25" customHeight="1" x14ac:dyDescent="0.25">
      <c r="E348" s="60"/>
    </row>
    <row r="349" spans="5:5" ht="14.25" customHeight="1" x14ac:dyDescent="0.25">
      <c r="E349" s="60"/>
    </row>
    <row r="350" spans="5:5" ht="14.25" customHeight="1" x14ac:dyDescent="0.25">
      <c r="E350" s="60"/>
    </row>
    <row r="351" spans="5:5" ht="14.25" customHeight="1" x14ac:dyDescent="0.25">
      <c r="E351" s="60"/>
    </row>
    <row r="352" spans="5:5" ht="14.25" customHeight="1" x14ac:dyDescent="0.25">
      <c r="E352" s="60"/>
    </row>
    <row r="353" spans="5:5" ht="14.25" customHeight="1" x14ac:dyDescent="0.25">
      <c r="E353" s="60"/>
    </row>
    <row r="354" spans="5:5" ht="14.25" customHeight="1" x14ac:dyDescent="0.25">
      <c r="E354" s="60"/>
    </row>
    <row r="355" spans="5:5" ht="14.25" customHeight="1" x14ac:dyDescent="0.25">
      <c r="E355" s="60"/>
    </row>
    <row r="356" spans="5:5" ht="14.25" customHeight="1" x14ac:dyDescent="0.25">
      <c r="E356" s="60"/>
    </row>
    <row r="357" spans="5:5" ht="14.25" customHeight="1" x14ac:dyDescent="0.25">
      <c r="E357" s="60"/>
    </row>
    <row r="358" spans="5:5" ht="14.25" customHeight="1" x14ac:dyDescent="0.25">
      <c r="E358" s="60"/>
    </row>
    <row r="359" spans="5:5" ht="14.25" customHeight="1" x14ac:dyDescent="0.25">
      <c r="E359" s="60"/>
    </row>
    <row r="360" spans="5:5" ht="14.25" customHeight="1" x14ac:dyDescent="0.25">
      <c r="E360" s="60"/>
    </row>
    <row r="361" spans="5:5" ht="14.25" customHeight="1" x14ac:dyDescent="0.25">
      <c r="E361" s="60"/>
    </row>
    <row r="362" spans="5:5" ht="14.25" customHeight="1" x14ac:dyDescent="0.25">
      <c r="E362" s="60"/>
    </row>
    <row r="363" spans="5:5" ht="14.25" customHeight="1" x14ac:dyDescent="0.25">
      <c r="E363" s="60"/>
    </row>
    <row r="364" spans="5:5" ht="14.25" customHeight="1" x14ac:dyDescent="0.25">
      <c r="E364" s="60"/>
    </row>
    <row r="365" spans="5:5" ht="14.25" customHeight="1" x14ac:dyDescent="0.25">
      <c r="E365" s="60"/>
    </row>
    <row r="366" spans="5:5" ht="14.25" customHeight="1" x14ac:dyDescent="0.25">
      <c r="E366" s="60"/>
    </row>
    <row r="367" spans="5:5" ht="14.25" customHeight="1" x14ac:dyDescent="0.25">
      <c r="E367" s="60"/>
    </row>
    <row r="368" spans="5:5" ht="14.25" customHeight="1" x14ac:dyDescent="0.25">
      <c r="E368" s="60"/>
    </row>
    <row r="369" spans="5:5" ht="14.25" customHeight="1" x14ac:dyDescent="0.25">
      <c r="E369" s="60"/>
    </row>
    <row r="370" spans="5:5" ht="14.25" customHeight="1" x14ac:dyDescent="0.25">
      <c r="E370" s="60"/>
    </row>
    <row r="371" spans="5:5" ht="14.25" customHeight="1" x14ac:dyDescent="0.25">
      <c r="E371" s="60"/>
    </row>
    <row r="372" spans="5:5" ht="14.25" customHeight="1" x14ac:dyDescent="0.25">
      <c r="E372" s="60"/>
    </row>
    <row r="373" spans="5:5" ht="14.25" customHeight="1" x14ac:dyDescent="0.25">
      <c r="E373" s="60"/>
    </row>
    <row r="374" spans="5:5" ht="14.25" customHeight="1" x14ac:dyDescent="0.25">
      <c r="E374" s="60"/>
    </row>
    <row r="375" spans="5:5" ht="14.25" customHeight="1" x14ac:dyDescent="0.25">
      <c r="E375" s="60"/>
    </row>
    <row r="376" spans="5:5" ht="14.25" customHeight="1" x14ac:dyDescent="0.25">
      <c r="E376" s="60"/>
    </row>
    <row r="377" spans="5:5" ht="14.25" customHeight="1" x14ac:dyDescent="0.25">
      <c r="E377" s="60"/>
    </row>
    <row r="378" spans="5:5" ht="14.25" customHeight="1" x14ac:dyDescent="0.25">
      <c r="E378" s="60"/>
    </row>
    <row r="379" spans="5:5" ht="15.75" customHeight="1" x14ac:dyDescent="0.25"/>
    <row r="380" spans="5:5" ht="15.75" customHeight="1" x14ac:dyDescent="0.25"/>
    <row r="381" spans="5:5" ht="15.75" customHeight="1" x14ac:dyDescent="0.25"/>
    <row r="382" spans="5:5" ht="15.75" customHeight="1" x14ac:dyDescent="0.25"/>
    <row r="383" spans="5:5" ht="15.75" customHeight="1" x14ac:dyDescent="0.25"/>
    <row r="384" spans="5:5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</sheetData>
  <sortState xmlns:xlrd2="http://schemas.microsoft.com/office/spreadsheetml/2017/richdata2" ref="A133:L173">
    <sortCondition ref="C133:C173"/>
  </sortState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849"/>
  <sheetViews>
    <sheetView workbookViewId="0">
      <pane ySplit="2" topLeftCell="A3" activePane="bottomLeft" state="frozen"/>
      <selection pane="bottomLeft" activeCell="A13" sqref="A13:XFD66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 x14ac:dyDescent="0.25">
      <c r="B1" s="71" t="s">
        <v>470</v>
      </c>
      <c r="C1" s="71"/>
      <c r="D1" s="72"/>
      <c r="E1" s="71"/>
      <c r="F1" s="71"/>
      <c r="G1" s="71"/>
      <c r="H1" s="71"/>
      <c r="I1" s="71"/>
      <c r="J1" s="71"/>
      <c r="K1" s="73"/>
      <c r="L1" s="71"/>
      <c r="M1" s="71"/>
      <c r="P1" s="74"/>
      <c r="Q1" s="74"/>
      <c r="R1" s="74"/>
      <c r="S1" s="74"/>
      <c r="T1" s="74"/>
      <c r="U1" s="74"/>
      <c r="V1" s="74"/>
      <c r="W1" s="74"/>
    </row>
    <row r="2" spans="1:26" ht="14.25" customHeight="1" x14ac:dyDescent="0.3">
      <c r="A2" s="75"/>
      <c r="B2" s="75"/>
      <c r="C2" s="75" t="s">
        <v>440</v>
      </c>
      <c r="D2" s="76" t="s">
        <v>442</v>
      </c>
      <c r="E2" s="75" t="s">
        <v>443</v>
      </c>
      <c r="F2" s="75" t="s">
        <v>471</v>
      </c>
      <c r="G2" s="75" t="s">
        <v>3</v>
      </c>
      <c r="H2" s="75" t="s">
        <v>444</v>
      </c>
      <c r="I2" s="75" t="s">
        <v>2</v>
      </c>
      <c r="J2" s="75" t="s">
        <v>5</v>
      </c>
      <c r="K2" s="77" t="s">
        <v>441</v>
      </c>
      <c r="L2" s="75" t="s">
        <v>445</v>
      </c>
      <c r="M2" s="75" t="s">
        <v>446</v>
      </c>
      <c r="N2" s="75" t="s">
        <v>472</v>
      </c>
      <c r="O2" s="78"/>
      <c r="P2" s="79" t="s">
        <v>473</v>
      </c>
      <c r="Q2" s="79" t="s">
        <v>471</v>
      </c>
      <c r="R2" s="79" t="s">
        <v>474</v>
      </c>
      <c r="S2" s="79" t="s">
        <v>471</v>
      </c>
      <c r="T2" s="79" t="s">
        <v>475</v>
      </c>
      <c r="U2" s="79" t="s">
        <v>471</v>
      </c>
      <c r="V2" s="79" t="s">
        <v>476</v>
      </c>
      <c r="W2" s="79" t="s">
        <v>471</v>
      </c>
      <c r="X2" s="78"/>
      <c r="Y2" s="78"/>
      <c r="Z2" s="78"/>
    </row>
    <row r="3" spans="1:26" ht="14.25" customHeight="1" x14ac:dyDescent="0.25">
      <c r="A3" s="175"/>
      <c r="B3" s="172" t="s">
        <v>522</v>
      </c>
      <c r="C3" s="173">
        <v>1</v>
      </c>
      <c r="D3" s="173">
        <v>1</v>
      </c>
      <c r="E3" s="57">
        <v>590</v>
      </c>
      <c r="F3" s="57" t="str">
        <f>+VLOOKUP(E3,Participants!$A$1:$F$802,2,FALSE)</f>
        <v>Isaac White</v>
      </c>
      <c r="G3" s="57" t="str">
        <f>+VLOOKUP(E3,Participants!$A$1:$F$802,4,FALSE)</f>
        <v>BFS</v>
      </c>
      <c r="H3" s="57" t="str">
        <f>+VLOOKUP(E3,Participants!$A$1:$F$802,5,FALSE)</f>
        <v>Male</v>
      </c>
      <c r="I3" s="57">
        <f>+VLOOKUP(E3,Participants!$A$1:$F$802,3,FALSE)</f>
        <v>3</v>
      </c>
      <c r="J3" s="57" t="str">
        <f>+VLOOKUP(E3,Participants!$A$1:$G$802,7,FALSE)</f>
        <v>DEV BOYS</v>
      </c>
      <c r="K3" s="174" t="s">
        <v>523</v>
      </c>
      <c r="L3" s="57">
        <v>1</v>
      </c>
      <c r="M3" s="57">
        <v>10</v>
      </c>
      <c r="N3" s="175" t="str">
        <f>+J3</f>
        <v>DEV BOYS</v>
      </c>
      <c r="O3" s="175"/>
      <c r="P3" s="176" t="s">
        <v>738</v>
      </c>
      <c r="Q3" s="176" t="e">
        <f>+VLOOKUP(P3,Participants!$A$1:$F$802,2,FALSE)</f>
        <v>#N/A</v>
      </c>
      <c r="R3" s="176" t="s">
        <v>739</v>
      </c>
      <c r="S3" s="176" t="e">
        <f>+VLOOKUP(R3,Participants!$A$1:$F$802,2,FALSE)</f>
        <v>#N/A</v>
      </c>
      <c r="T3" s="176" t="s">
        <v>740</v>
      </c>
      <c r="U3" s="176" t="e">
        <f>+VLOOKUP(T3,Participants!$A$1:$F$802,2,FALSE)</f>
        <v>#N/A</v>
      </c>
      <c r="V3" s="176" t="s">
        <v>741</v>
      </c>
      <c r="W3" s="176" t="e">
        <f>+VLOOKUP(V3,Participants!$A$1:$F$802,2,FALSE)</f>
        <v>#N/A</v>
      </c>
    </row>
    <row r="4" spans="1:26" ht="14.25" customHeight="1" x14ac:dyDescent="0.25">
      <c r="A4" s="175"/>
      <c r="B4" s="172" t="s">
        <v>522</v>
      </c>
      <c r="C4" s="173">
        <v>1</v>
      </c>
      <c r="D4" s="173">
        <v>2</v>
      </c>
      <c r="E4" s="57">
        <v>51</v>
      </c>
      <c r="F4" s="57" t="str">
        <f>+VLOOKUP(E4,Participants!$A$1:$F$802,2,FALSE)</f>
        <v>Chris Killang</v>
      </c>
      <c r="G4" s="57" t="str">
        <f>+VLOOKUP(E4,Participants!$A$1:$F$802,4,FALSE)</f>
        <v>AMA</v>
      </c>
      <c r="H4" s="57" t="str">
        <f>+VLOOKUP(E4,Participants!$A$1:$F$802,5,FALSE)</f>
        <v>Male</v>
      </c>
      <c r="I4" s="57">
        <f>+VLOOKUP(E4,Participants!$A$1:$F$802,3,FALSE)</f>
        <v>4</v>
      </c>
      <c r="J4" s="57" t="str">
        <f>+VLOOKUP(E4,Participants!$A$1:$G$802,7,FALSE)</f>
        <v>DEV Boys</v>
      </c>
      <c r="K4" s="174" t="s">
        <v>525</v>
      </c>
      <c r="L4" s="57">
        <v>2</v>
      </c>
      <c r="M4" s="57">
        <v>8</v>
      </c>
      <c r="N4" s="175" t="str">
        <f>+J4</f>
        <v>DEV Boys</v>
      </c>
      <c r="O4" s="175"/>
      <c r="P4" s="176"/>
      <c r="Q4" s="176" t="e">
        <f>+VLOOKUP(P4,Participants!$A$1:$F$802,2,FALSE)</f>
        <v>#N/A</v>
      </c>
      <c r="R4" s="176"/>
      <c r="S4" s="176" t="e">
        <f>+VLOOKUP(R4,Participants!$A$1:$F$802,2,FALSE)</f>
        <v>#N/A</v>
      </c>
      <c r="T4" s="176"/>
      <c r="U4" s="176" t="e">
        <f>+VLOOKUP(T4,Participants!$A$1:$F$802,2,FALSE)</f>
        <v>#N/A</v>
      </c>
      <c r="V4" s="176"/>
      <c r="W4" s="176" t="e">
        <f>+VLOOKUP(V4,Participants!$A$1:$F$802,2,FALSE)</f>
        <v>#N/A</v>
      </c>
    </row>
    <row r="5" spans="1:26" ht="14.25" customHeight="1" x14ac:dyDescent="0.25">
      <c r="A5" s="175"/>
      <c r="B5" s="172" t="s">
        <v>522</v>
      </c>
      <c r="C5" s="173">
        <v>1</v>
      </c>
      <c r="D5" s="173">
        <v>3</v>
      </c>
      <c r="E5" s="57">
        <v>1070</v>
      </c>
      <c r="F5" s="57" t="str">
        <f>+VLOOKUP(E5,Participants!$A$1:$F$802,2,FALSE)</f>
        <v>Vonn Steineman</v>
      </c>
      <c r="G5" s="57" t="str">
        <f>+VLOOKUP(E5,Participants!$A$1:$F$802,4,FALSE)</f>
        <v>KIL</v>
      </c>
      <c r="H5" s="57" t="str">
        <f>+VLOOKUP(E5,Participants!$A$1:$F$802,5,FALSE)</f>
        <v>Male</v>
      </c>
      <c r="I5" s="57">
        <f>+VLOOKUP(E5,Participants!$A$1:$F$802,3,FALSE)</f>
        <v>3</v>
      </c>
      <c r="J5" s="57" t="str">
        <f>+VLOOKUP(E5,Participants!$A$1:$G$802,7,FALSE)</f>
        <v>Dev Boys</v>
      </c>
      <c r="K5" s="174" t="s">
        <v>527</v>
      </c>
      <c r="L5" s="57">
        <v>3</v>
      </c>
      <c r="M5" s="57">
        <v>6</v>
      </c>
      <c r="N5" s="175" t="str">
        <f>+J5</f>
        <v>Dev Boys</v>
      </c>
      <c r="O5" s="175"/>
      <c r="P5" s="176"/>
      <c r="Q5" s="176" t="e">
        <f>+VLOOKUP(P5,Participants!$A$1:$F$802,2,FALSE)</f>
        <v>#N/A</v>
      </c>
      <c r="R5" s="176"/>
      <c r="S5" s="176" t="e">
        <f>+VLOOKUP(R5,Participants!$A$1:$F$802,2,FALSE)</f>
        <v>#N/A</v>
      </c>
      <c r="T5" s="176"/>
      <c r="U5" s="176" t="e">
        <f>+VLOOKUP(T5,Participants!$A$1:$F$802,2,FALSE)</f>
        <v>#N/A</v>
      </c>
      <c r="V5" s="176"/>
      <c r="W5" s="176" t="e">
        <f>+VLOOKUP(V5,Participants!$A$1:$F$802,2,FALSE)</f>
        <v>#N/A</v>
      </c>
    </row>
    <row r="6" spans="1:26" ht="14.25" customHeight="1" x14ac:dyDescent="0.25">
      <c r="A6" s="175"/>
      <c r="B6" s="172" t="s">
        <v>522</v>
      </c>
      <c r="C6" s="173">
        <v>1</v>
      </c>
      <c r="D6" s="173">
        <v>4</v>
      </c>
      <c r="E6" s="57">
        <v>214</v>
      </c>
      <c r="F6" s="57" t="str">
        <f>+VLOOKUP(E6,Participants!$A$1:$F$802,2,FALSE)</f>
        <v>Kendall Swigart</v>
      </c>
      <c r="G6" s="57" t="str">
        <f>+VLOOKUP(E6,Participants!$A$1:$F$802,4,FALSE)</f>
        <v>MQA</v>
      </c>
      <c r="H6" s="57" t="str">
        <f>+VLOOKUP(E6,Participants!$A$1:$F$802,5,FALSE)</f>
        <v>Female</v>
      </c>
      <c r="I6" s="57">
        <f>+VLOOKUP(E6,Participants!$A$1:$F$802,3,FALSE)</f>
        <v>4</v>
      </c>
      <c r="J6" s="57" t="s">
        <v>233</v>
      </c>
      <c r="K6" s="174" t="s">
        <v>528</v>
      </c>
      <c r="L6" s="57">
        <v>4</v>
      </c>
      <c r="M6" s="57">
        <v>5</v>
      </c>
      <c r="N6" s="175" t="s">
        <v>233</v>
      </c>
      <c r="O6" s="175"/>
      <c r="P6" s="176"/>
      <c r="Q6" s="176" t="e">
        <f>+VLOOKUP(P6,Participants!$A$1:$F$802,2,FALSE)</f>
        <v>#N/A</v>
      </c>
      <c r="R6" s="176"/>
      <c r="S6" s="176" t="e">
        <f>+VLOOKUP(R6,Participants!$A$1:$F$802,2,FALSE)</f>
        <v>#N/A</v>
      </c>
      <c r="T6" s="176"/>
      <c r="U6" s="176" t="e">
        <f>+VLOOKUP(T6,Participants!$A$1:$F$802,2,FALSE)</f>
        <v>#N/A</v>
      </c>
      <c r="V6" s="176"/>
      <c r="W6" s="176" t="e">
        <f>+VLOOKUP(V6,Participants!$A$1:$F$802,2,FALSE)</f>
        <v>#N/A</v>
      </c>
    </row>
    <row r="7" spans="1:26" ht="14.25" customHeight="1" x14ac:dyDescent="0.25">
      <c r="A7" s="175"/>
      <c r="B7" s="172" t="s">
        <v>522</v>
      </c>
      <c r="C7" s="173">
        <v>1</v>
      </c>
      <c r="D7" s="173">
        <v>5</v>
      </c>
      <c r="E7" s="57">
        <v>899</v>
      </c>
      <c r="F7" s="57" t="str">
        <f>+VLOOKUP(E7,Participants!$A$1:$F$802,2,FALSE)</f>
        <v>Sebastian Miller</v>
      </c>
      <c r="G7" s="57" t="str">
        <f>+VLOOKUP(E7,Participants!$A$1:$F$802,4,FALSE)</f>
        <v>MOSS</v>
      </c>
      <c r="H7" s="57" t="str">
        <f>+VLOOKUP(E7,Participants!$A$1:$F$802,5,FALSE)</f>
        <v>Male</v>
      </c>
      <c r="I7" s="57">
        <f>+VLOOKUP(E7,Participants!$A$1:$F$802,3,FALSE)</f>
        <v>3</v>
      </c>
      <c r="J7" s="57" t="str">
        <f>+VLOOKUP(E7,Participants!$A$1:$G$802,7,FALSE)</f>
        <v>DEV Boys</v>
      </c>
      <c r="K7" s="174" t="s">
        <v>529</v>
      </c>
      <c r="L7" s="57">
        <v>5</v>
      </c>
      <c r="M7" s="57">
        <v>4</v>
      </c>
      <c r="N7" s="175" t="str">
        <f>+J7</f>
        <v>DEV Boys</v>
      </c>
      <c r="O7" s="175"/>
      <c r="P7" s="176"/>
      <c r="Q7" s="176" t="e">
        <f>+VLOOKUP(P7,Participants!$A$1:$F$802,2,FALSE)</f>
        <v>#N/A</v>
      </c>
      <c r="R7" s="176"/>
      <c r="S7" s="176" t="e">
        <f>+VLOOKUP(R7,Participants!$A$1:$F$802,2,FALSE)</f>
        <v>#N/A</v>
      </c>
      <c r="T7" s="176"/>
      <c r="U7" s="176" t="e">
        <f>+VLOOKUP(T7,Participants!$A$1:$F$802,2,FALSE)</f>
        <v>#N/A</v>
      </c>
      <c r="V7" s="176"/>
      <c r="W7" s="176" t="e">
        <f>+VLOOKUP(V7,Participants!$A$1:$F$802,2,FALSE)</f>
        <v>#N/A</v>
      </c>
    </row>
    <row r="8" spans="1:26" ht="14.25" customHeight="1" x14ac:dyDescent="0.25">
      <c r="A8" s="175"/>
      <c r="B8" s="172" t="s">
        <v>522</v>
      </c>
      <c r="C8" s="173">
        <v>1</v>
      </c>
      <c r="D8" s="173">
        <v>6</v>
      </c>
      <c r="E8" s="57">
        <v>161</v>
      </c>
      <c r="F8" s="57" t="str">
        <f>+VLOOKUP(E8,Participants!$A$1:$F$802,2,FALSE)</f>
        <v>Brayden Harper</v>
      </c>
      <c r="G8" s="57" t="str">
        <f>+VLOOKUP(E8,Participants!$A$1:$F$802,4,FALSE)</f>
        <v>NCA</v>
      </c>
      <c r="H8" s="57" t="str">
        <f>+VLOOKUP(E8,Participants!$A$1:$F$802,5,FALSE)</f>
        <v>Male</v>
      </c>
      <c r="I8" s="57">
        <f>+VLOOKUP(E8,Participants!$A$1:$F$802,3,FALSE)</f>
        <v>4</v>
      </c>
      <c r="J8" s="57" t="str">
        <f>+VLOOKUP(E8,Participants!$A$1:$G$802,7,FALSE)</f>
        <v>DEV Boys</v>
      </c>
      <c r="K8" s="174" t="s">
        <v>530</v>
      </c>
      <c r="L8" s="57">
        <v>6</v>
      </c>
      <c r="M8" s="57">
        <v>3</v>
      </c>
      <c r="N8" s="175" t="str">
        <f>+J8</f>
        <v>DEV Boys</v>
      </c>
      <c r="O8" s="175"/>
      <c r="P8" s="176"/>
      <c r="Q8" s="176" t="e">
        <f>+VLOOKUP(P8,Participants!$A$1:$F$802,2,FALSE)</f>
        <v>#N/A</v>
      </c>
      <c r="R8" s="176"/>
      <c r="S8" s="176" t="e">
        <f>+VLOOKUP(R8,Participants!$A$1:$F$802,2,FALSE)</f>
        <v>#N/A</v>
      </c>
      <c r="T8" s="176"/>
      <c r="U8" s="176" t="e">
        <f>+VLOOKUP(T8,Participants!$A$1:$F$802,2,FALSE)</f>
        <v>#N/A</v>
      </c>
      <c r="V8" s="176"/>
      <c r="W8" s="176" t="e">
        <f>+VLOOKUP(V8,Participants!$A$1:$F$802,2,FALSE)</f>
        <v>#N/A</v>
      </c>
    </row>
    <row r="9" spans="1:26" ht="14.25" customHeight="1" x14ac:dyDescent="0.25">
      <c r="A9" s="175"/>
      <c r="B9" s="172"/>
      <c r="C9" s="173"/>
      <c r="D9" s="173"/>
      <c r="E9" s="57"/>
      <c r="F9" s="57"/>
      <c r="G9" s="57"/>
      <c r="H9" s="57"/>
      <c r="I9" s="57"/>
      <c r="J9" s="57"/>
      <c r="K9" s="178"/>
      <c r="L9" s="57"/>
      <c r="M9" s="57"/>
      <c r="N9" s="175"/>
      <c r="O9" s="175"/>
      <c r="P9" s="176"/>
      <c r="Q9" s="176"/>
      <c r="R9" s="176"/>
      <c r="S9" s="176"/>
      <c r="T9" s="176"/>
      <c r="U9" s="176"/>
      <c r="V9" s="176"/>
      <c r="W9" s="176"/>
    </row>
    <row r="10" spans="1:26" ht="14.25" customHeight="1" x14ac:dyDescent="0.25">
      <c r="A10" s="175"/>
      <c r="B10" s="172" t="s">
        <v>522</v>
      </c>
      <c r="C10" s="173">
        <v>1</v>
      </c>
      <c r="D10" s="173">
        <v>7</v>
      </c>
      <c r="E10" s="57">
        <v>244</v>
      </c>
      <c r="F10" s="57" t="str">
        <f>+VLOOKUP(E10,Participants!$A$1:$F$802,2,FALSE)</f>
        <v>Eleanor Stuckeman</v>
      </c>
      <c r="G10" s="57" t="str">
        <f>+VLOOKUP(E10,Participants!$A$1:$F$802,4,FALSE)</f>
        <v>AGS</v>
      </c>
      <c r="H10" s="57" t="str">
        <f>+VLOOKUP(E10,Participants!$A$1:$F$802,5,FALSE)</f>
        <v>Female</v>
      </c>
      <c r="I10" s="57">
        <f>+VLOOKUP(E10,Participants!$A$1:$F$802,3,FALSE)</f>
        <v>4</v>
      </c>
      <c r="J10" s="57" t="str">
        <f>+VLOOKUP(E10,Participants!$A$1:$G$802,7,FALSE)</f>
        <v>DEV Girls</v>
      </c>
      <c r="K10" s="174" t="s">
        <v>524</v>
      </c>
      <c r="L10" s="57">
        <v>1</v>
      </c>
      <c r="M10" s="57">
        <v>10</v>
      </c>
      <c r="N10" s="175" t="str">
        <f>+J10</f>
        <v>DEV Girls</v>
      </c>
      <c r="O10" s="175"/>
      <c r="P10" s="176"/>
      <c r="Q10" s="176" t="e">
        <f>+VLOOKUP(P10,Participants!$A$1:$F$802,2,FALSE)</f>
        <v>#N/A</v>
      </c>
      <c r="R10" s="176"/>
      <c r="S10" s="176" t="e">
        <f>+VLOOKUP(R10,Participants!$A$1:$F$802,2,FALSE)</f>
        <v>#N/A</v>
      </c>
      <c r="T10" s="176"/>
      <c r="U10" s="176" t="e">
        <f>+VLOOKUP(T10,Participants!$A$1:$F$802,2,FALSE)</f>
        <v>#N/A</v>
      </c>
      <c r="V10" s="176"/>
      <c r="W10" s="176" t="e">
        <f>+VLOOKUP(V10,Participants!$A$1:$F$802,2,FALSE)</f>
        <v>#N/A</v>
      </c>
    </row>
    <row r="11" spans="1:26" ht="14.25" customHeight="1" x14ac:dyDescent="0.25">
      <c r="A11" s="175"/>
      <c r="B11" s="172" t="s">
        <v>522</v>
      </c>
      <c r="C11" s="173">
        <v>1</v>
      </c>
      <c r="D11" s="173">
        <v>8</v>
      </c>
      <c r="E11" s="57">
        <v>569</v>
      </c>
      <c r="F11" s="57" t="str">
        <f>+VLOOKUP(E11,Participants!$A$1:$F$802,2,FALSE)</f>
        <v>Mirabella Davison</v>
      </c>
      <c r="G11" s="57" t="str">
        <f>+VLOOKUP(E11,Participants!$A$1:$F$802,4,FALSE)</f>
        <v>BFS</v>
      </c>
      <c r="H11" s="57" t="str">
        <f>+VLOOKUP(E11,Participants!$A$1:$F$802,5,FALSE)</f>
        <v>Female</v>
      </c>
      <c r="I11" s="57">
        <f>+VLOOKUP(E11,Participants!$A$1:$F$802,3,FALSE)</f>
        <v>4</v>
      </c>
      <c r="J11" s="57" t="str">
        <f>+VLOOKUP(E11,Participants!$A$1:$G$802,7,FALSE)</f>
        <v>DEV GIRLS</v>
      </c>
      <c r="K11" s="174" t="s">
        <v>526</v>
      </c>
      <c r="L11" s="57">
        <v>2</v>
      </c>
      <c r="M11" s="57">
        <v>8</v>
      </c>
      <c r="N11" s="175" t="str">
        <f>+J11</f>
        <v>DEV GIRLS</v>
      </c>
      <c r="O11" s="175"/>
      <c r="P11" s="176" t="s">
        <v>742</v>
      </c>
      <c r="Q11" s="176" t="e">
        <f>+VLOOKUP(P11,Participants!$A$1:$F$802,2,FALSE)</f>
        <v>#N/A</v>
      </c>
      <c r="R11" s="176" t="s">
        <v>743</v>
      </c>
      <c r="S11" s="176" t="e">
        <f>+VLOOKUP(R11,Participants!$A$1:$F$802,2,FALSE)</f>
        <v>#N/A</v>
      </c>
      <c r="T11" s="176" t="s">
        <v>744</v>
      </c>
      <c r="U11" s="176" t="e">
        <f>+VLOOKUP(T11,Participants!$A$1:$F$802,2,FALSE)</f>
        <v>#N/A</v>
      </c>
      <c r="V11" s="176" t="s">
        <v>745</v>
      </c>
      <c r="W11" s="176" t="e">
        <f>+VLOOKUP(V11,Participants!$A$1:$F$802,2,FALSE)</f>
        <v>#N/A</v>
      </c>
    </row>
    <row r="12" spans="1:26" ht="14.25" customHeight="1" x14ac:dyDescent="0.25">
      <c r="B12" s="172" t="s">
        <v>522</v>
      </c>
      <c r="C12" s="173">
        <v>2</v>
      </c>
      <c r="D12" s="173">
        <v>1</v>
      </c>
      <c r="E12" s="57">
        <v>48</v>
      </c>
      <c r="F12" s="57" t="str">
        <f>+VLOOKUP(E12,Participants!$A$1:$F$802,2,FALSE)</f>
        <v>Isabella Gaudelli</v>
      </c>
      <c r="G12" s="57" t="str">
        <f>+VLOOKUP(E12,Participants!$A$1:$F$802,4,FALSE)</f>
        <v>AMA</v>
      </c>
      <c r="H12" s="57" t="str">
        <f>+VLOOKUP(E12,Participants!$A$1:$F$802,5,FALSE)</f>
        <v>Female</v>
      </c>
      <c r="I12" s="57">
        <f>+VLOOKUP(E12,Participants!$A$1:$F$802,3,FALSE)</f>
        <v>4</v>
      </c>
      <c r="J12" s="57" t="str">
        <f>+VLOOKUP(E12,Participants!$A$1:$G$802,7,FALSE)</f>
        <v>DEV Girls</v>
      </c>
      <c r="K12" s="178" t="s">
        <v>531</v>
      </c>
      <c r="L12" s="57">
        <v>3</v>
      </c>
      <c r="M12" s="57">
        <v>6</v>
      </c>
      <c r="N12" s="63" t="str">
        <f>+J12</f>
        <v>DEV Girls</v>
      </c>
      <c r="O12" s="63"/>
      <c r="P12" s="176"/>
      <c r="Q12" s="176" t="e">
        <f>+VLOOKUP(P12,Participants!$A$1:$F$802,2,FALSE)</f>
        <v>#N/A</v>
      </c>
      <c r="R12" s="176"/>
      <c r="S12" s="176" t="e">
        <f>+VLOOKUP(R12,Participants!$A$1:$F$802,2,FALSE)</f>
        <v>#N/A</v>
      </c>
      <c r="T12" s="176"/>
      <c r="U12" s="176" t="e">
        <f>+VLOOKUP(T12,Participants!$A$1:$F$802,2,FALSE)</f>
        <v>#N/A</v>
      </c>
      <c r="V12" s="176"/>
      <c r="W12" s="176" t="e">
        <f>+VLOOKUP(V12,Participants!$A$1:$F$802,2,FALSE)</f>
        <v>#N/A</v>
      </c>
    </row>
    <row r="13" spans="1:26" ht="14.25" customHeight="1" x14ac:dyDescent="0.25">
      <c r="B13" s="71"/>
      <c r="D13" s="81"/>
      <c r="K13" s="58"/>
      <c r="P13" s="74"/>
      <c r="Q13" s="74"/>
      <c r="R13" s="74"/>
      <c r="S13" s="74"/>
      <c r="T13" s="74"/>
      <c r="U13" s="74"/>
      <c r="V13" s="74"/>
      <c r="W13" s="74"/>
    </row>
    <row r="14" spans="1:26" ht="14.25" customHeight="1" x14ac:dyDescent="0.25">
      <c r="B14" s="71"/>
      <c r="D14" s="81"/>
      <c r="K14" s="58"/>
      <c r="P14" s="74"/>
      <c r="Q14" s="74"/>
      <c r="R14" s="74"/>
      <c r="S14" s="74"/>
      <c r="T14" s="74"/>
      <c r="U14" s="74"/>
      <c r="V14" s="74"/>
      <c r="W14" s="74"/>
    </row>
    <row r="15" spans="1:26" ht="14.25" customHeight="1" x14ac:dyDescent="0.25">
      <c r="B15" s="71"/>
      <c r="D15" s="81"/>
      <c r="K15" s="58"/>
      <c r="P15" s="74"/>
      <c r="Q15" s="74"/>
      <c r="R15" s="74"/>
      <c r="S15" s="74"/>
      <c r="T15" s="74"/>
      <c r="U15" s="74"/>
      <c r="V15" s="74"/>
      <c r="W15" s="74"/>
    </row>
    <row r="16" spans="1:26" ht="14.25" customHeight="1" x14ac:dyDescent="0.25">
      <c r="D16" s="81"/>
      <c r="K16" s="58"/>
      <c r="P16" s="74"/>
      <c r="Q16" s="74"/>
      <c r="R16" s="74"/>
      <c r="S16" s="74"/>
      <c r="T16" s="74"/>
      <c r="U16" s="74"/>
      <c r="V16" s="74"/>
      <c r="W16" s="74"/>
    </row>
    <row r="17" spans="1:24" ht="14.25" customHeight="1" x14ac:dyDescent="0.25">
      <c r="D17" s="81"/>
      <c r="K17" s="58"/>
      <c r="P17" s="74"/>
      <c r="Q17" s="74"/>
      <c r="R17" s="74"/>
      <c r="S17" s="74"/>
      <c r="T17" s="74"/>
      <c r="U17" s="74"/>
      <c r="V17" s="74"/>
      <c r="W17" s="74"/>
    </row>
    <row r="18" spans="1:24" ht="14.25" customHeight="1" x14ac:dyDescent="0.25">
      <c r="B18" s="61" t="s">
        <v>8</v>
      </c>
      <c r="C18" s="61" t="s">
        <v>15</v>
      </c>
      <c r="D18" s="61" t="s">
        <v>10</v>
      </c>
      <c r="E18" s="62" t="s">
        <v>20</v>
      </c>
      <c r="F18" s="61" t="s">
        <v>23</v>
      </c>
      <c r="G18" s="61" t="s">
        <v>26</v>
      </c>
      <c r="H18" s="61" t="s">
        <v>29</v>
      </c>
      <c r="I18" s="61" t="s">
        <v>32</v>
      </c>
      <c r="J18" s="61" t="s">
        <v>38</v>
      </c>
      <c r="K18" s="61" t="s">
        <v>41</v>
      </c>
      <c r="L18" s="61" t="s">
        <v>46</v>
      </c>
      <c r="M18" s="61" t="s">
        <v>49</v>
      </c>
      <c r="N18" s="61" t="s">
        <v>52</v>
      </c>
      <c r="O18" s="61" t="s">
        <v>55</v>
      </c>
      <c r="P18" s="61" t="s">
        <v>61</v>
      </c>
      <c r="Q18" s="61" t="s">
        <v>64</v>
      </c>
      <c r="R18" s="61" t="s">
        <v>67</v>
      </c>
      <c r="S18" s="61" t="s">
        <v>70</v>
      </c>
      <c r="T18" s="61" t="s">
        <v>73</v>
      </c>
      <c r="U18" s="61" t="s">
        <v>76</v>
      </c>
      <c r="V18" s="61" t="s">
        <v>79</v>
      </c>
      <c r="W18" s="61" t="s">
        <v>252</v>
      </c>
      <c r="X18" s="61" t="s">
        <v>447</v>
      </c>
    </row>
    <row r="19" spans="1:24" ht="14.25" customHeight="1" x14ac:dyDescent="0.25">
      <c r="A19" s="63" t="s">
        <v>206</v>
      </c>
      <c r="B19" s="63">
        <f t="shared" ref="B19:K20" si="0">+SUMIFS($M$2:$M$12,$J$2:$J$12,$A19,$G$2:$G$12,B$18)</f>
        <v>0</v>
      </c>
      <c r="C19" s="63">
        <f t="shared" si="0"/>
        <v>10</v>
      </c>
      <c r="D19" s="63">
        <f t="shared" si="0"/>
        <v>6</v>
      </c>
      <c r="E19" s="63">
        <f t="shared" si="0"/>
        <v>0</v>
      </c>
      <c r="F19" s="63">
        <f t="shared" si="0"/>
        <v>8</v>
      </c>
      <c r="G19" s="63">
        <f t="shared" si="0"/>
        <v>0</v>
      </c>
      <c r="H19" s="63">
        <f t="shared" si="0"/>
        <v>0</v>
      </c>
      <c r="I19" s="63">
        <f t="shared" si="0"/>
        <v>0</v>
      </c>
      <c r="J19" s="63">
        <f t="shared" si="0"/>
        <v>0</v>
      </c>
      <c r="K19" s="63">
        <f t="shared" si="0"/>
        <v>0</v>
      </c>
      <c r="L19" s="63">
        <f t="shared" ref="L19:W20" si="1">+SUMIFS($M$2:$M$12,$J$2:$J$12,$A19,$G$2:$G$12,L$18)</f>
        <v>0</v>
      </c>
      <c r="M19" s="63">
        <f t="shared" si="1"/>
        <v>0</v>
      </c>
      <c r="N19" s="63">
        <f t="shared" si="1"/>
        <v>0</v>
      </c>
      <c r="O19" s="63">
        <f t="shared" si="1"/>
        <v>0</v>
      </c>
      <c r="P19" s="63">
        <f t="shared" si="1"/>
        <v>0</v>
      </c>
      <c r="Q19" s="63">
        <f t="shared" si="1"/>
        <v>0</v>
      </c>
      <c r="R19" s="63">
        <f t="shared" si="1"/>
        <v>0</v>
      </c>
      <c r="S19" s="63">
        <f t="shared" si="1"/>
        <v>0</v>
      </c>
      <c r="T19" s="63">
        <f t="shared" si="1"/>
        <v>0</v>
      </c>
      <c r="U19" s="63">
        <f t="shared" si="1"/>
        <v>0</v>
      </c>
      <c r="V19" s="63">
        <f t="shared" si="1"/>
        <v>0</v>
      </c>
      <c r="W19" s="63">
        <f t="shared" si="1"/>
        <v>0</v>
      </c>
      <c r="X19" s="63">
        <f t="shared" ref="X19:X20" si="2">SUM(B19:W19)</f>
        <v>24</v>
      </c>
    </row>
    <row r="20" spans="1:24" ht="14.25" customHeight="1" x14ac:dyDescent="0.25">
      <c r="A20" s="63" t="s">
        <v>233</v>
      </c>
      <c r="B20" s="63">
        <f t="shared" si="0"/>
        <v>0</v>
      </c>
      <c r="C20" s="63">
        <f t="shared" si="0"/>
        <v>0</v>
      </c>
      <c r="D20" s="63">
        <f t="shared" si="0"/>
        <v>8</v>
      </c>
      <c r="E20" s="63">
        <f t="shared" si="0"/>
        <v>0</v>
      </c>
      <c r="F20" s="63">
        <f t="shared" si="0"/>
        <v>10</v>
      </c>
      <c r="G20" s="63">
        <f t="shared" si="0"/>
        <v>0</v>
      </c>
      <c r="H20" s="63">
        <f t="shared" si="0"/>
        <v>0</v>
      </c>
      <c r="I20" s="63">
        <f t="shared" si="0"/>
        <v>0</v>
      </c>
      <c r="J20" s="63">
        <f t="shared" si="0"/>
        <v>0</v>
      </c>
      <c r="K20" s="63">
        <f t="shared" si="0"/>
        <v>0</v>
      </c>
      <c r="L20" s="63">
        <f t="shared" si="1"/>
        <v>0</v>
      </c>
      <c r="M20" s="63">
        <f t="shared" si="1"/>
        <v>0</v>
      </c>
      <c r="N20" s="63">
        <f t="shared" si="1"/>
        <v>6</v>
      </c>
      <c r="O20" s="63">
        <f t="shared" si="1"/>
        <v>0</v>
      </c>
      <c r="P20" s="63">
        <f t="shared" si="1"/>
        <v>4</v>
      </c>
      <c r="Q20" s="63">
        <f t="shared" si="1"/>
        <v>5</v>
      </c>
      <c r="R20" s="63">
        <f t="shared" si="1"/>
        <v>3</v>
      </c>
      <c r="S20" s="63">
        <f t="shared" si="1"/>
        <v>0</v>
      </c>
      <c r="T20" s="63">
        <f t="shared" si="1"/>
        <v>0</v>
      </c>
      <c r="U20" s="63">
        <f t="shared" si="1"/>
        <v>0</v>
      </c>
      <c r="V20" s="63">
        <f t="shared" si="1"/>
        <v>0</v>
      </c>
      <c r="W20" s="63">
        <f t="shared" si="1"/>
        <v>0</v>
      </c>
      <c r="X20" s="63">
        <f t="shared" si="2"/>
        <v>36</v>
      </c>
    </row>
    <row r="21" spans="1:24" ht="14.25" customHeight="1" x14ac:dyDescent="0.25">
      <c r="D21" s="81"/>
      <c r="K21" s="58"/>
      <c r="P21" s="74"/>
      <c r="Q21" s="74"/>
      <c r="R21" s="74"/>
      <c r="S21" s="74"/>
      <c r="T21" s="74"/>
      <c r="U21" s="74"/>
      <c r="V21" s="74"/>
      <c r="W21" s="74"/>
    </row>
    <row r="22" spans="1:24" ht="14.25" customHeight="1" x14ac:dyDescent="0.25">
      <c r="D22" s="81"/>
      <c r="K22" s="58"/>
      <c r="P22" s="74"/>
      <c r="Q22" s="74"/>
      <c r="R22" s="74"/>
      <c r="S22" s="74"/>
      <c r="T22" s="74"/>
      <c r="U22" s="74"/>
      <c r="V22" s="74"/>
      <c r="W22" s="74"/>
    </row>
    <row r="23" spans="1:24" ht="14.25" customHeight="1" x14ac:dyDescent="0.25">
      <c r="D23" s="81"/>
      <c r="K23" s="58"/>
      <c r="P23" s="74"/>
      <c r="Q23" s="74"/>
      <c r="R23" s="74"/>
      <c r="S23" s="74"/>
      <c r="T23" s="74"/>
      <c r="U23" s="74"/>
      <c r="V23" s="74"/>
      <c r="W23" s="74"/>
    </row>
    <row r="24" spans="1:24" ht="14.25" customHeight="1" x14ac:dyDescent="0.25">
      <c r="D24" s="81"/>
      <c r="K24" s="58"/>
      <c r="P24" s="74"/>
      <c r="Q24" s="74"/>
      <c r="R24" s="74"/>
      <c r="S24" s="74"/>
      <c r="T24" s="74"/>
      <c r="U24" s="74"/>
      <c r="V24" s="74"/>
      <c r="W24" s="74"/>
    </row>
    <row r="25" spans="1:24" ht="14.25" customHeight="1" x14ac:dyDescent="0.25">
      <c r="D25" s="81"/>
      <c r="K25" s="58"/>
      <c r="P25" s="74"/>
      <c r="Q25" s="74"/>
      <c r="R25" s="74"/>
      <c r="S25" s="74"/>
      <c r="T25" s="74"/>
      <c r="U25" s="74"/>
      <c r="V25" s="74"/>
      <c r="W25" s="74"/>
    </row>
    <row r="26" spans="1:24" ht="14.25" customHeight="1" x14ac:dyDescent="0.25">
      <c r="D26" s="81"/>
      <c r="K26" s="58"/>
      <c r="P26" s="74"/>
      <c r="Q26" s="74"/>
      <c r="R26" s="74"/>
      <c r="S26" s="74"/>
      <c r="T26" s="74"/>
      <c r="U26" s="74"/>
      <c r="V26" s="74"/>
      <c r="W26" s="74"/>
    </row>
    <row r="27" spans="1:24" ht="14.25" customHeight="1" x14ac:dyDescent="0.25">
      <c r="D27" s="81"/>
      <c r="K27" s="58"/>
      <c r="P27" s="74"/>
      <c r="Q27" s="74"/>
      <c r="R27" s="74"/>
      <c r="S27" s="74"/>
      <c r="T27" s="74"/>
      <c r="U27" s="74"/>
      <c r="V27" s="74"/>
      <c r="W27" s="74"/>
    </row>
    <row r="28" spans="1:24" ht="14.25" customHeight="1" x14ac:dyDescent="0.25">
      <c r="D28" s="81"/>
      <c r="K28" s="58"/>
      <c r="P28" s="74"/>
      <c r="Q28" s="74"/>
      <c r="R28" s="74"/>
      <c r="S28" s="74"/>
      <c r="T28" s="74"/>
      <c r="U28" s="74"/>
      <c r="V28" s="74"/>
      <c r="W28" s="74"/>
    </row>
    <row r="29" spans="1:24" ht="14.25" customHeight="1" x14ac:dyDescent="0.25">
      <c r="D29" s="81"/>
      <c r="K29" s="58"/>
      <c r="P29" s="74"/>
      <c r="Q29" s="74"/>
      <c r="R29" s="74"/>
      <c r="S29" s="74"/>
      <c r="T29" s="74"/>
      <c r="U29" s="74"/>
      <c r="V29" s="74"/>
      <c r="W29" s="74"/>
    </row>
    <row r="30" spans="1:24" ht="14.25" customHeight="1" x14ac:dyDescent="0.25">
      <c r="D30" s="81"/>
      <c r="K30" s="58"/>
      <c r="P30" s="74"/>
      <c r="Q30" s="74"/>
      <c r="R30" s="74"/>
      <c r="S30" s="74"/>
      <c r="T30" s="74"/>
      <c r="U30" s="74"/>
      <c r="V30" s="74"/>
      <c r="W30" s="74"/>
    </row>
    <row r="31" spans="1:24" ht="14.25" customHeight="1" x14ac:dyDescent="0.25">
      <c r="D31" s="81"/>
      <c r="K31" s="58"/>
      <c r="P31" s="74"/>
      <c r="Q31" s="74"/>
      <c r="R31" s="74"/>
      <c r="S31" s="74"/>
      <c r="T31" s="74"/>
      <c r="U31" s="74"/>
      <c r="V31" s="74"/>
      <c r="W31" s="74"/>
    </row>
    <row r="32" spans="1:24" ht="14.25" customHeight="1" x14ac:dyDescent="0.25">
      <c r="D32" s="81"/>
      <c r="K32" s="58"/>
      <c r="P32" s="74"/>
      <c r="Q32" s="74"/>
      <c r="R32" s="74"/>
      <c r="S32" s="74"/>
      <c r="T32" s="74"/>
      <c r="U32" s="74"/>
      <c r="V32" s="74"/>
      <c r="W32" s="74"/>
    </row>
    <row r="33" spans="4:23" ht="14.25" customHeight="1" x14ac:dyDescent="0.25">
      <c r="D33" s="81"/>
      <c r="K33" s="58"/>
      <c r="P33" s="74"/>
      <c r="Q33" s="74"/>
      <c r="R33" s="74"/>
      <c r="S33" s="74"/>
      <c r="T33" s="74"/>
      <c r="U33" s="74"/>
      <c r="V33" s="74"/>
      <c r="W33" s="74"/>
    </row>
    <row r="34" spans="4:23" ht="14.25" customHeight="1" x14ac:dyDescent="0.25">
      <c r="D34" s="81"/>
      <c r="K34" s="58"/>
      <c r="P34" s="74"/>
      <c r="Q34" s="74"/>
      <c r="R34" s="74"/>
      <c r="S34" s="74"/>
      <c r="T34" s="74"/>
      <c r="U34" s="74"/>
      <c r="V34" s="74"/>
      <c r="W34" s="74"/>
    </row>
    <row r="35" spans="4:23" ht="14.25" customHeight="1" x14ac:dyDescent="0.25">
      <c r="D35" s="81"/>
      <c r="K35" s="58"/>
      <c r="P35" s="74"/>
      <c r="Q35" s="74"/>
      <c r="R35" s="74"/>
      <c r="S35" s="74"/>
      <c r="T35" s="74"/>
      <c r="U35" s="74"/>
      <c r="V35" s="74"/>
      <c r="W35" s="74"/>
    </row>
    <row r="36" spans="4:23" ht="14.25" customHeight="1" x14ac:dyDescent="0.25">
      <c r="D36" s="81"/>
      <c r="K36" s="58"/>
      <c r="P36" s="74"/>
      <c r="Q36" s="74"/>
      <c r="R36" s="74"/>
      <c r="S36" s="74"/>
      <c r="T36" s="74"/>
      <c r="U36" s="74"/>
      <c r="V36" s="74"/>
      <c r="W36" s="74"/>
    </row>
    <row r="37" spans="4:23" ht="14.25" customHeight="1" x14ac:dyDescent="0.25">
      <c r="D37" s="81"/>
      <c r="K37" s="58"/>
      <c r="P37" s="74"/>
      <c r="Q37" s="74"/>
      <c r="R37" s="74"/>
      <c r="S37" s="74"/>
      <c r="T37" s="74"/>
      <c r="U37" s="74"/>
      <c r="V37" s="74"/>
      <c r="W37" s="74"/>
    </row>
    <row r="38" spans="4:23" ht="14.25" customHeight="1" x14ac:dyDescent="0.25">
      <c r="D38" s="81"/>
      <c r="K38" s="58"/>
      <c r="P38" s="74"/>
      <c r="Q38" s="74"/>
      <c r="R38" s="74"/>
      <c r="S38" s="74"/>
      <c r="T38" s="74"/>
      <c r="U38" s="74"/>
      <c r="V38" s="74"/>
      <c r="W38" s="74"/>
    </row>
    <row r="39" spans="4:23" ht="14.25" customHeight="1" x14ac:dyDescent="0.25">
      <c r="D39" s="81"/>
      <c r="K39" s="58"/>
      <c r="P39" s="74"/>
      <c r="Q39" s="74"/>
      <c r="R39" s="74"/>
      <c r="S39" s="74"/>
      <c r="T39" s="74"/>
      <c r="U39" s="74"/>
      <c r="V39" s="74"/>
      <c r="W39" s="74"/>
    </row>
    <row r="40" spans="4:23" ht="14.25" customHeight="1" x14ac:dyDescent="0.25">
      <c r="D40" s="81"/>
      <c r="K40" s="58"/>
      <c r="P40" s="74"/>
      <c r="Q40" s="74"/>
      <c r="R40" s="74"/>
      <c r="S40" s="74"/>
      <c r="T40" s="74"/>
      <c r="U40" s="74"/>
      <c r="V40" s="74"/>
      <c r="W40" s="74"/>
    </row>
    <row r="41" spans="4:23" ht="14.25" customHeight="1" x14ac:dyDescent="0.25">
      <c r="D41" s="81"/>
      <c r="K41" s="58"/>
      <c r="P41" s="74"/>
      <c r="Q41" s="74"/>
      <c r="R41" s="74"/>
      <c r="S41" s="74"/>
      <c r="T41" s="74"/>
      <c r="U41" s="74"/>
      <c r="V41" s="74"/>
      <c r="W41" s="74"/>
    </row>
    <row r="42" spans="4:23" ht="14.25" customHeight="1" x14ac:dyDescent="0.25">
      <c r="D42" s="81"/>
      <c r="K42" s="58"/>
      <c r="P42" s="74"/>
      <c r="Q42" s="74"/>
      <c r="R42" s="74"/>
      <c r="S42" s="74"/>
      <c r="T42" s="74"/>
      <c r="U42" s="74"/>
      <c r="V42" s="74"/>
      <c r="W42" s="74"/>
    </row>
    <row r="43" spans="4:23" ht="14.25" customHeight="1" x14ac:dyDescent="0.25">
      <c r="D43" s="81"/>
      <c r="K43" s="58"/>
      <c r="P43" s="74"/>
      <c r="Q43" s="74"/>
      <c r="R43" s="74"/>
      <c r="S43" s="74"/>
      <c r="T43" s="74"/>
      <c r="U43" s="74"/>
      <c r="V43" s="74"/>
      <c r="W43" s="74"/>
    </row>
    <row r="44" spans="4:23" ht="14.25" customHeight="1" x14ac:dyDescent="0.25">
      <c r="D44" s="81"/>
      <c r="K44" s="58"/>
      <c r="P44" s="74"/>
      <c r="Q44" s="74"/>
      <c r="R44" s="74"/>
      <c r="S44" s="74"/>
      <c r="T44" s="74"/>
      <c r="U44" s="74"/>
      <c r="V44" s="74"/>
      <c r="W44" s="74"/>
    </row>
    <row r="45" spans="4:23" ht="14.25" customHeight="1" x14ac:dyDescent="0.25">
      <c r="D45" s="81"/>
      <c r="K45" s="58"/>
      <c r="P45" s="74"/>
      <c r="Q45" s="74"/>
      <c r="R45" s="74"/>
      <c r="S45" s="74"/>
      <c r="T45" s="74"/>
      <c r="U45" s="74"/>
      <c r="V45" s="74"/>
      <c r="W45" s="74"/>
    </row>
    <row r="46" spans="4:23" ht="14.25" customHeight="1" x14ac:dyDescent="0.25">
      <c r="D46" s="81"/>
      <c r="K46" s="58"/>
      <c r="P46" s="74"/>
      <c r="Q46" s="74"/>
      <c r="R46" s="74"/>
      <c r="S46" s="74"/>
      <c r="T46" s="74"/>
      <c r="U46" s="74"/>
      <c r="V46" s="74"/>
      <c r="W46" s="74"/>
    </row>
    <row r="47" spans="4:23" ht="14.25" customHeight="1" x14ac:dyDescent="0.25">
      <c r="D47" s="81"/>
      <c r="K47" s="58"/>
      <c r="P47" s="74"/>
      <c r="Q47" s="74"/>
      <c r="R47" s="74"/>
      <c r="S47" s="74"/>
      <c r="T47" s="74"/>
      <c r="U47" s="74"/>
      <c r="V47" s="74"/>
      <c r="W47" s="74"/>
    </row>
    <row r="48" spans="4:23" ht="14.25" customHeight="1" x14ac:dyDescent="0.25">
      <c r="D48" s="81"/>
      <c r="K48" s="58"/>
      <c r="P48" s="74"/>
      <c r="Q48" s="74"/>
      <c r="R48" s="74"/>
      <c r="S48" s="74"/>
      <c r="T48" s="74"/>
      <c r="U48" s="74"/>
      <c r="V48" s="74"/>
      <c r="W48" s="74"/>
    </row>
    <row r="49" spans="4:23" ht="14.25" customHeight="1" x14ac:dyDescent="0.25">
      <c r="D49" s="81"/>
      <c r="K49" s="58"/>
      <c r="P49" s="74"/>
      <c r="Q49" s="74"/>
      <c r="R49" s="74"/>
      <c r="S49" s="74"/>
      <c r="T49" s="74"/>
      <c r="U49" s="74"/>
      <c r="V49" s="74"/>
      <c r="W49" s="74"/>
    </row>
    <row r="50" spans="4:23" ht="14.25" customHeight="1" x14ac:dyDescent="0.25">
      <c r="D50" s="81"/>
      <c r="K50" s="58"/>
      <c r="P50" s="74"/>
      <c r="Q50" s="74"/>
      <c r="R50" s="74"/>
      <c r="S50" s="74"/>
      <c r="T50" s="74"/>
      <c r="U50" s="74"/>
      <c r="V50" s="74"/>
      <c r="W50" s="74"/>
    </row>
    <row r="51" spans="4:23" ht="14.25" customHeight="1" x14ac:dyDescent="0.25">
      <c r="D51" s="81"/>
      <c r="K51" s="58"/>
      <c r="P51" s="74"/>
      <c r="Q51" s="74"/>
      <c r="R51" s="74"/>
      <c r="S51" s="74"/>
      <c r="T51" s="74"/>
      <c r="U51" s="74"/>
      <c r="V51" s="74"/>
      <c r="W51" s="74"/>
    </row>
    <row r="52" spans="4:23" ht="14.25" customHeight="1" x14ac:dyDescent="0.25">
      <c r="D52" s="81"/>
      <c r="K52" s="58"/>
      <c r="P52" s="74"/>
      <c r="Q52" s="74"/>
      <c r="R52" s="74"/>
      <c r="S52" s="74"/>
      <c r="T52" s="74"/>
      <c r="U52" s="74"/>
      <c r="V52" s="74"/>
      <c r="W52" s="74"/>
    </row>
    <row r="53" spans="4:23" ht="14.25" customHeight="1" x14ac:dyDescent="0.25">
      <c r="D53" s="81"/>
      <c r="K53" s="58"/>
      <c r="P53" s="74"/>
      <c r="Q53" s="74"/>
      <c r="R53" s="74"/>
      <c r="S53" s="74"/>
      <c r="T53" s="74"/>
      <c r="U53" s="74"/>
      <c r="V53" s="74"/>
      <c r="W53" s="74"/>
    </row>
    <row r="54" spans="4:23" ht="14.25" customHeight="1" x14ac:dyDescent="0.25">
      <c r="D54" s="81"/>
      <c r="K54" s="58"/>
      <c r="P54" s="74"/>
      <c r="Q54" s="74"/>
      <c r="R54" s="74"/>
      <c r="S54" s="74"/>
      <c r="T54" s="74"/>
      <c r="U54" s="74"/>
      <c r="V54" s="74"/>
      <c r="W54" s="74"/>
    </row>
    <row r="55" spans="4:23" ht="14.25" customHeight="1" x14ac:dyDescent="0.25">
      <c r="D55" s="81"/>
      <c r="K55" s="58"/>
      <c r="P55" s="74"/>
      <c r="Q55" s="74"/>
      <c r="R55" s="74"/>
      <c r="S55" s="74"/>
      <c r="T55" s="74"/>
      <c r="U55" s="74"/>
      <c r="V55" s="74"/>
      <c r="W55" s="74"/>
    </row>
    <row r="56" spans="4:23" ht="14.25" customHeight="1" x14ac:dyDescent="0.25">
      <c r="D56" s="81"/>
      <c r="K56" s="58"/>
      <c r="P56" s="74"/>
      <c r="Q56" s="74"/>
      <c r="R56" s="74"/>
      <c r="S56" s="74"/>
      <c r="T56" s="74"/>
      <c r="U56" s="74"/>
      <c r="V56" s="74"/>
      <c r="W56" s="74"/>
    </row>
    <row r="57" spans="4:23" ht="14.25" customHeight="1" x14ac:dyDescent="0.25">
      <c r="D57" s="81"/>
      <c r="K57" s="58"/>
      <c r="P57" s="74"/>
      <c r="Q57" s="74"/>
      <c r="R57" s="74"/>
      <c r="S57" s="74"/>
      <c r="T57" s="74"/>
      <c r="U57" s="74"/>
      <c r="V57" s="74"/>
      <c r="W57" s="74"/>
    </row>
    <row r="58" spans="4:23" ht="14.25" customHeight="1" x14ac:dyDescent="0.25">
      <c r="D58" s="81"/>
      <c r="K58" s="58"/>
      <c r="P58" s="74"/>
      <c r="Q58" s="74"/>
      <c r="R58" s="74"/>
      <c r="S58" s="74"/>
      <c r="T58" s="74"/>
      <c r="U58" s="74"/>
      <c r="V58" s="74"/>
      <c r="W58" s="74"/>
    </row>
    <row r="59" spans="4:23" ht="14.25" customHeight="1" x14ac:dyDescent="0.25">
      <c r="D59" s="81"/>
      <c r="K59" s="58"/>
      <c r="P59" s="74"/>
      <c r="Q59" s="74"/>
      <c r="R59" s="74"/>
      <c r="S59" s="74"/>
      <c r="T59" s="74"/>
      <c r="U59" s="74"/>
      <c r="V59" s="74"/>
      <c r="W59" s="74"/>
    </row>
    <row r="60" spans="4:23" ht="14.25" customHeight="1" x14ac:dyDescent="0.25">
      <c r="D60" s="81"/>
      <c r="K60" s="58"/>
      <c r="P60" s="74"/>
      <c r="Q60" s="74"/>
      <c r="R60" s="74"/>
      <c r="S60" s="74"/>
      <c r="T60" s="74"/>
      <c r="U60" s="74"/>
      <c r="V60" s="74"/>
      <c r="W60" s="74"/>
    </row>
    <row r="61" spans="4:23" ht="14.25" customHeight="1" x14ac:dyDescent="0.25">
      <c r="D61" s="81"/>
      <c r="K61" s="58"/>
      <c r="P61" s="74"/>
      <c r="Q61" s="74"/>
      <c r="R61" s="74"/>
      <c r="S61" s="74"/>
      <c r="T61" s="74"/>
      <c r="U61" s="74"/>
      <c r="V61" s="74"/>
      <c r="W61" s="74"/>
    </row>
    <row r="62" spans="4:23" ht="14.25" customHeight="1" x14ac:dyDescent="0.25">
      <c r="D62" s="81"/>
      <c r="K62" s="58"/>
      <c r="P62" s="74"/>
      <c r="Q62" s="74"/>
      <c r="R62" s="74"/>
      <c r="S62" s="74"/>
      <c r="T62" s="74"/>
      <c r="U62" s="74"/>
      <c r="V62" s="74"/>
      <c r="W62" s="74"/>
    </row>
    <row r="63" spans="4:23" ht="14.25" customHeight="1" x14ac:dyDescent="0.25">
      <c r="D63" s="81"/>
      <c r="K63" s="58"/>
      <c r="P63" s="74"/>
      <c r="Q63" s="74"/>
      <c r="R63" s="74"/>
      <c r="S63" s="74"/>
      <c r="T63" s="74"/>
      <c r="U63" s="74"/>
      <c r="V63" s="74"/>
      <c r="W63" s="74"/>
    </row>
    <row r="64" spans="4:23" ht="14.25" customHeight="1" x14ac:dyDescent="0.25">
      <c r="D64" s="81"/>
      <c r="K64" s="58"/>
      <c r="P64" s="74"/>
      <c r="Q64" s="74"/>
      <c r="R64" s="74"/>
      <c r="S64" s="74"/>
      <c r="T64" s="74"/>
      <c r="U64" s="74"/>
      <c r="V64" s="74"/>
      <c r="W64" s="74"/>
    </row>
    <row r="65" spans="4:23" ht="14.25" customHeight="1" x14ac:dyDescent="0.25">
      <c r="D65" s="81"/>
      <c r="K65" s="58"/>
      <c r="P65" s="74"/>
      <c r="Q65" s="74"/>
      <c r="R65" s="74"/>
      <c r="S65" s="74"/>
      <c r="T65" s="74"/>
      <c r="U65" s="74"/>
      <c r="V65" s="74"/>
      <c r="W65" s="74"/>
    </row>
    <row r="66" spans="4:23" ht="14.25" customHeight="1" x14ac:dyDescent="0.25">
      <c r="D66" s="81"/>
      <c r="K66" s="58"/>
      <c r="P66" s="74"/>
      <c r="Q66" s="74"/>
      <c r="R66" s="74"/>
      <c r="S66" s="74"/>
      <c r="T66" s="74"/>
      <c r="U66" s="74"/>
      <c r="V66" s="74"/>
      <c r="W66" s="74"/>
    </row>
    <row r="67" spans="4:23" ht="14.25" customHeight="1" x14ac:dyDescent="0.25">
      <c r="D67" s="81"/>
      <c r="K67" s="58"/>
      <c r="P67" s="74"/>
      <c r="Q67" s="74"/>
      <c r="R67" s="74"/>
      <c r="S67" s="74"/>
      <c r="T67" s="74"/>
      <c r="U67" s="74"/>
      <c r="V67" s="74"/>
      <c r="W67" s="74"/>
    </row>
    <row r="68" spans="4:23" ht="14.25" customHeight="1" x14ac:dyDescent="0.25">
      <c r="D68" s="81"/>
      <c r="K68" s="58"/>
      <c r="P68" s="74"/>
      <c r="Q68" s="74"/>
      <c r="R68" s="74"/>
      <c r="S68" s="74"/>
      <c r="T68" s="74"/>
      <c r="U68" s="74"/>
      <c r="V68" s="74"/>
      <c r="W68" s="74"/>
    </row>
    <row r="69" spans="4:23" ht="14.25" customHeight="1" x14ac:dyDescent="0.25">
      <c r="D69" s="81"/>
      <c r="K69" s="58"/>
      <c r="P69" s="74"/>
      <c r="Q69" s="74"/>
      <c r="R69" s="74"/>
      <c r="S69" s="74"/>
      <c r="T69" s="74"/>
      <c r="U69" s="74"/>
      <c r="V69" s="74"/>
      <c r="W69" s="74"/>
    </row>
    <row r="70" spans="4:23" ht="14.25" customHeight="1" x14ac:dyDescent="0.25">
      <c r="D70" s="81"/>
      <c r="K70" s="58"/>
      <c r="P70" s="74"/>
      <c r="Q70" s="74"/>
      <c r="R70" s="74"/>
      <c r="S70" s="74"/>
      <c r="T70" s="74"/>
      <c r="U70" s="74"/>
      <c r="V70" s="74"/>
      <c r="W70" s="74"/>
    </row>
    <row r="71" spans="4:23" ht="14.25" customHeight="1" x14ac:dyDescent="0.25">
      <c r="D71" s="81"/>
      <c r="K71" s="58"/>
      <c r="P71" s="74"/>
      <c r="Q71" s="74"/>
      <c r="R71" s="74"/>
      <c r="S71" s="74"/>
      <c r="T71" s="74"/>
      <c r="U71" s="74"/>
      <c r="V71" s="74"/>
      <c r="W71" s="74"/>
    </row>
    <row r="72" spans="4:23" ht="14.25" customHeight="1" x14ac:dyDescent="0.25">
      <c r="D72" s="81"/>
      <c r="K72" s="58"/>
      <c r="P72" s="74"/>
      <c r="Q72" s="74"/>
      <c r="R72" s="74"/>
      <c r="S72" s="74"/>
      <c r="T72" s="74"/>
      <c r="U72" s="74"/>
      <c r="V72" s="74"/>
      <c r="W72" s="74"/>
    </row>
    <row r="73" spans="4:23" ht="14.25" customHeight="1" x14ac:dyDescent="0.25">
      <c r="D73" s="81"/>
      <c r="K73" s="58"/>
      <c r="P73" s="74"/>
      <c r="Q73" s="74"/>
      <c r="R73" s="74"/>
      <c r="S73" s="74"/>
      <c r="T73" s="74"/>
      <c r="U73" s="74"/>
      <c r="V73" s="74"/>
      <c r="W73" s="74"/>
    </row>
    <row r="74" spans="4:23" ht="14.25" customHeight="1" x14ac:dyDescent="0.25">
      <c r="D74" s="81"/>
      <c r="K74" s="58"/>
      <c r="P74" s="74"/>
      <c r="Q74" s="74"/>
      <c r="R74" s="74"/>
      <c r="S74" s="74"/>
      <c r="T74" s="74"/>
      <c r="U74" s="74"/>
      <c r="V74" s="74"/>
      <c r="W74" s="74"/>
    </row>
    <row r="75" spans="4:23" ht="14.25" customHeight="1" x14ac:dyDescent="0.25">
      <c r="D75" s="81"/>
      <c r="K75" s="58"/>
      <c r="P75" s="74"/>
      <c r="Q75" s="74"/>
      <c r="R75" s="74"/>
      <c r="S75" s="74"/>
      <c r="T75" s="74"/>
      <c r="U75" s="74"/>
      <c r="V75" s="74"/>
      <c r="W75" s="74"/>
    </row>
    <row r="76" spans="4:23" ht="14.25" customHeight="1" x14ac:dyDescent="0.25">
      <c r="D76" s="81"/>
      <c r="K76" s="58"/>
      <c r="P76" s="74"/>
      <c r="Q76" s="74"/>
      <c r="R76" s="74"/>
      <c r="S76" s="74"/>
      <c r="T76" s="74"/>
      <c r="U76" s="74"/>
      <c r="V76" s="74"/>
      <c r="W76" s="74"/>
    </row>
    <row r="77" spans="4:23" ht="14.25" customHeight="1" x14ac:dyDescent="0.25">
      <c r="D77" s="81"/>
      <c r="K77" s="58"/>
      <c r="P77" s="74"/>
      <c r="Q77" s="74"/>
      <c r="R77" s="74"/>
      <c r="S77" s="74"/>
      <c r="T77" s="74"/>
      <c r="U77" s="74"/>
      <c r="V77" s="74"/>
      <c r="W77" s="74"/>
    </row>
    <row r="78" spans="4:23" ht="14.25" customHeight="1" x14ac:dyDescent="0.25">
      <c r="D78" s="81"/>
      <c r="K78" s="58"/>
      <c r="P78" s="74"/>
      <c r="Q78" s="74"/>
      <c r="R78" s="74"/>
      <c r="S78" s="74"/>
      <c r="T78" s="74"/>
      <c r="U78" s="74"/>
      <c r="V78" s="74"/>
      <c r="W78" s="74"/>
    </row>
    <row r="79" spans="4:23" ht="14.25" customHeight="1" x14ac:dyDescent="0.25">
      <c r="D79" s="81"/>
      <c r="K79" s="58"/>
      <c r="P79" s="74"/>
      <c r="Q79" s="74"/>
      <c r="R79" s="74"/>
      <c r="S79" s="74"/>
      <c r="T79" s="74"/>
      <c r="U79" s="74"/>
      <c r="V79" s="74"/>
      <c r="W79" s="74"/>
    </row>
    <row r="80" spans="4:23" ht="14.25" customHeight="1" x14ac:dyDescent="0.25">
      <c r="D80" s="81"/>
      <c r="K80" s="58"/>
      <c r="P80" s="74"/>
      <c r="Q80" s="74"/>
      <c r="R80" s="74"/>
      <c r="S80" s="74"/>
      <c r="T80" s="74"/>
      <c r="U80" s="74"/>
      <c r="V80" s="74"/>
      <c r="W80" s="74"/>
    </row>
    <row r="81" spans="4:23" ht="14.25" customHeight="1" x14ac:dyDescent="0.25">
      <c r="D81" s="81"/>
      <c r="K81" s="58"/>
      <c r="P81" s="74"/>
      <c r="Q81" s="74"/>
      <c r="R81" s="74"/>
      <c r="S81" s="74"/>
      <c r="T81" s="74"/>
      <c r="U81" s="74"/>
      <c r="V81" s="74"/>
      <c r="W81" s="74"/>
    </row>
    <row r="82" spans="4:23" ht="14.25" customHeight="1" x14ac:dyDescent="0.25">
      <c r="D82" s="81"/>
      <c r="K82" s="58"/>
      <c r="P82" s="74"/>
      <c r="Q82" s="74"/>
      <c r="R82" s="74"/>
      <c r="S82" s="74"/>
      <c r="T82" s="74"/>
      <c r="U82" s="74"/>
      <c r="V82" s="74"/>
      <c r="W82" s="74"/>
    </row>
    <row r="83" spans="4:23" ht="14.25" customHeight="1" x14ac:dyDescent="0.25">
      <c r="D83" s="81"/>
      <c r="K83" s="58"/>
      <c r="P83" s="74"/>
      <c r="Q83" s="74"/>
      <c r="R83" s="74"/>
      <c r="S83" s="74"/>
      <c r="T83" s="74"/>
      <c r="U83" s="74"/>
      <c r="V83" s="74"/>
      <c r="W83" s="74"/>
    </row>
    <row r="84" spans="4:23" ht="14.25" customHeight="1" x14ac:dyDescent="0.25">
      <c r="D84" s="81"/>
      <c r="K84" s="58"/>
      <c r="P84" s="74"/>
      <c r="Q84" s="74"/>
      <c r="R84" s="74"/>
      <c r="S84" s="74"/>
      <c r="T84" s="74"/>
      <c r="U84" s="74"/>
      <c r="V84" s="74"/>
      <c r="W84" s="74"/>
    </row>
    <row r="85" spans="4:23" ht="14.25" customHeight="1" x14ac:dyDescent="0.25">
      <c r="D85" s="81"/>
      <c r="K85" s="58"/>
      <c r="P85" s="74"/>
      <c r="Q85" s="74"/>
      <c r="R85" s="74"/>
      <c r="S85" s="74"/>
      <c r="T85" s="74"/>
      <c r="U85" s="74"/>
      <c r="V85" s="74"/>
      <c r="W85" s="74"/>
    </row>
    <row r="86" spans="4:23" ht="14.25" customHeight="1" x14ac:dyDescent="0.25">
      <c r="D86" s="81"/>
      <c r="K86" s="58"/>
      <c r="P86" s="74"/>
      <c r="Q86" s="74"/>
      <c r="R86" s="74"/>
      <c r="S86" s="74"/>
      <c r="T86" s="74"/>
      <c r="U86" s="74"/>
      <c r="V86" s="74"/>
      <c r="W86" s="74"/>
    </row>
    <row r="87" spans="4:23" ht="14.25" customHeight="1" x14ac:dyDescent="0.25">
      <c r="D87" s="81"/>
      <c r="K87" s="58"/>
      <c r="P87" s="74"/>
      <c r="Q87" s="74"/>
      <c r="R87" s="74"/>
      <c r="S87" s="74"/>
      <c r="T87" s="74"/>
      <c r="U87" s="74"/>
      <c r="V87" s="74"/>
      <c r="W87" s="74"/>
    </row>
    <row r="88" spans="4:23" ht="14.25" customHeight="1" x14ac:dyDescent="0.25">
      <c r="D88" s="81"/>
      <c r="K88" s="58"/>
      <c r="P88" s="74"/>
      <c r="Q88" s="74"/>
      <c r="R88" s="74"/>
      <c r="S88" s="74"/>
      <c r="T88" s="74"/>
      <c r="U88" s="74"/>
      <c r="V88" s="74"/>
      <c r="W88" s="74"/>
    </row>
    <row r="89" spans="4:23" ht="14.25" customHeight="1" x14ac:dyDescent="0.25">
      <c r="D89" s="81"/>
      <c r="K89" s="58"/>
      <c r="P89" s="74"/>
      <c r="Q89" s="74"/>
      <c r="R89" s="74"/>
      <c r="S89" s="74"/>
      <c r="T89" s="74"/>
      <c r="U89" s="74"/>
      <c r="V89" s="74"/>
      <c r="W89" s="74"/>
    </row>
    <row r="90" spans="4:23" ht="14.25" customHeight="1" x14ac:dyDescent="0.25">
      <c r="D90" s="81"/>
      <c r="K90" s="58"/>
      <c r="P90" s="74"/>
      <c r="Q90" s="74"/>
      <c r="R90" s="74"/>
      <c r="S90" s="74"/>
      <c r="T90" s="74"/>
      <c r="U90" s="74"/>
      <c r="V90" s="74"/>
      <c r="W90" s="74"/>
    </row>
    <row r="91" spans="4:23" ht="14.25" customHeight="1" x14ac:dyDescent="0.25">
      <c r="D91" s="81"/>
      <c r="K91" s="58"/>
      <c r="P91" s="74"/>
      <c r="Q91" s="74"/>
      <c r="R91" s="74"/>
      <c r="S91" s="74"/>
      <c r="T91" s="74"/>
      <c r="U91" s="74"/>
      <c r="V91" s="74"/>
      <c r="W91" s="74"/>
    </row>
    <row r="92" spans="4:23" ht="14.25" customHeight="1" x14ac:dyDescent="0.25">
      <c r="D92" s="81"/>
      <c r="K92" s="58"/>
      <c r="P92" s="74"/>
      <c r="Q92" s="74"/>
      <c r="R92" s="74"/>
      <c r="S92" s="74"/>
      <c r="T92" s="74"/>
      <c r="U92" s="74"/>
      <c r="V92" s="74"/>
      <c r="W92" s="74"/>
    </row>
    <row r="93" spans="4:23" ht="14.25" customHeight="1" x14ac:dyDescent="0.25">
      <c r="D93" s="81"/>
      <c r="K93" s="58"/>
      <c r="P93" s="74"/>
      <c r="Q93" s="74"/>
      <c r="R93" s="74"/>
      <c r="S93" s="74"/>
      <c r="T93" s="74"/>
      <c r="U93" s="74"/>
      <c r="V93" s="74"/>
      <c r="W93" s="74"/>
    </row>
    <row r="94" spans="4:23" ht="14.25" customHeight="1" x14ac:dyDescent="0.25">
      <c r="D94" s="81"/>
      <c r="K94" s="58"/>
      <c r="P94" s="74"/>
      <c r="Q94" s="74"/>
      <c r="R94" s="74"/>
      <c r="S94" s="74"/>
      <c r="T94" s="74"/>
      <c r="U94" s="74"/>
      <c r="V94" s="74"/>
      <c r="W94" s="74"/>
    </row>
    <row r="95" spans="4:23" ht="14.25" customHeight="1" x14ac:dyDescent="0.25">
      <c r="D95" s="81"/>
      <c r="K95" s="58"/>
      <c r="P95" s="74"/>
      <c r="Q95" s="74"/>
      <c r="R95" s="74"/>
      <c r="S95" s="74"/>
      <c r="T95" s="74"/>
      <c r="U95" s="74"/>
      <c r="V95" s="74"/>
      <c r="W95" s="74"/>
    </row>
    <row r="96" spans="4:23" ht="14.25" customHeight="1" x14ac:dyDescent="0.25">
      <c r="D96" s="81"/>
      <c r="K96" s="58"/>
      <c r="P96" s="74"/>
      <c r="Q96" s="74"/>
      <c r="R96" s="74"/>
      <c r="S96" s="74"/>
      <c r="T96" s="74"/>
      <c r="U96" s="74"/>
      <c r="V96" s="74"/>
      <c r="W96" s="74"/>
    </row>
    <row r="97" spans="4:23" ht="14.25" customHeight="1" x14ac:dyDescent="0.25">
      <c r="D97" s="81"/>
      <c r="K97" s="58"/>
      <c r="P97" s="74"/>
      <c r="Q97" s="74"/>
      <c r="R97" s="74"/>
      <c r="S97" s="74"/>
      <c r="T97" s="74"/>
      <c r="U97" s="74"/>
      <c r="V97" s="74"/>
      <c r="W97" s="74"/>
    </row>
    <row r="98" spans="4:23" ht="14.25" customHeight="1" x14ac:dyDescent="0.25">
      <c r="D98" s="81"/>
      <c r="K98" s="58"/>
      <c r="P98" s="74"/>
      <c r="Q98" s="74"/>
      <c r="R98" s="74"/>
      <c r="S98" s="74"/>
      <c r="T98" s="74"/>
      <c r="U98" s="74"/>
      <c r="V98" s="74"/>
      <c r="W98" s="74"/>
    </row>
    <row r="99" spans="4:23" ht="14.25" customHeight="1" x14ac:dyDescent="0.25">
      <c r="D99" s="81"/>
      <c r="K99" s="58"/>
      <c r="P99" s="74"/>
      <c r="Q99" s="74"/>
      <c r="R99" s="74"/>
      <c r="S99" s="74"/>
      <c r="T99" s="74"/>
      <c r="U99" s="74"/>
      <c r="V99" s="74"/>
      <c r="W99" s="74"/>
    </row>
    <row r="100" spans="4:23" ht="14.25" customHeight="1" x14ac:dyDescent="0.25">
      <c r="D100" s="81"/>
      <c r="K100" s="58"/>
      <c r="P100" s="74"/>
      <c r="Q100" s="74"/>
      <c r="R100" s="74"/>
      <c r="S100" s="74"/>
      <c r="T100" s="74"/>
      <c r="U100" s="74"/>
      <c r="V100" s="74"/>
      <c r="W100" s="74"/>
    </row>
    <row r="101" spans="4:23" ht="14.25" customHeight="1" x14ac:dyDescent="0.25">
      <c r="D101" s="81"/>
      <c r="K101" s="58"/>
      <c r="P101" s="74"/>
      <c r="Q101" s="74"/>
      <c r="R101" s="74"/>
      <c r="S101" s="74"/>
      <c r="T101" s="74"/>
      <c r="U101" s="74"/>
      <c r="V101" s="74"/>
      <c r="W101" s="74"/>
    </row>
    <row r="102" spans="4:23" ht="14.25" customHeight="1" x14ac:dyDescent="0.25">
      <c r="D102" s="81"/>
      <c r="K102" s="58"/>
      <c r="P102" s="74"/>
      <c r="Q102" s="74"/>
      <c r="R102" s="74"/>
      <c r="S102" s="74"/>
      <c r="T102" s="74"/>
      <c r="U102" s="74"/>
      <c r="V102" s="74"/>
      <c r="W102" s="74"/>
    </row>
    <row r="103" spans="4:23" ht="14.25" customHeight="1" x14ac:dyDescent="0.25">
      <c r="D103" s="81"/>
      <c r="K103" s="58"/>
      <c r="P103" s="74"/>
      <c r="Q103" s="74"/>
      <c r="R103" s="74"/>
      <c r="S103" s="74"/>
      <c r="T103" s="74"/>
      <c r="U103" s="74"/>
      <c r="V103" s="74"/>
      <c r="W103" s="74"/>
    </row>
    <row r="104" spans="4:23" ht="14.25" customHeight="1" x14ac:dyDescent="0.25">
      <c r="D104" s="81"/>
      <c r="K104" s="58"/>
      <c r="P104" s="74"/>
      <c r="Q104" s="74"/>
      <c r="R104" s="74"/>
      <c r="S104" s="74"/>
      <c r="T104" s="74"/>
      <c r="U104" s="74"/>
      <c r="V104" s="74"/>
      <c r="W104" s="74"/>
    </row>
    <row r="105" spans="4:23" ht="14.25" customHeight="1" x14ac:dyDescent="0.25">
      <c r="D105" s="81"/>
      <c r="K105" s="58"/>
      <c r="P105" s="74"/>
      <c r="Q105" s="74"/>
      <c r="R105" s="74"/>
      <c r="S105" s="74"/>
      <c r="T105" s="74"/>
      <c r="U105" s="74"/>
      <c r="V105" s="74"/>
      <c r="W105" s="74"/>
    </row>
    <row r="106" spans="4:23" ht="14.25" customHeight="1" x14ac:dyDescent="0.25">
      <c r="D106" s="81"/>
      <c r="K106" s="58"/>
      <c r="P106" s="74"/>
      <c r="Q106" s="74"/>
      <c r="R106" s="74"/>
      <c r="S106" s="74"/>
      <c r="T106" s="74"/>
      <c r="U106" s="74"/>
      <c r="V106" s="74"/>
      <c r="W106" s="74"/>
    </row>
    <row r="107" spans="4:23" ht="14.25" customHeight="1" x14ac:dyDescent="0.25">
      <c r="D107" s="81"/>
      <c r="K107" s="58"/>
      <c r="P107" s="74"/>
      <c r="Q107" s="74"/>
      <c r="R107" s="74"/>
      <c r="S107" s="74"/>
      <c r="T107" s="74"/>
      <c r="U107" s="74"/>
      <c r="V107" s="74"/>
      <c r="W107" s="74"/>
    </row>
    <row r="108" spans="4:23" ht="14.25" customHeight="1" x14ac:dyDescent="0.25">
      <c r="D108" s="81"/>
      <c r="K108" s="58"/>
      <c r="P108" s="74"/>
      <c r="Q108" s="74"/>
      <c r="R108" s="74"/>
      <c r="S108" s="74"/>
      <c r="T108" s="74"/>
      <c r="U108" s="74"/>
      <c r="V108" s="74"/>
      <c r="W108" s="74"/>
    </row>
    <row r="109" spans="4:23" ht="14.25" customHeight="1" x14ac:dyDescent="0.25">
      <c r="D109" s="81"/>
      <c r="K109" s="58"/>
      <c r="P109" s="74"/>
      <c r="Q109" s="74"/>
      <c r="R109" s="74"/>
      <c r="S109" s="74"/>
      <c r="T109" s="74"/>
      <c r="U109" s="74"/>
      <c r="V109" s="74"/>
      <c r="W109" s="74"/>
    </row>
    <row r="110" spans="4:23" ht="14.25" customHeight="1" x14ac:dyDescent="0.25">
      <c r="D110" s="81"/>
      <c r="K110" s="58"/>
      <c r="P110" s="74"/>
      <c r="Q110" s="74"/>
      <c r="R110" s="74"/>
      <c r="S110" s="74"/>
      <c r="T110" s="74"/>
      <c r="U110" s="74"/>
      <c r="V110" s="74"/>
      <c r="W110" s="74"/>
    </row>
    <row r="111" spans="4:23" ht="14.25" customHeight="1" x14ac:dyDescent="0.25">
      <c r="D111" s="81"/>
      <c r="K111" s="58"/>
      <c r="P111" s="74"/>
      <c r="Q111" s="74"/>
      <c r="R111" s="74"/>
      <c r="S111" s="74"/>
      <c r="T111" s="74"/>
      <c r="U111" s="74"/>
      <c r="V111" s="74"/>
      <c r="W111" s="74"/>
    </row>
    <row r="112" spans="4:23" ht="14.25" customHeight="1" x14ac:dyDescent="0.25">
      <c r="D112" s="81"/>
      <c r="K112" s="58"/>
      <c r="P112" s="74"/>
      <c r="Q112" s="74"/>
      <c r="R112" s="74"/>
      <c r="S112" s="74"/>
      <c r="T112" s="74"/>
      <c r="U112" s="74"/>
      <c r="V112" s="74"/>
      <c r="W112" s="74"/>
    </row>
    <row r="113" spans="4:23" ht="14.25" customHeight="1" x14ac:dyDescent="0.25">
      <c r="D113" s="81"/>
      <c r="K113" s="58"/>
      <c r="P113" s="74"/>
      <c r="Q113" s="74"/>
      <c r="R113" s="74"/>
      <c r="S113" s="74"/>
      <c r="T113" s="74"/>
      <c r="U113" s="74"/>
      <c r="V113" s="74"/>
      <c r="W113" s="74"/>
    </row>
    <row r="114" spans="4:23" ht="14.25" customHeight="1" x14ac:dyDescent="0.25">
      <c r="D114" s="81"/>
      <c r="K114" s="58"/>
      <c r="P114" s="74"/>
      <c r="Q114" s="74"/>
      <c r="R114" s="74"/>
      <c r="S114" s="74"/>
      <c r="T114" s="74"/>
      <c r="U114" s="74"/>
      <c r="V114" s="74"/>
      <c r="W114" s="74"/>
    </row>
    <row r="115" spans="4:23" ht="14.25" customHeight="1" x14ac:dyDescent="0.25">
      <c r="D115" s="81"/>
      <c r="K115" s="58"/>
      <c r="P115" s="74"/>
      <c r="Q115" s="74"/>
      <c r="R115" s="74"/>
      <c r="S115" s="74"/>
      <c r="T115" s="74"/>
      <c r="U115" s="74"/>
      <c r="V115" s="74"/>
      <c r="W115" s="74"/>
    </row>
    <row r="116" spans="4:23" ht="14.25" customHeight="1" x14ac:dyDescent="0.25">
      <c r="D116" s="81"/>
      <c r="K116" s="58"/>
      <c r="P116" s="74"/>
      <c r="Q116" s="74"/>
      <c r="R116" s="74"/>
      <c r="S116" s="74"/>
      <c r="T116" s="74"/>
      <c r="U116" s="74"/>
      <c r="V116" s="74"/>
      <c r="W116" s="74"/>
    </row>
    <row r="117" spans="4:23" ht="14.25" customHeight="1" x14ac:dyDescent="0.25">
      <c r="D117" s="81"/>
      <c r="K117" s="58"/>
      <c r="P117" s="74"/>
      <c r="Q117" s="74"/>
      <c r="R117" s="74"/>
      <c r="S117" s="74"/>
      <c r="T117" s="74"/>
      <c r="U117" s="74"/>
      <c r="V117" s="74"/>
      <c r="W117" s="74"/>
    </row>
    <row r="118" spans="4:23" ht="14.25" customHeight="1" x14ac:dyDescent="0.25">
      <c r="D118" s="81"/>
      <c r="K118" s="58"/>
      <c r="P118" s="74"/>
      <c r="Q118" s="74"/>
      <c r="R118" s="74"/>
      <c r="S118" s="74"/>
      <c r="T118" s="74"/>
      <c r="U118" s="74"/>
      <c r="V118" s="74"/>
      <c r="W118" s="74"/>
    </row>
    <row r="119" spans="4:23" ht="14.25" customHeight="1" x14ac:dyDescent="0.25">
      <c r="D119" s="81"/>
      <c r="K119" s="58"/>
      <c r="P119" s="74"/>
      <c r="Q119" s="74"/>
      <c r="R119" s="74"/>
      <c r="S119" s="74"/>
      <c r="T119" s="74"/>
      <c r="U119" s="74"/>
      <c r="V119" s="74"/>
      <c r="W119" s="74"/>
    </row>
    <row r="120" spans="4:23" ht="14.25" customHeight="1" x14ac:dyDescent="0.25">
      <c r="D120" s="81"/>
      <c r="K120" s="58"/>
      <c r="P120" s="74"/>
      <c r="Q120" s="74"/>
      <c r="R120" s="74"/>
      <c r="S120" s="74"/>
      <c r="T120" s="74"/>
      <c r="U120" s="74"/>
      <c r="V120" s="74"/>
      <c r="W120" s="74"/>
    </row>
    <row r="121" spans="4:23" ht="14.25" customHeight="1" x14ac:dyDescent="0.25">
      <c r="D121" s="81"/>
      <c r="K121" s="58"/>
      <c r="P121" s="74"/>
      <c r="Q121" s="74"/>
      <c r="R121" s="74"/>
      <c r="S121" s="74"/>
      <c r="T121" s="74"/>
      <c r="U121" s="74"/>
      <c r="V121" s="74"/>
      <c r="W121" s="74"/>
    </row>
    <row r="122" spans="4:23" ht="14.25" customHeight="1" x14ac:dyDescent="0.25">
      <c r="D122" s="81"/>
      <c r="K122" s="58"/>
      <c r="P122" s="74"/>
      <c r="Q122" s="74"/>
      <c r="R122" s="74"/>
      <c r="S122" s="74"/>
      <c r="T122" s="74"/>
      <c r="U122" s="74"/>
      <c r="V122" s="74"/>
      <c r="W122" s="74"/>
    </row>
    <row r="123" spans="4:23" ht="14.25" customHeight="1" x14ac:dyDescent="0.25">
      <c r="D123" s="81"/>
      <c r="K123" s="58"/>
      <c r="P123" s="74"/>
      <c r="Q123" s="74"/>
      <c r="R123" s="74"/>
      <c r="S123" s="74"/>
      <c r="T123" s="74"/>
      <c r="U123" s="74"/>
      <c r="V123" s="74"/>
      <c r="W123" s="74"/>
    </row>
    <row r="124" spans="4:23" ht="14.25" customHeight="1" x14ac:dyDescent="0.25">
      <c r="D124" s="81"/>
      <c r="K124" s="58"/>
      <c r="P124" s="74"/>
      <c r="Q124" s="74"/>
      <c r="R124" s="74"/>
      <c r="S124" s="74"/>
      <c r="T124" s="74"/>
      <c r="U124" s="74"/>
      <c r="V124" s="74"/>
      <c r="W124" s="74"/>
    </row>
    <row r="125" spans="4:23" ht="14.25" customHeight="1" x14ac:dyDescent="0.25">
      <c r="D125" s="81"/>
      <c r="K125" s="58"/>
      <c r="P125" s="74"/>
      <c r="Q125" s="74"/>
      <c r="R125" s="74"/>
      <c r="S125" s="74"/>
      <c r="T125" s="74"/>
      <c r="U125" s="74"/>
      <c r="V125" s="74"/>
      <c r="W125" s="74"/>
    </row>
    <row r="126" spans="4:23" ht="14.25" customHeight="1" x14ac:dyDescent="0.25">
      <c r="D126" s="81"/>
      <c r="K126" s="58"/>
      <c r="P126" s="74"/>
      <c r="Q126" s="74"/>
      <c r="R126" s="74"/>
      <c r="S126" s="74"/>
      <c r="T126" s="74"/>
      <c r="U126" s="74"/>
      <c r="V126" s="74"/>
      <c r="W126" s="74"/>
    </row>
    <row r="127" spans="4:23" ht="14.25" customHeight="1" x14ac:dyDescent="0.25">
      <c r="D127" s="81"/>
      <c r="K127" s="58"/>
      <c r="P127" s="74"/>
      <c r="Q127" s="74"/>
      <c r="R127" s="74"/>
      <c r="S127" s="74"/>
      <c r="T127" s="74"/>
      <c r="U127" s="74"/>
      <c r="V127" s="74"/>
      <c r="W127" s="74"/>
    </row>
    <row r="128" spans="4:23" ht="14.25" customHeight="1" x14ac:dyDescent="0.25">
      <c r="D128" s="81"/>
      <c r="K128" s="58"/>
      <c r="P128" s="74"/>
      <c r="Q128" s="74"/>
      <c r="R128" s="74"/>
      <c r="S128" s="74"/>
      <c r="T128" s="74"/>
      <c r="U128" s="74"/>
      <c r="V128" s="74"/>
      <c r="W128" s="74"/>
    </row>
    <row r="129" spans="4:23" ht="14.25" customHeight="1" x14ac:dyDescent="0.25">
      <c r="D129" s="81"/>
      <c r="K129" s="58"/>
      <c r="P129" s="74"/>
      <c r="Q129" s="74"/>
      <c r="R129" s="74"/>
      <c r="S129" s="74"/>
      <c r="T129" s="74"/>
      <c r="U129" s="74"/>
      <c r="V129" s="74"/>
      <c r="W129" s="74"/>
    </row>
    <row r="130" spans="4:23" ht="14.25" customHeight="1" x14ac:dyDescent="0.25">
      <c r="D130" s="81"/>
      <c r="K130" s="58"/>
      <c r="P130" s="74"/>
      <c r="Q130" s="74"/>
      <c r="R130" s="74"/>
      <c r="S130" s="74"/>
      <c r="T130" s="74"/>
      <c r="U130" s="74"/>
      <c r="V130" s="74"/>
      <c r="W130" s="74"/>
    </row>
    <row r="131" spans="4:23" ht="14.25" customHeight="1" x14ac:dyDescent="0.25">
      <c r="D131" s="81"/>
      <c r="K131" s="58"/>
      <c r="P131" s="74"/>
      <c r="Q131" s="74"/>
      <c r="R131" s="74"/>
      <c r="S131" s="74"/>
      <c r="T131" s="74"/>
      <c r="U131" s="74"/>
      <c r="V131" s="74"/>
      <c r="W131" s="74"/>
    </row>
    <row r="132" spans="4:23" ht="14.25" customHeight="1" x14ac:dyDescent="0.25">
      <c r="D132" s="81"/>
      <c r="K132" s="58"/>
      <c r="P132" s="74"/>
      <c r="Q132" s="74"/>
      <c r="R132" s="74"/>
      <c r="S132" s="74"/>
      <c r="T132" s="74"/>
      <c r="U132" s="74"/>
      <c r="V132" s="74"/>
      <c r="W132" s="74"/>
    </row>
    <row r="133" spans="4:23" ht="14.25" customHeight="1" x14ac:dyDescent="0.25">
      <c r="D133" s="81"/>
      <c r="K133" s="58"/>
      <c r="P133" s="74"/>
      <c r="Q133" s="74"/>
      <c r="R133" s="74"/>
      <c r="S133" s="74"/>
      <c r="T133" s="74"/>
      <c r="U133" s="74"/>
      <c r="V133" s="74"/>
      <c r="W133" s="74"/>
    </row>
    <row r="134" spans="4:23" ht="14.25" customHeight="1" x14ac:dyDescent="0.25">
      <c r="D134" s="81"/>
      <c r="K134" s="58"/>
      <c r="P134" s="74"/>
      <c r="Q134" s="74"/>
      <c r="R134" s="74"/>
      <c r="S134" s="74"/>
      <c r="T134" s="74"/>
      <c r="U134" s="74"/>
      <c r="V134" s="74"/>
      <c r="W134" s="74"/>
    </row>
    <row r="135" spans="4:23" ht="14.25" customHeight="1" x14ac:dyDescent="0.25">
      <c r="D135" s="81"/>
      <c r="K135" s="58"/>
      <c r="P135" s="74"/>
      <c r="Q135" s="74"/>
      <c r="R135" s="74"/>
      <c r="S135" s="74"/>
      <c r="T135" s="74"/>
      <c r="U135" s="74"/>
      <c r="V135" s="74"/>
      <c r="W135" s="74"/>
    </row>
    <row r="136" spans="4:23" ht="14.25" customHeight="1" x14ac:dyDescent="0.25">
      <c r="D136" s="81"/>
      <c r="K136" s="58"/>
      <c r="P136" s="74"/>
      <c r="Q136" s="74"/>
      <c r="R136" s="74"/>
      <c r="S136" s="74"/>
      <c r="T136" s="74"/>
      <c r="U136" s="74"/>
      <c r="V136" s="74"/>
      <c r="W136" s="74"/>
    </row>
    <row r="137" spans="4:23" ht="14.25" customHeight="1" x14ac:dyDescent="0.25">
      <c r="D137" s="81"/>
      <c r="K137" s="58"/>
      <c r="P137" s="74"/>
      <c r="Q137" s="74"/>
      <c r="R137" s="74"/>
      <c r="S137" s="74"/>
      <c r="T137" s="74"/>
      <c r="U137" s="74"/>
      <c r="V137" s="74"/>
      <c r="W137" s="74"/>
    </row>
    <row r="138" spans="4:23" ht="14.25" customHeight="1" x14ac:dyDescent="0.25">
      <c r="D138" s="81"/>
      <c r="K138" s="58"/>
      <c r="P138" s="74"/>
      <c r="Q138" s="74"/>
      <c r="R138" s="74"/>
      <c r="S138" s="74"/>
      <c r="T138" s="74"/>
      <c r="U138" s="74"/>
      <c r="V138" s="74"/>
      <c r="W138" s="74"/>
    </row>
    <row r="139" spans="4:23" ht="14.25" customHeight="1" x14ac:dyDescent="0.25">
      <c r="D139" s="81"/>
      <c r="K139" s="58"/>
      <c r="P139" s="74"/>
      <c r="Q139" s="74"/>
      <c r="R139" s="74"/>
      <c r="S139" s="74"/>
      <c r="T139" s="74"/>
      <c r="U139" s="74"/>
      <c r="V139" s="74"/>
      <c r="W139" s="74"/>
    </row>
    <row r="140" spans="4:23" ht="14.25" customHeight="1" x14ac:dyDescent="0.25">
      <c r="D140" s="81"/>
      <c r="K140" s="58"/>
      <c r="P140" s="74"/>
      <c r="Q140" s="74"/>
      <c r="R140" s="74"/>
      <c r="S140" s="74"/>
      <c r="T140" s="74"/>
      <c r="U140" s="74"/>
      <c r="V140" s="74"/>
      <c r="W140" s="74"/>
    </row>
    <row r="141" spans="4:23" ht="14.25" customHeight="1" x14ac:dyDescent="0.25">
      <c r="D141" s="81"/>
      <c r="K141" s="58"/>
      <c r="P141" s="74"/>
      <c r="Q141" s="74"/>
      <c r="R141" s="74"/>
      <c r="S141" s="74"/>
      <c r="T141" s="74"/>
      <c r="U141" s="74"/>
      <c r="V141" s="74"/>
      <c r="W141" s="74"/>
    </row>
    <row r="142" spans="4:23" ht="14.25" customHeight="1" x14ac:dyDescent="0.25">
      <c r="D142" s="81"/>
      <c r="K142" s="58"/>
      <c r="P142" s="74"/>
      <c r="Q142" s="74"/>
      <c r="R142" s="74"/>
      <c r="S142" s="74"/>
      <c r="T142" s="74"/>
      <c r="U142" s="74"/>
      <c r="V142" s="74"/>
      <c r="W142" s="74"/>
    </row>
    <row r="143" spans="4:23" ht="14.25" customHeight="1" x14ac:dyDescent="0.25">
      <c r="D143" s="81"/>
      <c r="K143" s="58"/>
      <c r="P143" s="74"/>
      <c r="Q143" s="74"/>
      <c r="R143" s="74"/>
      <c r="S143" s="74"/>
      <c r="T143" s="74"/>
      <c r="U143" s="74"/>
      <c r="V143" s="74"/>
      <c r="W143" s="74"/>
    </row>
    <row r="144" spans="4:23" ht="14.25" customHeight="1" x14ac:dyDescent="0.25">
      <c r="D144" s="81"/>
      <c r="K144" s="58"/>
      <c r="P144" s="74"/>
      <c r="Q144" s="74"/>
      <c r="R144" s="74"/>
      <c r="S144" s="74"/>
      <c r="T144" s="74"/>
      <c r="U144" s="74"/>
      <c r="V144" s="74"/>
      <c r="W144" s="74"/>
    </row>
    <row r="145" spans="4:23" ht="14.25" customHeight="1" x14ac:dyDescent="0.25">
      <c r="D145" s="81"/>
      <c r="K145" s="58"/>
      <c r="P145" s="74"/>
      <c r="Q145" s="74"/>
      <c r="R145" s="74"/>
      <c r="S145" s="74"/>
      <c r="T145" s="74"/>
      <c r="U145" s="74"/>
      <c r="V145" s="74"/>
      <c r="W145" s="74"/>
    </row>
    <row r="146" spans="4:23" ht="14.25" customHeight="1" x14ac:dyDescent="0.25">
      <c r="D146" s="81"/>
      <c r="K146" s="58"/>
      <c r="P146" s="74"/>
      <c r="Q146" s="74"/>
      <c r="R146" s="74"/>
      <c r="S146" s="74"/>
      <c r="T146" s="74"/>
      <c r="U146" s="74"/>
      <c r="V146" s="74"/>
      <c r="W146" s="74"/>
    </row>
    <row r="147" spans="4:23" ht="14.25" customHeight="1" x14ac:dyDescent="0.25">
      <c r="D147" s="81"/>
      <c r="K147" s="58"/>
      <c r="P147" s="74"/>
      <c r="Q147" s="74"/>
      <c r="R147" s="74"/>
      <c r="S147" s="74"/>
      <c r="T147" s="74"/>
      <c r="U147" s="74"/>
      <c r="V147" s="74"/>
      <c r="W147" s="74"/>
    </row>
    <row r="148" spans="4:23" ht="14.25" customHeight="1" x14ac:dyDescent="0.25">
      <c r="D148" s="81"/>
      <c r="K148" s="58"/>
      <c r="P148" s="74"/>
      <c r="Q148" s="74"/>
      <c r="R148" s="74"/>
      <c r="S148" s="74"/>
      <c r="T148" s="74"/>
      <c r="U148" s="74"/>
      <c r="V148" s="74"/>
      <c r="W148" s="74"/>
    </row>
    <row r="149" spans="4:23" ht="14.25" customHeight="1" x14ac:dyDescent="0.25">
      <c r="D149" s="81"/>
      <c r="K149" s="58"/>
      <c r="P149" s="74"/>
      <c r="Q149" s="74"/>
      <c r="R149" s="74"/>
      <c r="S149" s="74"/>
      <c r="T149" s="74"/>
      <c r="U149" s="74"/>
      <c r="V149" s="74"/>
      <c r="W149" s="74"/>
    </row>
    <row r="150" spans="4:23" ht="14.25" customHeight="1" x14ac:dyDescent="0.25">
      <c r="D150" s="81"/>
      <c r="K150" s="58"/>
      <c r="P150" s="74"/>
      <c r="Q150" s="74"/>
      <c r="R150" s="74"/>
      <c r="S150" s="74"/>
      <c r="T150" s="74"/>
      <c r="U150" s="74"/>
      <c r="V150" s="74"/>
      <c r="W150" s="74"/>
    </row>
    <row r="151" spans="4:23" ht="14.25" customHeight="1" x14ac:dyDescent="0.25">
      <c r="D151" s="81"/>
      <c r="K151" s="58"/>
      <c r="P151" s="74"/>
      <c r="Q151" s="74"/>
      <c r="R151" s="74"/>
      <c r="S151" s="74"/>
      <c r="T151" s="74"/>
      <c r="U151" s="74"/>
      <c r="V151" s="74"/>
      <c r="W151" s="74"/>
    </row>
    <row r="152" spans="4:23" ht="14.25" customHeight="1" x14ac:dyDescent="0.25">
      <c r="D152" s="81"/>
      <c r="K152" s="58"/>
      <c r="P152" s="74"/>
      <c r="Q152" s="74"/>
      <c r="R152" s="74"/>
      <c r="S152" s="74"/>
      <c r="T152" s="74"/>
      <c r="U152" s="74"/>
      <c r="V152" s="74"/>
      <c r="W152" s="74"/>
    </row>
    <row r="153" spans="4:23" ht="14.25" customHeight="1" x14ac:dyDescent="0.25">
      <c r="D153" s="81"/>
      <c r="K153" s="58"/>
      <c r="P153" s="74"/>
      <c r="Q153" s="74"/>
      <c r="R153" s="74"/>
      <c r="S153" s="74"/>
      <c r="T153" s="74"/>
      <c r="U153" s="74"/>
      <c r="V153" s="74"/>
      <c r="W153" s="74"/>
    </row>
    <row r="154" spans="4:23" ht="14.25" customHeight="1" x14ac:dyDescent="0.25">
      <c r="D154" s="81"/>
      <c r="K154" s="58"/>
      <c r="P154" s="74"/>
      <c r="Q154" s="74"/>
      <c r="R154" s="74"/>
      <c r="S154" s="74"/>
      <c r="T154" s="74"/>
      <c r="U154" s="74"/>
      <c r="V154" s="74"/>
      <c r="W154" s="74"/>
    </row>
    <row r="155" spans="4:23" ht="14.25" customHeight="1" x14ac:dyDescent="0.25">
      <c r="D155" s="81"/>
      <c r="K155" s="58"/>
      <c r="P155" s="74"/>
      <c r="Q155" s="74"/>
      <c r="R155" s="74"/>
      <c r="S155" s="74"/>
      <c r="T155" s="74"/>
      <c r="U155" s="74"/>
      <c r="V155" s="74"/>
      <c r="W155" s="74"/>
    </row>
    <row r="156" spans="4:23" ht="14.25" customHeight="1" x14ac:dyDescent="0.25">
      <c r="D156" s="81"/>
      <c r="K156" s="58"/>
      <c r="P156" s="74"/>
      <c r="Q156" s="74"/>
      <c r="R156" s="74"/>
      <c r="S156" s="74"/>
      <c r="T156" s="74"/>
      <c r="U156" s="74"/>
      <c r="V156" s="74"/>
      <c r="W156" s="74"/>
    </row>
    <row r="157" spans="4:23" ht="14.25" customHeight="1" x14ac:dyDescent="0.25">
      <c r="D157" s="81"/>
      <c r="K157" s="58"/>
      <c r="P157" s="74"/>
      <c r="Q157" s="74"/>
      <c r="R157" s="74"/>
      <c r="S157" s="74"/>
      <c r="T157" s="74"/>
      <c r="U157" s="74"/>
      <c r="V157" s="74"/>
      <c r="W157" s="74"/>
    </row>
    <row r="158" spans="4:23" ht="14.25" customHeight="1" x14ac:dyDescent="0.25">
      <c r="D158" s="81"/>
      <c r="K158" s="58"/>
      <c r="P158" s="74"/>
      <c r="Q158" s="74"/>
      <c r="R158" s="74"/>
      <c r="S158" s="74"/>
      <c r="T158" s="74"/>
      <c r="U158" s="74"/>
      <c r="V158" s="74"/>
      <c r="W158" s="74"/>
    </row>
    <row r="159" spans="4:23" ht="14.25" customHeight="1" x14ac:dyDescent="0.25">
      <c r="D159" s="81"/>
      <c r="K159" s="58"/>
      <c r="P159" s="74"/>
      <c r="Q159" s="74"/>
      <c r="R159" s="74"/>
      <c r="S159" s="74"/>
      <c r="T159" s="74"/>
      <c r="U159" s="74"/>
      <c r="V159" s="74"/>
      <c r="W159" s="74"/>
    </row>
    <row r="160" spans="4:23" ht="14.25" customHeight="1" x14ac:dyDescent="0.25">
      <c r="D160" s="81"/>
      <c r="K160" s="58"/>
      <c r="P160" s="74"/>
      <c r="Q160" s="74"/>
      <c r="R160" s="74"/>
      <c r="S160" s="74"/>
      <c r="T160" s="74"/>
      <c r="U160" s="74"/>
      <c r="V160" s="74"/>
      <c r="W160" s="74"/>
    </row>
    <row r="161" spans="4:23" ht="14.25" customHeight="1" x14ac:dyDescent="0.25">
      <c r="D161" s="81"/>
      <c r="K161" s="58"/>
      <c r="P161" s="74"/>
      <c r="Q161" s="74"/>
      <c r="R161" s="74"/>
      <c r="S161" s="74"/>
      <c r="T161" s="74"/>
      <c r="U161" s="74"/>
      <c r="V161" s="74"/>
      <c r="W161" s="74"/>
    </row>
    <row r="162" spans="4:23" ht="14.25" customHeight="1" x14ac:dyDescent="0.25">
      <c r="D162" s="81"/>
      <c r="K162" s="58"/>
      <c r="P162" s="74"/>
      <c r="Q162" s="74"/>
      <c r="R162" s="74"/>
      <c r="S162" s="74"/>
      <c r="T162" s="74"/>
      <c r="U162" s="74"/>
      <c r="V162" s="74"/>
      <c r="W162" s="74"/>
    </row>
    <row r="163" spans="4:23" ht="14.25" customHeight="1" x14ac:dyDescent="0.25">
      <c r="D163" s="81"/>
      <c r="K163" s="58"/>
      <c r="P163" s="74"/>
      <c r="Q163" s="74"/>
      <c r="R163" s="74"/>
      <c r="S163" s="74"/>
      <c r="T163" s="74"/>
      <c r="U163" s="74"/>
      <c r="V163" s="74"/>
      <c r="W163" s="74"/>
    </row>
    <row r="164" spans="4:23" ht="14.25" customHeight="1" x14ac:dyDescent="0.25">
      <c r="D164" s="81"/>
      <c r="K164" s="58"/>
      <c r="P164" s="74"/>
      <c r="Q164" s="74"/>
      <c r="R164" s="74"/>
      <c r="S164" s="74"/>
      <c r="T164" s="74"/>
      <c r="U164" s="74"/>
      <c r="V164" s="74"/>
      <c r="W164" s="74"/>
    </row>
    <row r="165" spans="4:23" ht="14.25" customHeight="1" x14ac:dyDescent="0.25">
      <c r="D165" s="81"/>
      <c r="K165" s="58"/>
      <c r="P165" s="74"/>
      <c r="Q165" s="74"/>
      <c r="R165" s="74"/>
      <c r="S165" s="74"/>
      <c r="T165" s="74"/>
      <c r="U165" s="74"/>
      <c r="V165" s="74"/>
      <c r="W165" s="74"/>
    </row>
    <row r="166" spans="4:23" ht="14.25" customHeight="1" x14ac:dyDescent="0.25">
      <c r="D166" s="81"/>
      <c r="K166" s="58"/>
      <c r="P166" s="74"/>
      <c r="Q166" s="74"/>
      <c r="R166" s="74"/>
      <c r="S166" s="74"/>
      <c r="T166" s="74"/>
      <c r="U166" s="74"/>
      <c r="V166" s="74"/>
      <c r="W166" s="74"/>
    </row>
    <row r="167" spans="4:23" ht="14.25" customHeight="1" x14ac:dyDescent="0.25">
      <c r="D167" s="81"/>
      <c r="K167" s="58"/>
      <c r="P167" s="74"/>
      <c r="Q167" s="74"/>
      <c r="R167" s="74"/>
      <c r="S167" s="74"/>
      <c r="T167" s="74"/>
      <c r="U167" s="74"/>
      <c r="V167" s="74"/>
      <c r="W167" s="74"/>
    </row>
    <row r="168" spans="4:23" ht="14.25" customHeight="1" x14ac:dyDescent="0.25">
      <c r="D168" s="81"/>
      <c r="K168" s="58"/>
      <c r="P168" s="74"/>
      <c r="Q168" s="74"/>
      <c r="R168" s="74"/>
      <c r="S168" s="74"/>
      <c r="T168" s="74"/>
      <c r="U168" s="74"/>
      <c r="V168" s="74"/>
      <c r="W168" s="74"/>
    </row>
    <row r="169" spans="4:23" ht="14.25" customHeight="1" x14ac:dyDescent="0.25">
      <c r="D169" s="81"/>
      <c r="K169" s="58"/>
      <c r="P169" s="74"/>
      <c r="Q169" s="74"/>
      <c r="R169" s="74"/>
      <c r="S169" s="74"/>
      <c r="T169" s="74"/>
      <c r="U169" s="74"/>
      <c r="V169" s="74"/>
      <c r="W169" s="74"/>
    </row>
    <row r="170" spans="4:23" ht="14.25" customHeight="1" x14ac:dyDescent="0.25">
      <c r="D170" s="81"/>
      <c r="K170" s="58"/>
      <c r="P170" s="74"/>
      <c r="Q170" s="74"/>
      <c r="R170" s="74"/>
      <c r="S170" s="74"/>
      <c r="T170" s="74"/>
      <c r="U170" s="74"/>
      <c r="V170" s="74"/>
      <c r="W170" s="74"/>
    </row>
    <row r="171" spans="4:23" ht="14.25" customHeight="1" x14ac:dyDescent="0.25">
      <c r="D171" s="81"/>
      <c r="K171" s="58"/>
      <c r="P171" s="74"/>
      <c r="Q171" s="74"/>
      <c r="R171" s="74"/>
      <c r="S171" s="74"/>
      <c r="T171" s="74"/>
      <c r="U171" s="74"/>
      <c r="V171" s="74"/>
      <c r="W171" s="74"/>
    </row>
    <row r="172" spans="4:23" ht="14.25" customHeight="1" x14ac:dyDescent="0.25">
      <c r="D172" s="81"/>
      <c r="K172" s="58"/>
      <c r="P172" s="74"/>
      <c r="Q172" s="74"/>
      <c r="R172" s="74"/>
      <c r="S172" s="74"/>
      <c r="T172" s="74"/>
      <c r="U172" s="74"/>
      <c r="V172" s="74"/>
      <c r="W172" s="74"/>
    </row>
    <row r="173" spans="4:23" ht="14.25" customHeight="1" x14ac:dyDescent="0.25">
      <c r="D173" s="81"/>
      <c r="K173" s="58"/>
      <c r="P173" s="74"/>
      <c r="Q173" s="74"/>
      <c r="R173" s="74"/>
      <c r="S173" s="74"/>
      <c r="T173" s="74"/>
      <c r="U173" s="74"/>
      <c r="V173" s="74"/>
      <c r="W173" s="74"/>
    </row>
    <row r="174" spans="4:23" ht="14.25" customHeight="1" x14ac:dyDescent="0.25">
      <c r="D174" s="81"/>
      <c r="K174" s="58"/>
      <c r="P174" s="74"/>
      <c r="Q174" s="74"/>
      <c r="R174" s="74"/>
      <c r="S174" s="74"/>
      <c r="T174" s="74"/>
      <c r="U174" s="74"/>
      <c r="V174" s="74"/>
      <c r="W174" s="74"/>
    </row>
    <row r="175" spans="4:23" ht="14.25" customHeight="1" x14ac:dyDescent="0.25">
      <c r="D175" s="81"/>
      <c r="K175" s="58"/>
      <c r="P175" s="74"/>
      <c r="Q175" s="74"/>
      <c r="R175" s="74"/>
      <c r="S175" s="74"/>
      <c r="T175" s="74"/>
      <c r="U175" s="74"/>
      <c r="V175" s="74"/>
      <c r="W175" s="74"/>
    </row>
    <row r="176" spans="4:23" ht="14.25" customHeight="1" x14ac:dyDescent="0.25">
      <c r="D176" s="81"/>
      <c r="K176" s="58"/>
      <c r="P176" s="74"/>
      <c r="Q176" s="74"/>
      <c r="R176" s="74"/>
      <c r="S176" s="74"/>
      <c r="T176" s="74"/>
      <c r="U176" s="74"/>
      <c r="V176" s="74"/>
      <c r="W176" s="74"/>
    </row>
    <row r="177" spans="4:23" ht="14.25" customHeight="1" x14ac:dyDescent="0.25">
      <c r="D177" s="81"/>
      <c r="K177" s="58"/>
      <c r="P177" s="74"/>
      <c r="Q177" s="74"/>
      <c r="R177" s="74"/>
      <c r="S177" s="74"/>
      <c r="T177" s="74"/>
      <c r="U177" s="74"/>
      <c r="V177" s="74"/>
      <c r="W177" s="74"/>
    </row>
    <row r="178" spans="4:23" ht="14.25" customHeight="1" x14ac:dyDescent="0.25">
      <c r="D178" s="81"/>
      <c r="K178" s="58"/>
      <c r="P178" s="74"/>
      <c r="Q178" s="74"/>
      <c r="R178" s="74"/>
      <c r="S178" s="74"/>
      <c r="T178" s="74"/>
      <c r="U178" s="74"/>
      <c r="V178" s="74"/>
      <c r="W178" s="74"/>
    </row>
    <row r="179" spans="4:23" ht="14.25" customHeight="1" x14ac:dyDescent="0.25">
      <c r="D179" s="81"/>
      <c r="K179" s="58"/>
      <c r="P179" s="74"/>
      <c r="Q179" s="74"/>
      <c r="R179" s="74"/>
      <c r="S179" s="74"/>
      <c r="T179" s="74"/>
      <c r="U179" s="74"/>
      <c r="V179" s="74"/>
      <c r="W179" s="74"/>
    </row>
    <row r="180" spans="4:23" ht="14.25" customHeight="1" x14ac:dyDescent="0.25">
      <c r="D180" s="81"/>
      <c r="K180" s="58"/>
      <c r="P180" s="74"/>
      <c r="Q180" s="74"/>
      <c r="R180" s="74"/>
      <c r="S180" s="74"/>
      <c r="T180" s="74"/>
      <c r="U180" s="74"/>
      <c r="V180" s="74"/>
      <c r="W180" s="74"/>
    </row>
    <row r="181" spans="4:23" ht="14.25" customHeight="1" x14ac:dyDescent="0.25">
      <c r="D181" s="81"/>
      <c r="K181" s="58"/>
      <c r="P181" s="74"/>
      <c r="Q181" s="74"/>
      <c r="R181" s="74"/>
      <c r="S181" s="74"/>
      <c r="T181" s="74"/>
      <c r="U181" s="74"/>
      <c r="V181" s="74"/>
      <c r="W181" s="74"/>
    </row>
    <row r="182" spans="4:23" ht="14.25" customHeight="1" x14ac:dyDescent="0.25">
      <c r="D182" s="81"/>
      <c r="K182" s="58"/>
      <c r="P182" s="74"/>
      <c r="Q182" s="74"/>
      <c r="R182" s="74"/>
      <c r="S182" s="74"/>
      <c r="T182" s="74"/>
      <c r="U182" s="74"/>
      <c r="V182" s="74"/>
      <c r="W182" s="74"/>
    </row>
    <row r="183" spans="4:23" ht="14.25" customHeight="1" x14ac:dyDescent="0.25">
      <c r="D183" s="81"/>
      <c r="K183" s="58"/>
      <c r="P183" s="74"/>
      <c r="Q183" s="74"/>
      <c r="R183" s="74"/>
      <c r="S183" s="74"/>
      <c r="T183" s="74"/>
      <c r="U183" s="74"/>
      <c r="V183" s="74"/>
      <c r="W183" s="74"/>
    </row>
    <row r="184" spans="4:23" ht="14.25" customHeight="1" x14ac:dyDescent="0.25">
      <c r="D184" s="81"/>
      <c r="K184" s="58"/>
      <c r="P184" s="74"/>
      <c r="Q184" s="74"/>
      <c r="R184" s="74"/>
      <c r="S184" s="74"/>
      <c r="T184" s="74"/>
      <c r="U184" s="74"/>
      <c r="V184" s="74"/>
      <c r="W184" s="74"/>
    </row>
    <row r="185" spans="4:23" ht="14.25" customHeight="1" x14ac:dyDescent="0.25">
      <c r="D185" s="81"/>
      <c r="K185" s="58"/>
      <c r="P185" s="74"/>
      <c r="Q185" s="74"/>
      <c r="R185" s="74"/>
      <c r="S185" s="74"/>
      <c r="T185" s="74"/>
      <c r="U185" s="74"/>
      <c r="V185" s="74"/>
      <c r="W185" s="74"/>
    </row>
    <row r="186" spans="4:23" ht="14.25" customHeight="1" x14ac:dyDescent="0.25">
      <c r="D186" s="81"/>
      <c r="K186" s="58"/>
      <c r="P186" s="74"/>
      <c r="Q186" s="74"/>
      <c r="R186" s="74"/>
      <c r="S186" s="74"/>
      <c r="T186" s="74"/>
      <c r="U186" s="74"/>
      <c r="V186" s="74"/>
      <c r="W186" s="74"/>
    </row>
    <row r="187" spans="4:23" ht="14.25" customHeight="1" x14ac:dyDescent="0.25">
      <c r="D187" s="81"/>
      <c r="K187" s="58"/>
      <c r="P187" s="74"/>
      <c r="Q187" s="74"/>
      <c r="R187" s="74"/>
      <c r="S187" s="74"/>
      <c r="T187" s="74"/>
      <c r="U187" s="74"/>
      <c r="V187" s="74"/>
      <c r="W187" s="74"/>
    </row>
    <row r="188" spans="4:23" ht="14.25" customHeight="1" x14ac:dyDescent="0.25">
      <c r="D188" s="81"/>
      <c r="K188" s="58"/>
      <c r="P188" s="74"/>
      <c r="Q188" s="74"/>
      <c r="R188" s="74"/>
      <c r="S188" s="74"/>
      <c r="T188" s="74"/>
      <c r="U188" s="74"/>
      <c r="V188" s="74"/>
      <c r="W188" s="74"/>
    </row>
    <row r="189" spans="4:23" ht="14.25" customHeight="1" x14ac:dyDescent="0.25">
      <c r="D189" s="81"/>
      <c r="K189" s="58"/>
      <c r="P189" s="74"/>
      <c r="Q189" s="74"/>
      <c r="R189" s="74"/>
      <c r="S189" s="74"/>
      <c r="T189" s="74"/>
      <c r="U189" s="74"/>
      <c r="V189" s="74"/>
      <c r="W189" s="74"/>
    </row>
    <row r="190" spans="4:23" ht="14.25" customHeight="1" x14ac:dyDescent="0.25">
      <c r="D190" s="81"/>
      <c r="K190" s="58"/>
      <c r="P190" s="74"/>
      <c r="Q190" s="74"/>
      <c r="R190" s="74"/>
      <c r="S190" s="74"/>
      <c r="T190" s="74"/>
      <c r="U190" s="74"/>
      <c r="V190" s="74"/>
      <c r="W190" s="74"/>
    </row>
    <row r="191" spans="4:23" ht="14.25" customHeight="1" x14ac:dyDescent="0.25">
      <c r="D191" s="81"/>
      <c r="K191" s="58"/>
      <c r="P191" s="74"/>
      <c r="Q191" s="74"/>
      <c r="R191" s="74"/>
      <c r="S191" s="74"/>
      <c r="T191" s="74"/>
      <c r="U191" s="74"/>
      <c r="V191" s="74"/>
      <c r="W191" s="74"/>
    </row>
    <row r="192" spans="4:23" ht="14.25" customHeight="1" x14ac:dyDescent="0.25">
      <c r="D192" s="81"/>
      <c r="K192" s="58"/>
      <c r="P192" s="74"/>
      <c r="Q192" s="74"/>
      <c r="R192" s="74"/>
      <c r="S192" s="74"/>
      <c r="T192" s="74"/>
      <c r="U192" s="74"/>
      <c r="V192" s="74"/>
      <c r="W192" s="74"/>
    </row>
    <row r="193" spans="4:23" ht="14.25" customHeight="1" x14ac:dyDescent="0.25">
      <c r="D193" s="81"/>
      <c r="K193" s="58"/>
      <c r="P193" s="74"/>
      <c r="Q193" s="74"/>
      <c r="R193" s="74"/>
      <c r="S193" s="74"/>
      <c r="T193" s="74"/>
      <c r="U193" s="74"/>
      <c r="V193" s="74"/>
      <c r="W193" s="74"/>
    </row>
    <row r="194" spans="4:23" ht="14.25" customHeight="1" x14ac:dyDescent="0.25">
      <c r="D194" s="81"/>
      <c r="K194" s="58"/>
      <c r="P194" s="74"/>
      <c r="Q194" s="74"/>
      <c r="R194" s="74"/>
      <c r="S194" s="74"/>
      <c r="T194" s="74"/>
      <c r="U194" s="74"/>
      <c r="V194" s="74"/>
      <c r="W194" s="74"/>
    </row>
    <row r="195" spans="4:23" ht="14.25" customHeight="1" x14ac:dyDescent="0.25">
      <c r="D195" s="81"/>
      <c r="K195" s="58"/>
      <c r="P195" s="74"/>
      <c r="Q195" s="74"/>
      <c r="R195" s="74"/>
      <c r="S195" s="74"/>
      <c r="T195" s="74"/>
      <c r="U195" s="74"/>
      <c r="V195" s="74"/>
      <c r="W195" s="74"/>
    </row>
    <row r="196" spans="4:23" ht="14.25" customHeight="1" x14ac:dyDescent="0.25">
      <c r="D196" s="81"/>
      <c r="K196" s="58"/>
      <c r="P196" s="74"/>
      <c r="Q196" s="74"/>
      <c r="R196" s="74"/>
      <c r="S196" s="74"/>
      <c r="T196" s="74"/>
      <c r="U196" s="74"/>
      <c r="V196" s="74"/>
      <c r="W196" s="74"/>
    </row>
    <row r="197" spans="4:23" ht="14.25" customHeight="1" x14ac:dyDescent="0.25">
      <c r="D197" s="81"/>
      <c r="K197" s="58"/>
      <c r="P197" s="74"/>
      <c r="Q197" s="74"/>
      <c r="R197" s="74"/>
      <c r="S197" s="74"/>
      <c r="T197" s="74"/>
      <c r="U197" s="74"/>
      <c r="V197" s="74"/>
      <c r="W197" s="74"/>
    </row>
    <row r="198" spans="4:23" ht="14.25" customHeight="1" x14ac:dyDescent="0.25">
      <c r="D198" s="81"/>
      <c r="K198" s="58"/>
      <c r="P198" s="74"/>
      <c r="Q198" s="74"/>
      <c r="R198" s="74"/>
      <c r="S198" s="74"/>
      <c r="T198" s="74"/>
      <c r="U198" s="74"/>
      <c r="V198" s="74"/>
      <c r="W198" s="74"/>
    </row>
    <row r="199" spans="4:23" ht="14.25" customHeight="1" x14ac:dyDescent="0.25">
      <c r="D199" s="81"/>
      <c r="K199" s="58"/>
      <c r="P199" s="74"/>
      <c r="Q199" s="74"/>
      <c r="R199" s="74"/>
      <c r="S199" s="74"/>
      <c r="T199" s="74"/>
      <c r="U199" s="74"/>
      <c r="V199" s="74"/>
      <c r="W199" s="74"/>
    </row>
    <row r="200" spans="4:23" ht="14.25" customHeight="1" x14ac:dyDescent="0.25">
      <c r="D200" s="81"/>
      <c r="K200" s="58"/>
      <c r="P200" s="74"/>
      <c r="Q200" s="74"/>
      <c r="R200" s="74"/>
      <c r="S200" s="74"/>
      <c r="T200" s="74"/>
      <c r="U200" s="74"/>
      <c r="V200" s="74"/>
      <c r="W200" s="74"/>
    </row>
    <row r="201" spans="4:23" ht="14.25" customHeight="1" x14ac:dyDescent="0.25">
      <c r="D201" s="81"/>
      <c r="K201" s="58"/>
      <c r="P201" s="74"/>
      <c r="Q201" s="74"/>
      <c r="R201" s="74"/>
      <c r="S201" s="74"/>
      <c r="T201" s="74"/>
      <c r="U201" s="74"/>
      <c r="V201" s="74"/>
      <c r="W201" s="74"/>
    </row>
    <row r="202" spans="4:23" ht="14.25" customHeight="1" x14ac:dyDescent="0.25">
      <c r="D202" s="81"/>
      <c r="K202" s="58"/>
      <c r="P202" s="74"/>
      <c r="Q202" s="74"/>
      <c r="R202" s="74"/>
      <c r="S202" s="74"/>
      <c r="T202" s="74"/>
      <c r="U202" s="74"/>
      <c r="V202" s="74"/>
      <c r="W202" s="74"/>
    </row>
    <row r="203" spans="4:23" ht="14.25" customHeight="1" x14ac:dyDescent="0.25">
      <c r="D203" s="81"/>
      <c r="K203" s="58"/>
      <c r="P203" s="74"/>
      <c r="Q203" s="74"/>
      <c r="R203" s="74"/>
      <c r="S203" s="74"/>
      <c r="T203" s="74"/>
      <c r="U203" s="74"/>
      <c r="V203" s="74"/>
      <c r="W203" s="74"/>
    </row>
    <row r="204" spans="4:23" ht="14.25" customHeight="1" x14ac:dyDescent="0.25">
      <c r="D204" s="81"/>
      <c r="K204" s="58"/>
      <c r="P204" s="74"/>
      <c r="Q204" s="74"/>
      <c r="R204" s="74"/>
      <c r="S204" s="74"/>
      <c r="T204" s="74"/>
      <c r="U204" s="74"/>
      <c r="V204" s="74"/>
      <c r="W204" s="74"/>
    </row>
    <row r="205" spans="4:23" ht="14.25" customHeight="1" x14ac:dyDescent="0.25">
      <c r="D205" s="81"/>
      <c r="K205" s="58"/>
      <c r="P205" s="74"/>
      <c r="Q205" s="74"/>
      <c r="R205" s="74"/>
      <c r="S205" s="74"/>
      <c r="T205" s="74"/>
      <c r="U205" s="74"/>
      <c r="V205" s="74"/>
      <c r="W205" s="74"/>
    </row>
    <row r="206" spans="4:23" ht="14.25" customHeight="1" x14ac:dyDescent="0.25">
      <c r="D206" s="81"/>
      <c r="K206" s="58"/>
      <c r="P206" s="74"/>
      <c r="Q206" s="74"/>
      <c r="R206" s="74"/>
      <c r="S206" s="74"/>
      <c r="T206" s="74"/>
      <c r="U206" s="74"/>
      <c r="V206" s="74"/>
      <c r="W206" s="74"/>
    </row>
    <row r="207" spans="4:23" ht="14.25" customHeight="1" x14ac:dyDescent="0.25">
      <c r="D207" s="81"/>
      <c r="K207" s="58"/>
      <c r="P207" s="74"/>
      <c r="Q207" s="74"/>
      <c r="R207" s="74"/>
      <c r="S207" s="74"/>
      <c r="T207" s="74"/>
      <c r="U207" s="74"/>
      <c r="V207" s="74"/>
      <c r="W207" s="74"/>
    </row>
    <row r="208" spans="4:23" ht="14.25" customHeight="1" x14ac:dyDescent="0.25">
      <c r="D208" s="81"/>
      <c r="K208" s="58"/>
      <c r="P208" s="74"/>
      <c r="Q208" s="74"/>
      <c r="R208" s="74"/>
      <c r="S208" s="74"/>
      <c r="T208" s="74"/>
      <c r="U208" s="74"/>
      <c r="V208" s="74"/>
      <c r="W208" s="74"/>
    </row>
    <row r="209" spans="4:23" ht="14.25" customHeight="1" x14ac:dyDescent="0.25">
      <c r="D209" s="81"/>
      <c r="K209" s="58"/>
      <c r="P209" s="74"/>
      <c r="Q209" s="74"/>
      <c r="R209" s="74"/>
      <c r="S209" s="74"/>
      <c r="T209" s="74"/>
      <c r="U209" s="74"/>
      <c r="V209" s="74"/>
      <c r="W209" s="74"/>
    </row>
    <row r="210" spans="4:23" ht="14.25" customHeight="1" x14ac:dyDescent="0.25">
      <c r="D210" s="81"/>
      <c r="K210" s="58"/>
      <c r="P210" s="74"/>
      <c r="Q210" s="74"/>
      <c r="R210" s="74"/>
      <c r="S210" s="74"/>
      <c r="T210" s="74"/>
      <c r="U210" s="74"/>
      <c r="V210" s="74"/>
      <c r="W210" s="74"/>
    </row>
    <row r="211" spans="4:23" ht="14.25" customHeight="1" x14ac:dyDescent="0.25">
      <c r="D211" s="81"/>
      <c r="K211" s="58"/>
      <c r="P211" s="74"/>
      <c r="Q211" s="74"/>
      <c r="R211" s="74"/>
      <c r="S211" s="74"/>
      <c r="T211" s="74"/>
      <c r="U211" s="74"/>
      <c r="V211" s="74"/>
      <c r="W211" s="74"/>
    </row>
    <row r="212" spans="4:23" ht="14.25" customHeight="1" x14ac:dyDescent="0.25">
      <c r="D212" s="81"/>
      <c r="K212" s="58"/>
      <c r="P212" s="74"/>
      <c r="Q212" s="74"/>
      <c r="R212" s="74"/>
      <c r="S212" s="74"/>
      <c r="T212" s="74"/>
      <c r="U212" s="74"/>
      <c r="V212" s="74"/>
      <c r="W212" s="74"/>
    </row>
    <row r="213" spans="4:23" ht="14.25" customHeight="1" x14ac:dyDescent="0.25">
      <c r="D213" s="81"/>
      <c r="K213" s="58"/>
      <c r="P213" s="74"/>
      <c r="Q213" s="74"/>
      <c r="R213" s="74"/>
      <c r="S213" s="74"/>
      <c r="T213" s="74"/>
      <c r="U213" s="74"/>
      <c r="V213" s="74"/>
      <c r="W213" s="74"/>
    </row>
    <row r="214" spans="4:23" ht="14.25" customHeight="1" x14ac:dyDescent="0.25">
      <c r="D214" s="81"/>
      <c r="K214" s="58"/>
      <c r="P214" s="74"/>
      <c r="Q214" s="74"/>
      <c r="R214" s="74"/>
      <c r="S214" s="74"/>
      <c r="T214" s="74"/>
      <c r="U214" s="74"/>
      <c r="V214" s="74"/>
      <c r="W214" s="74"/>
    </row>
    <row r="215" spans="4:23" ht="14.25" customHeight="1" x14ac:dyDescent="0.25">
      <c r="D215" s="81"/>
      <c r="K215" s="58"/>
      <c r="P215" s="74"/>
      <c r="Q215" s="74"/>
      <c r="R215" s="74"/>
      <c r="S215" s="74"/>
      <c r="T215" s="74"/>
      <c r="U215" s="74"/>
      <c r="V215" s="74"/>
      <c r="W215" s="74"/>
    </row>
    <row r="216" spans="4:23" ht="14.25" customHeight="1" x14ac:dyDescent="0.25">
      <c r="D216" s="81"/>
      <c r="K216" s="58"/>
      <c r="P216" s="74"/>
      <c r="Q216" s="74"/>
      <c r="R216" s="74"/>
      <c r="S216" s="74"/>
      <c r="T216" s="74"/>
      <c r="U216" s="74"/>
      <c r="V216" s="74"/>
      <c r="W216" s="74"/>
    </row>
    <row r="217" spans="4:23" ht="14.25" customHeight="1" x14ac:dyDescent="0.25">
      <c r="D217" s="81"/>
      <c r="K217" s="58"/>
      <c r="P217" s="74"/>
      <c r="Q217" s="74"/>
      <c r="R217" s="74"/>
      <c r="S217" s="74"/>
      <c r="T217" s="74"/>
      <c r="U217" s="74"/>
      <c r="V217" s="74"/>
      <c r="W217" s="74"/>
    </row>
    <row r="218" spans="4:23" ht="14.25" customHeight="1" x14ac:dyDescent="0.25">
      <c r="D218" s="81"/>
      <c r="K218" s="58"/>
      <c r="P218" s="74"/>
      <c r="Q218" s="74"/>
      <c r="R218" s="74"/>
      <c r="S218" s="74"/>
      <c r="T218" s="74"/>
      <c r="U218" s="74"/>
      <c r="V218" s="74"/>
      <c r="W218" s="74"/>
    </row>
    <row r="219" spans="4:23" ht="14.25" customHeight="1" x14ac:dyDescent="0.25">
      <c r="D219" s="81"/>
      <c r="K219" s="58"/>
      <c r="P219" s="74"/>
      <c r="Q219" s="74"/>
      <c r="R219" s="74"/>
      <c r="S219" s="74"/>
      <c r="T219" s="74"/>
      <c r="U219" s="74"/>
      <c r="V219" s="74"/>
      <c r="W219" s="74"/>
    </row>
    <row r="220" spans="4:23" ht="14.25" customHeight="1" x14ac:dyDescent="0.25">
      <c r="D220" s="81"/>
      <c r="K220" s="58"/>
      <c r="P220" s="74"/>
      <c r="Q220" s="74"/>
      <c r="R220" s="74"/>
      <c r="S220" s="74"/>
      <c r="T220" s="74"/>
      <c r="U220" s="74"/>
      <c r="V220" s="74"/>
      <c r="W220" s="74"/>
    </row>
    <row r="221" spans="4:23" ht="15.75" customHeight="1" x14ac:dyDescent="0.25"/>
    <row r="222" spans="4:23" ht="15.75" customHeight="1" x14ac:dyDescent="0.25"/>
    <row r="223" spans="4:23" ht="15.75" customHeight="1" x14ac:dyDescent="0.25"/>
    <row r="224" spans="4:23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</sheetData>
  <sortState xmlns:xlrd2="http://schemas.microsoft.com/office/spreadsheetml/2017/richdata2" ref="E3:O12">
    <sortCondition ref="N3:N12"/>
    <sortCondition ref="K3:K12"/>
  </sortState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872"/>
  <sheetViews>
    <sheetView workbookViewId="0">
      <pane ySplit="2" topLeftCell="A37" activePane="bottomLeft" state="frozen"/>
      <selection pane="bottomLeft" activeCell="G54" sqref="G54"/>
    </sheetView>
  </sheetViews>
  <sheetFormatPr defaultColWidth="14.42578125" defaultRowHeight="15" customHeight="1" x14ac:dyDescent="0.25"/>
  <cols>
    <col min="1" max="1" width="19.42578125" customWidth="1"/>
    <col min="2" max="5" width="11.140625" customWidth="1"/>
    <col min="6" max="6" width="9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5" ht="14.25" customHeight="1" x14ac:dyDescent="0.25">
      <c r="A1" s="88" t="s">
        <v>500</v>
      </c>
      <c r="B1" s="89" t="s">
        <v>501</v>
      </c>
      <c r="C1" s="89" t="s">
        <v>502</v>
      </c>
      <c r="D1" s="90" t="s">
        <v>503</v>
      </c>
      <c r="E1" s="91"/>
      <c r="F1" s="92" t="s">
        <v>504</v>
      </c>
      <c r="N1" s="187" t="s">
        <v>505</v>
      </c>
      <c r="O1" s="188"/>
    </row>
    <row r="2" spans="1:15" ht="14.25" customHeight="1" x14ac:dyDescent="0.25">
      <c r="A2" s="93" t="s">
        <v>506</v>
      </c>
      <c r="B2" s="94" t="s">
        <v>507</v>
      </c>
      <c r="C2" s="94" t="s">
        <v>508</v>
      </c>
      <c r="D2" s="94" t="s">
        <v>509</v>
      </c>
      <c r="E2" s="94"/>
      <c r="F2" s="92" t="s">
        <v>510</v>
      </c>
      <c r="G2" s="95" t="s">
        <v>1</v>
      </c>
      <c r="H2" s="95" t="s">
        <v>3</v>
      </c>
      <c r="I2" s="95" t="s">
        <v>444</v>
      </c>
      <c r="J2" s="95" t="s">
        <v>2</v>
      </c>
      <c r="K2" s="95" t="s">
        <v>5</v>
      </c>
      <c r="L2" s="95" t="s">
        <v>445</v>
      </c>
      <c r="M2" s="96" t="s">
        <v>446</v>
      </c>
      <c r="N2" s="97" t="s">
        <v>511</v>
      </c>
      <c r="O2" s="97" t="s">
        <v>512</v>
      </c>
    </row>
    <row r="3" spans="1:15" ht="14.25" customHeight="1" x14ac:dyDescent="0.25">
      <c r="A3" s="117"/>
      <c r="B3" s="118"/>
      <c r="C3" s="118"/>
      <c r="D3" s="119"/>
      <c r="E3" s="119"/>
      <c r="F3" s="120">
        <v>552</v>
      </c>
      <c r="G3" s="121" t="str">
        <f>+VLOOKUP(F3,Participants!$A$1:$F$802,2,FALSE)</f>
        <v>Madelyn Feigel</v>
      </c>
      <c r="H3" s="121" t="str">
        <f>+VLOOKUP(F3,Participants!$A$1:$F$802,4,FALSE)</f>
        <v>BFS</v>
      </c>
      <c r="I3" s="121" t="str">
        <f>+VLOOKUP(F3,Participants!$A$1:$F$802,5,FALSE)</f>
        <v>Female</v>
      </c>
      <c r="J3" s="121">
        <f>+VLOOKUP(F3,Participants!$A$1:$F$802,3,FALSE)</f>
        <v>2</v>
      </c>
      <c r="K3" s="122" t="str">
        <f>+VLOOKUP(F3,Participants!$A$1:$G$802,7,FALSE)</f>
        <v>DEV GIRLS</v>
      </c>
      <c r="L3" s="123">
        <v>1</v>
      </c>
      <c r="M3" s="121"/>
      <c r="N3" s="131">
        <v>31</v>
      </c>
      <c r="O3" s="132">
        <v>5</v>
      </c>
    </row>
    <row r="4" spans="1:15" ht="14.25" customHeight="1" x14ac:dyDescent="0.25">
      <c r="A4" s="117"/>
      <c r="B4" s="118"/>
      <c r="C4" s="118"/>
      <c r="D4" s="119"/>
      <c r="E4" s="119"/>
      <c r="F4" s="120">
        <v>203</v>
      </c>
      <c r="G4" s="121" t="str">
        <f>+VLOOKUP(F4,Participants!$A$1:$F$802,2,FALSE)</f>
        <v>Fallon Porter</v>
      </c>
      <c r="H4" s="121" t="str">
        <f>+VLOOKUP(F4,Participants!$A$1:$F$802,4,FALSE)</f>
        <v>MQA</v>
      </c>
      <c r="I4" s="121" t="str">
        <f>+VLOOKUP(F4,Participants!$A$1:$F$802,5,FALSE)</f>
        <v>Female</v>
      </c>
      <c r="J4" s="121">
        <f>+VLOOKUP(F4,Participants!$A$1:$F$802,3,FALSE)</f>
        <v>2</v>
      </c>
      <c r="K4" s="122" t="str">
        <f>+VLOOKUP(F4,Participants!$A$1:$G$802,7,FALSE)</f>
        <v>DEV Girls</v>
      </c>
      <c r="L4" s="130">
        <v>2</v>
      </c>
      <c r="M4" s="121"/>
      <c r="N4" s="131">
        <v>25</v>
      </c>
      <c r="O4" s="132">
        <v>1</v>
      </c>
    </row>
    <row r="5" spans="1:15" ht="14.25" customHeight="1" x14ac:dyDescent="0.25">
      <c r="A5" s="117"/>
      <c r="B5" s="118"/>
      <c r="C5" s="118"/>
      <c r="D5" s="119"/>
      <c r="E5" s="119"/>
      <c r="F5" s="120">
        <v>198</v>
      </c>
      <c r="G5" s="121" t="str">
        <f>+VLOOKUP(F5,Participants!$A$1:$F$802,2,FALSE)</f>
        <v>Peyton Bauer</v>
      </c>
      <c r="H5" s="121" t="str">
        <f>+VLOOKUP(F5,Participants!$A$1:$F$802,4,FALSE)</f>
        <v>MQA</v>
      </c>
      <c r="I5" s="121" t="str">
        <f>+VLOOKUP(F5,Participants!$A$1:$F$802,5,FALSE)</f>
        <v>Female</v>
      </c>
      <c r="J5" s="121">
        <f>+VLOOKUP(F5,Participants!$A$1:$F$802,3,FALSE)</f>
        <v>2</v>
      </c>
      <c r="K5" s="122" t="str">
        <f>+VLOOKUP(F5,Participants!$A$1:$G$802,7,FALSE)</f>
        <v>DEV Girls</v>
      </c>
      <c r="L5" s="123">
        <v>3</v>
      </c>
      <c r="M5" s="121"/>
      <c r="N5" s="131">
        <v>24</v>
      </c>
      <c r="O5" s="132">
        <v>5.5</v>
      </c>
    </row>
    <row r="6" spans="1:15" ht="14.25" customHeight="1" x14ac:dyDescent="0.25">
      <c r="A6" s="124"/>
      <c r="B6" s="125"/>
      <c r="C6" s="125"/>
      <c r="D6" s="126"/>
      <c r="E6" s="126"/>
      <c r="F6" s="120">
        <v>551</v>
      </c>
      <c r="G6" s="127" t="str">
        <f>+VLOOKUP(F6,Participants!$A$1:$F$802,2,FALSE)</f>
        <v>Talyah Cira</v>
      </c>
      <c r="H6" s="127" t="str">
        <f>+VLOOKUP(F6,Participants!$A$1:$F$802,4,FALSE)</f>
        <v>BFS</v>
      </c>
      <c r="I6" s="127" t="str">
        <f>+VLOOKUP(F6,Participants!$A$1:$F$802,5,FALSE)</f>
        <v>Female</v>
      </c>
      <c r="J6" s="127">
        <f>+VLOOKUP(F6,Participants!$A$1:$F$802,3,FALSE)</f>
        <v>2</v>
      </c>
      <c r="K6" s="122" t="str">
        <f>+VLOOKUP(F6,Participants!$A$1:$G$802,7,FALSE)</f>
        <v>DEV GIRLS</v>
      </c>
      <c r="L6" s="128">
        <v>4</v>
      </c>
      <c r="M6" s="127"/>
      <c r="N6" s="133">
        <v>24</v>
      </c>
      <c r="O6" s="132">
        <v>5</v>
      </c>
    </row>
    <row r="7" spans="1:15" ht="14.25" customHeight="1" x14ac:dyDescent="0.25">
      <c r="A7" s="124"/>
      <c r="B7" s="125"/>
      <c r="C7" s="125"/>
      <c r="D7" s="126"/>
      <c r="E7" s="126"/>
      <c r="F7" s="120">
        <v>23</v>
      </c>
      <c r="G7" s="127" t="str">
        <f>+VLOOKUP(F7,Participants!$A$1:$F$802,2,FALSE)</f>
        <v>Victoria Blatt</v>
      </c>
      <c r="H7" s="127" t="str">
        <f>+VLOOKUP(F7,Participants!$A$1:$F$802,4,FALSE)</f>
        <v>AMA</v>
      </c>
      <c r="I7" s="127" t="str">
        <f>+VLOOKUP(F7,Participants!$A$1:$F$802,5,FALSE)</f>
        <v>Female</v>
      </c>
      <c r="J7" s="127">
        <f>+VLOOKUP(F7,Participants!$A$1:$F$802,3,FALSE)</f>
        <v>2</v>
      </c>
      <c r="K7" s="122" t="str">
        <f>+VLOOKUP(F7,Participants!$A$1:$G$802,7,FALSE)</f>
        <v>DEV Girls</v>
      </c>
      <c r="L7" s="129">
        <v>5</v>
      </c>
      <c r="M7" s="127"/>
      <c r="N7" s="133">
        <v>22</v>
      </c>
      <c r="O7" s="132">
        <v>3</v>
      </c>
    </row>
    <row r="8" spans="1:15" ht="14.25" customHeight="1" x14ac:dyDescent="0.25">
      <c r="A8" s="117"/>
      <c r="B8" s="118"/>
      <c r="C8" s="118"/>
      <c r="D8" s="119"/>
      <c r="E8" s="119"/>
      <c r="F8" s="120">
        <v>253</v>
      </c>
      <c r="G8" s="121" t="str">
        <f>+VLOOKUP(F8,Participants!$A$1:$F$802,2,FALSE)</f>
        <v>Cleo Hughey</v>
      </c>
      <c r="H8" s="121" t="str">
        <f>+VLOOKUP(F8,Participants!$A$1:$F$802,4,FALSE)</f>
        <v>AGS</v>
      </c>
      <c r="I8" s="121" t="str">
        <f>+VLOOKUP(F8,Participants!$A$1:$F$802,5,FALSE)</f>
        <v>Female</v>
      </c>
      <c r="J8" s="121">
        <f>+VLOOKUP(F8,Participants!$A$1:$F$802,3,FALSE)</f>
        <v>2</v>
      </c>
      <c r="K8" s="122" t="str">
        <f>+VLOOKUP(F8,Participants!$A$1:$G$802,7,FALSE)</f>
        <v>DEV Girls</v>
      </c>
      <c r="L8" s="130">
        <v>6</v>
      </c>
      <c r="M8" s="121"/>
      <c r="N8" s="131">
        <v>17</v>
      </c>
      <c r="O8" s="132">
        <v>0</v>
      </c>
    </row>
    <row r="9" spans="1:15" ht="14.25" customHeight="1" x14ac:dyDescent="0.25">
      <c r="A9" s="117"/>
      <c r="B9" s="118"/>
      <c r="C9" s="118"/>
      <c r="D9" s="119"/>
      <c r="E9" s="119"/>
      <c r="F9" s="120">
        <v>556</v>
      </c>
      <c r="G9" s="121" t="str">
        <f>+VLOOKUP(F9,Participants!$A$1:$F$802,2,FALSE)</f>
        <v>Caroline Leckey</v>
      </c>
      <c r="H9" s="121" t="str">
        <f>+VLOOKUP(F9,Participants!$A$1:$F$802,4,FALSE)</f>
        <v>BFS</v>
      </c>
      <c r="I9" s="121" t="str">
        <f>+VLOOKUP(F9,Participants!$A$1:$F$802,5,FALSE)</f>
        <v>Female</v>
      </c>
      <c r="J9" s="121">
        <f>+VLOOKUP(F9,Participants!$A$1:$F$802,3,FALSE)</f>
        <v>2</v>
      </c>
      <c r="K9" s="122" t="str">
        <f>+VLOOKUP(F9,Participants!$A$1:$G$802,7,FALSE)</f>
        <v>DEV GIRLS</v>
      </c>
      <c r="L9" s="123">
        <v>7</v>
      </c>
      <c r="M9" s="121"/>
      <c r="N9" s="131">
        <v>15</v>
      </c>
      <c r="O9" s="132">
        <v>4</v>
      </c>
    </row>
    <row r="10" spans="1:15" ht="14.25" customHeight="1" x14ac:dyDescent="0.25">
      <c r="A10" s="98"/>
      <c r="B10" s="99"/>
      <c r="C10" s="99"/>
      <c r="D10" s="100"/>
      <c r="E10" s="100"/>
      <c r="G10" s="101"/>
      <c r="H10" s="101"/>
      <c r="I10" s="101"/>
      <c r="J10" s="101"/>
      <c r="K10" s="57"/>
      <c r="L10" s="102"/>
      <c r="M10" s="101"/>
      <c r="N10" s="57"/>
      <c r="O10" s="57"/>
    </row>
    <row r="11" spans="1:15" ht="14.25" customHeight="1" x14ac:dyDescent="0.25">
      <c r="A11" s="98"/>
      <c r="B11" s="99"/>
      <c r="C11" s="99"/>
      <c r="D11" s="100"/>
      <c r="E11" s="100"/>
      <c r="F11">
        <v>242</v>
      </c>
      <c r="G11" s="101" t="str">
        <f>+VLOOKUP(F11,Participants!$A$1:$F$802,2,FALSE)</f>
        <v>Violet McGovern</v>
      </c>
      <c r="H11" s="101" t="str">
        <f>+VLOOKUP(F11,Participants!$A$1:$F$802,4,FALSE)</f>
        <v>AGS</v>
      </c>
      <c r="I11" s="101" t="str">
        <f>+VLOOKUP(F11,Participants!$A$1:$F$802,5,FALSE)</f>
        <v>Female</v>
      </c>
      <c r="J11" s="101">
        <f>+VLOOKUP(F11,Participants!$A$1:$F$802,3,FALSE)</f>
        <v>4</v>
      </c>
      <c r="K11" s="57" t="str">
        <f>+VLOOKUP(F11,Participants!$A$1:$G$802,7,FALSE)</f>
        <v>DEV Girls</v>
      </c>
      <c r="L11" s="179">
        <v>1</v>
      </c>
      <c r="M11" s="101">
        <v>10</v>
      </c>
      <c r="N11" s="57">
        <v>64</v>
      </c>
      <c r="O11" s="57">
        <v>2.5</v>
      </c>
    </row>
    <row r="12" spans="1:15" ht="14.25" customHeight="1" x14ac:dyDescent="0.25">
      <c r="A12" s="98"/>
      <c r="B12" s="99"/>
      <c r="C12" s="99"/>
      <c r="D12" s="100"/>
      <c r="E12" s="100"/>
      <c r="F12">
        <v>888</v>
      </c>
      <c r="G12" s="101" t="str">
        <f>+VLOOKUP(F12,Participants!$A$1:$F$802,2,FALSE)</f>
        <v>Leher Misra</v>
      </c>
      <c r="H12" s="101" t="str">
        <f>+VLOOKUP(F12,Participants!$A$1:$F$802,4,FALSE)</f>
        <v>MOSS</v>
      </c>
      <c r="I12" s="101" t="str">
        <f>+VLOOKUP(F12,Participants!$A$1:$F$802,5,FALSE)</f>
        <v>Female</v>
      </c>
      <c r="J12" s="101">
        <f>+VLOOKUP(F12,Participants!$A$1:$F$802,3,FALSE)</f>
        <v>4</v>
      </c>
      <c r="K12" s="57" t="str">
        <f>+VLOOKUP(F12,Participants!$A$1:$G$802,7,FALSE)</f>
        <v>DEV Girls</v>
      </c>
      <c r="L12" s="102">
        <f>L11+1</f>
        <v>2</v>
      </c>
      <c r="M12" s="101">
        <v>8</v>
      </c>
      <c r="N12" s="57">
        <v>41</v>
      </c>
      <c r="O12" s="57">
        <v>5.5</v>
      </c>
    </row>
    <row r="13" spans="1:15" ht="14.25" customHeight="1" x14ac:dyDescent="0.25">
      <c r="A13" s="98"/>
      <c r="B13" s="99"/>
      <c r="C13" s="99"/>
      <c r="D13" s="100"/>
      <c r="E13" s="100"/>
      <c r="F13">
        <v>569</v>
      </c>
      <c r="G13" s="101" t="str">
        <f>+VLOOKUP(F13,Participants!$A$1:$F$802,2,FALSE)</f>
        <v>Mirabella Davison</v>
      </c>
      <c r="H13" s="101" t="str">
        <f>+VLOOKUP(F13,Participants!$A$1:$F$802,4,FALSE)</f>
        <v>BFS</v>
      </c>
      <c r="I13" s="101" t="str">
        <f>+VLOOKUP(F13,Participants!$A$1:$F$802,5,FALSE)</f>
        <v>Female</v>
      </c>
      <c r="J13" s="101">
        <f>+VLOOKUP(F13,Participants!$A$1:$F$802,3,FALSE)</f>
        <v>4</v>
      </c>
      <c r="K13" s="57" t="str">
        <f>+VLOOKUP(F13,Participants!$A$1:$G$802,7,FALSE)</f>
        <v>DEV GIRLS</v>
      </c>
      <c r="L13" s="102">
        <f t="shared" ref="L13:L46" si="0">L12+1</f>
        <v>3</v>
      </c>
      <c r="M13" s="101">
        <v>6</v>
      </c>
      <c r="N13" s="57">
        <v>40</v>
      </c>
      <c r="O13" s="57">
        <v>4.5</v>
      </c>
    </row>
    <row r="14" spans="1:15" ht="14.25" customHeight="1" x14ac:dyDescent="0.25">
      <c r="A14" s="98"/>
      <c r="B14" s="99"/>
      <c r="C14" s="99"/>
      <c r="D14" s="100"/>
      <c r="E14" s="100"/>
      <c r="F14">
        <v>1580</v>
      </c>
      <c r="G14" s="101" t="str">
        <f>+VLOOKUP(F14,Participants!$A$1:$F$802,2,FALSE)</f>
        <v>Olivia Yeager</v>
      </c>
      <c r="H14" s="101" t="str">
        <f>+VLOOKUP(F14,Participants!$A$1:$F$802,4,FALSE)</f>
        <v>BCS</v>
      </c>
      <c r="I14" s="101" t="str">
        <f>+VLOOKUP(F14,Participants!$A$1:$F$802,5,FALSE)</f>
        <v>Female</v>
      </c>
      <c r="J14" s="101">
        <f>+VLOOKUP(F14,Participants!$A$1:$F$802,3,FALSE)</f>
        <v>4</v>
      </c>
      <c r="K14" s="57" t="str">
        <f>+VLOOKUP(F14,Participants!$A$1:$G$802,7,FALSE)</f>
        <v>DEV Girls</v>
      </c>
      <c r="L14" s="102">
        <f t="shared" si="0"/>
        <v>4</v>
      </c>
      <c r="M14" s="101">
        <v>5</v>
      </c>
      <c r="N14" s="57">
        <v>40</v>
      </c>
      <c r="O14" s="57">
        <v>2</v>
      </c>
    </row>
    <row r="15" spans="1:15" ht="14.25" customHeight="1" x14ac:dyDescent="0.25">
      <c r="A15" s="98"/>
      <c r="B15" s="99"/>
      <c r="C15" s="99"/>
      <c r="D15" s="100"/>
      <c r="E15" s="100"/>
      <c r="F15">
        <v>244</v>
      </c>
      <c r="G15" s="101" t="str">
        <f>+VLOOKUP(F15,Participants!$A$1:$F$802,2,FALSE)</f>
        <v>Eleanor Stuckeman</v>
      </c>
      <c r="H15" s="101" t="str">
        <f>+VLOOKUP(F15,Participants!$A$1:$F$802,4,FALSE)</f>
        <v>AGS</v>
      </c>
      <c r="I15" s="101" t="str">
        <f>+VLOOKUP(F15,Participants!$A$1:$F$802,5,FALSE)</f>
        <v>Female</v>
      </c>
      <c r="J15" s="101">
        <f>+VLOOKUP(F15,Participants!$A$1:$F$802,3,FALSE)</f>
        <v>4</v>
      </c>
      <c r="K15" s="57" t="str">
        <f>+VLOOKUP(F15,Participants!$A$1:$G$802,7,FALSE)</f>
        <v>DEV Girls</v>
      </c>
      <c r="L15" s="102">
        <f t="shared" si="0"/>
        <v>5</v>
      </c>
      <c r="M15" s="101">
        <v>4</v>
      </c>
      <c r="N15" s="57">
        <v>39</v>
      </c>
      <c r="O15" s="57">
        <v>8.5</v>
      </c>
    </row>
    <row r="16" spans="1:15" ht="14.25" customHeight="1" x14ac:dyDescent="0.25">
      <c r="A16" s="98"/>
      <c r="B16" s="99"/>
      <c r="C16" s="99"/>
      <c r="D16" s="100"/>
      <c r="E16" s="100"/>
      <c r="F16">
        <v>1295</v>
      </c>
      <c r="G16" s="101" t="str">
        <f>+VLOOKUP(F16,Participants!$A$1:$F$802,2,FALSE)</f>
        <v>Lillian Dieffenbach</v>
      </c>
      <c r="H16" s="101" t="str">
        <f>+VLOOKUP(F16,Participants!$A$1:$F$802,4,FALSE)</f>
        <v>CDT</v>
      </c>
      <c r="I16" s="101" t="str">
        <f>+VLOOKUP(F16,Participants!$A$1:$F$802,5,FALSE)</f>
        <v>Female</v>
      </c>
      <c r="J16" s="101">
        <f>+VLOOKUP(F16,Participants!$A$1:$F$802,3,FALSE)</f>
        <v>4</v>
      </c>
      <c r="K16" s="57" t="str">
        <f>+VLOOKUP(F16,Participants!$A$1:$G$802,7,FALSE)</f>
        <v>Dev Girls</v>
      </c>
      <c r="L16" s="102">
        <f t="shared" si="0"/>
        <v>6</v>
      </c>
      <c r="M16" s="101">
        <v>3</v>
      </c>
      <c r="N16" s="57">
        <v>39</v>
      </c>
      <c r="O16" s="57">
        <v>5</v>
      </c>
    </row>
    <row r="17" spans="1:15" ht="14.25" customHeight="1" x14ac:dyDescent="0.25">
      <c r="A17" s="98"/>
      <c r="B17" s="99"/>
      <c r="C17" s="99"/>
      <c r="D17" s="100"/>
      <c r="E17" s="100"/>
      <c r="F17">
        <v>243</v>
      </c>
      <c r="G17" s="101" t="str">
        <f>+VLOOKUP(F17,Participants!$A$1:$F$802,2,FALSE)</f>
        <v>Rose Staudenmeier</v>
      </c>
      <c r="H17" s="101" t="str">
        <f>+VLOOKUP(F17,Participants!$A$1:$F$802,4,FALSE)</f>
        <v>AGS</v>
      </c>
      <c r="I17" s="101" t="str">
        <f>+VLOOKUP(F17,Participants!$A$1:$F$802,5,FALSE)</f>
        <v>Female</v>
      </c>
      <c r="J17" s="101">
        <f>+VLOOKUP(F17,Participants!$A$1:$F$802,3,FALSE)</f>
        <v>4</v>
      </c>
      <c r="K17" s="57" t="str">
        <f>+VLOOKUP(F17,Participants!$A$1:$G$802,7,FALSE)</f>
        <v>DEV Girls</v>
      </c>
      <c r="L17" s="102">
        <f t="shared" si="0"/>
        <v>7</v>
      </c>
      <c r="M17" s="101">
        <v>2</v>
      </c>
      <c r="N17" s="57">
        <v>38</v>
      </c>
      <c r="O17" s="57">
        <v>6</v>
      </c>
    </row>
    <row r="18" spans="1:15" ht="14.25" customHeight="1" x14ac:dyDescent="0.25">
      <c r="A18" s="98"/>
      <c r="B18" s="99"/>
      <c r="C18" s="99"/>
      <c r="D18" s="100"/>
      <c r="E18" s="100"/>
      <c r="F18">
        <v>171</v>
      </c>
      <c r="G18" s="101" t="str">
        <f>+VLOOKUP(F18,Participants!$A$1:$F$802,2,FALSE)</f>
        <v>Lilly Derkach</v>
      </c>
      <c r="H18" s="101" t="str">
        <f>+VLOOKUP(F18,Participants!$A$1:$F$802,4,FALSE)</f>
        <v>NCA</v>
      </c>
      <c r="I18" s="101" t="str">
        <f>+VLOOKUP(F18,Participants!$A$1:$F$802,5,FALSE)</f>
        <v>Female</v>
      </c>
      <c r="J18" s="101">
        <f>+VLOOKUP(F18,Participants!$A$1:$F$802,3,FALSE)</f>
        <v>4</v>
      </c>
      <c r="K18" s="57" t="str">
        <f>+VLOOKUP(F18,Participants!$A$1:$G$802,7,FALSE)</f>
        <v>DEV Girls</v>
      </c>
      <c r="L18" s="102">
        <f t="shared" si="0"/>
        <v>8</v>
      </c>
      <c r="M18" s="101">
        <v>1</v>
      </c>
      <c r="N18" s="57">
        <v>34</v>
      </c>
      <c r="O18" s="57">
        <v>3</v>
      </c>
    </row>
    <row r="19" spans="1:15" ht="14.25" customHeight="1" x14ac:dyDescent="0.25">
      <c r="A19" s="98"/>
      <c r="B19" s="99"/>
      <c r="C19" s="99"/>
      <c r="D19" s="100"/>
      <c r="E19" s="100"/>
      <c r="F19">
        <v>251</v>
      </c>
      <c r="G19" s="101" t="str">
        <f>+VLOOKUP(F19,Participants!$A$1:$F$802,2,FALSE)</f>
        <v>Emily Rohrdanz</v>
      </c>
      <c r="H19" s="101" t="str">
        <f>+VLOOKUP(F19,Participants!$A$1:$F$802,4,FALSE)</f>
        <v>AGS</v>
      </c>
      <c r="I19" s="101" t="str">
        <f>+VLOOKUP(F19,Participants!$A$1:$F$802,5,FALSE)</f>
        <v>Female</v>
      </c>
      <c r="J19" s="101">
        <f>+VLOOKUP(F19,Participants!$A$1:$F$802,3,FALSE)</f>
        <v>3</v>
      </c>
      <c r="K19" s="57" t="str">
        <f>+VLOOKUP(F19,Participants!$A$1:$G$802,7,FALSE)</f>
        <v>DEV Girls</v>
      </c>
      <c r="L19" s="102">
        <f t="shared" si="0"/>
        <v>9</v>
      </c>
      <c r="M19" s="101"/>
      <c r="N19" s="57">
        <v>34</v>
      </c>
      <c r="O19" s="57">
        <v>0</v>
      </c>
    </row>
    <row r="20" spans="1:15" ht="14.25" customHeight="1" x14ac:dyDescent="0.25">
      <c r="A20" s="98"/>
      <c r="B20" s="99"/>
      <c r="C20" s="99"/>
      <c r="D20" s="100"/>
      <c r="E20" s="100"/>
      <c r="F20">
        <v>249</v>
      </c>
      <c r="G20" s="101" t="str">
        <f>+VLOOKUP(F20,Participants!$A$1:$F$802,2,FALSE)</f>
        <v>Olivia Ameredes</v>
      </c>
      <c r="H20" s="101" t="str">
        <f>+VLOOKUP(F20,Participants!$A$1:$F$802,4,FALSE)</f>
        <v>AGS</v>
      </c>
      <c r="I20" s="101" t="str">
        <f>+VLOOKUP(F20,Participants!$A$1:$F$802,5,FALSE)</f>
        <v>Female</v>
      </c>
      <c r="J20" s="101">
        <f>+VLOOKUP(F20,Participants!$A$1:$F$802,3,FALSE)</f>
        <v>3</v>
      </c>
      <c r="K20" s="57" t="str">
        <f>+VLOOKUP(F20,Participants!$A$1:$G$802,7,FALSE)</f>
        <v>DEV Girls</v>
      </c>
      <c r="L20" s="102">
        <f t="shared" si="0"/>
        <v>10</v>
      </c>
      <c r="M20" s="101"/>
      <c r="N20" s="57">
        <v>32</v>
      </c>
      <c r="O20" s="57">
        <v>8</v>
      </c>
    </row>
    <row r="21" spans="1:15" ht="14.25" customHeight="1" x14ac:dyDescent="0.25">
      <c r="A21" s="98"/>
      <c r="B21" s="99"/>
      <c r="C21" s="99"/>
      <c r="D21" s="100"/>
      <c r="E21" s="100"/>
      <c r="F21">
        <v>968</v>
      </c>
      <c r="G21" s="101" t="str">
        <f>+VLOOKUP(F21,Participants!$A$1:$F$802,2,FALSE)</f>
        <v>Ana Kovacevic</v>
      </c>
      <c r="H21" s="101" t="str">
        <f>+VLOOKUP(F21,Participants!$A$1:$F$802,4,FALSE)</f>
        <v>SJS</v>
      </c>
      <c r="I21" s="101" t="str">
        <f>+VLOOKUP(F21,Participants!$A$1:$F$802,5,FALSE)</f>
        <v>Female</v>
      </c>
      <c r="J21" s="101">
        <f>+VLOOKUP(F21,Participants!$A$1:$F$802,3,FALSE)</f>
        <v>3</v>
      </c>
      <c r="K21" s="57" t="str">
        <f>+VLOOKUP(F21,Participants!$A$1:$G$802,7,FALSE)</f>
        <v>Dev Girls</v>
      </c>
      <c r="L21" s="102">
        <f t="shared" si="0"/>
        <v>11</v>
      </c>
      <c r="M21" s="101"/>
      <c r="N21" s="57">
        <v>30</v>
      </c>
      <c r="O21" s="57">
        <v>9</v>
      </c>
    </row>
    <row r="22" spans="1:15" ht="14.25" customHeight="1" x14ac:dyDescent="0.25">
      <c r="A22" s="98"/>
      <c r="B22" s="99"/>
      <c r="C22" s="99"/>
      <c r="D22" s="100"/>
      <c r="E22" s="100"/>
      <c r="F22">
        <v>564</v>
      </c>
      <c r="G22" s="101" t="str">
        <f>+VLOOKUP(F22,Participants!$A$1:$F$802,2,FALSE)</f>
        <v>Maggie Miller</v>
      </c>
      <c r="H22" s="101" t="str">
        <f>+VLOOKUP(F22,Participants!$A$1:$F$802,4,FALSE)</f>
        <v>BFS</v>
      </c>
      <c r="I22" s="101" t="str">
        <f>+VLOOKUP(F22,Participants!$A$1:$F$802,5,FALSE)</f>
        <v>Female</v>
      </c>
      <c r="J22" s="101">
        <f>+VLOOKUP(F22,Participants!$A$1:$F$802,3,FALSE)</f>
        <v>3</v>
      </c>
      <c r="K22" s="57" t="str">
        <f>+VLOOKUP(F22,Participants!$A$1:$G$802,7,FALSE)</f>
        <v>DEV GIRLS</v>
      </c>
      <c r="L22" s="102">
        <f t="shared" si="0"/>
        <v>12</v>
      </c>
      <c r="M22" s="101"/>
      <c r="N22" s="57">
        <v>29</v>
      </c>
      <c r="O22" s="57">
        <v>3</v>
      </c>
    </row>
    <row r="23" spans="1:15" ht="14.25" customHeight="1" x14ac:dyDescent="0.25">
      <c r="A23" s="98"/>
      <c r="B23" s="99"/>
      <c r="C23" s="99"/>
      <c r="D23" s="100"/>
      <c r="E23" s="100"/>
      <c r="F23">
        <v>570</v>
      </c>
      <c r="G23" s="101" t="str">
        <f>+VLOOKUP(F23,Participants!$A$1:$F$802,2,FALSE)</f>
        <v>Paulina Hornug</v>
      </c>
      <c r="H23" s="101" t="str">
        <f>+VLOOKUP(F23,Participants!$A$1:$F$802,4,FALSE)</f>
        <v>BFS</v>
      </c>
      <c r="I23" s="101" t="str">
        <f>+VLOOKUP(F23,Participants!$A$1:$F$802,5,FALSE)</f>
        <v>Female</v>
      </c>
      <c r="J23" s="101">
        <f>+VLOOKUP(F23,Participants!$A$1:$F$802,3,FALSE)</f>
        <v>4</v>
      </c>
      <c r="K23" s="57" t="str">
        <f>+VLOOKUP(F23,Participants!$A$1:$G$802,7,FALSE)</f>
        <v>DEV GIRLS</v>
      </c>
      <c r="L23" s="102">
        <f t="shared" si="0"/>
        <v>13</v>
      </c>
      <c r="M23" s="101"/>
      <c r="N23" s="57">
        <v>28</v>
      </c>
      <c r="O23" s="57">
        <v>0</v>
      </c>
    </row>
    <row r="24" spans="1:15" ht="14.25" customHeight="1" x14ac:dyDescent="0.25">
      <c r="A24" s="98"/>
      <c r="B24" s="99"/>
      <c r="C24" s="99"/>
      <c r="D24" s="100"/>
      <c r="E24" s="100"/>
      <c r="F24">
        <v>148</v>
      </c>
      <c r="G24" s="101" t="str">
        <f>+VLOOKUP(F24,Participants!$A$1:$F$802,2,FALSE)</f>
        <v>Hannah Cloonan</v>
      </c>
      <c r="H24" s="101" t="str">
        <f>+VLOOKUP(F24,Participants!$A$1:$F$802,4,FALSE)</f>
        <v>NCA</v>
      </c>
      <c r="I24" s="101" t="str">
        <f>+VLOOKUP(F24,Participants!$A$1:$F$802,5,FALSE)</f>
        <v>Female</v>
      </c>
      <c r="J24" s="101">
        <f>+VLOOKUP(F24,Participants!$A$1:$F$802,3,FALSE)</f>
        <v>4</v>
      </c>
      <c r="K24" s="57" t="str">
        <f>+VLOOKUP(F24,Participants!$A$1:$G$802,7,FALSE)</f>
        <v>DEV Girls</v>
      </c>
      <c r="L24" s="102">
        <f t="shared" si="0"/>
        <v>14</v>
      </c>
      <c r="M24" s="101"/>
      <c r="N24" s="57">
        <v>27</v>
      </c>
      <c r="O24" s="57">
        <v>8.5</v>
      </c>
    </row>
    <row r="25" spans="1:15" ht="14.25" customHeight="1" x14ac:dyDescent="0.25">
      <c r="A25" s="98"/>
      <c r="B25" s="99"/>
      <c r="C25" s="99"/>
      <c r="D25" s="100"/>
      <c r="E25" s="100"/>
      <c r="F25">
        <v>1044</v>
      </c>
      <c r="G25" s="101" t="str">
        <f>+VLOOKUP(F25,Participants!$A$1:$F$802,2,FALSE)</f>
        <v>Isabel Costigan</v>
      </c>
      <c r="H25" s="101" t="str">
        <f>+VLOOKUP(F25,Participants!$A$1:$F$802,4,FALSE)</f>
        <v>KIL</v>
      </c>
      <c r="I25" s="101" t="str">
        <f>+VLOOKUP(F25,Participants!$A$1:$F$802,5,FALSE)</f>
        <v>Female</v>
      </c>
      <c r="J25" s="101">
        <f>+VLOOKUP(F25,Participants!$A$1:$F$802,3,FALSE)</f>
        <v>4</v>
      </c>
      <c r="K25" s="57" t="str">
        <f>+VLOOKUP(F25,Participants!$A$1:$G$802,7,FALSE)</f>
        <v>Dev Girls</v>
      </c>
      <c r="L25" s="102">
        <f t="shared" si="0"/>
        <v>15</v>
      </c>
      <c r="M25" s="101"/>
      <c r="N25" s="57">
        <v>27</v>
      </c>
      <c r="O25" s="57">
        <v>5</v>
      </c>
    </row>
    <row r="26" spans="1:15" ht="14.25" customHeight="1" x14ac:dyDescent="0.25">
      <c r="A26" s="98"/>
      <c r="B26" s="99"/>
      <c r="C26" s="99"/>
      <c r="D26" s="100"/>
      <c r="E26" s="100"/>
      <c r="F26">
        <v>47</v>
      </c>
      <c r="G26" s="101" t="str">
        <f>+VLOOKUP(F26,Participants!$A$1:$F$802,2,FALSE)</f>
        <v>Annalisa DiPaolo</v>
      </c>
      <c r="H26" s="101" t="str">
        <f>+VLOOKUP(F26,Participants!$A$1:$F$802,4,FALSE)</f>
        <v>AMA</v>
      </c>
      <c r="I26" s="101" t="str">
        <f>+VLOOKUP(F26,Participants!$A$1:$F$802,5,FALSE)</f>
        <v>Female</v>
      </c>
      <c r="J26" s="101">
        <f>+VLOOKUP(F26,Participants!$A$1:$F$802,3,FALSE)</f>
        <v>4</v>
      </c>
      <c r="K26" s="57" t="str">
        <f>+VLOOKUP(F26,Participants!$A$1:$G$802,7,FALSE)</f>
        <v>DEV Girls</v>
      </c>
      <c r="L26" s="102">
        <f t="shared" si="0"/>
        <v>16</v>
      </c>
      <c r="M26" s="101"/>
      <c r="N26" s="57">
        <v>26</v>
      </c>
      <c r="O26" s="57">
        <v>3</v>
      </c>
    </row>
    <row r="27" spans="1:15" ht="14.25" customHeight="1" x14ac:dyDescent="0.25">
      <c r="A27" s="98"/>
      <c r="B27" s="99"/>
      <c r="C27" s="99"/>
      <c r="D27" s="100"/>
      <c r="E27" s="100"/>
      <c r="F27">
        <v>1051</v>
      </c>
      <c r="G27" s="101" t="str">
        <f>+VLOOKUP(F27,Participants!$A$1:$F$802,2,FALSE)</f>
        <v>Anna Narwold</v>
      </c>
      <c r="H27" s="101" t="str">
        <f>+VLOOKUP(F27,Participants!$A$1:$F$802,4,FALSE)</f>
        <v>KIL</v>
      </c>
      <c r="I27" s="101" t="str">
        <f>+VLOOKUP(F27,Participants!$A$1:$F$802,5,FALSE)</f>
        <v>Female</v>
      </c>
      <c r="J27" s="101">
        <f>+VLOOKUP(F27,Participants!$A$1:$F$802,3,FALSE)</f>
        <v>4</v>
      </c>
      <c r="K27" s="57" t="str">
        <f>+VLOOKUP(F27,Participants!$A$1:$G$802,7,FALSE)</f>
        <v>Dev Girls</v>
      </c>
      <c r="L27" s="102">
        <f t="shared" si="0"/>
        <v>17</v>
      </c>
      <c r="M27" s="101"/>
      <c r="N27" s="57">
        <v>26</v>
      </c>
      <c r="O27" s="57">
        <v>0</v>
      </c>
    </row>
    <row r="28" spans="1:15" ht="14.25" customHeight="1" x14ac:dyDescent="0.25">
      <c r="A28" s="98"/>
      <c r="B28" s="99"/>
      <c r="C28" s="99"/>
      <c r="D28" s="100"/>
      <c r="E28" s="100"/>
      <c r="F28">
        <v>1040</v>
      </c>
      <c r="G28" s="101" t="str">
        <f>+VLOOKUP(F28,Participants!$A$1:$F$802,2,FALSE)</f>
        <v>Madelyn Baker</v>
      </c>
      <c r="H28" s="101" t="str">
        <f>+VLOOKUP(F28,Participants!$A$1:$F$802,4,FALSE)</f>
        <v>KIL</v>
      </c>
      <c r="I28" s="101" t="str">
        <f>+VLOOKUP(F28,Participants!$A$1:$F$802,5,FALSE)</f>
        <v>Female</v>
      </c>
      <c r="J28" s="101">
        <f>+VLOOKUP(F28,Participants!$A$1:$F$802,3,FALSE)</f>
        <v>3</v>
      </c>
      <c r="K28" s="57" t="str">
        <f>+VLOOKUP(F28,Participants!$A$1:$G$802,7,FALSE)</f>
        <v>Dev Girls</v>
      </c>
      <c r="L28" s="102">
        <f t="shared" si="0"/>
        <v>18</v>
      </c>
      <c r="M28" s="101"/>
      <c r="N28" s="57">
        <v>25</v>
      </c>
      <c r="O28" s="57">
        <v>9</v>
      </c>
    </row>
    <row r="29" spans="1:15" ht="14.25" customHeight="1" x14ac:dyDescent="0.25">
      <c r="A29" s="98"/>
      <c r="B29" s="99"/>
      <c r="C29" s="99"/>
      <c r="D29" s="100"/>
      <c r="E29" s="100"/>
      <c r="F29">
        <v>574</v>
      </c>
      <c r="G29" s="101" t="str">
        <f>+VLOOKUP(F29,Participants!$A$1:$F$802,2,FALSE)</f>
        <v>Sadie Ninehouser</v>
      </c>
      <c r="H29" s="101" t="str">
        <f>+VLOOKUP(F29,Participants!$A$1:$F$802,4,FALSE)</f>
        <v>BFS</v>
      </c>
      <c r="I29" s="101" t="str">
        <f>+VLOOKUP(F29,Participants!$A$1:$F$802,5,FALSE)</f>
        <v>Female</v>
      </c>
      <c r="J29" s="101">
        <f>+VLOOKUP(F29,Participants!$A$1:$F$802,3,FALSE)</f>
        <v>4</v>
      </c>
      <c r="K29" s="57" t="str">
        <f>+VLOOKUP(F29,Participants!$A$1:$G$802,7,FALSE)</f>
        <v>DEV GIRLS</v>
      </c>
      <c r="L29" s="102">
        <f t="shared" si="0"/>
        <v>19</v>
      </c>
      <c r="M29" s="101"/>
      <c r="N29" s="57">
        <v>25</v>
      </c>
      <c r="O29" s="57">
        <v>3.5</v>
      </c>
    </row>
    <row r="30" spans="1:15" ht="14.25" customHeight="1" x14ac:dyDescent="0.25">
      <c r="A30" s="98"/>
      <c r="B30" s="99"/>
      <c r="C30" s="99"/>
      <c r="D30" s="100"/>
      <c r="E30" s="100"/>
      <c r="F30">
        <v>568</v>
      </c>
      <c r="G30" s="101" t="str">
        <f>+VLOOKUP(F30,Participants!$A$1:$F$802,2,FALSE)</f>
        <v>Liliana Coles</v>
      </c>
      <c r="H30" s="101" t="str">
        <f>+VLOOKUP(F30,Participants!$A$1:$F$802,4,FALSE)</f>
        <v>BFS</v>
      </c>
      <c r="I30" s="101" t="str">
        <f>+VLOOKUP(F30,Participants!$A$1:$F$802,5,FALSE)</f>
        <v>Female</v>
      </c>
      <c r="J30" s="101">
        <f>+VLOOKUP(F30,Participants!$A$1:$F$802,3,FALSE)</f>
        <v>4</v>
      </c>
      <c r="K30" s="57" t="str">
        <f>+VLOOKUP(F30,Participants!$A$1:$G$802,7,FALSE)</f>
        <v>DEV GIRLS</v>
      </c>
      <c r="L30" s="102">
        <f t="shared" si="0"/>
        <v>20</v>
      </c>
      <c r="M30" s="101"/>
      <c r="N30" s="57">
        <v>24</v>
      </c>
      <c r="O30" s="57">
        <v>5.5</v>
      </c>
    </row>
    <row r="31" spans="1:15" ht="14.25" customHeight="1" x14ac:dyDescent="0.25">
      <c r="A31" s="98"/>
      <c r="B31" s="99"/>
      <c r="C31" s="99"/>
      <c r="D31" s="100"/>
      <c r="E31" s="100"/>
      <c r="F31">
        <v>559</v>
      </c>
      <c r="G31" s="101" t="str">
        <f>+VLOOKUP(F31,Participants!$A$1:$F$802,2,FALSE)</f>
        <v>Scarlet Gallagher</v>
      </c>
      <c r="H31" s="101" t="str">
        <f>+VLOOKUP(F31,Participants!$A$1:$F$802,4,FALSE)</f>
        <v>BFS</v>
      </c>
      <c r="I31" s="101" t="str">
        <f>+VLOOKUP(F31,Participants!$A$1:$F$802,5,FALSE)</f>
        <v>Female</v>
      </c>
      <c r="J31" s="101">
        <f>+VLOOKUP(F31,Participants!$A$1:$F$802,3,FALSE)</f>
        <v>3</v>
      </c>
      <c r="K31" s="57" t="str">
        <f>+VLOOKUP(F31,Participants!$A$1:$G$802,7,FALSE)</f>
        <v>DEV GIRLS</v>
      </c>
      <c r="L31" s="102">
        <f t="shared" si="0"/>
        <v>21</v>
      </c>
      <c r="M31" s="101"/>
      <c r="N31" s="57">
        <v>24</v>
      </c>
      <c r="O31" s="57">
        <v>4</v>
      </c>
    </row>
    <row r="32" spans="1:15" ht="14.25" customHeight="1" x14ac:dyDescent="0.25">
      <c r="A32" s="98"/>
      <c r="B32" s="99"/>
      <c r="C32" s="99"/>
      <c r="D32" s="100"/>
      <c r="E32" s="100"/>
      <c r="F32">
        <v>1043</v>
      </c>
      <c r="G32" s="101" t="str">
        <f>+VLOOKUP(F32,Participants!$A$1:$F$802,2,FALSE)</f>
        <v>Ainsley Coberly</v>
      </c>
      <c r="H32" s="101" t="str">
        <f>+VLOOKUP(F32,Participants!$A$1:$F$802,4,FALSE)</f>
        <v>KIL</v>
      </c>
      <c r="I32" s="101" t="str">
        <f>+VLOOKUP(F32,Participants!$A$1:$F$802,5,FALSE)</f>
        <v>Female</v>
      </c>
      <c r="J32" s="101">
        <f>+VLOOKUP(F32,Participants!$A$1:$F$802,3,FALSE)</f>
        <v>3</v>
      </c>
      <c r="K32" s="57" t="str">
        <f>+VLOOKUP(F32,Participants!$A$1:$G$802,7,FALSE)</f>
        <v>Dev Girls</v>
      </c>
      <c r="L32" s="102">
        <f t="shared" si="0"/>
        <v>22</v>
      </c>
      <c r="M32" s="101"/>
      <c r="N32" s="57">
        <v>23</v>
      </c>
      <c r="O32" s="57">
        <v>8.5</v>
      </c>
    </row>
    <row r="33" spans="1:15" ht="14.25" customHeight="1" x14ac:dyDescent="0.25">
      <c r="A33" s="98"/>
      <c r="B33" s="99"/>
      <c r="C33" s="99"/>
      <c r="D33" s="100"/>
      <c r="E33" s="100"/>
      <c r="F33">
        <v>48</v>
      </c>
      <c r="G33" s="101" t="str">
        <f>+VLOOKUP(F33,Participants!$A$1:$F$802,2,FALSE)</f>
        <v>Isabella Gaudelli</v>
      </c>
      <c r="H33" s="101" t="str">
        <f>+VLOOKUP(F33,Participants!$A$1:$F$802,4,FALSE)</f>
        <v>AMA</v>
      </c>
      <c r="I33" s="101" t="str">
        <f>+VLOOKUP(F33,Participants!$A$1:$F$802,5,FALSE)</f>
        <v>Female</v>
      </c>
      <c r="J33" s="101">
        <f>+VLOOKUP(F33,Participants!$A$1:$F$802,3,FALSE)</f>
        <v>4</v>
      </c>
      <c r="K33" s="57" t="str">
        <f>+VLOOKUP(F33,Participants!$A$1:$G$802,7,FALSE)</f>
        <v>DEV Girls</v>
      </c>
      <c r="L33" s="102">
        <f t="shared" si="0"/>
        <v>23</v>
      </c>
      <c r="M33" s="101"/>
      <c r="N33" s="57">
        <v>23</v>
      </c>
      <c r="O33" s="57">
        <v>4</v>
      </c>
    </row>
    <row r="34" spans="1:15" ht="14.25" customHeight="1" x14ac:dyDescent="0.25">
      <c r="A34" s="98"/>
      <c r="B34" s="99"/>
      <c r="C34" s="99"/>
      <c r="D34" s="100"/>
      <c r="E34" s="100"/>
      <c r="F34">
        <v>49</v>
      </c>
      <c r="G34" s="101" t="str">
        <f>+VLOOKUP(F34,Participants!$A$1:$F$802,2,FALSE)</f>
        <v>Emma Smith</v>
      </c>
      <c r="H34" s="101" t="str">
        <f>+VLOOKUP(F34,Participants!$A$1:$F$802,4,FALSE)</f>
        <v>AMA</v>
      </c>
      <c r="I34" s="101" t="str">
        <f>+VLOOKUP(F34,Participants!$A$1:$F$802,5,FALSE)</f>
        <v>Female</v>
      </c>
      <c r="J34" s="101">
        <f>+VLOOKUP(F34,Participants!$A$1:$F$802,3,FALSE)</f>
        <v>4</v>
      </c>
      <c r="K34" s="57" t="str">
        <f>+VLOOKUP(F34,Participants!$A$1:$G$802,7,FALSE)</f>
        <v>DEV Girls</v>
      </c>
      <c r="L34" s="102">
        <f t="shared" si="0"/>
        <v>24</v>
      </c>
      <c r="M34" s="101"/>
      <c r="N34" s="57">
        <v>23</v>
      </c>
      <c r="O34" s="57">
        <v>4</v>
      </c>
    </row>
    <row r="35" spans="1:15" ht="14.25" customHeight="1" x14ac:dyDescent="0.25">
      <c r="A35" s="98"/>
      <c r="B35" s="99"/>
      <c r="C35" s="99"/>
      <c r="D35" s="100"/>
      <c r="E35" s="100"/>
      <c r="F35">
        <v>248</v>
      </c>
      <c r="G35" s="101" t="str">
        <f>+VLOOKUP(F35,Participants!$A$1:$F$802,2,FALSE)</f>
        <v>Katya Lozano</v>
      </c>
      <c r="H35" s="101" t="str">
        <f>+VLOOKUP(F35,Participants!$A$1:$F$802,4,FALSE)</f>
        <v>AGS</v>
      </c>
      <c r="I35" s="101" t="str">
        <f>+VLOOKUP(F35,Participants!$A$1:$F$802,5,FALSE)</f>
        <v>Female</v>
      </c>
      <c r="J35" s="101">
        <f>+VLOOKUP(F35,Participants!$A$1:$F$802,3,FALSE)</f>
        <v>3</v>
      </c>
      <c r="K35" s="57" t="str">
        <f>+VLOOKUP(F35,Participants!$A$1:$G$802,7,FALSE)</f>
        <v>DEV Girls</v>
      </c>
      <c r="L35" s="102">
        <f t="shared" si="0"/>
        <v>25</v>
      </c>
      <c r="M35" s="101"/>
      <c r="N35" s="57">
        <v>22</v>
      </c>
      <c r="O35" s="57">
        <v>11</v>
      </c>
    </row>
    <row r="36" spans="1:15" ht="14.25" customHeight="1" x14ac:dyDescent="0.25">
      <c r="A36" s="98"/>
      <c r="B36" s="99"/>
      <c r="C36" s="99"/>
      <c r="D36" s="100"/>
      <c r="E36" s="100"/>
      <c r="F36">
        <v>250</v>
      </c>
      <c r="G36" s="101" t="str">
        <f>+VLOOKUP(F36,Participants!$A$1:$F$802,2,FALSE)</f>
        <v>Anna Debbis</v>
      </c>
      <c r="H36" s="101" t="str">
        <f>+VLOOKUP(F36,Participants!$A$1:$F$802,4,FALSE)</f>
        <v>AGS</v>
      </c>
      <c r="I36" s="101" t="str">
        <f>+VLOOKUP(F36,Participants!$A$1:$F$802,5,FALSE)</f>
        <v>Female</v>
      </c>
      <c r="J36" s="101">
        <f>+VLOOKUP(F36,Participants!$A$1:$F$802,3,FALSE)</f>
        <v>3</v>
      </c>
      <c r="K36" s="57" t="str">
        <f>+VLOOKUP(F36,Participants!$A$1:$G$802,7,FALSE)</f>
        <v>DEV Girls</v>
      </c>
      <c r="L36" s="102">
        <f t="shared" si="0"/>
        <v>26</v>
      </c>
      <c r="M36" s="101"/>
      <c r="N36" s="57">
        <v>22</v>
      </c>
      <c r="O36" s="57">
        <v>10</v>
      </c>
    </row>
    <row r="37" spans="1:15" ht="14.25" customHeight="1" x14ac:dyDescent="0.25">
      <c r="A37" s="98"/>
      <c r="B37" s="99"/>
      <c r="C37" s="99"/>
      <c r="D37" s="100"/>
      <c r="E37" s="100"/>
      <c r="F37">
        <v>1046</v>
      </c>
      <c r="G37" s="101" t="str">
        <f>+VLOOKUP(F37,Participants!$A$1:$F$802,2,FALSE)</f>
        <v>Lucia Kilkeary</v>
      </c>
      <c r="H37" s="101" t="str">
        <f>+VLOOKUP(F37,Participants!$A$1:$F$802,4,FALSE)</f>
        <v>KIL</v>
      </c>
      <c r="I37" s="101" t="str">
        <f>+VLOOKUP(F37,Participants!$A$1:$F$802,5,FALSE)</f>
        <v>Female</v>
      </c>
      <c r="J37" s="101">
        <f>+VLOOKUP(F37,Participants!$A$1:$F$802,3,FALSE)</f>
        <v>3</v>
      </c>
      <c r="K37" s="57" t="str">
        <f>+VLOOKUP(F37,Participants!$A$1:$G$802,7,FALSE)</f>
        <v>Dev Girls</v>
      </c>
      <c r="L37" s="102">
        <f t="shared" si="0"/>
        <v>27</v>
      </c>
      <c r="M37" s="101"/>
      <c r="N37" s="57">
        <v>22</v>
      </c>
      <c r="O37" s="57">
        <v>7.5</v>
      </c>
    </row>
    <row r="38" spans="1:15" ht="14.25" customHeight="1" x14ac:dyDescent="0.25">
      <c r="A38" s="98"/>
      <c r="B38" s="99"/>
      <c r="C38" s="99"/>
      <c r="D38" s="100"/>
      <c r="E38" s="100"/>
      <c r="F38">
        <v>1258</v>
      </c>
      <c r="G38" s="101" t="str">
        <f>+VLOOKUP(F38,Participants!$A$1:$F$802,2,FALSE)</f>
        <v>Lauren Summers</v>
      </c>
      <c r="H38" s="101" t="str">
        <f>+VLOOKUP(F38,Participants!$A$1:$F$802,4,FALSE)</f>
        <v>SSPP</v>
      </c>
      <c r="I38" s="101" t="str">
        <f>+VLOOKUP(F38,Participants!$A$1:$F$802,5,FALSE)</f>
        <v>Female</v>
      </c>
      <c r="J38" s="101">
        <f>+VLOOKUP(F38,Participants!$A$1:$F$802,3,FALSE)</f>
        <v>4</v>
      </c>
      <c r="K38" s="57" t="str">
        <f>+VLOOKUP(F38,Participants!$A$1:$G$802,7,FALSE)</f>
        <v>DEV Girls</v>
      </c>
      <c r="L38" s="102">
        <f t="shared" si="0"/>
        <v>28</v>
      </c>
      <c r="M38" s="101"/>
      <c r="N38" s="57">
        <v>22</v>
      </c>
      <c r="O38" s="57">
        <v>3</v>
      </c>
    </row>
    <row r="39" spans="1:15" ht="14.25" customHeight="1" x14ac:dyDescent="0.25">
      <c r="A39" s="98"/>
      <c r="B39" s="99"/>
      <c r="C39" s="99"/>
      <c r="D39" s="100"/>
      <c r="E39" s="100"/>
      <c r="F39">
        <v>42</v>
      </c>
      <c r="G39" s="101" t="str">
        <f>+VLOOKUP(F39,Participants!$A$1:$F$802,2,FALSE)</f>
        <v>Annie Nienstedt</v>
      </c>
      <c r="H39" s="101" t="str">
        <f>+VLOOKUP(F39,Participants!$A$1:$F$802,4,FALSE)</f>
        <v>AMA</v>
      </c>
      <c r="I39" s="101" t="str">
        <f>+VLOOKUP(F39,Participants!$A$1:$F$802,5,FALSE)</f>
        <v>Female</v>
      </c>
      <c r="J39" s="101">
        <f>+VLOOKUP(F39,Participants!$A$1:$F$802,3,FALSE)</f>
        <v>4</v>
      </c>
      <c r="K39" s="57" t="str">
        <f>+VLOOKUP(F39,Participants!$A$1:$G$802,7,FALSE)</f>
        <v>DEV Girls</v>
      </c>
      <c r="L39" s="102">
        <f t="shared" si="0"/>
        <v>29</v>
      </c>
      <c r="M39" s="101"/>
      <c r="N39" s="57">
        <v>22</v>
      </c>
      <c r="O39" s="57">
        <v>1.5</v>
      </c>
    </row>
    <row r="40" spans="1:15" ht="14.25" customHeight="1" x14ac:dyDescent="0.25">
      <c r="A40" s="98"/>
      <c r="B40" s="99"/>
      <c r="C40" s="99"/>
      <c r="D40" s="100"/>
      <c r="E40" s="100"/>
      <c r="F40">
        <v>969</v>
      </c>
      <c r="G40" s="101" t="str">
        <f>+VLOOKUP(F40,Participants!$A$1:$F$802,2,FALSE)</f>
        <v>Giada Morrida</v>
      </c>
      <c r="H40" s="101" t="str">
        <f>+VLOOKUP(F40,Participants!$A$1:$F$802,4,FALSE)</f>
        <v>SJS</v>
      </c>
      <c r="I40" s="101" t="str">
        <f>+VLOOKUP(F40,Participants!$A$1:$F$802,5,FALSE)</f>
        <v>Female</v>
      </c>
      <c r="J40" s="101">
        <f>+VLOOKUP(F40,Participants!$A$1:$F$802,3,FALSE)</f>
        <v>3</v>
      </c>
      <c r="K40" s="57" t="str">
        <f>+VLOOKUP(F40,Participants!$A$1:$G$802,7,FALSE)</f>
        <v>Dev Girls</v>
      </c>
      <c r="L40" s="102">
        <f t="shared" si="0"/>
        <v>30</v>
      </c>
      <c r="M40" s="101"/>
      <c r="N40" s="57">
        <v>19</v>
      </c>
      <c r="O40" s="57">
        <v>5</v>
      </c>
    </row>
    <row r="41" spans="1:15" ht="14.25" customHeight="1" x14ac:dyDescent="0.25">
      <c r="A41" s="98"/>
      <c r="B41" s="99"/>
      <c r="C41" s="99"/>
      <c r="D41" s="100"/>
      <c r="E41" s="100"/>
      <c r="F41">
        <v>967</v>
      </c>
      <c r="G41" s="101" t="str">
        <f>+VLOOKUP(F41,Participants!$A$1:$F$802,2,FALSE)</f>
        <v>Josie Janas</v>
      </c>
      <c r="H41" s="101" t="str">
        <f>+VLOOKUP(F41,Participants!$A$1:$F$802,4,FALSE)</f>
        <v>SJS</v>
      </c>
      <c r="I41" s="101" t="str">
        <f>+VLOOKUP(F41,Participants!$A$1:$F$802,5,FALSE)</f>
        <v>Female</v>
      </c>
      <c r="J41" s="101">
        <f>+VLOOKUP(F41,Participants!$A$1:$F$802,3,FALSE)</f>
        <v>3</v>
      </c>
      <c r="K41" s="57" t="str">
        <f>+VLOOKUP(F41,Participants!$A$1:$G$802,7,FALSE)</f>
        <v>Dev Girls</v>
      </c>
      <c r="L41" s="102">
        <f t="shared" si="0"/>
        <v>31</v>
      </c>
      <c r="M41" s="101"/>
      <c r="N41" s="57">
        <v>17</v>
      </c>
      <c r="O41" s="57">
        <v>1.5</v>
      </c>
    </row>
    <row r="42" spans="1:15" ht="14.25" customHeight="1" x14ac:dyDescent="0.25">
      <c r="A42" s="98"/>
      <c r="B42" s="99"/>
      <c r="C42" s="99"/>
      <c r="D42" s="100"/>
      <c r="E42" s="100"/>
      <c r="F42">
        <v>1045</v>
      </c>
      <c r="G42" s="101" t="str">
        <f>+VLOOKUP(F42,Participants!$A$1:$F$802,2,FALSE)</f>
        <v>Penelope Fejes</v>
      </c>
      <c r="H42" s="101" t="str">
        <f>+VLOOKUP(F42,Participants!$A$1:$F$802,4,FALSE)</f>
        <v>KIL</v>
      </c>
      <c r="I42" s="101" t="str">
        <f>+VLOOKUP(F42,Participants!$A$1:$F$802,5,FALSE)</f>
        <v>Female</v>
      </c>
      <c r="J42" s="101">
        <f>+VLOOKUP(F42,Participants!$A$1:$F$802,3,FALSE)</f>
        <v>3</v>
      </c>
      <c r="K42" s="57" t="str">
        <f>+VLOOKUP(F42,Participants!$A$1:$G$802,7,FALSE)</f>
        <v>Dev Girls</v>
      </c>
      <c r="L42" s="102">
        <f t="shared" si="0"/>
        <v>32</v>
      </c>
      <c r="M42" s="101"/>
      <c r="N42" s="57">
        <v>16</v>
      </c>
      <c r="O42" s="57">
        <v>8</v>
      </c>
    </row>
    <row r="43" spans="1:15" ht="14.25" customHeight="1" x14ac:dyDescent="0.25">
      <c r="A43" s="98"/>
      <c r="B43" s="99"/>
      <c r="C43" s="99"/>
      <c r="D43" s="100"/>
      <c r="E43" s="100"/>
      <c r="F43">
        <v>562</v>
      </c>
      <c r="G43" s="101" t="str">
        <f>+VLOOKUP(F43,Participants!$A$1:$F$802,2,FALSE)</f>
        <v>Monica Isacco</v>
      </c>
      <c r="H43" s="101" t="str">
        <f>+VLOOKUP(F43,Participants!$A$1:$F$802,4,FALSE)</f>
        <v>BFS</v>
      </c>
      <c r="I43" s="101" t="str">
        <f>+VLOOKUP(F43,Participants!$A$1:$F$802,5,FALSE)</f>
        <v>Female</v>
      </c>
      <c r="J43" s="101">
        <f>+VLOOKUP(F43,Participants!$A$1:$F$802,3,FALSE)</f>
        <v>3</v>
      </c>
      <c r="K43" s="57" t="str">
        <f>+VLOOKUP(F43,Participants!$A$1:$G$802,7,FALSE)</f>
        <v>DEV GIRLS</v>
      </c>
      <c r="L43" s="102">
        <f t="shared" si="0"/>
        <v>33</v>
      </c>
      <c r="M43" s="101"/>
      <c r="N43" s="57">
        <v>16</v>
      </c>
      <c r="O43" s="57">
        <v>0.5</v>
      </c>
    </row>
    <row r="44" spans="1:15" ht="14.25" customHeight="1" x14ac:dyDescent="0.25">
      <c r="A44" s="98"/>
      <c r="B44" s="99"/>
      <c r="C44" s="99"/>
      <c r="D44" s="100"/>
      <c r="E44" s="100"/>
      <c r="F44">
        <v>566</v>
      </c>
      <c r="G44" s="101" t="str">
        <f>+VLOOKUP(F44,Participants!$A$1:$F$802,2,FALSE)</f>
        <v>Lily Bishop</v>
      </c>
      <c r="H44" s="101" t="str">
        <f>+VLOOKUP(F44,Participants!$A$1:$F$802,4,FALSE)</f>
        <v>BFS</v>
      </c>
      <c r="I44" s="101" t="str">
        <f>+VLOOKUP(F44,Participants!$A$1:$F$802,5,FALSE)</f>
        <v>Female</v>
      </c>
      <c r="J44" s="101">
        <f>+VLOOKUP(F44,Participants!$A$1:$F$802,3,FALSE)</f>
        <v>4</v>
      </c>
      <c r="K44" s="57" t="str">
        <f>+VLOOKUP(F44,Participants!$A$1:$G$802,7,FALSE)</f>
        <v>DEV GIRLS</v>
      </c>
      <c r="L44" s="102">
        <f t="shared" si="0"/>
        <v>34</v>
      </c>
      <c r="M44" s="101"/>
      <c r="N44" s="57">
        <v>15</v>
      </c>
      <c r="O44" s="57">
        <v>9.5</v>
      </c>
    </row>
    <row r="45" spans="1:15" ht="14.25" customHeight="1" x14ac:dyDescent="0.25">
      <c r="A45" s="98"/>
      <c r="B45" s="99"/>
      <c r="C45" s="99"/>
      <c r="D45" s="100"/>
      <c r="E45" s="100"/>
      <c r="F45">
        <v>1041</v>
      </c>
      <c r="G45" s="101" t="str">
        <f>+VLOOKUP(F45,Participants!$A$1:$F$802,2,FALSE)</f>
        <v>Penelope Baker</v>
      </c>
      <c r="H45" s="101" t="str">
        <f>+VLOOKUP(F45,Participants!$A$1:$F$802,4,FALSE)</f>
        <v>KIL</v>
      </c>
      <c r="I45" s="101" t="str">
        <f>+VLOOKUP(F45,Participants!$A$1:$F$802,5,FALSE)</f>
        <v>Female</v>
      </c>
      <c r="J45" s="101">
        <f>+VLOOKUP(F45,Participants!$A$1:$F$802,3,FALSE)</f>
        <v>3</v>
      </c>
      <c r="K45" s="57" t="str">
        <f>+VLOOKUP(F45,Participants!$A$1:$G$802,7,FALSE)</f>
        <v>Dev Girls</v>
      </c>
      <c r="L45" s="102">
        <f t="shared" si="0"/>
        <v>35</v>
      </c>
      <c r="M45" s="101"/>
      <c r="N45" s="57">
        <v>15</v>
      </c>
      <c r="O45" s="57">
        <v>2</v>
      </c>
    </row>
    <row r="46" spans="1:15" ht="14.25" customHeight="1" x14ac:dyDescent="0.25">
      <c r="A46" s="98"/>
      <c r="B46" s="99"/>
      <c r="C46" s="99"/>
      <c r="D46" s="100"/>
      <c r="E46" s="100"/>
      <c r="F46">
        <v>966</v>
      </c>
      <c r="G46" s="101" t="str">
        <f>+VLOOKUP(F46,Participants!$A$1:$F$802,2,FALSE)</f>
        <v>Giuliana Bucci</v>
      </c>
      <c r="H46" s="101" t="str">
        <f>+VLOOKUP(F46,Participants!$A$1:$F$802,4,FALSE)</f>
        <v>SJS</v>
      </c>
      <c r="I46" s="101" t="str">
        <f>+VLOOKUP(F46,Participants!$A$1:$F$802,5,FALSE)</f>
        <v>Female</v>
      </c>
      <c r="J46" s="101">
        <f>+VLOOKUP(F46,Participants!$A$1:$F$802,3,FALSE)</f>
        <v>3</v>
      </c>
      <c r="K46" s="57" t="str">
        <f>+VLOOKUP(F46,Participants!$A$1:$G$802,7,FALSE)</f>
        <v>Dev Girls</v>
      </c>
      <c r="L46" s="102">
        <f t="shared" si="0"/>
        <v>36</v>
      </c>
      <c r="M46" s="101"/>
      <c r="N46" s="57">
        <v>14</v>
      </c>
      <c r="O46" s="57">
        <v>5</v>
      </c>
    </row>
    <row r="48" spans="1:15" ht="14.25" customHeight="1" x14ac:dyDescent="0.25">
      <c r="A48" s="117"/>
      <c r="B48" s="118"/>
      <c r="C48" s="118"/>
      <c r="D48" s="119"/>
      <c r="E48" s="119"/>
      <c r="F48" s="120">
        <v>234</v>
      </c>
      <c r="G48" s="121" t="str">
        <f>+VLOOKUP(F48,Participants!$A$1:$F$802,2,FALSE)</f>
        <v>Declan Kacsur</v>
      </c>
      <c r="H48" s="121" t="str">
        <f>+VLOOKUP(F48,Participants!$A$1:$F$802,4,FALSE)</f>
        <v>AGS</v>
      </c>
      <c r="I48" s="121" t="str">
        <f>+VLOOKUP(F48,Participants!$A$1:$F$802,5,FALSE)</f>
        <v>Male</v>
      </c>
      <c r="J48" s="121">
        <f>+VLOOKUP(F48,Participants!$A$1:$F$802,3,FALSE)</f>
        <v>2</v>
      </c>
      <c r="K48" s="122" t="str">
        <f>+VLOOKUP(F48,Participants!$A$1:$G$802,7,FALSE)</f>
        <v>DEV Boys</v>
      </c>
      <c r="L48" s="123">
        <v>1</v>
      </c>
      <c r="M48" s="121"/>
      <c r="N48" s="131">
        <v>42</v>
      </c>
      <c r="O48" s="132">
        <v>1.5</v>
      </c>
    </row>
    <row r="49" spans="1:15" ht="14.25" customHeight="1" x14ac:dyDescent="0.25">
      <c r="A49" s="117"/>
      <c r="B49" s="118"/>
      <c r="C49" s="118"/>
      <c r="D49" s="119"/>
      <c r="E49" s="119"/>
      <c r="F49" s="120">
        <v>1259</v>
      </c>
      <c r="G49" s="121" t="str">
        <f>+VLOOKUP(F49,Participants!$A$1:$F$802,2,FALSE)</f>
        <v>Nathan Summers</v>
      </c>
      <c r="H49" s="121" t="str">
        <f>+VLOOKUP(F49,Participants!$A$1:$F$802,4,FALSE)</f>
        <v>SSPP</v>
      </c>
      <c r="I49" s="121" t="str">
        <f>+VLOOKUP(F49,Participants!$A$1:$F$802,5,FALSE)</f>
        <v>Male</v>
      </c>
      <c r="J49" s="121">
        <f>+VLOOKUP(F49,Participants!$A$1:$F$802,3,FALSE)</f>
        <v>2</v>
      </c>
      <c r="K49" s="122" t="str">
        <f>+VLOOKUP(F49,Participants!$A$1:$G$802,7,FALSE)</f>
        <v>DEV Boys</v>
      </c>
      <c r="L49" s="130">
        <f>L48+1</f>
        <v>2</v>
      </c>
      <c r="M49" s="121"/>
      <c r="N49" s="131">
        <v>40</v>
      </c>
      <c r="O49" s="132">
        <v>7.5</v>
      </c>
    </row>
    <row r="50" spans="1:15" ht="14.25" customHeight="1" x14ac:dyDescent="0.25">
      <c r="A50" s="117"/>
      <c r="B50" s="118"/>
      <c r="C50" s="118"/>
      <c r="D50" s="119"/>
      <c r="E50" s="119"/>
      <c r="F50" s="120">
        <v>579</v>
      </c>
      <c r="G50" s="121" t="str">
        <f>+VLOOKUP(F50,Participants!$A$1:$F$802,2,FALSE)</f>
        <v>Vincent Mannerino</v>
      </c>
      <c r="H50" s="121" t="str">
        <f>+VLOOKUP(F50,Participants!$A$1:$F$802,4,FALSE)</f>
        <v>BFS</v>
      </c>
      <c r="I50" s="121" t="str">
        <f>+VLOOKUP(F50,Participants!$A$1:$F$802,5,FALSE)</f>
        <v>Male</v>
      </c>
      <c r="J50" s="121">
        <f>+VLOOKUP(F50,Participants!$A$1:$F$802,3,FALSE)</f>
        <v>2</v>
      </c>
      <c r="K50" s="122" t="str">
        <f>+VLOOKUP(F50,Participants!$A$1:$G$802,7,FALSE)</f>
        <v>DEV BOYS</v>
      </c>
      <c r="L50" s="130">
        <f t="shared" ref="L50:L60" si="1">L49+1</f>
        <v>3</v>
      </c>
      <c r="M50" s="121"/>
      <c r="N50" s="131">
        <v>35</v>
      </c>
      <c r="O50" s="132">
        <v>2.5</v>
      </c>
    </row>
    <row r="51" spans="1:15" ht="14.25" customHeight="1" x14ac:dyDescent="0.25">
      <c r="A51" s="124"/>
      <c r="B51" s="125"/>
      <c r="C51" s="125"/>
      <c r="D51" s="126"/>
      <c r="E51" s="126"/>
      <c r="F51" s="120">
        <v>236</v>
      </c>
      <c r="G51" s="127" t="str">
        <f>+VLOOKUP(F51,Participants!$A$1:$F$802,2,FALSE)</f>
        <v>Leonard Thomas</v>
      </c>
      <c r="H51" s="127" t="str">
        <f>+VLOOKUP(F51,Participants!$A$1:$F$802,4,FALSE)</f>
        <v>AGS</v>
      </c>
      <c r="I51" s="127" t="str">
        <f>+VLOOKUP(F51,Participants!$A$1:$F$802,5,FALSE)</f>
        <v>Male</v>
      </c>
      <c r="J51" s="127">
        <f>+VLOOKUP(F51,Participants!$A$1:$F$802,3,FALSE)</f>
        <v>2</v>
      </c>
      <c r="K51" s="122" t="str">
        <f>+VLOOKUP(F51,Participants!$A$1:$G$802,7,FALSE)</f>
        <v>DEV Boys</v>
      </c>
      <c r="L51" s="130">
        <f t="shared" si="1"/>
        <v>4</v>
      </c>
      <c r="M51" s="127"/>
      <c r="N51" s="133">
        <v>34</v>
      </c>
      <c r="O51" s="132">
        <v>10</v>
      </c>
    </row>
    <row r="52" spans="1:15" ht="14.25" customHeight="1" x14ac:dyDescent="0.25">
      <c r="A52" s="124"/>
      <c r="B52" s="125"/>
      <c r="C52" s="125"/>
      <c r="D52" s="126"/>
      <c r="E52" s="126"/>
      <c r="F52" s="120">
        <v>577</v>
      </c>
      <c r="G52" s="127" t="str">
        <f>+VLOOKUP(F52,Participants!$A$1:$F$802,2,FALSE)</f>
        <v>Aiden Gurney</v>
      </c>
      <c r="H52" s="127" t="str">
        <f>+VLOOKUP(F52,Participants!$A$1:$F$802,4,FALSE)</f>
        <v>BFS</v>
      </c>
      <c r="I52" s="127" t="str">
        <f>+VLOOKUP(F52,Participants!$A$1:$F$802,5,FALSE)</f>
        <v>Male</v>
      </c>
      <c r="J52" s="127">
        <f>+VLOOKUP(F52,Participants!$A$1:$F$802,3,FALSE)</f>
        <v>2</v>
      </c>
      <c r="K52" s="122" t="str">
        <f>+VLOOKUP(F52,Participants!$A$1:$G$802,7,FALSE)</f>
        <v>DEV BOYS</v>
      </c>
      <c r="L52" s="130">
        <f t="shared" si="1"/>
        <v>5</v>
      </c>
      <c r="M52" s="127"/>
      <c r="N52" s="133">
        <v>31</v>
      </c>
      <c r="O52" s="132">
        <v>3</v>
      </c>
    </row>
    <row r="53" spans="1:15" ht="14.25" customHeight="1" x14ac:dyDescent="0.25">
      <c r="A53" s="124"/>
      <c r="B53" s="125"/>
      <c r="C53" s="125"/>
      <c r="D53" s="126"/>
      <c r="E53" s="126"/>
      <c r="F53" s="120">
        <v>963</v>
      </c>
      <c r="G53" s="127" t="str">
        <f>+VLOOKUP(F53,Participants!$A$1:$F$802,2,FALSE)</f>
        <v>David Belczyk</v>
      </c>
      <c r="H53" s="127" t="str">
        <f>+VLOOKUP(F53,Participants!$A$1:$F$802,4,FALSE)</f>
        <v>SJS</v>
      </c>
      <c r="I53" s="127" t="str">
        <f>+VLOOKUP(F53,Participants!$A$1:$F$802,5,FALSE)</f>
        <v>Male</v>
      </c>
      <c r="J53" s="127">
        <f>+VLOOKUP(F53,Participants!$A$1:$F$802,3,FALSE)</f>
        <v>2</v>
      </c>
      <c r="K53" s="122" t="str">
        <f>+VLOOKUP(F53,Participants!$A$1:$G$802,7,FALSE)</f>
        <v>Dev Boys</v>
      </c>
      <c r="L53" s="130">
        <f t="shared" si="1"/>
        <v>6</v>
      </c>
      <c r="M53" s="127"/>
      <c r="N53" s="133">
        <v>28</v>
      </c>
      <c r="O53" s="132">
        <v>0.5</v>
      </c>
    </row>
    <row r="54" spans="1:15" ht="14.25" customHeight="1" x14ac:dyDescent="0.25">
      <c r="A54" s="117"/>
      <c r="B54" s="118"/>
      <c r="C54" s="118"/>
      <c r="D54" s="119"/>
      <c r="E54" s="119"/>
      <c r="F54" s="120">
        <v>576</v>
      </c>
      <c r="G54" s="121" t="str">
        <f>+VLOOKUP(F54,Participants!$A$1:$F$802,2,FALSE)</f>
        <v>Zachary Buchanan</v>
      </c>
      <c r="H54" s="121" t="str">
        <f>+VLOOKUP(F54,Participants!$A$1:$F$802,4,FALSE)</f>
        <v>BFS</v>
      </c>
      <c r="I54" s="121" t="str">
        <f>+VLOOKUP(F54,Participants!$A$1:$F$802,5,FALSE)</f>
        <v>Male</v>
      </c>
      <c r="J54" s="121">
        <f>+VLOOKUP(F54,Participants!$A$1:$F$802,3,FALSE)</f>
        <v>2</v>
      </c>
      <c r="K54" s="122" t="str">
        <f>+VLOOKUP(F54,Participants!$A$1:$G$802,7,FALSE)</f>
        <v>DEV BOYS</v>
      </c>
      <c r="L54" s="130">
        <f t="shared" si="1"/>
        <v>7</v>
      </c>
      <c r="M54" s="121"/>
      <c r="N54" s="131">
        <v>24</v>
      </c>
      <c r="O54" s="132">
        <v>0</v>
      </c>
    </row>
    <row r="55" spans="1:15" ht="14.25" customHeight="1" x14ac:dyDescent="0.25">
      <c r="A55" s="117"/>
      <c r="B55" s="118"/>
      <c r="C55" s="118"/>
      <c r="D55" s="119"/>
      <c r="E55" s="119"/>
      <c r="F55" s="120">
        <v>238</v>
      </c>
      <c r="G55" s="121" t="str">
        <f>+VLOOKUP(F55,Participants!$A$1:$F$802,2,FALSE)</f>
        <v>Joseph Yurchak</v>
      </c>
      <c r="H55" s="121" t="str">
        <f>+VLOOKUP(F55,Participants!$A$1:$F$802,4,FALSE)</f>
        <v>AGS</v>
      </c>
      <c r="I55" s="121" t="str">
        <f>+VLOOKUP(F55,Participants!$A$1:$F$802,5,FALSE)</f>
        <v>Male</v>
      </c>
      <c r="J55" s="121">
        <f>+VLOOKUP(F55,Participants!$A$1:$F$802,3,FALSE)</f>
        <v>2</v>
      </c>
      <c r="K55" s="122" t="str">
        <f>+VLOOKUP(F55,Participants!$A$1:$G$802,7,FALSE)</f>
        <v>DEV Boys</v>
      </c>
      <c r="L55" s="130">
        <f t="shared" si="1"/>
        <v>8</v>
      </c>
      <c r="M55" s="121"/>
      <c r="N55" s="131">
        <v>21</v>
      </c>
      <c r="O55" s="132">
        <v>3</v>
      </c>
    </row>
    <row r="56" spans="1:15" ht="14.25" customHeight="1" x14ac:dyDescent="0.25">
      <c r="A56" s="117"/>
      <c r="B56" s="118"/>
      <c r="C56" s="118"/>
      <c r="D56" s="119"/>
      <c r="E56" s="119"/>
      <c r="F56" s="120">
        <v>581</v>
      </c>
      <c r="G56" s="121" t="str">
        <f>+VLOOKUP(F56,Participants!$A$1:$F$802,2,FALSE)</f>
        <v>Dane Stemmler</v>
      </c>
      <c r="H56" s="121" t="str">
        <f>+VLOOKUP(F56,Participants!$A$1:$F$802,4,FALSE)</f>
        <v>BFS</v>
      </c>
      <c r="I56" s="121" t="str">
        <f>+VLOOKUP(F56,Participants!$A$1:$F$802,5,FALSE)</f>
        <v>Male</v>
      </c>
      <c r="J56" s="121">
        <f>+VLOOKUP(F56,Participants!$A$1:$F$802,3,FALSE)</f>
        <v>2</v>
      </c>
      <c r="K56" s="122" t="str">
        <f>+VLOOKUP(F56,Participants!$A$1:$G$802,7,FALSE)</f>
        <v>DEV BOYS</v>
      </c>
      <c r="L56" s="130">
        <f t="shared" si="1"/>
        <v>9</v>
      </c>
      <c r="M56" s="121"/>
      <c r="N56" s="131">
        <v>20</v>
      </c>
      <c r="O56" s="132">
        <v>10.5</v>
      </c>
    </row>
    <row r="57" spans="1:15" ht="14.25" customHeight="1" x14ac:dyDescent="0.25">
      <c r="A57" s="124"/>
      <c r="B57" s="125"/>
      <c r="C57" s="125"/>
      <c r="D57" s="126"/>
      <c r="E57" s="126"/>
      <c r="F57" s="120">
        <v>204</v>
      </c>
      <c r="G57" s="127" t="str">
        <f>+VLOOKUP(F57,Participants!$A$1:$F$802,2,FALSE)</f>
        <v>Bruno Sakaluk</v>
      </c>
      <c r="H57" s="127" t="str">
        <f>+VLOOKUP(F57,Participants!$A$1:$F$802,4,FALSE)</f>
        <v>MQA</v>
      </c>
      <c r="I57" s="127" t="str">
        <f>+VLOOKUP(F57,Participants!$A$1:$F$802,5,FALSE)</f>
        <v>Male</v>
      </c>
      <c r="J57" s="127">
        <f>+VLOOKUP(F57,Participants!$A$1:$F$802,3,FALSE)</f>
        <v>2</v>
      </c>
      <c r="K57" s="122" t="str">
        <f>+VLOOKUP(F57,Participants!$A$1:$G$802,7,FALSE)</f>
        <v>DEV Boys</v>
      </c>
      <c r="L57" s="130">
        <f t="shared" si="1"/>
        <v>10</v>
      </c>
      <c r="M57" s="127"/>
      <c r="N57" s="133">
        <v>20</v>
      </c>
      <c r="O57" s="132">
        <v>9</v>
      </c>
    </row>
    <row r="58" spans="1:15" ht="14.25" customHeight="1" x14ac:dyDescent="0.25">
      <c r="A58" s="124"/>
      <c r="B58" s="125"/>
      <c r="C58" s="125"/>
      <c r="D58" s="126"/>
      <c r="E58" s="126"/>
      <c r="F58" s="120">
        <v>580</v>
      </c>
      <c r="G58" s="127" t="str">
        <f>+VLOOKUP(F58,Participants!$A$1:$F$802,2,FALSE)</f>
        <v>Conor Mihlfried</v>
      </c>
      <c r="H58" s="127" t="str">
        <f>+VLOOKUP(F58,Participants!$A$1:$F$802,4,FALSE)</f>
        <v>BFS</v>
      </c>
      <c r="I58" s="127" t="str">
        <f>+VLOOKUP(F58,Participants!$A$1:$F$802,5,FALSE)</f>
        <v>Male</v>
      </c>
      <c r="J58" s="127">
        <f>+VLOOKUP(F58,Participants!$A$1:$F$802,3,FALSE)</f>
        <v>2</v>
      </c>
      <c r="K58" s="122" t="str">
        <f>+VLOOKUP(F58,Participants!$A$1:$G$802,7,FALSE)</f>
        <v>DEV BOYS</v>
      </c>
      <c r="L58" s="130">
        <f t="shared" si="1"/>
        <v>11</v>
      </c>
      <c r="M58" s="127"/>
      <c r="N58" s="133">
        <v>20</v>
      </c>
      <c r="O58" s="132">
        <v>4.5</v>
      </c>
    </row>
    <row r="59" spans="1:15" ht="14.25" customHeight="1" x14ac:dyDescent="0.25">
      <c r="A59" s="117"/>
      <c r="B59" s="118"/>
      <c r="C59" s="118"/>
      <c r="D59" s="119"/>
      <c r="E59" s="119"/>
      <c r="F59" s="120">
        <v>935</v>
      </c>
      <c r="G59" s="121" t="str">
        <f>+VLOOKUP(F59,Participants!$A$1:$F$802,2,FALSE)</f>
        <v>Jaxon Fettis</v>
      </c>
      <c r="H59" s="121" t="str">
        <f>+VLOOKUP(F59,Participants!$A$1:$F$802,4,FALSE)</f>
        <v>HFS</v>
      </c>
      <c r="I59" s="121" t="str">
        <f>+VLOOKUP(F59,Participants!$A$1:$F$802,5,FALSE)</f>
        <v>Male</v>
      </c>
      <c r="J59" s="121">
        <f>+VLOOKUP(F59,Participants!$A$1:$F$802,3,FALSE)</f>
        <v>2</v>
      </c>
      <c r="K59" s="122" t="str">
        <f>+VLOOKUP(F59,Participants!$A$1:$G$802,7,FALSE)</f>
        <v>Dev Boys</v>
      </c>
      <c r="L59" s="130">
        <f t="shared" si="1"/>
        <v>12</v>
      </c>
      <c r="M59" s="121"/>
      <c r="N59" s="131">
        <v>19</v>
      </c>
      <c r="O59" s="132">
        <v>7</v>
      </c>
    </row>
    <row r="60" spans="1:15" ht="14.25" customHeight="1" x14ac:dyDescent="0.25">
      <c r="A60" s="117"/>
      <c r="B60" s="118"/>
      <c r="C60" s="118"/>
      <c r="D60" s="119"/>
      <c r="E60" s="119"/>
      <c r="F60" s="120">
        <v>1257</v>
      </c>
      <c r="G60" s="121" t="str">
        <f>+VLOOKUP(F60,Participants!$A$1:$F$802,2,FALSE)</f>
        <v>Kieran Soriano-Clark</v>
      </c>
      <c r="H60" s="121" t="str">
        <f>+VLOOKUP(F60,Participants!$A$1:$F$802,4,FALSE)</f>
        <v>SSPP</v>
      </c>
      <c r="I60" s="121" t="str">
        <f>+VLOOKUP(F60,Participants!$A$1:$F$802,5,FALSE)</f>
        <v>Male</v>
      </c>
      <c r="J60" s="121">
        <f>+VLOOKUP(F60,Participants!$A$1:$F$802,3,FALSE)</f>
        <v>2</v>
      </c>
      <c r="K60" s="122" t="str">
        <f>+VLOOKUP(F60,Participants!$A$1:$G$802,7,FALSE)</f>
        <v>DEV Boys</v>
      </c>
      <c r="L60" s="130">
        <f t="shared" si="1"/>
        <v>13</v>
      </c>
      <c r="M60" s="121"/>
      <c r="N60" s="131">
        <v>16</v>
      </c>
      <c r="O60" s="132">
        <v>6</v>
      </c>
    </row>
    <row r="61" spans="1:15" ht="14.25" customHeight="1" x14ac:dyDescent="0.25">
      <c r="A61" s="98"/>
      <c r="B61" s="99"/>
      <c r="C61" s="99"/>
      <c r="D61" s="100"/>
      <c r="E61" s="100"/>
      <c r="G61" s="101"/>
      <c r="H61" s="101"/>
      <c r="I61" s="101"/>
      <c r="J61" s="101"/>
      <c r="K61" s="57"/>
      <c r="L61" s="102"/>
      <c r="M61" s="101"/>
      <c r="N61" s="57"/>
      <c r="O61" s="57"/>
    </row>
    <row r="62" spans="1:15" ht="14.25" customHeight="1" x14ac:dyDescent="0.25">
      <c r="A62" s="98"/>
      <c r="B62" s="99"/>
      <c r="C62" s="99"/>
      <c r="D62" s="100"/>
      <c r="E62" s="100"/>
      <c r="F62">
        <v>161</v>
      </c>
      <c r="G62" s="101" t="str">
        <f>+VLOOKUP(F62,Participants!$A$1:$F$802,2,FALSE)</f>
        <v>Brayden Harper</v>
      </c>
      <c r="H62" s="101" t="str">
        <f>+VLOOKUP(F62,Participants!$A$1:$F$802,4,FALSE)</f>
        <v>NCA</v>
      </c>
      <c r="I62" s="101" t="str">
        <f>+VLOOKUP(F62,Participants!$A$1:$F$802,5,FALSE)</f>
        <v>Male</v>
      </c>
      <c r="J62" s="101">
        <f>+VLOOKUP(F62,Participants!$A$1:$F$802,3,FALSE)</f>
        <v>4</v>
      </c>
      <c r="K62" s="57" t="str">
        <f>+VLOOKUP(F62,Participants!$A$1:$G$802,7,FALSE)</f>
        <v>DEV Boys</v>
      </c>
      <c r="L62" s="179">
        <v>1</v>
      </c>
      <c r="M62" s="101">
        <v>10</v>
      </c>
      <c r="N62" s="57">
        <v>70</v>
      </c>
      <c r="O62" s="57">
        <v>4.5</v>
      </c>
    </row>
    <row r="63" spans="1:15" ht="14.25" customHeight="1" x14ac:dyDescent="0.25">
      <c r="A63" s="98"/>
      <c r="B63" s="99"/>
      <c r="C63" s="99"/>
      <c r="D63" s="100"/>
      <c r="E63" s="100"/>
      <c r="F63">
        <v>231</v>
      </c>
      <c r="G63" s="101" t="str">
        <f>+VLOOKUP(F63,Participants!$A$1:$F$802,2,FALSE)</f>
        <v>Lucas Kacsur</v>
      </c>
      <c r="H63" s="101" t="str">
        <f>+VLOOKUP(F63,Participants!$A$1:$F$802,4,FALSE)</f>
        <v>AGS</v>
      </c>
      <c r="I63" s="101" t="str">
        <f>+VLOOKUP(F63,Participants!$A$1:$F$802,5,FALSE)</f>
        <v>Male</v>
      </c>
      <c r="J63" s="101">
        <f>+VLOOKUP(F63,Participants!$A$1:$F$802,3,FALSE)</f>
        <v>4</v>
      </c>
      <c r="K63" s="57" t="str">
        <f>+VLOOKUP(F63,Participants!$A$1:$G$802,7,FALSE)</f>
        <v>DEV Boys</v>
      </c>
      <c r="L63" s="102">
        <f>L62+1</f>
        <v>2</v>
      </c>
      <c r="M63" s="101">
        <v>8</v>
      </c>
      <c r="N63" s="57">
        <v>66</v>
      </c>
      <c r="O63" s="57">
        <v>5</v>
      </c>
    </row>
    <row r="64" spans="1:15" ht="14.25" customHeight="1" x14ac:dyDescent="0.25">
      <c r="A64" s="98"/>
      <c r="B64" s="99"/>
      <c r="C64" s="99"/>
      <c r="D64" s="100"/>
      <c r="E64" s="100"/>
      <c r="F64">
        <v>232</v>
      </c>
      <c r="G64" s="101" t="str">
        <f>+VLOOKUP(F64,Participants!$A$1:$F$802,2,FALSE)</f>
        <v>David Laepple</v>
      </c>
      <c r="H64" s="101" t="str">
        <f>+VLOOKUP(F64,Participants!$A$1:$F$802,4,FALSE)</f>
        <v>AGS</v>
      </c>
      <c r="I64" s="101" t="str">
        <f>+VLOOKUP(F64,Participants!$A$1:$F$802,5,FALSE)</f>
        <v>Male</v>
      </c>
      <c r="J64" s="101">
        <f>+VLOOKUP(F64,Participants!$A$1:$F$802,3,FALSE)</f>
        <v>4</v>
      </c>
      <c r="K64" s="57" t="str">
        <f>+VLOOKUP(F64,Participants!$A$1:$G$802,7,FALSE)</f>
        <v>DEV Boys</v>
      </c>
      <c r="L64" s="102">
        <f t="shared" ref="L64:L103" si="2">L63+1</f>
        <v>3</v>
      </c>
      <c r="M64" s="101">
        <v>6</v>
      </c>
      <c r="N64" s="57">
        <v>63</v>
      </c>
      <c r="O64" s="57">
        <v>8</v>
      </c>
    </row>
    <row r="65" spans="1:15" ht="14.25" customHeight="1" x14ac:dyDescent="0.25">
      <c r="A65" s="98"/>
      <c r="B65" s="99"/>
      <c r="C65" s="99"/>
      <c r="D65" s="100"/>
      <c r="E65" s="100"/>
      <c r="F65">
        <v>591</v>
      </c>
      <c r="G65" s="101" t="str">
        <f>+VLOOKUP(F65,Participants!$A$1:$F$802,2,FALSE)</f>
        <v>Benjamin Buchanan</v>
      </c>
      <c r="H65" s="101" t="str">
        <f>+VLOOKUP(F65,Participants!$A$1:$F$802,4,FALSE)</f>
        <v>BFS</v>
      </c>
      <c r="I65" s="101" t="str">
        <f>+VLOOKUP(F65,Participants!$A$1:$F$802,5,FALSE)</f>
        <v>Male</v>
      </c>
      <c r="J65" s="101">
        <f>+VLOOKUP(F65,Participants!$A$1:$F$802,3,FALSE)</f>
        <v>4</v>
      </c>
      <c r="K65" s="57" t="str">
        <f>+VLOOKUP(F65,Participants!$A$1:$G$802,7,FALSE)</f>
        <v>DEV BOYS</v>
      </c>
      <c r="L65" s="102">
        <f t="shared" si="2"/>
        <v>4</v>
      </c>
      <c r="M65" s="101">
        <v>5</v>
      </c>
      <c r="N65" s="57">
        <v>59</v>
      </c>
      <c r="O65" s="57">
        <v>8</v>
      </c>
    </row>
    <row r="66" spans="1:15" ht="14.25" customHeight="1" x14ac:dyDescent="0.25">
      <c r="A66" s="98"/>
      <c r="B66" s="99"/>
      <c r="C66" s="99"/>
      <c r="D66" s="100"/>
      <c r="E66" s="100"/>
      <c r="F66">
        <v>899</v>
      </c>
      <c r="G66" s="101" t="str">
        <f>+VLOOKUP(F66,Participants!$A$1:$F$802,2,FALSE)</f>
        <v>Sebastian Miller</v>
      </c>
      <c r="H66" s="101" t="str">
        <f>+VLOOKUP(F66,Participants!$A$1:$F$802,4,FALSE)</f>
        <v>MOSS</v>
      </c>
      <c r="I66" s="101" t="str">
        <f>+VLOOKUP(F66,Participants!$A$1:$F$802,5,FALSE)</f>
        <v>Male</v>
      </c>
      <c r="J66" s="101">
        <f>+VLOOKUP(F66,Participants!$A$1:$F$802,3,FALSE)</f>
        <v>3</v>
      </c>
      <c r="K66" s="57" t="str">
        <f>+VLOOKUP(F66,Participants!$A$1:$G$802,7,FALSE)</f>
        <v>DEV Boys</v>
      </c>
      <c r="L66" s="102">
        <f t="shared" si="2"/>
        <v>5</v>
      </c>
      <c r="M66" s="101">
        <v>4</v>
      </c>
      <c r="N66" s="57">
        <v>53</v>
      </c>
      <c r="O66" s="57">
        <v>0</v>
      </c>
    </row>
    <row r="67" spans="1:15" ht="14.25" customHeight="1" x14ac:dyDescent="0.25">
      <c r="A67" s="98"/>
      <c r="B67" s="99"/>
      <c r="C67" s="99"/>
      <c r="D67" s="100"/>
      <c r="E67" s="100"/>
      <c r="F67">
        <v>210</v>
      </c>
      <c r="G67" s="101" t="str">
        <f>+VLOOKUP(F67,Participants!$A$1:$F$802,2,FALSE)</f>
        <v>Wayne Bauer</v>
      </c>
      <c r="H67" s="101" t="str">
        <f>+VLOOKUP(F67,Participants!$A$1:$F$802,4,FALSE)</f>
        <v>MQA</v>
      </c>
      <c r="I67" s="101" t="str">
        <f>+VLOOKUP(F67,Participants!$A$1:$F$802,5,FALSE)</f>
        <v>Male</v>
      </c>
      <c r="J67" s="101">
        <f>+VLOOKUP(F67,Participants!$A$1:$F$802,3,FALSE)</f>
        <v>4</v>
      </c>
      <c r="K67" s="57" t="str">
        <f>+VLOOKUP(F67,Participants!$A$1:$G$802,7,FALSE)</f>
        <v>DEV Boys</v>
      </c>
      <c r="L67" s="102">
        <f t="shared" si="2"/>
        <v>6</v>
      </c>
      <c r="M67" s="101">
        <v>3</v>
      </c>
      <c r="N67" s="57">
        <v>53</v>
      </c>
      <c r="O67" s="57">
        <v>0</v>
      </c>
    </row>
    <row r="68" spans="1:15" ht="14.25" customHeight="1" x14ac:dyDescent="0.25">
      <c r="A68" s="98"/>
      <c r="B68" s="99"/>
      <c r="C68" s="99"/>
      <c r="D68" s="100"/>
      <c r="E68" s="100"/>
      <c r="F68">
        <v>1578</v>
      </c>
      <c r="G68" s="101" t="str">
        <f>+VLOOKUP(F68,Participants!$A$1:$F$802,2,FALSE)</f>
        <v>Joey Edwards</v>
      </c>
      <c r="H68" s="101" t="str">
        <f>+VLOOKUP(F68,Participants!$A$1:$F$802,4,FALSE)</f>
        <v>BCS</v>
      </c>
      <c r="I68" s="101" t="str">
        <f>+VLOOKUP(F68,Participants!$A$1:$F$802,5,FALSE)</f>
        <v>Male</v>
      </c>
      <c r="J68" s="101">
        <f>+VLOOKUP(F68,Participants!$A$1:$F$802,3,FALSE)</f>
        <v>3</v>
      </c>
      <c r="K68" s="57" t="str">
        <f>+VLOOKUP(F68,Participants!$A$1:$G$802,7,FALSE)</f>
        <v>DEV Boys</v>
      </c>
      <c r="L68" s="102">
        <f t="shared" si="2"/>
        <v>7</v>
      </c>
      <c r="M68" s="101">
        <v>2</v>
      </c>
      <c r="N68" s="57">
        <v>51</v>
      </c>
      <c r="O68" s="57">
        <v>6.5</v>
      </c>
    </row>
    <row r="69" spans="1:15" ht="14.25" customHeight="1" x14ac:dyDescent="0.25">
      <c r="A69" s="98"/>
      <c r="B69" s="99"/>
      <c r="C69" s="99"/>
      <c r="D69" s="100"/>
      <c r="E69" s="100"/>
      <c r="F69">
        <v>1057</v>
      </c>
      <c r="G69" s="101" t="str">
        <f>+VLOOKUP(F69,Participants!$A$1:$F$802,2,FALSE)</f>
        <v>Henry Bernacki</v>
      </c>
      <c r="H69" s="101" t="str">
        <f>+VLOOKUP(F69,Participants!$A$1:$F$802,4,FALSE)</f>
        <v>KIL</v>
      </c>
      <c r="I69" s="101" t="str">
        <f>+VLOOKUP(F69,Participants!$A$1:$F$802,5,FALSE)</f>
        <v>Male</v>
      </c>
      <c r="J69" s="101">
        <f>+VLOOKUP(F69,Participants!$A$1:$F$802,3,FALSE)</f>
        <v>4</v>
      </c>
      <c r="K69" s="57" t="str">
        <f>+VLOOKUP(F69,Participants!$A$1:$G$802,7,FALSE)</f>
        <v>Dev Boys</v>
      </c>
      <c r="L69" s="102">
        <f t="shared" si="2"/>
        <v>8</v>
      </c>
      <c r="M69" s="101">
        <v>1</v>
      </c>
      <c r="N69" s="57">
        <v>48</v>
      </c>
      <c r="O69" s="57">
        <v>2</v>
      </c>
    </row>
    <row r="70" spans="1:15" ht="14.25" customHeight="1" x14ac:dyDescent="0.25">
      <c r="A70" s="98"/>
      <c r="B70" s="99"/>
      <c r="C70" s="99"/>
      <c r="D70" s="100"/>
      <c r="E70" s="100"/>
      <c r="F70">
        <v>233</v>
      </c>
      <c r="G70" s="101" t="str">
        <f>+VLOOKUP(F70,Participants!$A$1:$F$802,2,FALSE)</f>
        <v>Nathan Wertelet</v>
      </c>
      <c r="H70" s="101" t="str">
        <f>+VLOOKUP(F70,Participants!$A$1:$F$802,4,FALSE)</f>
        <v>AGS</v>
      </c>
      <c r="I70" s="101" t="str">
        <f>+VLOOKUP(F70,Participants!$A$1:$F$802,5,FALSE)</f>
        <v>Male</v>
      </c>
      <c r="J70" s="101">
        <f>+VLOOKUP(F70,Participants!$A$1:$F$802,3,FALSE)</f>
        <v>3</v>
      </c>
      <c r="K70" s="57" t="str">
        <f>+VLOOKUP(F70,Participants!$A$1:$G$802,7,FALSE)</f>
        <v>DEV Boys</v>
      </c>
      <c r="L70" s="102">
        <f t="shared" si="2"/>
        <v>9</v>
      </c>
      <c r="M70" s="101"/>
      <c r="N70" s="57">
        <v>46</v>
      </c>
      <c r="O70" s="57">
        <v>9</v>
      </c>
    </row>
    <row r="71" spans="1:15" ht="14.25" customHeight="1" x14ac:dyDescent="0.25">
      <c r="A71" s="98"/>
      <c r="B71" s="99"/>
      <c r="C71" s="99"/>
      <c r="D71" s="100"/>
      <c r="E71" s="100"/>
      <c r="F71">
        <v>51</v>
      </c>
      <c r="G71" s="101" t="str">
        <f>+VLOOKUP(F71,Participants!$A$1:$F$802,2,FALSE)</f>
        <v>Chris Killang</v>
      </c>
      <c r="H71" s="101" t="str">
        <f>+VLOOKUP(F71,Participants!$A$1:$F$802,4,FALSE)</f>
        <v>AMA</v>
      </c>
      <c r="I71" s="101" t="str">
        <f>+VLOOKUP(F71,Participants!$A$1:$F$802,5,FALSE)</f>
        <v>Male</v>
      </c>
      <c r="J71" s="101">
        <f>+VLOOKUP(F71,Participants!$A$1:$F$802,3,FALSE)</f>
        <v>4</v>
      </c>
      <c r="K71" s="57" t="str">
        <f>+VLOOKUP(F71,Participants!$A$1:$G$802,7,FALSE)</f>
        <v>DEV Boys</v>
      </c>
      <c r="L71" s="102">
        <f t="shared" si="2"/>
        <v>10</v>
      </c>
      <c r="M71" s="101"/>
      <c r="N71" s="57">
        <v>45</v>
      </c>
      <c r="O71" s="57">
        <v>7</v>
      </c>
    </row>
    <row r="72" spans="1:15" ht="14.25" customHeight="1" x14ac:dyDescent="0.25">
      <c r="A72" s="98"/>
      <c r="B72" s="99"/>
      <c r="C72" s="99"/>
      <c r="D72" s="100"/>
      <c r="E72" s="100"/>
      <c r="F72">
        <v>590</v>
      </c>
      <c r="G72" s="101" t="str">
        <f>+VLOOKUP(F72,Participants!$A$1:$F$802,2,FALSE)</f>
        <v>Isaac White</v>
      </c>
      <c r="H72" s="101" t="str">
        <f>+VLOOKUP(F72,Participants!$A$1:$F$802,4,FALSE)</f>
        <v>BFS</v>
      </c>
      <c r="I72" s="101" t="str">
        <f>+VLOOKUP(F72,Participants!$A$1:$F$802,5,FALSE)</f>
        <v>Male</v>
      </c>
      <c r="J72" s="101">
        <f>+VLOOKUP(F72,Participants!$A$1:$F$802,3,FALSE)</f>
        <v>3</v>
      </c>
      <c r="K72" s="57" t="str">
        <f>+VLOOKUP(F72,Participants!$A$1:$G$802,7,FALSE)</f>
        <v>DEV BOYS</v>
      </c>
      <c r="L72" s="102">
        <f t="shared" si="2"/>
        <v>11</v>
      </c>
      <c r="M72" s="101"/>
      <c r="N72" s="57">
        <v>45</v>
      </c>
      <c r="O72" s="57">
        <v>0</v>
      </c>
    </row>
    <row r="73" spans="1:15" ht="14.25" customHeight="1" x14ac:dyDescent="0.25">
      <c r="A73" s="98"/>
      <c r="B73" s="99"/>
      <c r="C73" s="99"/>
      <c r="D73" s="100"/>
      <c r="E73" s="100"/>
      <c r="F73">
        <v>903</v>
      </c>
      <c r="G73" s="101" t="str">
        <f>+VLOOKUP(F73,Participants!$A$1:$F$802,2,FALSE)</f>
        <v>Sameer Brown</v>
      </c>
      <c r="H73" s="101" t="str">
        <f>+VLOOKUP(F73,Participants!$A$1:$F$802,4,FALSE)</f>
        <v>MOSS</v>
      </c>
      <c r="I73" s="101" t="str">
        <f>+VLOOKUP(F73,Participants!$A$1:$F$802,5,FALSE)</f>
        <v>Male</v>
      </c>
      <c r="J73" s="101">
        <f>+VLOOKUP(F73,Participants!$A$1:$F$802,3,FALSE)</f>
        <v>4</v>
      </c>
      <c r="K73" s="57" t="str">
        <f>+VLOOKUP(F73,Participants!$A$1:$G$802,7,FALSE)</f>
        <v>DEV Boys</v>
      </c>
      <c r="L73" s="102">
        <f t="shared" si="2"/>
        <v>12</v>
      </c>
      <c r="M73" s="101"/>
      <c r="N73" s="57">
        <v>44</v>
      </c>
      <c r="O73" s="57">
        <v>9</v>
      </c>
    </row>
    <row r="74" spans="1:15" ht="14.25" customHeight="1" x14ac:dyDescent="0.25">
      <c r="A74" s="98"/>
      <c r="B74" s="99"/>
      <c r="C74" s="99"/>
      <c r="D74" s="100"/>
      <c r="E74" s="100"/>
      <c r="F74">
        <v>41</v>
      </c>
      <c r="G74" s="101" t="str">
        <f>+VLOOKUP(F74,Participants!$A$1:$F$802,2,FALSE)</f>
        <v>Alexander Cross</v>
      </c>
      <c r="H74" s="101" t="str">
        <f>+VLOOKUP(F74,Participants!$A$1:$F$802,4,FALSE)</f>
        <v>AMA</v>
      </c>
      <c r="I74" s="101" t="str">
        <f>+VLOOKUP(F74,Participants!$A$1:$F$802,5,FALSE)</f>
        <v>Male</v>
      </c>
      <c r="J74" s="101">
        <f>+VLOOKUP(F74,Participants!$A$1:$F$802,3,FALSE)</f>
        <v>3</v>
      </c>
      <c r="K74" s="57" t="str">
        <f>+VLOOKUP(F74,Participants!$A$1:$G$802,7,FALSE)</f>
        <v>DEV Boys</v>
      </c>
      <c r="L74" s="102">
        <f t="shared" si="2"/>
        <v>13</v>
      </c>
      <c r="M74" s="101"/>
      <c r="N74" s="57">
        <v>41</v>
      </c>
      <c r="O74" s="57">
        <v>1.5</v>
      </c>
    </row>
    <row r="75" spans="1:15" ht="14.25" customHeight="1" x14ac:dyDescent="0.25">
      <c r="A75" s="98"/>
      <c r="B75" s="99"/>
      <c r="C75" s="99"/>
      <c r="D75" s="100"/>
      <c r="E75" s="100"/>
      <c r="F75">
        <v>157</v>
      </c>
      <c r="G75" s="101" t="str">
        <f>+VLOOKUP(F75,Participants!$A$1:$F$802,2,FALSE)</f>
        <v>Ethan Harper</v>
      </c>
      <c r="H75" s="101" t="str">
        <f>+VLOOKUP(F75,Participants!$A$1:$F$802,4,FALSE)</f>
        <v>NCA</v>
      </c>
      <c r="I75" s="101" t="str">
        <f>+VLOOKUP(F75,Participants!$A$1:$F$802,5,FALSE)</f>
        <v>Male</v>
      </c>
      <c r="J75" s="101">
        <f>+VLOOKUP(F75,Participants!$A$1:$F$802,3,FALSE)</f>
        <v>3</v>
      </c>
      <c r="K75" s="57" t="str">
        <f>+VLOOKUP(F75,Participants!$A$1:$G$802,7,FALSE)</f>
        <v>DEV Boys</v>
      </c>
      <c r="L75" s="102">
        <f t="shared" si="2"/>
        <v>14</v>
      </c>
      <c r="M75" s="101"/>
      <c r="N75" s="57">
        <v>40</v>
      </c>
      <c r="O75" s="57">
        <v>4</v>
      </c>
    </row>
    <row r="76" spans="1:15" ht="14.25" customHeight="1" x14ac:dyDescent="0.25">
      <c r="A76" s="98"/>
      <c r="B76" s="99"/>
      <c r="C76" s="99"/>
      <c r="D76" s="100"/>
      <c r="E76" s="100"/>
      <c r="F76">
        <v>1064</v>
      </c>
      <c r="G76" s="101" t="str">
        <f>+VLOOKUP(F76,Participants!$A$1:$F$802,2,FALSE)</f>
        <v>Gavin Guyton</v>
      </c>
      <c r="H76" s="101" t="str">
        <f>+VLOOKUP(F76,Participants!$A$1:$F$802,4,FALSE)</f>
        <v>KIL</v>
      </c>
      <c r="I76" s="101" t="str">
        <f>+VLOOKUP(F76,Participants!$A$1:$F$802,5,FALSE)</f>
        <v>Male</v>
      </c>
      <c r="J76" s="101">
        <f>+VLOOKUP(F76,Participants!$A$1:$F$802,3,FALSE)</f>
        <v>3</v>
      </c>
      <c r="K76" s="57" t="str">
        <f>+VLOOKUP(F76,Participants!$A$1:$G$802,7,FALSE)</f>
        <v>Dev Boys</v>
      </c>
      <c r="L76" s="102">
        <f t="shared" si="2"/>
        <v>15</v>
      </c>
      <c r="M76" s="101"/>
      <c r="N76" s="57">
        <v>38</v>
      </c>
      <c r="O76" s="57">
        <v>7.5</v>
      </c>
    </row>
    <row r="77" spans="1:15" ht="14.25" customHeight="1" x14ac:dyDescent="0.25">
      <c r="A77" s="98"/>
      <c r="B77" s="99"/>
      <c r="C77" s="99"/>
      <c r="D77" s="100"/>
      <c r="E77" s="100"/>
      <c r="F77">
        <v>162</v>
      </c>
      <c r="G77" s="101" t="str">
        <f>+VLOOKUP(F77,Participants!$A$1:$F$802,2,FALSE)</f>
        <v>Edward Jaworski</v>
      </c>
      <c r="H77" s="101" t="str">
        <f>+VLOOKUP(F77,Participants!$A$1:$F$802,4,FALSE)</f>
        <v>NCA</v>
      </c>
      <c r="I77" s="101" t="str">
        <f>+VLOOKUP(F77,Participants!$A$1:$F$802,5,FALSE)</f>
        <v>Male</v>
      </c>
      <c r="J77" s="101">
        <f>+VLOOKUP(F77,Participants!$A$1:$F$802,3,FALSE)</f>
        <v>4</v>
      </c>
      <c r="K77" s="57" t="str">
        <f>+VLOOKUP(F77,Participants!$A$1:$G$802,7,FALSE)</f>
        <v>DEV Boys</v>
      </c>
      <c r="L77" s="102">
        <f t="shared" si="2"/>
        <v>16</v>
      </c>
      <c r="M77" s="101"/>
      <c r="N77" s="57">
        <v>38</v>
      </c>
      <c r="O77" s="57">
        <v>6</v>
      </c>
    </row>
    <row r="78" spans="1:15" ht="14.25" customHeight="1" x14ac:dyDescent="0.25">
      <c r="A78" s="98"/>
      <c r="B78" s="99"/>
      <c r="C78" s="99"/>
      <c r="D78" s="100"/>
      <c r="E78" s="100"/>
      <c r="F78">
        <v>1298</v>
      </c>
      <c r="G78" s="101" t="str">
        <f>+VLOOKUP(F78,Participants!$A$1:$F$802,2,FALSE)</f>
        <v>William Redd</v>
      </c>
      <c r="H78" s="101" t="str">
        <f>+VLOOKUP(F78,Participants!$A$1:$F$802,4,FALSE)</f>
        <v>CDT</v>
      </c>
      <c r="I78" s="101" t="str">
        <f>+VLOOKUP(F78,Participants!$A$1:$F$802,5,FALSE)</f>
        <v>Male</v>
      </c>
      <c r="J78" s="101">
        <f>+VLOOKUP(F78,Participants!$A$1:$F$802,3,FALSE)</f>
        <v>4</v>
      </c>
      <c r="K78" s="57" t="str">
        <f>+VLOOKUP(F78,Participants!$A$1:$G$802,7,FALSE)</f>
        <v>Dev Boys</v>
      </c>
      <c r="L78" s="102">
        <f t="shared" si="2"/>
        <v>17</v>
      </c>
      <c r="M78" s="101"/>
      <c r="N78" s="57">
        <v>38</v>
      </c>
      <c r="O78" s="57">
        <v>6</v>
      </c>
    </row>
    <row r="79" spans="1:15" ht="14.25" customHeight="1" x14ac:dyDescent="0.25">
      <c r="A79" s="98"/>
      <c r="B79" s="99"/>
      <c r="C79" s="99"/>
      <c r="D79" s="100"/>
      <c r="E79" s="100"/>
      <c r="F79">
        <v>1291</v>
      </c>
      <c r="G79" s="101" t="str">
        <f>+VLOOKUP(F79,Participants!$A$1:$F$802,2,FALSE)</f>
        <v>James Bamberg</v>
      </c>
      <c r="H79" s="101" t="str">
        <f>+VLOOKUP(F79,Participants!$A$1:$F$802,4,FALSE)</f>
        <v>CDT</v>
      </c>
      <c r="I79" s="101" t="str">
        <f>+VLOOKUP(F79,Participants!$A$1:$F$802,5,FALSE)</f>
        <v>Male</v>
      </c>
      <c r="J79" s="101">
        <f>+VLOOKUP(F79,Participants!$A$1:$F$802,3,FALSE)</f>
        <v>3</v>
      </c>
      <c r="K79" s="57" t="str">
        <f>+VLOOKUP(F79,Participants!$A$1:$G$802,7,FALSE)</f>
        <v>Dev Boys</v>
      </c>
      <c r="L79" s="102">
        <f t="shared" si="2"/>
        <v>18</v>
      </c>
      <c r="M79" s="101"/>
      <c r="N79" s="57">
        <v>35</v>
      </c>
      <c r="O79" s="57">
        <v>5</v>
      </c>
    </row>
    <row r="80" spans="1:15" ht="14.25" customHeight="1" x14ac:dyDescent="0.25">
      <c r="A80" s="98"/>
      <c r="B80" s="99"/>
      <c r="C80" s="99"/>
      <c r="D80" s="100"/>
      <c r="E80" s="100"/>
      <c r="F80">
        <v>586</v>
      </c>
      <c r="G80" s="101" t="str">
        <f>+VLOOKUP(F80,Participants!$A$1:$F$802,2,FALSE)</f>
        <v>Reid Patterson</v>
      </c>
      <c r="H80" s="101" t="str">
        <f>+VLOOKUP(F80,Participants!$A$1:$F$802,4,FALSE)</f>
        <v>BFS</v>
      </c>
      <c r="I80" s="101" t="str">
        <f>+VLOOKUP(F80,Participants!$A$1:$F$802,5,FALSE)</f>
        <v>Male</v>
      </c>
      <c r="J80" s="101">
        <f>+VLOOKUP(F80,Participants!$A$1:$F$802,3,FALSE)</f>
        <v>3</v>
      </c>
      <c r="K80" s="57" t="str">
        <f>+VLOOKUP(F80,Participants!$A$1:$G$802,7,FALSE)</f>
        <v>DEV BOYS</v>
      </c>
      <c r="L80" s="102">
        <f t="shared" si="2"/>
        <v>19</v>
      </c>
      <c r="M80" s="101"/>
      <c r="N80" s="57">
        <v>34</v>
      </c>
      <c r="O80" s="57">
        <v>7.5</v>
      </c>
    </row>
    <row r="81" spans="1:15" ht="14.25" customHeight="1" x14ac:dyDescent="0.25">
      <c r="A81" s="98"/>
      <c r="B81" s="99"/>
      <c r="C81" s="99"/>
      <c r="D81" s="100"/>
      <c r="E81" s="100"/>
      <c r="F81">
        <v>40</v>
      </c>
      <c r="G81" s="101" t="str">
        <f>+VLOOKUP(F81,Participants!$A$1:$F$802,2,FALSE)</f>
        <v>Ryker Honick</v>
      </c>
      <c r="H81" s="101" t="str">
        <f>+VLOOKUP(F81,Participants!$A$1:$F$802,4,FALSE)</f>
        <v>AMA</v>
      </c>
      <c r="I81" s="101" t="str">
        <f>+VLOOKUP(F81,Participants!$A$1:$F$802,5,FALSE)</f>
        <v>Male</v>
      </c>
      <c r="J81" s="101">
        <f>+VLOOKUP(F81,Participants!$A$1:$F$802,3,FALSE)</f>
        <v>3</v>
      </c>
      <c r="K81" s="57" t="str">
        <f>+VLOOKUP(F81,Participants!$A$1:$G$802,7,FALSE)</f>
        <v>DEV Boys</v>
      </c>
      <c r="L81" s="102">
        <f t="shared" si="2"/>
        <v>20</v>
      </c>
      <c r="M81" s="101"/>
      <c r="N81" s="57">
        <v>34</v>
      </c>
      <c r="O81" s="57">
        <v>2.5</v>
      </c>
    </row>
    <row r="82" spans="1:15" ht="14.25" customHeight="1" x14ac:dyDescent="0.25">
      <c r="A82" s="98"/>
      <c r="B82" s="99"/>
      <c r="C82" s="99"/>
      <c r="D82" s="100"/>
      <c r="E82" s="100"/>
      <c r="F82">
        <v>55</v>
      </c>
      <c r="G82" s="101" t="str">
        <f>+VLOOKUP(F82,Participants!$A$1:$F$802,2,FALSE)</f>
        <v>Alex Rattigan</v>
      </c>
      <c r="H82" s="101" t="str">
        <f>+VLOOKUP(F82,Participants!$A$1:$F$802,4,FALSE)</f>
        <v>AMA</v>
      </c>
      <c r="I82" s="101" t="str">
        <f>+VLOOKUP(F82,Participants!$A$1:$F$802,5,FALSE)</f>
        <v>Male</v>
      </c>
      <c r="J82" s="101">
        <f>+VLOOKUP(F82,Participants!$A$1:$F$802,3,FALSE)</f>
        <v>4</v>
      </c>
      <c r="K82" s="57" t="str">
        <f>+VLOOKUP(F82,Participants!$A$1:$G$802,7,FALSE)</f>
        <v>DEV Boys</v>
      </c>
      <c r="L82" s="102">
        <f t="shared" si="2"/>
        <v>21</v>
      </c>
      <c r="M82" s="101"/>
      <c r="N82" s="57">
        <v>34</v>
      </c>
      <c r="O82" s="57">
        <v>1</v>
      </c>
    </row>
    <row r="83" spans="1:15" ht="14.25" customHeight="1" x14ac:dyDescent="0.25">
      <c r="A83" s="98"/>
      <c r="B83" s="99"/>
      <c r="C83" s="99"/>
      <c r="D83" s="100"/>
      <c r="E83" s="100"/>
      <c r="F83">
        <v>208</v>
      </c>
      <c r="G83" s="101" t="str">
        <f>+VLOOKUP(F83,Participants!$A$1:$F$802,2,FALSE)</f>
        <v>Zachary Thomas</v>
      </c>
      <c r="H83" s="101" t="str">
        <f>+VLOOKUP(F83,Participants!$A$1:$F$802,4,FALSE)</f>
        <v>MQA</v>
      </c>
      <c r="I83" s="101" t="str">
        <f>+VLOOKUP(F83,Participants!$A$1:$F$802,5,FALSE)</f>
        <v>Male</v>
      </c>
      <c r="J83" s="101">
        <f>+VLOOKUP(F83,Participants!$A$1:$F$802,3,FALSE)</f>
        <v>3</v>
      </c>
      <c r="K83" s="57" t="str">
        <f>+VLOOKUP(F83,Participants!$A$1:$G$802,7,FALSE)</f>
        <v>DEV Boys</v>
      </c>
      <c r="L83" s="102">
        <f t="shared" si="2"/>
        <v>22</v>
      </c>
      <c r="M83" s="101"/>
      <c r="N83" s="57">
        <v>34</v>
      </c>
      <c r="O83" s="57">
        <v>0</v>
      </c>
    </row>
    <row r="84" spans="1:15" ht="14.25" customHeight="1" x14ac:dyDescent="0.25">
      <c r="A84" s="98"/>
      <c r="B84" s="99"/>
      <c r="C84" s="99"/>
      <c r="D84" s="100"/>
      <c r="E84" s="100"/>
      <c r="F84">
        <v>158</v>
      </c>
      <c r="G84" s="101" t="str">
        <f>+VLOOKUP(F84,Participants!$A$1:$F$802,2,FALSE)</f>
        <v>Brandon Ashley</v>
      </c>
      <c r="H84" s="101" t="str">
        <f>+VLOOKUP(F84,Participants!$A$1:$F$802,4,FALSE)</f>
        <v>NCA</v>
      </c>
      <c r="I84" s="101" t="str">
        <f>+VLOOKUP(F84,Participants!$A$1:$F$802,5,FALSE)</f>
        <v>Male</v>
      </c>
      <c r="J84" s="101">
        <f>+VLOOKUP(F84,Participants!$A$1:$F$802,3,FALSE)</f>
        <v>4</v>
      </c>
      <c r="K84" s="57" t="str">
        <f>+VLOOKUP(F84,Participants!$A$1:$G$802,7,FALSE)</f>
        <v>DEV Boys</v>
      </c>
      <c r="L84" s="102">
        <f t="shared" si="2"/>
        <v>23</v>
      </c>
      <c r="M84" s="101"/>
      <c r="N84" s="57">
        <v>32</v>
      </c>
      <c r="O84" s="57">
        <v>2</v>
      </c>
    </row>
    <row r="85" spans="1:15" ht="14.25" customHeight="1" x14ac:dyDescent="0.25">
      <c r="A85" s="98"/>
      <c r="B85" s="99"/>
      <c r="C85" s="99"/>
      <c r="D85" s="100"/>
      <c r="E85" s="100"/>
      <c r="F85">
        <v>592</v>
      </c>
      <c r="G85" s="101" t="str">
        <f>+VLOOKUP(F85,Participants!$A$1:$F$802,2,FALSE)</f>
        <v>Drew Frederick</v>
      </c>
      <c r="H85" s="101" t="str">
        <f>+VLOOKUP(F85,Participants!$A$1:$F$802,4,FALSE)</f>
        <v>BFS</v>
      </c>
      <c r="I85" s="101" t="str">
        <f>+VLOOKUP(F85,Participants!$A$1:$F$802,5,FALSE)</f>
        <v>Male</v>
      </c>
      <c r="J85" s="101">
        <f>+VLOOKUP(F85,Participants!$A$1:$F$802,3,FALSE)</f>
        <v>4</v>
      </c>
      <c r="K85" s="57" t="str">
        <f>+VLOOKUP(F85,Participants!$A$1:$G$802,7,FALSE)</f>
        <v>DEV BOYS</v>
      </c>
      <c r="L85" s="102">
        <f t="shared" si="2"/>
        <v>24</v>
      </c>
      <c r="M85" s="101"/>
      <c r="N85" s="57">
        <v>32</v>
      </c>
      <c r="O85" s="57">
        <v>2</v>
      </c>
    </row>
    <row r="86" spans="1:15" ht="14.25" customHeight="1" x14ac:dyDescent="0.25">
      <c r="A86" s="98"/>
      <c r="B86" s="99"/>
      <c r="C86" s="99"/>
      <c r="D86" s="100"/>
      <c r="E86" s="100"/>
      <c r="F86">
        <v>1068</v>
      </c>
      <c r="G86" s="101" t="str">
        <f>+VLOOKUP(F86,Participants!$A$1:$F$802,2,FALSE)</f>
        <v>Anthony Sisto</v>
      </c>
      <c r="H86" s="101" t="str">
        <f>+VLOOKUP(F86,Participants!$A$1:$F$802,4,FALSE)</f>
        <v>KIL</v>
      </c>
      <c r="I86" s="101" t="str">
        <f>+VLOOKUP(F86,Participants!$A$1:$F$802,5,FALSE)</f>
        <v>Male</v>
      </c>
      <c r="J86" s="101">
        <f>+VLOOKUP(F86,Participants!$A$1:$F$802,3,FALSE)</f>
        <v>4</v>
      </c>
      <c r="K86" s="57" t="str">
        <f>+VLOOKUP(F86,Participants!$A$1:$G$802,7,FALSE)</f>
        <v>Dev Boys</v>
      </c>
      <c r="L86" s="102">
        <f t="shared" si="2"/>
        <v>25</v>
      </c>
      <c r="M86" s="101"/>
      <c r="N86" s="57">
        <v>32</v>
      </c>
      <c r="O86" s="57">
        <v>1.5</v>
      </c>
    </row>
    <row r="87" spans="1:15" ht="14.25" customHeight="1" x14ac:dyDescent="0.25">
      <c r="A87" s="98"/>
      <c r="B87" s="99"/>
      <c r="C87" s="99"/>
      <c r="D87" s="100"/>
      <c r="E87" s="100"/>
      <c r="F87">
        <v>56</v>
      </c>
      <c r="G87" s="101" t="str">
        <f>+VLOOKUP(F87,Participants!$A$1:$F$802,2,FALSE)</f>
        <v>JJ Pyle</v>
      </c>
      <c r="H87" s="101" t="str">
        <f>+VLOOKUP(F87,Participants!$A$1:$F$802,4,FALSE)</f>
        <v>AMA</v>
      </c>
      <c r="I87" s="101" t="str">
        <f>+VLOOKUP(F87,Participants!$A$1:$F$802,5,FALSE)</f>
        <v>Male</v>
      </c>
      <c r="J87" s="101">
        <f>+VLOOKUP(F87,Participants!$A$1:$F$802,3,FALSE)</f>
        <v>4</v>
      </c>
      <c r="K87" s="57" t="str">
        <f>+VLOOKUP(F87,Participants!$A$1:$G$802,7,FALSE)</f>
        <v>DEV Boys</v>
      </c>
      <c r="L87" s="102">
        <f t="shared" si="2"/>
        <v>26</v>
      </c>
      <c r="M87" s="101"/>
      <c r="N87" s="57">
        <v>31</v>
      </c>
      <c r="O87" s="57">
        <v>5</v>
      </c>
    </row>
    <row r="88" spans="1:15" ht="14.25" customHeight="1" x14ac:dyDescent="0.25">
      <c r="A88" s="98"/>
      <c r="B88" s="99"/>
      <c r="C88" s="99"/>
      <c r="D88" s="100"/>
      <c r="E88" s="100"/>
      <c r="F88">
        <v>900</v>
      </c>
      <c r="G88" s="101" t="str">
        <f>+VLOOKUP(F88,Participants!$A$1:$F$802,2,FALSE)</f>
        <v>Andy Muir</v>
      </c>
      <c r="H88" s="101" t="str">
        <f>+VLOOKUP(F88,Participants!$A$1:$F$802,4,FALSE)</f>
        <v>MOSS</v>
      </c>
      <c r="I88" s="101" t="str">
        <f>+VLOOKUP(F88,Participants!$A$1:$F$802,5,FALSE)</f>
        <v>Male</v>
      </c>
      <c r="J88" s="101">
        <f>+VLOOKUP(F88,Participants!$A$1:$F$802,3,FALSE)</f>
        <v>3</v>
      </c>
      <c r="K88" s="57" t="str">
        <f>+VLOOKUP(F88,Participants!$A$1:$G$802,7,FALSE)</f>
        <v>DEV Boys</v>
      </c>
      <c r="L88" s="102">
        <f t="shared" si="2"/>
        <v>27</v>
      </c>
      <c r="M88" s="101"/>
      <c r="N88" s="57">
        <v>31</v>
      </c>
      <c r="O88" s="57">
        <v>4</v>
      </c>
    </row>
    <row r="89" spans="1:15" ht="14.25" customHeight="1" x14ac:dyDescent="0.25">
      <c r="A89" s="98"/>
      <c r="B89" s="99"/>
      <c r="C89" s="99"/>
      <c r="D89" s="100"/>
      <c r="E89" s="100"/>
      <c r="F89">
        <v>583</v>
      </c>
      <c r="G89" s="101" t="str">
        <f>+VLOOKUP(F89,Participants!$A$1:$F$802,2,FALSE)</f>
        <v>Otto Feeney</v>
      </c>
      <c r="H89" s="101" t="str">
        <f>+VLOOKUP(F89,Participants!$A$1:$F$802,4,FALSE)</f>
        <v>BFS</v>
      </c>
      <c r="I89" s="101" t="str">
        <f>+VLOOKUP(F89,Participants!$A$1:$F$802,5,FALSE)</f>
        <v>Male</v>
      </c>
      <c r="J89" s="101">
        <f>+VLOOKUP(F89,Participants!$A$1:$F$802,3,FALSE)</f>
        <v>3</v>
      </c>
      <c r="K89" s="57" t="str">
        <f>+VLOOKUP(F89,Participants!$A$1:$G$802,7,FALSE)</f>
        <v>DEV BOYS</v>
      </c>
      <c r="L89" s="102">
        <f t="shared" si="2"/>
        <v>28</v>
      </c>
      <c r="M89" s="101"/>
      <c r="N89" s="57">
        <v>31</v>
      </c>
      <c r="O89" s="57">
        <v>3</v>
      </c>
    </row>
    <row r="90" spans="1:15" ht="14.25" customHeight="1" x14ac:dyDescent="0.25">
      <c r="A90" s="98"/>
      <c r="B90" s="99"/>
      <c r="C90" s="99"/>
      <c r="D90" s="100"/>
      <c r="E90" s="100"/>
      <c r="F90">
        <v>1296</v>
      </c>
      <c r="G90" s="101" t="str">
        <f>+VLOOKUP(F90,Participants!$A$1:$F$802,2,FALSE)</f>
        <v>Andrew Buck</v>
      </c>
      <c r="H90" s="101" t="str">
        <f>+VLOOKUP(F90,Participants!$A$1:$F$802,4,FALSE)</f>
        <v>CDT</v>
      </c>
      <c r="I90" s="101" t="str">
        <f>+VLOOKUP(F90,Participants!$A$1:$F$802,5,FALSE)</f>
        <v>Male</v>
      </c>
      <c r="J90" s="101">
        <f>+VLOOKUP(F90,Participants!$A$1:$F$802,3,FALSE)</f>
        <v>4</v>
      </c>
      <c r="K90" s="57" t="str">
        <f>+VLOOKUP(F90,Participants!$A$1:$G$802,7,FALSE)</f>
        <v>Dev Boys</v>
      </c>
      <c r="L90" s="102">
        <f t="shared" si="2"/>
        <v>29</v>
      </c>
      <c r="M90" s="101"/>
      <c r="N90" s="57">
        <v>30</v>
      </c>
      <c r="O90" s="57">
        <v>10.5</v>
      </c>
    </row>
    <row r="91" spans="1:15" ht="14.25" customHeight="1" x14ac:dyDescent="0.25">
      <c r="A91" s="98"/>
      <c r="B91" s="99"/>
      <c r="C91" s="99"/>
      <c r="D91" s="100"/>
      <c r="E91" s="100"/>
      <c r="F91">
        <v>1065</v>
      </c>
      <c r="G91" s="101" t="str">
        <f>+VLOOKUP(F91,Participants!$A$1:$F$802,2,FALSE)</f>
        <v>Sawyer Lacina</v>
      </c>
      <c r="H91" s="101" t="str">
        <f>+VLOOKUP(F91,Participants!$A$1:$F$802,4,FALSE)</f>
        <v>KIL</v>
      </c>
      <c r="I91" s="101" t="str">
        <f>+VLOOKUP(F91,Participants!$A$1:$F$802,5,FALSE)</f>
        <v>Male</v>
      </c>
      <c r="J91" s="101">
        <f>+VLOOKUP(F91,Participants!$A$1:$F$802,3,FALSE)</f>
        <v>3</v>
      </c>
      <c r="K91" s="57" t="str">
        <f>+VLOOKUP(F91,Participants!$A$1:$G$802,7,FALSE)</f>
        <v>Dev Boys</v>
      </c>
      <c r="L91" s="102">
        <f t="shared" si="2"/>
        <v>30</v>
      </c>
      <c r="M91" s="101"/>
      <c r="N91" s="57">
        <v>28</v>
      </c>
      <c r="O91" s="57">
        <v>8</v>
      </c>
    </row>
    <row r="92" spans="1:15" ht="14.25" customHeight="1" x14ac:dyDescent="0.25">
      <c r="A92" s="98"/>
      <c r="B92" s="99"/>
      <c r="C92" s="99"/>
      <c r="D92" s="100"/>
      <c r="E92" s="100"/>
      <c r="F92">
        <v>159</v>
      </c>
      <c r="G92" s="101" t="str">
        <f>+VLOOKUP(F92,Participants!$A$1:$F$802,2,FALSE)</f>
        <v>Frank Gondak</v>
      </c>
      <c r="H92" s="101" t="str">
        <f>+VLOOKUP(F92,Participants!$A$1:$F$802,4,FALSE)</f>
        <v>NCA</v>
      </c>
      <c r="I92" s="101" t="str">
        <f>+VLOOKUP(F92,Participants!$A$1:$F$802,5,FALSE)</f>
        <v>Male</v>
      </c>
      <c r="J92" s="101">
        <f>+VLOOKUP(F92,Participants!$A$1:$F$802,3,FALSE)</f>
        <v>4</v>
      </c>
      <c r="K92" s="57" t="str">
        <f>+VLOOKUP(F92,Participants!$A$1:$G$802,7,FALSE)</f>
        <v>DEV Boys</v>
      </c>
      <c r="L92" s="102">
        <f t="shared" si="2"/>
        <v>31</v>
      </c>
      <c r="M92" s="101"/>
      <c r="N92" s="57">
        <v>28</v>
      </c>
      <c r="O92" s="57">
        <v>4.5</v>
      </c>
    </row>
    <row r="93" spans="1:15" ht="14.25" customHeight="1" x14ac:dyDescent="0.25">
      <c r="A93" s="98"/>
      <c r="B93" s="99"/>
      <c r="C93" s="99"/>
      <c r="D93" s="100"/>
      <c r="E93" s="100"/>
      <c r="F93">
        <v>37</v>
      </c>
      <c r="G93" s="101" t="str">
        <f>+VLOOKUP(F93,Participants!$A$1:$F$802,2,FALSE)</f>
        <v>Bracken Graves</v>
      </c>
      <c r="H93" s="101" t="str">
        <f>+VLOOKUP(F93,Participants!$A$1:$F$802,4,FALSE)</f>
        <v>AMA</v>
      </c>
      <c r="I93" s="101" t="str">
        <f>+VLOOKUP(F93,Participants!$A$1:$F$802,5,FALSE)</f>
        <v>Male</v>
      </c>
      <c r="J93" s="101">
        <f>+VLOOKUP(F93,Participants!$A$1:$F$802,3,FALSE)</f>
        <v>3</v>
      </c>
      <c r="K93" s="57" t="str">
        <f>+VLOOKUP(F93,Participants!$A$1:$G$802,7,FALSE)</f>
        <v>DEV Boys</v>
      </c>
      <c r="L93" s="102">
        <f t="shared" si="2"/>
        <v>32</v>
      </c>
      <c r="M93" s="101"/>
      <c r="N93" s="57">
        <v>28</v>
      </c>
      <c r="O93" s="57">
        <v>4</v>
      </c>
    </row>
    <row r="94" spans="1:15" ht="14.25" customHeight="1" x14ac:dyDescent="0.25">
      <c r="A94" s="98"/>
      <c r="B94" s="99"/>
      <c r="C94" s="99"/>
      <c r="D94" s="100"/>
      <c r="E94" s="100"/>
      <c r="F94">
        <v>972</v>
      </c>
      <c r="G94" s="101" t="str">
        <f>+VLOOKUP(F94,Participants!$A$1:$F$802,2,FALSE)</f>
        <v>Henley Engel</v>
      </c>
      <c r="H94" s="101" t="str">
        <f>+VLOOKUP(F94,Participants!$A$1:$F$802,4,FALSE)</f>
        <v>SJS</v>
      </c>
      <c r="I94" s="101" t="str">
        <f>+VLOOKUP(F94,Participants!$A$1:$F$802,5,FALSE)</f>
        <v>Male</v>
      </c>
      <c r="J94" s="101">
        <f>+VLOOKUP(F94,Participants!$A$1:$F$802,3,FALSE)</f>
        <v>3</v>
      </c>
      <c r="K94" s="57" t="str">
        <f>+VLOOKUP(F94,Participants!$A$1:$G$802,7,FALSE)</f>
        <v>Dev Boys</v>
      </c>
      <c r="L94" s="102">
        <f t="shared" si="2"/>
        <v>33</v>
      </c>
      <c r="M94" s="101"/>
      <c r="N94" s="57">
        <v>27</v>
      </c>
      <c r="O94" s="57">
        <v>7</v>
      </c>
    </row>
    <row r="95" spans="1:15" ht="14.25" customHeight="1" x14ac:dyDescent="0.25">
      <c r="A95" s="98"/>
      <c r="B95" s="99"/>
      <c r="C95" s="99"/>
      <c r="D95" s="100"/>
      <c r="E95" s="100"/>
      <c r="F95">
        <v>901</v>
      </c>
      <c r="G95" s="101" t="str">
        <f>+VLOOKUP(F95,Participants!$A$1:$F$802,2,FALSE)</f>
        <v>Thomas Petraglia</v>
      </c>
      <c r="H95" s="101" t="str">
        <f>+VLOOKUP(F95,Participants!$A$1:$F$802,4,FALSE)</f>
        <v>MOSS</v>
      </c>
      <c r="I95" s="101" t="str">
        <f>+VLOOKUP(F95,Participants!$A$1:$F$802,5,FALSE)</f>
        <v>Male</v>
      </c>
      <c r="J95" s="101">
        <f>+VLOOKUP(F95,Participants!$A$1:$F$802,3,FALSE)</f>
        <v>3</v>
      </c>
      <c r="K95" s="57" t="str">
        <f>+VLOOKUP(F95,Participants!$A$1:$G$802,7,FALSE)</f>
        <v>DEV Boys</v>
      </c>
      <c r="L95" s="102">
        <f t="shared" si="2"/>
        <v>34</v>
      </c>
      <c r="M95" s="101"/>
      <c r="N95" s="57">
        <v>26</v>
      </c>
      <c r="O95" s="57">
        <v>8</v>
      </c>
    </row>
    <row r="96" spans="1:15" ht="14.25" customHeight="1" x14ac:dyDescent="0.25">
      <c r="A96" s="98"/>
      <c r="B96" s="99"/>
      <c r="C96" s="99"/>
      <c r="D96" s="100"/>
      <c r="E96" s="100"/>
      <c r="F96">
        <v>1583</v>
      </c>
      <c r="G96" s="101" t="str">
        <f>+VLOOKUP(F96,Participants!$A$1:$F$802,2,FALSE)</f>
        <v>Matthew Dudley</v>
      </c>
      <c r="H96" s="101" t="str">
        <f>+VLOOKUP(F96,Participants!$A$1:$F$802,4,FALSE)</f>
        <v>BCS</v>
      </c>
      <c r="I96" s="101" t="str">
        <f>+VLOOKUP(F96,Participants!$A$1:$F$802,5,FALSE)</f>
        <v>Male</v>
      </c>
      <c r="J96" s="101">
        <f>+VLOOKUP(F96,Participants!$A$1:$F$802,3,FALSE)</f>
        <v>4</v>
      </c>
      <c r="K96" s="57" t="str">
        <f>+VLOOKUP(F96,Participants!$A$1:$G$802,7,FALSE)</f>
        <v>DEV Boys</v>
      </c>
      <c r="L96" s="102">
        <f t="shared" si="2"/>
        <v>35</v>
      </c>
      <c r="M96" s="101"/>
      <c r="N96" s="57">
        <v>26</v>
      </c>
      <c r="O96" s="57">
        <v>8</v>
      </c>
    </row>
    <row r="97" spans="1:24" ht="14.25" customHeight="1" x14ac:dyDescent="0.25">
      <c r="A97" s="98"/>
      <c r="B97" s="99"/>
      <c r="C97" s="99"/>
      <c r="D97" s="100"/>
      <c r="E97" s="100"/>
      <c r="F97">
        <v>160</v>
      </c>
      <c r="G97" s="101" t="str">
        <f>+VLOOKUP(F97,Participants!$A$1:$F$802,2,FALSE)</f>
        <v>Michael Grabowski</v>
      </c>
      <c r="H97" s="101" t="str">
        <f>+VLOOKUP(F97,Participants!$A$1:$F$802,4,FALSE)</f>
        <v>NCA</v>
      </c>
      <c r="I97" s="101" t="str">
        <f>+VLOOKUP(F97,Participants!$A$1:$F$802,5,FALSE)</f>
        <v>Male</v>
      </c>
      <c r="J97" s="101">
        <f>+VLOOKUP(F97,Participants!$A$1:$F$802,3,FALSE)</f>
        <v>4</v>
      </c>
      <c r="K97" s="57" t="str">
        <f>+VLOOKUP(F97,Participants!$A$1:$G$802,7,FALSE)</f>
        <v>DEV Boys</v>
      </c>
      <c r="L97" s="102">
        <f t="shared" si="2"/>
        <v>36</v>
      </c>
      <c r="M97" s="101"/>
      <c r="N97" s="57">
        <v>25</v>
      </c>
      <c r="O97" s="57">
        <v>9.5</v>
      </c>
    </row>
    <row r="98" spans="1:24" ht="14.25" customHeight="1" x14ac:dyDescent="0.25">
      <c r="A98" s="98"/>
      <c r="B98" s="99"/>
      <c r="C98" s="99"/>
      <c r="D98" s="100"/>
      <c r="E98" s="100"/>
      <c r="F98">
        <v>1072</v>
      </c>
      <c r="G98" s="101" t="str">
        <f>+VLOOKUP(F98,Participants!$A$1:$F$802,2,FALSE)</f>
        <v>Andrew Thomas</v>
      </c>
      <c r="H98" s="101" t="str">
        <f>+VLOOKUP(F98,Participants!$A$1:$F$802,4,FALSE)</f>
        <v>KIL</v>
      </c>
      <c r="I98" s="101" t="str">
        <f>+VLOOKUP(F98,Participants!$A$1:$F$802,5,FALSE)</f>
        <v>Male</v>
      </c>
      <c r="J98" s="101">
        <f>+VLOOKUP(F98,Participants!$A$1:$F$802,3,FALSE)</f>
        <v>3</v>
      </c>
      <c r="K98" s="57" t="str">
        <f>+VLOOKUP(F98,Participants!$A$1:$G$802,7,FALSE)</f>
        <v>Dev Boys</v>
      </c>
      <c r="L98" s="102">
        <f t="shared" si="2"/>
        <v>37</v>
      </c>
      <c r="M98" s="101"/>
      <c r="N98" s="57">
        <v>23</v>
      </c>
      <c r="O98" s="57">
        <v>7</v>
      </c>
    </row>
    <row r="99" spans="1:24" ht="14.25" customHeight="1" x14ac:dyDescent="0.25">
      <c r="A99" s="98"/>
      <c r="B99" s="99"/>
      <c r="C99" s="99"/>
      <c r="D99" s="100"/>
      <c r="E99" s="100"/>
      <c r="F99">
        <v>230</v>
      </c>
      <c r="G99" s="101" t="str">
        <f>+VLOOKUP(F99,Participants!$A$1:$F$802,2,FALSE)</f>
        <v>Theodore Hess</v>
      </c>
      <c r="H99" s="101" t="str">
        <f>+VLOOKUP(F99,Participants!$A$1:$F$802,4,FALSE)</f>
        <v>AGS</v>
      </c>
      <c r="I99" s="101" t="str">
        <f>+VLOOKUP(F99,Participants!$A$1:$F$802,5,FALSE)</f>
        <v>Male</v>
      </c>
      <c r="J99" s="101">
        <f>+VLOOKUP(F99,Participants!$A$1:$F$802,3,FALSE)</f>
        <v>4</v>
      </c>
      <c r="K99" s="57" t="str">
        <f>+VLOOKUP(F99,Participants!$A$1:$G$802,7,FALSE)</f>
        <v>DEV Boys</v>
      </c>
      <c r="L99" s="102">
        <f t="shared" si="2"/>
        <v>38</v>
      </c>
      <c r="M99" s="101"/>
      <c r="N99" s="57">
        <v>23</v>
      </c>
      <c r="O99" s="57">
        <v>2.5</v>
      </c>
    </row>
    <row r="100" spans="1:24" ht="14.25" customHeight="1" x14ac:dyDescent="0.25">
      <c r="A100" s="98"/>
      <c r="B100" s="99"/>
      <c r="C100" s="99"/>
      <c r="D100" s="100"/>
      <c r="E100" s="100"/>
      <c r="F100">
        <v>589</v>
      </c>
      <c r="G100" s="101" t="str">
        <f>+VLOOKUP(F100,Participants!$A$1:$F$802,2,FALSE)</f>
        <v>Bennett Solarczyk</v>
      </c>
      <c r="H100" s="101" t="str">
        <f>+VLOOKUP(F100,Participants!$A$1:$F$802,4,FALSE)</f>
        <v>BFS</v>
      </c>
      <c r="I100" s="101" t="str">
        <f>+VLOOKUP(F100,Participants!$A$1:$F$802,5,FALSE)</f>
        <v>Male</v>
      </c>
      <c r="J100" s="101">
        <f>+VLOOKUP(F100,Participants!$A$1:$F$802,3,FALSE)</f>
        <v>3</v>
      </c>
      <c r="K100" s="57" t="str">
        <f>+VLOOKUP(F100,Participants!$A$1:$G$802,7,FALSE)</f>
        <v>DEV BOYS</v>
      </c>
      <c r="L100" s="102">
        <f t="shared" si="2"/>
        <v>39</v>
      </c>
      <c r="M100" s="101"/>
      <c r="N100" s="57">
        <v>22</v>
      </c>
      <c r="O100" s="57">
        <v>3.5</v>
      </c>
    </row>
    <row r="101" spans="1:24" ht="14.25" customHeight="1" x14ac:dyDescent="0.25">
      <c r="A101" s="98"/>
      <c r="B101" s="99"/>
      <c r="C101" s="99"/>
      <c r="D101" s="100"/>
      <c r="E101" s="100"/>
      <c r="F101">
        <v>1292</v>
      </c>
      <c r="G101" s="101" t="str">
        <f>+VLOOKUP(F101,Participants!$A$1:$F$802,2,FALSE)</f>
        <v>George Koch</v>
      </c>
      <c r="H101" s="101" t="str">
        <f>+VLOOKUP(F101,Participants!$A$1:$F$802,4,FALSE)</f>
        <v>CDT</v>
      </c>
      <c r="I101" s="101" t="str">
        <f>+VLOOKUP(F101,Participants!$A$1:$F$802,5,FALSE)</f>
        <v>Male</v>
      </c>
      <c r="J101" s="101">
        <f>+VLOOKUP(F101,Participants!$A$1:$F$802,3,FALSE)</f>
        <v>3</v>
      </c>
      <c r="K101" s="57" t="str">
        <f>+VLOOKUP(F101,Participants!$A$1:$G$802,7,FALSE)</f>
        <v>Dev Boys</v>
      </c>
      <c r="L101" s="102">
        <f t="shared" si="2"/>
        <v>40</v>
      </c>
      <c r="M101" s="101"/>
      <c r="N101" s="57">
        <v>22</v>
      </c>
      <c r="O101" s="57">
        <v>1</v>
      </c>
    </row>
    <row r="102" spans="1:24" ht="14.25" customHeight="1" x14ac:dyDescent="0.25">
      <c r="A102" s="98"/>
      <c r="B102" s="99"/>
      <c r="C102" s="99"/>
      <c r="D102" s="100"/>
      <c r="E102" s="100"/>
      <c r="F102">
        <v>160</v>
      </c>
      <c r="G102" s="101" t="str">
        <f>+VLOOKUP(F102,Participants!$A$1:$F$802,2,FALSE)</f>
        <v>Michael Grabowski</v>
      </c>
      <c r="H102" s="101" t="str">
        <f>+VLOOKUP(F102,Participants!$A$1:$F$802,4,FALSE)</f>
        <v>NCA</v>
      </c>
      <c r="I102" s="101" t="str">
        <f>+VLOOKUP(F102,Participants!$A$1:$F$802,5,FALSE)</f>
        <v>Male</v>
      </c>
      <c r="J102" s="101">
        <f>+VLOOKUP(F102,Participants!$A$1:$F$802,3,FALSE)</f>
        <v>4</v>
      </c>
      <c r="K102" s="57" t="str">
        <f>+VLOOKUP(F102,Participants!$A$1:$G$802,7,FALSE)</f>
        <v>DEV Boys</v>
      </c>
      <c r="L102" s="102">
        <f t="shared" si="2"/>
        <v>41</v>
      </c>
      <c r="M102" s="101"/>
      <c r="N102" s="57">
        <v>21</v>
      </c>
      <c r="O102" s="57">
        <v>7</v>
      </c>
    </row>
    <row r="103" spans="1:24" ht="14.25" customHeight="1" x14ac:dyDescent="0.25">
      <c r="A103" s="98"/>
      <c r="B103" s="99"/>
      <c r="C103" s="99"/>
      <c r="D103" s="100"/>
      <c r="E103" s="100"/>
      <c r="F103">
        <v>898</v>
      </c>
      <c r="G103" s="101" t="str">
        <f>+VLOOKUP(F103,Participants!$A$1:$F$802,2,FALSE)</f>
        <v>Joe Caravello</v>
      </c>
      <c r="H103" s="101" t="str">
        <f>+VLOOKUP(F103,Participants!$A$1:$F$802,4,FALSE)</f>
        <v>MOSS</v>
      </c>
      <c r="I103" s="101" t="str">
        <f>+VLOOKUP(F103,Participants!$A$1:$F$802,5,FALSE)</f>
        <v>Male</v>
      </c>
      <c r="J103" s="101">
        <f>+VLOOKUP(F103,Participants!$A$1:$F$802,3,FALSE)</f>
        <v>3</v>
      </c>
      <c r="K103" s="57" t="str">
        <f>+VLOOKUP(F103,Participants!$A$1:$G$802,7,FALSE)</f>
        <v>DEV Boys</v>
      </c>
      <c r="L103" s="102">
        <f t="shared" si="2"/>
        <v>42</v>
      </c>
      <c r="M103" s="101"/>
      <c r="N103" s="57">
        <v>20</v>
      </c>
      <c r="O103" s="57">
        <v>10.5</v>
      </c>
    </row>
    <row r="104" spans="1:24" ht="14.25" customHeight="1" x14ac:dyDescent="0.25">
      <c r="A104" s="60"/>
      <c r="B104" s="107"/>
      <c r="C104" s="107"/>
      <c r="D104" s="60"/>
      <c r="E104" s="60"/>
      <c r="F104" s="60"/>
      <c r="N104" s="81"/>
      <c r="O104" s="81"/>
    </row>
    <row r="105" spans="1:24" ht="14.25" customHeight="1" x14ac:dyDescent="0.25">
      <c r="N105" s="81"/>
      <c r="O105" s="81"/>
    </row>
    <row r="106" spans="1:24" ht="14.25" customHeight="1" x14ac:dyDescent="0.25">
      <c r="B106" s="61" t="s">
        <v>8</v>
      </c>
      <c r="C106" s="61" t="s">
        <v>15</v>
      </c>
      <c r="D106" s="61" t="s">
        <v>10</v>
      </c>
      <c r="E106" s="62" t="s">
        <v>20</v>
      </c>
      <c r="F106" s="61" t="s">
        <v>23</v>
      </c>
      <c r="G106" s="61" t="s">
        <v>26</v>
      </c>
      <c r="H106" s="61" t="s">
        <v>29</v>
      </c>
      <c r="I106" s="61" t="s">
        <v>32</v>
      </c>
      <c r="J106" s="61" t="s">
        <v>38</v>
      </c>
      <c r="K106" s="61" t="s">
        <v>41</v>
      </c>
      <c r="L106" s="61" t="s">
        <v>46</v>
      </c>
      <c r="M106" s="61" t="s">
        <v>49</v>
      </c>
      <c r="N106" s="61" t="s">
        <v>52</v>
      </c>
      <c r="O106" s="61" t="s">
        <v>55</v>
      </c>
      <c r="P106" s="61" t="s">
        <v>61</v>
      </c>
      <c r="Q106" s="61" t="s">
        <v>64</v>
      </c>
      <c r="R106" s="61" t="s">
        <v>67</v>
      </c>
      <c r="S106" s="61" t="s">
        <v>70</v>
      </c>
      <c r="T106" s="61" t="s">
        <v>73</v>
      </c>
      <c r="U106" s="61" t="s">
        <v>76</v>
      </c>
      <c r="V106" s="61" t="s">
        <v>79</v>
      </c>
      <c r="W106" s="61" t="s">
        <v>252</v>
      </c>
      <c r="X106" s="61" t="s">
        <v>447</v>
      </c>
    </row>
    <row r="107" spans="1:24" ht="14.25" customHeight="1" x14ac:dyDescent="0.25">
      <c r="A107" s="63" t="s">
        <v>206</v>
      </c>
      <c r="B107" s="63">
        <f t="shared" ref="B107:K108" si="3">+SUMIFS($M$2:$M$103,$K$2:$K$103,$A107,$H$2:$H$103,B$106)</f>
        <v>0</v>
      </c>
      <c r="C107" s="63">
        <f t="shared" si="3"/>
        <v>16</v>
      </c>
      <c r="D107" s="63">
        <f t="shared" si="3"/>
        <v>0</v>
      </c>
      <c r="E107" s="63">
        <f t="shared" si="3"/>
        <v>5</v>
      </c>
      <c r="F107" s="63">
        <f t="shared" si="3"/>
        <v>6</v>
      </c>
      <c r="G107" s="63">
        <f t="shared" si="3"/>
        <v>0</v>
      </c>
      <c r="H107" s="63">
        <f t="shared" si="3"/>
        <v>3</v>
      </c>
      <c r="I107" s="63">
        <f t="shared" si="3"/>
        <v>0</v>
      </c>
      <c r="J107" s="63">
        <f t="shared" si="3"/>
        <v>0</v>
      </c>
      <c r="K107" s="63">
        <f t="shared" si="3"/>
        <v>0</v>
      </c>
      <c r="L107" s="63">
        <f t="shared" ref="L107:W108" si="4">+SUMIFS($M$2:$M$103,$K$2:$K$103,$A107,$H$2:$H$103,L$106)</f>
        <v>0</v>
      </c>
      <c r="M107" s="63">
        <f t="shared" si="4"/>
        <v>0</v>
      </c>
      <c r="N107" s="63">
        <f t="shared" si="4"/>
        <v>0</v>
      </c>
      <c r="O107" s="63">
        <f t="shared" si="4"/>
        <v>0</v>
      </c>
      <c r="P107" s="63">
        <f t="shared" si="4"/>
        <v>8</v>
      </c>
      <c r="Q107" s="63">
        <f t="shared" si="4"/>
        <v>0</v>
      </c>
      <c r="R107" s="63">
        <f t="shared" si="4"/>
        <v>1</v>
      </c>
      <c r="S107" s="63">
        <f t="shared" si="4"/>
        <v>0</v>
      </c>
      <c r="T107" s="63">
        <f t="shared" si="4"/>
        <v>0</v>
      </c>
      <c r="U107" s="63">
        <f t="shared" si="4"/>
        <v>0</v>
      </c>
      <c r="V107" s="63">
        <f t="shared" si="4"/>
        <v>0</v>
      </c>
      <c r="W107" s="63">
        <f t="shared" si="4"/>
        <v>0</v>
      </c>
      <c r="X107" s="63">
        <f t="shared" ref="X107:X108" si="5">SUM(B107:W107)</f>
        <v>39</v>
      </c>
    </row>
    <row r="108" spans="1:24" ht="14.25" customHeight="1" x14ac:dyDescent="0.25">
      <c r="A108" s="63" t="s">
        <v>233</v>
      </c>
      <c r="B108" s="63">
        <f t="shared" si="3"/>
        <v>0</v>
      </c>
      <c r="C108" s="63">
        <f t="shared" si="3"/>
        <v>14</v>
      </c>
      <c r="D108" s="63">
        <f t="shared" si="3"/>
        <v>0</v>
      </c>
      <c r="E108" s="63">
        <f t="shared" si="3"/>
        <v>2</v>
      </c>
      <c r="F108" s="63">
        <f t="shared" si="3"/>
        <v>5</v>
      </c>
      <c r="G108" s="63">
        <f t="shared" si="3"/>
        <v>0</v>
      </c>
      <c r="H108" s="63">
        <f t="shared" si="3"/>
        <v>0</v>
      </c>
      <c r="I108" s="63">
        <f t="shared" si="3"/>
        <v>0</v>
      </c>
      <c r="J108" s="63">
        <f t="shared" si="3"/>
        <v>0</v>
      </c>
      <c r="K108" s="63">
        <f t="shared" si="3"/>
        <v>0</v>
      </c>
      <c r="L108" s="63">
        <f t="shared" si="4"/>
        <v>0</v>
      </c>
      <c r="M108" s="63">
        <f t="shared" si="4"/>
        <v>0</v>
      </c>
      <c r="N108" s="63">
        <f t="shared" si="4"/>
        <v>1</v>
      </c>
      <c r="O108" s="63">
        <f t="shared" si="4"/>
        <v>0</v>
      </c>
      <c r="P108" s="63">
        <f t="shared" si="4"/>
        <v>4</v>
      </c>
      <c r="Q108" s="63">
        <f t="shared" si="4"/>
        <v>3</v>
      </c>
      <c r="R108" s="63">
        <f t="shared" si="4"/>
        <v>10</v>
      </c>
      <c r="S108" s="63">
        <f t="shared" si="4"/>
        <v>0</v>
      </c>
      <c r="T108" s="63">
        <f t="shared" si="4"/>
        <v>0</v>
      </c>
      <c r="U108" s="63">
        <f t="shared" si="4"/>
        <v>0</v>
      </c>
      <c r="V108" s="63">
        <f t="shared" si="4"/>
        <v>0</v>
      </c>
      <c r="W108" s="63">
        <f t="shared" si="4"/>
        <v>0</v>
      </c>
      <c r="X108" s="63">
        <f t="shared" si="5"/>
        <v>39</v>
      </c>
    </row>
    <row r="109" spans="1:24" ht="14.25" customHeight="1" x14ac:dyDescent="0.25">
      <c r="N109" s="81"/>
      <c r="O109" s="81"/>
    </row>
    <row r="110" spans="1:24" ht="14.25" customHeight="1" x14ac:dyDescent="0.25">
      <c r="N110" s="81"/>
      <c r="O110" s="81"/>
    </row>
    <row r="111" spans="1:24" ht="14.25" customHeight="1" x14ac:dyDescent="0.25">
      <c r="N111" s="81"/>
      <c r="O111" s="81"/>
    </row>
    <row r="112" spans="1:24" ht="14.25" customHeight="1" x14ac:dyDescent="0.25">
      <c r="N112" s="81"/>
      <c r="O112" s="81"/>
    </row>
    <row r="113" spans="14:15" ht="14.25" customHeight="1" x14ac:dyDescent="0.25">
      <c r="N113" s="81"/>
      <c r="O113" s="81"/>
    </row>
    <row r="114" spans="14:15" ht="14.25" customHeight="1" x14ac:dyDescent="0.25">
      <c r="N114" s="81"/>
      <c r="O114" s="81"/>
    </row>
    <row r="115" spans="14:15" ht="14.25" customHeight="1" x14ac:dyDescent="0.25">
      <c r="N115" s="81"/>
      <c r="O115" s="81"/>
    </row>
    <row r="116" spans="14:15" ht="14.25" customHeight="1" x14ac:dyDescent="0.25">
      <c r="N116" s="81"/>
      <c r="O116" s="81"/>
    </row>
    <row r="117" spans="14:15" ht="14.25" customHeight="1" x14ac:dyDescent="0.25">
      <c r="N117" s="81"/>
      <c r="O117" s="81"/>
    </row>
    <row r="118" spans="14:15" ht="14.25" customHeight="1" x14ac:dyDescent="0.25">
      <c r="N118" s="81"/>
      <c r="O118" s="81"/>
    </row>
    <row r="119" spans="14:15" ht="14.25" customHeight="1" x14ac:dyDescent="0.25">
      <c r="N119" s="81"/>
      <c r="O119" s="81"/>
    </row>
    <row r="120" spans="14:15" ht="14.25" customHeight="1" x14ac:dyDescent="0.25">
      <c r="N120" s="81"/>
      <c r="O120" s="81"/>
    </row>
    <row r="121" spans="14:15" ht="14.25" customHeight="1" x14ac:dyDescent="0.25">
      <c r="N121" s="81"/>
      <c r="O121" s="81"/>
    </row>
    <row r="122" spans="14:15" ht="14.25" customHeight="1" x14ac:dyDescent="0.25">
      <c r="N122" s="81"/>
      <c r="O122" s="81"/>
    </row>
    <row r="123" spans="14:15" ht="14.25" customHeight="1" x14ac:dyDescent="0.25">
      <c r="N123" s="81"/>
      <c r="O123" s="81"/>
    </row>
    <row r="124" spans="14:15" ht="14.25" customHeight="1" x14ac:dyDescent="0.25">
      <c r="N124" s="81"/>
      <c r="O124" s="81"/>
    </row>
    <row r="125" spans="14:15" ht="14.25" customHeight="1" x14ac:dyDescent="0.25">
      <c r="N125" s="81"/>
      <c r="O125" s="81"/>
    </row>
    <row r="126" spans="14:15" ht="14.25" customHeight="1" x14ac:dyDescent="0.25">
      <c r="N126" s="81"/>
      <c r="O126" s="81"/>
    </row>
    <row r="127" spans="14:15" ht="14.25" customHeight="1" x14ac:dyDescent="0.25">
      <c r="N127" s="81"/>
      <c r="O127" s="81"/>
    </row>
    <row r="128" spans="14:15" ht="14.25" customHeight="1" x14ac:dyDescent="0.25">
      <c r="N128" s="81"/>
      <c r="O128" s="81"/>
    </row>
    <row r="129" spans="14:15" ht="14.25" customHeight="1" x14ac:dyDescent="0.25">
      <c r="N129" s="81"/>
      <c r="O129" s="81"/>
    </row>
    <row r="130" spans="14:15" ht="14.25" customHeight="1" x14ac:dyDescent="0.25">
      <c r="N130" s="81"/>
      <c r="O130" s="81"/>
    </row>
    <row r="131" spans="14:15" ht="14.25" customHeight="1" x14ac:dyDescent="0.25">
      <c r="N131" s="81"/>
      <c r="O131" s="81"/>
    </row>
    <row r="132" spans="14:15" ht="14.25" customHeight="1" x14ac:dyDescent="0.25">
      <c r="N132" s="81"/>
      <c r="O132" s="81"/>
    </row>
    <row r="133" spans="14:15" ht="14.25" customHeight="1" x14ac:dyDescent="0.25">
      <c r="N133" s="81"/>
      <c r="O133" s="81"/>
    </row>
    <row r="134" spans="14:15" ht="14.25" customHeight="1" x14ac:dyDescent="0.25">
      <c r="N134" s="81"/>
      <c r="O134" s="81"/>
    </row>
    <row r="135" spans="14:15" ht="14.25" customHeight="1" x14ac:dyDescent="0.25">
      <c r="N135" s="81"/>
      <c r="O135" s="81"/>
    </row>
    <row r="136" spans="14:15" ht="14.25" customHeight="1" x14ac:dyDescent="0.25">
      <c r="N136" s="81"/>
      <c r="O136" s="81"/>
    </row>
    <row r="137" spans="14:15" ht="14.25" customHeight="1" x14ac:dyDescent="0.25">
      <c r="N137" s="81"/>
      <c r="O137" s="81"/>
    </row>
    <row r="138" spans="14:15" ht="14.25" customHeight="1" x14ac:dyDescent="0.25">
      <c r="N138" s="81"/>
      <c r="O138" s="81"/>
    </row>
    <row r="139" spans="14:15" ht="14.25" customHeight="1" x14ac:dyDescent="0.25">
      <c r="N139" s="81"/>
      <c r="O139" s="81"/>
    </row>
    <row r="140" spans="14:15" ht="14.25" customHeight="1" x14ac:dyDescent="0.25">
      <c r="N140" s="81"/>
      <c r="O140" s="81"/>
    </row>
    <row r="141" spans="14:15" ht="14.25" customHeight="1" x14ac:dyDescent="0.25">
      <c r="N141" s="81"/>
      <c r="O141" s="81"/>
    </row>
    <row r="142" spans="14:15" ht="14.25" customHeight="1" x14ac:dyDescent="0.25">
      <c r="N142" s="81"/>
      <c r="O142" s="81"/>
    </row>
    <row r="143" spans="14:15" ht="14.25" customHeight="1" x14ac:dyDescent="0.25">
      <c r="N143" s="81"/>
      <c r="O143" s="81"/>
    </row>
    <row r="144" spans="14:15" ht="14.25" customHeight="1" x14ac:dyDescent="0.25">
      <c r="N144" s="81"/>
      <c r="O144" s="81"/>
    </row>
    <row r="145" spans="14:15" ht="14.25" customHeight="1" x14ac:dyDescent="0.25">
      <c r="N145" s="81"/>
      <c r="O145" s="81"/>
    </row>
    <row r="146" spans="14:15" ht="14.25" customHeight="1" x14ac:dyDescent="0.25">
      <c r="N146" s="81"/>
      <c r="O146" s="81"/>
    </row>
    <row r="147" spans="14:15" ht="14.25" customHeight="1" x14ac:dyDescent="0.25">
      <c r="N147" s="81"/>
      <c r="O147" s="81"/>
    </row>
    <row r="148" spans="14:15" ht="14.25" customHeight="1" x14ac:dyDescent="0.25">
      <c r="N148" s="81"/>
      <c r="O148" s="81"/>
    </row>
    <row r="149" spans="14:15" ht="14.25" customHeight="1" x14ac:dyDescent="0.25">
      <c r="N149" s="81"/>
      <c r="O149" s="81"/>
    </row>
    <row r="150" spans="14:15" ht="14.25" customHeight="1" x14ac:dyDescent="0.25">
      <c r="N150" s="81"/>
      <c r="O150" s="81"/>
    </row>
    <row r="151" spans="14:15" ht="14.25" customHeight="1" x14ac:dyDescent="0.25">
      <c r="N151" s="81"/>
      <c r="O151" s="81"/>
    </row>
    <row r="152" spans="14:15" ht="14.25" customHeight="1" x14ac:dyDescent="0.25">
      <c r="N152" s="81"/>
      <c r="O152" s="81"/>
    </row>
    <row r="153" spans="14:15" ht="14.25" customHeight="1" x14ac:dyDescent="0.25">
      <c r="N153" s="81"/>
      <c r="O153" s="81"/>
    </row>
    <row r="154" spans="14:15" ht="14.25" customHeight="1" x14ac:dyDescent="0.25">
      <c r="N154" s="81"/>
      <c r="O154" s="81"/>
    </row>
    <row r="155" spans="14:15" ht="14.25" customHeight="1" x14ac:dyDescent="0.25">
      <c r="N155" s="81"/>
      <c r="O155" s="81"/>
    </row>
    <row r="156" spans="14:15" ht="14.25" customHeight="1" x14ac:dyDescent="0.25">
      <c r="N156" s="81"/>
      <c r="O156" s="81"/>
    </row>
    <row r="157" spans="14:15" ht="14.25" customHeight="1" x14ac:dyDescent="0.25">
      <c r="N157" s="81"/>
      <c r="O157" s="81"/>
    </row>
    <row r="158" spans="14:15" ht="14.25" customHeight="1" x14ac:dyDescent="0.25">
      <c r="N158" s="81"/>
      <c r="O158" s="81"/>
    </row>
    <row r="159" spans="14:15" ht="14.25" customHeight="1" x14ac:dyDescent="0.25">
      <c r="N159" s="81"/>
      <c r="O159" s="81"/>
    </row>
    <row r="160" spans="14:15" ht="14.25" customHeight="1" x14ac:dyDescent="0.25">
      <c r="N160" s="81"/>
      <c r="O160" s="81"/>
    </row>
    <row r="161" spans="14:15" ht="14.25" customHeight="1" x14ac:dyDescent="0.25">
      <c r="N161" s="81"/>
      <c r="O161" s="81"/>
    </row>
    <row r="162" spans="14:15" ht="14.25" customHeight="1" x14ac:dyDescent="0.25">
      <c r="N162" s="81"/>
      <c r="O162" s="81"/>
    </row>
    <row r="163" spans="14:15" ht="14.25" customHeight="1" x14ac:dyDescent="0.25">
      <c r="N163" s="81"/>
      <c r="O163" s="81"/>
    </row>
    <row r="164" spans="14:15" ht="14.25" customHeight="1" x14ac:dyDescent="0.25">
      <c r="N164" s="81"/>
      <c r="O164" s="81"/>
    </row>
    <row r="165" spans="14:15" ht="14.25" customHeight="1" x14ac:dyDescent="0.25">
      <c r="N165" s="81"/>
      <c r="O165" s="81"/>
    </row>
    <row r="166" spans="14:15" ht="14.25" customHeight="1" x14ac:dyDescent="0.25">
      <c r="N166" s="81"/>
      <c r="O166" s="81"/>
    </row>
    <row r="167" spans="14:15" ht="14.25" customHeight="1" x14ac:dyDescent="0.25">
      <c r="N167" s="81"/>
      <c r="O167" s="81"/>
    </row>
    <row r="168" spans="14:15" ht="14.25" customHeight="1" x14ac:dyDescent="0.25">
      <c r="N168" s="81"/>
      <c r="O168" s="81"/>
    </row>
    <row r="169" spans="14:15" ht="14.25" customHeight="1" x14ac:dyDescent="0.25">
      <c r="N169" s="81"/>
      <c r="O169" s="81"/>
    </row>
    <row r="170" spans="14:15" ht="14.25" customHeight="1" x14ac:dyDescent="0.25">
      <c r="N170" s="81"/>
      <c r="O170" s="81"/>
    </row>
    <row r="171" spans="14:15" ht="14.25" customHeight="1" x14ac:dyDescent="0.25">
      <c r="N171" s="81"/>
      <c r="O171" s="81"/>
    </row>
    <row r="172" spans="14:15" ht="14.25" customHeight="1" x14ac:dyDescent="0.25">
      <c r="N172" s="81"/>
      <c r="O172" s="81"/>
    </row>
    <row r="173" spans="14:15" ht="14.25" customHeight="1" x14ac:dyDescent="0.25">
      <c r="N173" s="81"/>
      <c r="O173" s="81"/>
    </row>
    <row r="174" spans="14:15" ht="14.25" customHeight="1" x14ac:dyDescent="0.25">
      <c r="N174" s="81"/>
      <c r="O174" s="81"/>
    </row>
    <row r="175" spans="14:15" ht="14.25" customHeight="1" x14ac:dyDescent="0.25">
      <c r="N175" s="81"/>
      <c r="O175" s="81"/>
    </row>
    <row r="176" spans="14:15" ht="14.25" customHeight="1" x14ac:dyDescent="0.25">
      <c r="N176" s="81"/>
      <c r="O176" s="81"/>
    </row>
    <row r="177" spans="1:23" ht="14.25" customHeight="1" x14ac:dyDescent="0.25">
      <c r="N177" s="81"/>
      <c r="O177" s="81"/>
    </row>
    <row r="178" spans="1:23" ht="14.25" customHeight="1" x14ac:dyDescent="0.25">
      <c r="N178" s="81"/>
      <c r="O178" s="81"/>
    </row>
    <row r="179" spans="1:23" ht="14.25" customHeight="1" x14ac:dyDescent="0.25">
      <c r="N179" s="81"/>
      <c r="O179" s="81"/>
    </row>
    <row r="180" spans="1:23" ht="14.25" customHeight="1" x14ac:dyDescent="0.25">
      <c r="N180" s="81"/>
      <c r="O180" s="81"/>
    </row>
    <row r="181" spans="1:23" ht="14.25" customHeight="1" x14ac:dyDescent="0.25">
      <c r="N181" s="81"/>
      <c r="O181" s="81"/>
    </row>
    <row r="182" spans="1:23" ht="14.25" customHeight="1" x14ac:dyDescent="0.25">
      <c r="N182" s="81"/>
      <c r="O182" s="81"/>
    </row>
    <row r="183" spans="1:23" ht="14.25" customHeight="1" x14ac:dyDescent="0.25">
      <c r="N183" s="81"/>
      <c r="O183" s="81"/>
    </row>
    <row r="184" spans="1:23" ht="14.25" customHeight="1" x14ac:dyDescent="0.25">
      <c r="N184" s="81"/>
      <c r="O184" s="81"/>
    </row>
    <row r="185" spans="1:23" ht="14.25" customHeight="1" x14ac:dyDescent="0.25">
      <c r="N185" s="81"/>
      <c r="O185" s="81"/>
    </row>
    <row r="186" spans="1:23" ht="14.25" customHeight="1" x14ac:dyDescent="0.25">
      <c r="N186" s="81"/>
      <c r="O186" s="81"/>
    </row>
    <row r="187" spans="1:23" ht="14.25" customHeight="1" x14ac:dyDescent="0.25">
      <c r="N187" s="81"/>
      <c r="O187" s="81"/>
    </row>
    <row r="188" spans="1:23" ht="14.25" customHeight="1" x14ac:dyDescent="0.25">
      <c r="N188" s="81"/>
      <c r="O188" s="81"/>
    </row>
    <row r="189" spans="1:23" ht="14.25" customHeight="1" x14ac:dyDescent="0.25">
      <c r="N189" s="81"/>
      <c r="O189" s="81"/>
    </row>
    <row r="190" spans="1:23" ht="14.25" customHeight="1" x14ac:dyDescent="0.25">
      <c r="B190" s="61" t="s">
        <v>8</v>
      </c>
      <c r="C190" s="61" t="s">
        <v>449</v>
      </c>
      <c r="D190" s="61" t="s">
        <v>49</v>
      </c>
      <c r="E190" s="62" t="s">
        <v>61</v>
      </c>
      <c r="F190" s="61" t="s">
        <v>450</v>
      </c>
      <c r="G190" s="61" t="s">
        <v>451</v>
      </c>
      <c r="H190" s="61" t="s">
        <v>452</v>
      </c>
      <c r="I190" s="61" t="s">
        <v>453</v>
      </c>
      <c r="J190" s="61" t="s">
        <v>454</v>
      </c>
      <c r="K190" s="61" t="s">
        <v>455</v>
      </c>
      <c r="L190" s="61" t="s">
        <v>456</v>
      </c>
      <c r="M190" s="61" t="s">
        <v>457</v>
      </c>
      <c r="N190" s="108" t="s">
        <v>458</v>
      </c>
      <c r="O190" s="108" t="s">
        <v>38</v>
      </c>
      <c r="P190" s="61" t="s">
        <v>459</v>
      </c>
      <c r="Q190" s="61" t="s">
        <v>52</v>
      </c>
      <c r="R190" s="61" t="s">
        <v>79</v>
      </c>
      <c r="S190" s="61" t="s">
        <v>460</v>
      </c>
      <c r="T190" s="61" t="s">
        <v>461</v>
      </c>
      <c r="U190" s="61" t="s">
        <v>462</v>
      </c>
      <c r="V190" s="61" t="s">
        <v>463</v>
      </c>
      <c r="W190" s="61" t="s">
        <v>464</v>
      </c>
    </row>
    <row r="191" spans="1:23" ht="14.25" customHeight="1" x14ac:dyDescent="0.25">
      <c r="A191" s="63" t="s">
        <v>465</v>
      </c>
      <c r="B191" s="63" t="e">
        <f t="shared" ref="B191:W191" si="6">+SUMIF(#REF!,B$190,#REF!)</f>
        <v>#REF!</v>
      </c>
      <c r="C191" s="63" t="e">
        <f t="shared" si="6"/>
        <v>#REF!</v>
      </c>
      <c r="D191" s="63" t="e">
        <f t="shared" si="6"/>
        <v>#REF!</v>
      </c>
      <c r="E191" s="63" t="e">
        <f t="shared" si="6"/>
        <v>#REF!</v>
      </c>
      <c r="F191" s="63" t="e">
        <f t="shared" si="6"/>
        <v>#REF!</v>
      </c>
      <c r="G191" s="63" t="e">
        <f t="shared" si="6"/>
        <v>#REF!</v>
      </c>
      <c r="H191" s="63" t="e">
        <f t="shared" si="6"/>
        <v>#REF!</v>
      </c>
      <c r="I191" s="63" t="e">
        <f t="shared" si="6"/>
        <v>#REF!</v>
      </c>
      <c r="J191" s="63" t="e">
        <f t="shared" si="6"/>
        <v>#REF!</v>
      </c>
      <c r="K191" s="63" t="e">
        <f t="shared" si="6"/>
        <v>#REF!</v>
      </c>
      <c r="L191" s="63" t="e">
        <f t="shared" si="6"/>
        <v>#REF!</v>
      </c>
      <c r="M191" s="63" t="e">
        <f t="shared" si="6"/>
        <v>#REF!</v>
      </c>
      <c r="N191" s="81" t="e">
        <f t="shared" si="6"/>
        <v>#REF!</v>
      </c>
      <c r="O191" s="81" t="e">
        <f t="shared" si="6"/>
        <v>#REF!</v>
      </c>
      <c r="P191" s="63" t="e">
        <f t="shared" si="6"/>
        <v>#REF!</v>
      </c>
      <c r="Q191" s="63" t="e">
        <f t="shared" si="6"/>
        <v>#REF!</v>
      </c>
      <c r="R191" s="63" t="e">
        <f t="shared" si="6"/>
        <v>#REF!</v>
      </c>
      <c r="S191" s="63" t="e">
        <f t="shared" si="6"/>
        <v>#REF!</v>
      </c>
      <c r="T191" s="63" t="e">
        <f t="shared" si="6"/>
        <v>#REF!</v>
      </c>
      <c r="U191" s="63" t="e">
        <f t="shared" si="6"/>
        <v>#REF!</v>
      </c>
      <c r="V191" s="63" t="e">
        <f t="shared" si="6"/>
        <v>#REF!</v>
      </c>
      <c r="W191" s="63" t="e">
        <f t="shared" si="6"/>
        <v>#REF!</v>
      </c>
    </row>
    <row r="192" spans="1:23" ht="14.25" customHeight="1" x14ac:dyDescent="0.25">
      <c r="A192" s="63" t="s">
        <v>466</v>
      </c>
      <c r="B192" s="63">
        <f t="shared" ref="B192:W192" si="7">+SUMIF($H$3:$H$13,B$190,$M$3:$M$13)</f>
        <v>0</v>
      </c>
      <c r="C192" s="63">
        <f t="shared" si="7"/>
        <v>0</v>
      </c>
      <c r="D192" s="63">
        <f t="shared" si="7"/>
        <v>0</v>
      </c>
      <c r="E192" s="63">
        <f t="shared" si="7"/>
        <v>8</v>
      </c>
      <c r="F192" s="63">
        <f t="shared" si="7"/>
        <v>0</v>
      </c>
      <c r="G192" s="63">
        <f t="shared" si="7"/>
        <v>0</v>
      </c>
      <c r="H192" s="63">
        <f t="shared" si="7"/>
        <v>0</v>
      </c>
      <c r="I192" s="63">
        <f t="shared" si="7"/>
        <v>0</v>
      </c>
      <c r="J192" s="63">
        <f t="shared" si="7"/>
        <v>0</v>
      </c>
      <c r="K192" s="63">
        <f t="shared" si="7"/>
        <v>0</v>
      </c>
      <c r="L192" s="63">
        <f t="shared" si="7"/>
        <v>0</v>
      </c>
      <c r="M192" s="63">
        <f t="shared" si="7"/>
        <v>0</v>
      </c>
      <c r="N192" s="81">
        <f t="shared" si="7"/>
        <v>0</v>
      </c>
      <c r="O192" s="81">
        <f t="shared" si="7"/>
        <v>0</v>
      </c>
      <c r="P192" s="63">
        <f t="shared" si="7"/>
        <v>0</v>
      </c>
      <c r="Q192" s="63">
        <f t="shared" si="7"/>
        <v>0</v>
      </c>
      <c r="R192" s="63">
        <f t="shared" si="7"/>
        <v>0</v>
      </c>
      <c r="S192" s="63">
        <f t="shared" si="7"/>
        <v>0</v>
      </c>
      <c r="T192" s="63">
        <f t="shared" si="7"/>
        <v>0</v>
      </c>
      <c r="U192" s="63">
        <f t="shared" si="7"/>
        <v>0</v>
      </c>
      <c r="V192" s="63">
        <f t="shared" si="7"/>
        <v>0</v>
      </c>
      <c r="W192" s="63">
        <f t="shared" si="7"/>
        <v>0</v>
      </c>
    </row>
    <row r="193" spans="1:23" ht="14.25" customHeight="1" x14ac:dyDescent="0.25">
      <c r="A193" s="63" t="s">
        <v>467</v>
      </c>
      <c r="B193" s="63" t="e">
        <f t="shared" ref="B193:W193" si="8">+SUMIF(#REF!,B$190,#REF!)</f>
        <v>#REF!</v>
      </c>
      <c r="C193" s="63" t="e">
        <f t="shared" si="8"/>
        <v>#REF!</v>
      </c>
      <c r="D193" s="63" t="e">
        <f t="shared" si="8"/>
        <v>#REF!</v>
      </c>
      <c r="E193" s="63" t="e">
        <f t="shared" si="8"/>
        <v>#REF!</v>
      </c>
      <c r="F193" s="63" t="e">
        <f t="shared" si="8"/>
        <v>#REF!</v>
      </c>
      <c r="G193" s="63" t="e">
        <f t="shared" si="8"/>
        <v>#REF!</v>
      </c>
      <c r="H193" s="63" t="e">
        <f t="shared" si="8"/>
        <v>#REF!</v>
      </c>
      <c r="I193" s="63" t="e">
        <f t="shared" si="8"/>
        <v>#REF!</v>
      </c>
      <c r="J193" s="63" t="e">
        <f t="shared" si="8"/>
        <v>#REF!</v>
      </c>
      <c r="K193" s="63" t="e">
        <f t="shared" si="8"/>
        <v>#REF!</v>
      </c>
      <c r="L193" s="63" t="e">
        <f t="shared" si="8"/>
        <v>#REF!</v>
      </c>
      <c r="M193" s="63" t="e">
        <f t="shared" si="8"/>
        <v>#REF!</v>
      </c>
      <c r="N193" s="81" t="e">
        <f t="shared" si="8"/>
        <v>#REF!</v>
      </c>
      <c r="O193" s="81" t="e">
        <f t="shared" si="8"/>
        <v>#REF!</v>
      </c>
      <c r="P193" s="63" t="e">
        <f t="shared" si="8"/>
        <v>#REF!</v>
      </c>
      <c r="Q193" s="63" t="e">
        <f t="shared" si="8"/>
        <v>#REF!</v>
      </c>
      <c r="R193" s="63" t="e">
        <f t="shared" si="8"/>
        <v>#REF!</v>
      </c>
      <c r="S193" s="63" t="e">
        <f t="shared" si="8"/>
        <v>#REF!</v>
      </c>
      <c r="T193" s="63" t="e">
        <f t="shared" si="8"/>
        <v>#REF!</v>
      </c>
      <c r="U193" s="63" t="e">
        <f t="shared" si="8"/>
        <v>#REF!</v>
      </c>
      <c r="V193" s="63" t="e">
        <f t="shared" si="8"/>
        <v>#REF!</v>
      </c>
      <c r="W193" s="63" t="e">
        <f t="shared" si="8"/>
        <v>#REF!</v>
      </c>
    </row>
    <row r="194" spans="1:23" ht="14.25" customHeight="1" x14ac:dyDescent="0.25">
      <c r="A194" s="63" t="s">
        <v>468</v>
      </c>
      <c r="B194" s="63">
        <f t="shared" ref="B194:W194" si="9">+SUMIF($H$14:$H$57,B$190,$M$14:$M$57)</f>
        <v>0</v>
      </c>
      <c r="C194" s="63">
        <f t="shared" si="9"/>
        <v>0</v>
      </c>
      <c r="D194" s="63">
        <f t="shared" si="9"/>
        <v>0</v>
      </c>
      <c r="E194" s="63">
        <f t="shared" si="9"/>
        <v>0</v>
      </c>
      <c r="F194" s="63">
        <f t="shared" si="9"/>
        <v>0</v>
      </c>
      <c r="G194" s="63">
        <f t="shared" si="9"/>
        <v>0</v>
      </c>
      <c r="H194" s="63">
        <f t="shared" si="9"/>
        <v>0</v>
      </c>
      <c r="I194" s="63">
        <f t="shared" si="9"/>
        <v>0</v>
      </c>
      <c r="J194" s="63">
        <f t="shared" si="9"/>
        <v>0</v>
      </c>
      <c r="K194" s="63">
        <f t="shared" si="9"/>
        <v>0</v>
      </c>
      <c r="L194" s="63">
        <f t="shared" si="9"/>
        <v>0</v>
      </c>
      <c r="M194" s="63">
        <f t="shared" si="9"/>
        <v>0</v>
      </c>
      <c r="N194" s="81">
        <f t="shared" si="9"/>
        <v>0</v>
      </c>
      <c r="O194" s="81">
        <f t="shared" si="9"/>
        <v>0</v>
      </c>
      <c r="P194" s="63">
        <f t="shared" si="9"/>
        <v>0</v>
      </c>
      <c r="Q194" s="63">
        <f t="shared" si="9"/>
        <v>0</v>
      </c>
      <c r="R194" s="63">
        <f t="shared" si="9"/>
        <v>0</v>
      </c>
      <c r="S194" s="63">
        <f t="shared" si="9"/>
        <v>0</v>
      </c>
      <c r="T194" s="63">
        <f t="shared" si="9"/>
        <v>0</v>
      </c>
      <c r="U194" s="63">
        <f t="shared" si="9"/>
        <v>0</v>
      </c>
      <c r="V194" s="63">
        <f t="shared" si="9"/>
        <v>0</v>
      </c>
      <c r="W194" s="63">
        <f t="shared" si="9"/>
        <v>0</v>
      </c>
    </row>
    <row r="195" spans="1:23" ht="14.25" customHeight="1" x14ac:dyDescent="0.25">
      <c r="A195" s="63" t="s">
        <v>447</v>
      </c>
      <c r="B195" s="63" t="e">
        <f t="shared" ref="B195:W195" si="10">SUM(B191:B194)</f>
        <v>#REF!</v>
      </c>
      <c r="C195" s="63" t="e">
        <f t="shared" si="10"/>
        <v>#REF!</v>
      </c>
      <c r="D195" s="63" t="e">
        <f t="shared" si="10"/>
        <v>#REF!</v>
      </c>
      <c r="E195" s="63" t="e">
        <f t="shared" si="10"/>
        <v>#REF!</v>
      </c>
      <c r="F195" s="63" t="e">
        <f t="shared" si="10"/>
        <v>#REF!</v>
      </c>
      <c r="G195" s="63" t="e">
        <f t="shared" si="10"/>
        <v>#REF!</v>
      </c>
      <c r="H195" s="63" t="e">
        <f t="shared" si="10"/>
        <v>#REF!</v>
      </c>
      <c r="I195" s="63" t="e">
        <f t="shared" si="10"/>
        <v>#REF!</v>
      </c>
      <c r="J195" s="63" t="e">
        <f t="shared" si="10"/>
        <v>#REF!</v>
      </c>
      <c r="K195" s="63" t="e">
        <f t="shared" si="10"/>
        <v>#REF!</v>
      </c>
      <c r="L195" s="63" t="e">
        <f t="shared" si="10"/>
        <v>#REF!</v>
      </c>
      <c r="M195" s="63" t="e">
        <f t="shared" si="10"/>
        <v>#REF!</v>
      </c>
      <c r="N195" s="81" t="e">
        <f t="shared" si="10"/>
        <v>#REF!</v>
      </c>
      <c r="O195" s="81" t="e">
        <f t="shared" si="10"/>
        <v>#REF!</v>
      </c>
      <c r="P195" s="63" t="e">
        <f t="shared" si="10"/>
        <v>#REF!</v>
      </c>
      <c r="Q195" s="63" t="e">
        <f t="shared" si="10"/>
        <v>#REF!</v>
      </c>
      <c r="R195" s="63" t="e">
        <f t="shared" si="10"/>
        <v>#REF!</v>
      </c>
      <c r="S195" s="63" t="e">
        <f t="shared" si="10"/>
        <v>#REF!</v>
      </c>
      <c r="T195" s="63" t="e">
        <f t="shared" si="10"/>
        <v>#REF!</v>
      </c>
      <c r="U195" s="63" t="e">
        <f t="shared" si="10"/>
        <v>#REF!</v>
      </c>
      <c r="V195" s="63" t="e">
        <f t="shared" si="10"/>
        <v>#REF!</v>
      </c>
      <c r="W195" s="63" t="e">
        <f t="shared" si="10"/>
        <v>#REF!</v>
      </c>
    </row>
    <row r="196" spans="1:23" ht="14.25" customHeight="1" x14ac:dyDescent="0.25">
      <c r="N196" s="81"/>
      <c r="O196" s="81"/>
    </row>
    <row r="197" spans="1:23" ht="14.25" customHeight="1" x14ac:dyDescent="0.25">
      <c r="N197" s="81"/>
      <c r="O197" s="81"/>
    </row>
    <row r="198" spans="1:23" ht="14.25" customHeight="1" x14ac:dyDescent="0.25">
      <c r="N198" s="81"/>
      <c r="O198" s="81"/>
    </row>
    <row r="199" spans="1:23" ht="14.25" customHeight="1" x14ac:dyDescent="0.25">
      <c r="N199" s="81"/>
      <c r="O199" s="81"/>
    </row>
    <row r="200" spans="1:23" ht="14.25" customHeight="1" x14ac:dyDescent="0.25">
      <c r="N200" s="81"/>
      <c r="O200" s="81"/>
    </row>
    <row r="201" spans="1:23" ht="14.25" customHeight="1" x14ac:dyDescent="0.25">
      <c r="N201" s="81"/>
      <c r="O201" s="81"/>
    </row>
    <row r="202" spans="1:23" ht="14.25" customHeight="1" x14ac:dyDescent="0.25">
      <c r="N202" s="81"/>
      <c r="O202" s="81"/>
    </row>
    <row r="203" spans="1:23" ht="14.25" customHeight="1" x14ac:dyDescent="0.25">
      <c r="N203" s="81"/>
      <c r="O203" s="81"/>
    </row>
    <row r="204" spans="1:23" ht="14.25" customHeight="1" x14ac:dyDescent="0.25">
      <c r="N204" s="81"/>
      <c r="O204" s="81"/>
    </row>
    <row r="205" spans="1:23" ht="14.25" customHeight="1" x14ac:dyDescent="0.25">
      <c r="N205" s="81"/>
      <c r="O205" s="81"/>
    </row>
    <row r="206" spans="1:23" ht="14.25" customHeight="1" x14ac:dyDescent="0.25">
      <c r="N206" s="81"/>
      <c r="O206" s="81"/>
    </row>
    <row r="207" spans="1:23" ht="14.25" customHeight="1" x14ac:dyDescent="0.25">
      <c r="N207" s="81"/>
      <c r="O207" s="81"/>
    </row>
    <row r="208" spans="1:23" ht="14.25" customHeight="1" x14ac:dyDescent="0.25">
      <c r="N208" s="81"/>
      <c r="O208" s="81"/>
    </row>
    <row r="209" spans="14:15" ht="14.25" customHeight="1" x14ac:dyDescent="0.25">
      <c r="N209" s="81"/>
      <c r="O209" s="81"/>
    </row>
    <row r="210" spans="14:15" ht="14.25" customHeight="1" x14ac:dyDescent="0.25">
      <c r="N210" s="81"/>
      <c r="O210" s="81"/>
    </row>
    <row r="211" spans="14:15" ht="14.25" customHeight="1" x14ac:dyDescent="0.25">
      <c r="N211" s="81"/>
      <c r="O211" s="81"/>
    </row>
    <row r="212" spans="14:15" ht="14.25" customHeight="1" x14ac:dyDescent="0.25">
      <c r="N212" s="81"/>
      <c r="O212" s="81"/>
    </row>
    <row r="213" spans="14:15" ht="14.25" customHeight="1" x14ac:dyDescent="0.25">
      <c r="N213" s="81"/>
      <c r="O213" s="81"/>
    </row>
    <row r="214" spans="14:15" ht="14.25" customHeight="1" x14ac:dyDescent="0.25">
      <c r="N214" s="81"/>
      <c r="O214" s="81"/>
    </row>
    <row r="215" spans="14:15" ht="14.25" customHeight="1" x14ac:dyDescent="0.25">
      <c r="N215" s="81"/>
      <c r="O215" s="81"/>
    </row>
    <row r="216" spans="14:15" ht="14.25" customHeight="1" x14ac:dyDescent="0.25">
      <c r="N216" s="81"/>
      <c r="O216" s="81"/>
    </row>
    <row r="217" spans="14:15" ht="14.25" customHeight="1" x14ac:dyDescent="0.25">
      <c r="N217" s="81"/>
      <c r="O217" s="81"/>
    </row>
    <row r="218" spans="14:15" ht="14.25" customHeight="1" x14ac:dyDescent="0.25">
      <c r="N218" s="81"/>
      <c r="O218" s="81"/>
    </row>
    <row r="219" spans="14:15" ht="14.25" customHeight="1" x14ac:dyDescent="0.25">
      <c r="N219" s="81"/>
      <c r="O219" s="81"/>
    </row>
    <row r="220" spans="14:15" ht="14.25" customHeight="1" x14ac:dyDescent="0.25">
      <c r="N220" s="81"/>
      <c r="O220" s="81"/>
    </row>
    <row r="221" spans="14:15" ht="14.25" customHeight="1" x14ac:dyDescent="0.25">
      <c r="N221" s="81"/>
      <c r="O221" s="81"/>
    </row>
    <row r="222" spans="14:15" ht="14.25" customHeight="1" x14ac:dyDescent="0.25">
      <c r="N222" s="81"/>
      <c r="O222" s="81"/>
    </row>
    <row r="223" spans="14:15" ht="14.25" customHeight="1" x14ac:dyDescent="0.25">
      <c r="N223" s="81"/>
      <c r="O223" s="81"/>
    </row>
    <row r="224" spans="14:15" ht="14.25" customHeight="1" x14ac:dyDescent="0.25">
      <c r="N224" s="81"/>
      <c r="O224" s="81"/>
    </row>
    <row r="225" spans="14:15" ht="14.25" customHeight="1" x14ac:dyDescent="0.25">
      <c r="N225" s="81"/>
      <c r="O225" s="81"/>
    </row>
    <row r="226" spans="14:15" ht="14.25" customHeight="1" x14ac:dyDescent="0.25">
      <c r="N226" s="81"/>
      <c r="O226" s="81"/>
    </row>
    <row r="227" spans="14:15" ht="14.25" customHeight="1" x14ac:dyDescent="0.25">
      <c r="N227" s="81"/>
      <c r="O227" s="81"/>
    </row>
    <row r="228" spans="14:15" ht="14.25" customHeight="1" x14ac:dyDescent="0.25">
      <c r="N228" s="81"/>
      <c r="O228" s="81"/>
    </row>
    <row r="229" spans="14:15" ht="14.25" customHeight="1" x14ac:dyDescent="0.25">
      <c r="N229" s="81"/>
      <c r="O229" s="81"/>
    </row>
    <row r="230" spans="14:15" ht="14.25" customHeight="1" x14ac:dyDescent="0.25">
      <c r="N230" s="81"/>
      <c r="O230" s="81"/>
    </row>
    <row r="231" spans="14:15" ht="14.25" customHeight="1" x14ac:dyDescent="0.25">
      <c r="N231" s="81"/>
      <c r="O231" s="81"/>
    </row>
    <row r="232" spans="14:15" ht="14.25" customHeight="1" x14ac:dyDescent="0.25">
      <c r="N232" s="81"/>
      <c r="O232" s="81"/>
    </row>
    <row r="233" spans="14:15" ht="14.25" customHeight="1" x14ac:dyDescent="0.25">
      <c r="N233" s="81"/>
      <c r="O233" s="81"/>
    </row>
    <row r="234" spans="14:15" ht="14.25" customHeight="1" x14ac:dyDescent="0.25">
      <c r="N234" s="81"/>
      <c r="O234" s="81"/>
    </row>
    <row r="235" spans="14:15" ht="14.25" customHeight="1" x14ac:dyDescent="0.25">
      <c r="N235" s="81"/>
      <c r="O235" s="81"/>
    </row>
    <row r="236" spans="14:15" ht="14.25" customHeight="1" x14ac:dyDescent="0.25">
      <c r="N236" s="81"/>
      <c r="O236" s="81"/>
    </row>
    <row r="237" spans="14:15" ht="14.25" customHeight="1" x14ac:dyDescent="0.25">
      <c r="N237" s="81"/>
      <c r="O237" s="81"/>
    </row>
    <row r="238" spans="14:15" ht="14.25" customHeight="1" x14ac:dyDescent="0.25">
      <c r="N238" s="81"/>
      <c r="O238" s="81"/>
    </row>
    <row r="239" spans="14:15" ht="14.25" customHeight="1" x14ac:dyDescent="0.25">
      <c r="N239" s="81"/>
      <c r="O239" s="81"/>
    </row>
    <row r="240" spans="14:15" ht="14.25" customHeight="1" x14ac:dyDescent="0.25">
      <c r="N240" s="81"/>
      <c r="O240" s="81"/>
    </row>
    <row r="241" spans="14:15" ht="14.25" customHeight="1" x14ac:dyDescent="0.25">
      <c r="N241" s="81"/>
      <c r="O241" s="81"/>
    </row>
    <row r="242" spans="14:15" ht="14.25" customHeight="1" x14ac:dyDescent="0.25">
      <c r="N242" s="81"/>
      <c r="O242" s="81"/>
    </row>
    <row r="243" spans="14:15" ht="14.25" customHeight="1" x14ac:dyDescent="0.25">
      <c r="N243" s="81"/>
      <c r="O243" s="81"/>
    </row>
    <row r="244" spans="14:15" ht="14.25" customHeight="1" x14ac:dyDescent="0.25">
      <c r="N244" s="81"/>
      <c r="O244" s="81"/>
    </row>
    <row r="245" spans="14:15" ht="14.25" customHeight="1" x14ac:dyDescent="0.25">
      <c r="N245" s="81"/>
      <c r="O245" s="81"/>
    </row>
    <row r="246" spans="14:15" ht="14.25" customHeight="1" x14ac:dyDescent="0.25">
      <c r="N246" s="81"/>
      <c r="O246" s="81"/>
    </row>
    <row r="247" spans="14:15" ht="14.25" customHeight="1" x14ac:dyDescent="0.25">
      <c r="N247" s="81"/>
      <c r="O247" s="81"/>
    </row>
    <row r="248" spans="14:15" ht="14.25" customHeight="1" x14ac:dyDescent="0.25">
      <c r="N248" s="81"/>
      <c r="O248" s="81"/>
    </row>
    <row r="249" spans="14:15" ht="14.25" customHeight="1" x14ac:dyDescent="0.25">
      <c r="N249" s="81"/>
      <c r="O249" s="81"/>
    </row>
    <row r="250" spans="14:15" ht="14.25" customHeight="1" x14ac:dyDescent="0.25">
      <c r="N250" s="81"/>
      <c r="O250" s="81"/>
    </row>
    <row r="251" spans="14:15" ht="14.25" customHeight="1" x14ac:dyDescent="0.25">
      <c r="N251" s="81"/>
      <c r="O251" s="81"/>
    </row>
    <row r="252" spans="14:15" ht="14.25" customHeight="1" x14ac:dyDescent="0.25">
      <c r="N252" s="81"/>
      <c r="O252" s="81"/>
    </row>
    <row r="253" spans="14:15" ht="14.25" customHeight="1" x14ac:dyDescent="0.25">
      <c r="N253" s="81"/>
      <c r="O253" s="81"/>
    </row>
    <row r="254" spans="14:15" ht="14.25" customHeight="1" x14ac:dyDescent="0.25">
      <c r="N254" s="81"/>
      <c r="O254" s="81"/>
    </row>
    <row r="255" spans="14:15" ht="14.25" customHeight="1" x14ac:dyDescent="0.25">
      <c r="N255" s="81"/>
      <c r="O255" s="81"/>
    </row>
    <row r="256" spans="14:15" ht="14.25" customHeight="1" x14ac:dyDescent="0.25">
      <c r="N256" s="81"/>
      <c r="O256" s="81"/>
    </row>
    <row r="257" spans="14:15" ht="14.25" customHeight="1" x14ac:dyDescent="0.25">
      <c r="N257" s="81"/>
      <c r="O257" s="81"/>
    </row>
    <row r="258" spans="14:15" ht="14.25" customHeight="1" x14ac:dyDescent="0.25">
      <c r="N258" s="81"/>
      <c r="O258" s="81"/>
    </row>
    <row r="259" spans="14:15" ht="14.25" customHeight="1" x14ac:dyDescent="0.25">
      <c r="N259" s="81"/>
      <c r="O259" s="81"/>
    </row>
    <row r="260" spans="14:15" ht="14.25" customHeight="1" x14ac:dyDescent="0.25">
      <c r="N260" s="81"/>
      <c r="O260" s="81"/>
    </row>
    <row r="261" spans="14:15" ht="14.25" customHeight="1" x14ac:dyDescent="0.25">
      <c r="N261" s="81"/>
      <c r="O261" s="81"/>
    </row>
    <row r="262" spans="14:15" ht="14.25" customHeight="1" x14ac:dyDescent="0.25">
      <c r="N262" s="81"/>
      <c r="O262" s="81"/>
    </row>
    <row r="263" spans="14:15" ht="14.25" customHeight="1" x14ac:dyDescent="0.25">
      <c r="N263" s="81"/>
      <c r="O263" s="81"/>
    </row>
    <row r="264" spans="14:15" ht="14.25" customHeight="1" x14ac:dyDescent="0.25">
      <c r="N264" s="81"/>
      <c r="O264" s="81"/>
    </row>
    <row r="265" spans="14:15" ht="14.25" customHeight="1" x14ac:dyDescent="0.25">
      <c r="N265" s="81"/>
      <c r="O265" s="81"/>
    </row>
    <row r="266" spans="14:15" ht="14.25" customHeight="1" x14ac:dyDescent="0.25">
      <c r="N266" s="81"/>
      <c r="O266" s="81"/>
    </row>
    <row r="267" spans="14:15" ht="14.25" customHeight="1" x14ac:dyDescent="0.25">
      <c r="N267" s="81"/>
      <c r="O267" s="81"/>
    </row>
    <row r="268" spans="14:15" ht="14.25" customHeight="1" x14ac:dyDescent="0.25">
      <c r="N268" s="81"/>
      <c r="O268" s="81"/>
    </row>
    <row r="269" spans="14:15" ht="14.25" customHeight="1" x14ac:dyDescent="0.25">
      <c r="N269" s="81"/>
      <c r="O269" s="81"/>
    </row>
    <row r="270" spans="14:15" ht="14.25" customHeight="1" x14ac:dyDescent="0.25">
      <c r="N270" s="81"/>
      <c r="O270" s="81"/>
    </row>
    <row r="271" spans="14:15" ht="14.25" customHeight="1" x14ac:dyDescent="0.25">
      <c r="N271" s="81"/>
      <c r="O271" s="81"/>
    </row>
    <row r="272" spans="14:15" ht="14.25" customHeight="1" x14ac:dyDescent="0.25">
      <c r="N272" s="81"/>
      <c r="O272" s="81"/>
    </row>
    <row r="273" spans="14:15" ht="14.25" customHeight="1" x14ac:dyDescent="0.25">
      <c r="N273" s="81"/>
      <c r="O273" s="81"/>
    </row>
    <row r="274" spans="14:15" ht="14.25" customHeight="1" x14ac:dyDescent="0.25">
      <c r="N274" s="81"/>
      <c r="O274" s="81"/>
    </row>
    <row r="275" spans="14:15" ht="14.25" customHeight="1" x14ac:dyDescent="0.25">
      <c r="N275" s="81"/>
      <c r="O275" s="81"/>
    </row>
    <row r="276" spans="14:15" ht="14.25" customHeight="1" x14ac:dyDescent="0.25">
      <c r="N276" s="81"/>
      <c r="O276" s="81"/>
    </row>
    <row r="277" spans="14:15" ht="14.25" customHeight="1" x14ac:dyDescent="0.25">
      <c r="N277" s="81"/>
      <c r="O277" s="81"/>
    </row>
    <row r="278" spans="14:15" ht="14.25" customHeight="1" x14ac:dyDescent="0.25">
      <c r="N278" s="81"/>
      <c r="O278" s="81"/>
    </row>
    <row r="279" spans="14:15" ht="14.25" customHeight="1" x14ac:dyDescent="0.25">
      <c r="N279" s="81"/>
      <c r="O279" s="81"/>
    </row>
    <row r="280" spans="14:15" ht="14.25" customHeight="1" x14ac:dyDescent="0.25">
      <c r="N280" s="81"/>
      <c r="O280" s="81"/>
    </row>
    <row r="281" spans="14:15" ht="14.25" customHeight="1" x14ac:dyDescent="0.25">
      <c r="N281" s="81"/>
      <c r="O281" s="81"/>
    </row>
    <row r="282" spans="14:15" ht="14.25" customHeight="1" x14ac:dyDescent="0.25">
      <c r="N282" s="81"/>
      <c r="O282" s="81"/>
    </row>
    <row r="283" spans="14:15" ht="14.25" customHeight="1" x14ac:dyDescent="0.25">
      <c r="N283" s="81"/>
      <c r="O283" s="81"/>
    </row>
    <row r="284" spans="14:15" ht="14.25" customHeight="1" x14ac:dyDescent="0.25">
      <c r="N284" s="81"/>
      <c r="O284" s="81"/>
    </row>
    <row r="285" spans="14:15" ht="14.25" customHeight="1" x14ac:dyDescent="0.25">
      <c r="N285" s="81"/>
      <c r="O285" s="81"/>
    </row>
    <row r="286" spans="14:15" ht="14.25" customHeight="1" x14ac:dyDescent="0.25">
      <c r="N286" s="81"/>
      <c r="O286" s="81"/>
    </row>
    <row r="287" spans="14:15" ht="14.25" customHeight="1" x14ac:dyDescent="0.25">
      <c r="N287" s="81"/>
      <c r="O287" s="81"/>
    </row>
    <row r="288" spans="14:15" ht="14.25" customHeight="1" x14ac:dyDescent="0.25">
      <c r="N288" s="81"/>
      <c r="O288" s="81"/>
    </row>
    <row r="289" spans="14:15" ht="14.25" customHeight="1" x14ac:dyDescent="0.25">
      <c r="N289" s="81"/>
      <c r="O289" s="81"/>
    </row>
    <row r="290" spans="14:15" ht="14.25" customHeight="1" x14ac:dyDescent="0.25">
      <c r="N290" s="81"/>
      <c r="O290" s="81"/>
    </row>
    <row r="291" spans="14:15" ht="14.25" customHeight="1" x14ac:dyDescent="0.25">
      <c r="N291" s="81"/>
      <c r="O291" s="81"/>
    </row>
    <row r="292" spans="14:15" ht="14.25" customHeight="1" x14ac:dyDescent="0.25">
      <c r="N292" s="81"/>
      <c r="O292" s="81"/>
    </row>
    <row r="293" spans="14:15" ht="14.25" customHeight="1" x14ac:dyDescent="0.25">
      <c r="N293" s="81"/>
      <c r="O293" s="81"/>
    </row>
    <row r="294" spans="14:15" ht="14.25" customHeight="1" x14ac:dyDescent="0.25">
      <c r="N294" s="81"/>
      <c r="O294" s="81"/>
    </row>
    <row r="295" spans="14:15" ht="14.25" customHeight="1" x14ac:dyDescent="0.25">
      <c r="N295" s="81"/>
      <c r="O295" s="81"/>
    </row>
    <row r="296" spans="14:15" ht="14.25" customHeight="1" x14ac:dyDescent="0.25">
      <c r="N296" s="81"/>
      <c r="O296" s="81"/>
    </row>
    <row r="297" spans="14:15" ht="14.25" customHeight="1" x14ac:dyDescent="0.25">
      <c r="N297" s="81"/>
      <c r="O297" s="81"/>
    </row>
    <row r="298" spans="14:15" ht="14.25" customHeight="1" x14ac:dyDescent="0.25">
      <c r="N298" s="81"/>
      <c r="O298" s="81"/>
    </row>
    <row r="299" spans="14:15" ht="14.25" customHeight="1" x14ac:dyDescent="0.25">
      <c r="N299" s="81"/>
      <c r="O299" s="81"/>
    </row>
    <row r="300" spans="14:15" ht="14.25" customHeight="1" x14ac:dyDescent="0.25">
      <c r="N300" s="81"/>
      <c r="O300" s="81"/>
    </row>
    <row r="301" spans="14:15" ht="14.25" customHeight="1" x14ac:dyDescent="0.25">
      <c r="N301" s="81"/>
      <c r="O301" s="81"/>
    </row>
    <row r="302" spans="14:15" ht="14.25" customHeight="1" x14ac:dyDescent="0.25">
      <c r="N302" s="81"/>
      <c r="O302" s="81"/>
    </row>
    <row r="303" spans="14:15" ht="14.25" customHeight="1" x14ac:dyDescent="0.25">
      <c r="N303" s="81"/>
      <c r="O303" s="81"/>
    </row>
    <row r="304" spans="14:15" ht="14.25" customHeight="1" x14ac:dyDescent="0.25">
      <c r="N304" s="81"/>
      <c r="O304" s="81"/>
    </row>
    <row r="305" spans="14:15" ht="14.25" customHeight="1" x14ac:dyDescent="0.25">
      <c r="N305" s="81"/>
      <c r="O305" s="81"/>
    </row>
    <row r="306" spans="14:15" ht="14.25" customHeight="1" x14ac:dyDescent="0.25">
      <c r="N306" s="81"/>
      <c r="O306" s="81"/>
    </row>
    <row r="307" spans="14:15" ht="14.25" customHeight="1" x14ac:dyDescent="0.25">
      <c r="N307" s="81"/>
      <c r="O307" s="81"/>
    </row>
    <row r="308" spans="14:15" ht="14.25" customHeight="1" x14ac:dyDescent="0.25">
      <c r="N308" s="81"/>
      <c r="O308" s="81"/>
    </row>
    <row r="309" spans="14:15" ht="14.25" customHeight="1" x14ac:dyDescent="0.25">
      <c r="N309" s="81"/>
      <c r="O309" s="81"/>
    </row>
    <row r="310" spans="14:15" ht="14.25" customHeight="1" x14ac:dyDescent="0.25">
      <c r="N310" s="81"/>
      <c r="O310" s="81"/>
    </row>
    <row r="311" spans="14:15" ht="14.25" customHeight="1" x14ac:dyDescent="0.25">
      <c r="N311" s="81"/>
      <c r="O311" s="81"/>
    </row>
    <row r="312" spans="14:15" ht="14.25" customHeight="1" x14ac:dyDescent="0.25">
      <c r="N312" s="81"/>
      <c r="O312" s="81"/>
    </row>
    <row r="313" spans="14:15" ht="14.25" customHeight="1" x14ac:dyDescent="0.25">
      <c r="N313" s="81"/>
      <c r="O313" s="81"/>
    </row>
    <row r="314" spans="14:15" ht="14.25" customHeight="1" x14ac:dyDescent="0.25">
      <c r="N314" s="81"/>
      <c r="O314" s="81"/>
    </row>
    <row r="315" spans="14:15" ht="14.25" customHeight="1" x14ac:dyDescent="0.25">
      <c r="N315" s="81"/>
      <c r="O315" s="81"/>
    </row>
    <row r="316" spans="14:15" ht="14.25" customHeight="1" x14ac:dyDescent="0.25">
      <c r="N316" s="81"/>
      <c r="O316" s="81"/>
    </row>
    <row r="317" spans="14:15" ht="14.25" customHeight="1" x14ac:dyDescent="0.25">
      <c r="N317" s="81"/>
      <c r="O317" s="81"/>
    </row>
    <row r="318" spans="14:15" ht="14.25" customHeight="1" x14ac:dyDescent="0.25">
      <c r="N318" s="81"/>
      <c r="O318" s="81"/>
    </row>
    <row r="319" spans="14:15" ht="14.25" customHeight="1" x14ac:dyDescent="0.25">
      <c r="N319" s="81"/>
      <c r="O319" s="81"/>
    </row>
    <row r="320" spans="14:15" ht="14.25" customHeight="1" x14ac:dyDescent="0.25">
      <c r="N320" s="81"/>
      <c r="O320" s="81"/>
    </row>
    <row r="321" spans="14:15" ht="14.25" customHeight="1" x14ac:dyDescent="0.25">
      <c r="N321" s="81"/>
      <c r="O321" s="81"/>
    </row>
    <row r="322" spans="14:15" ht="14.25" customHeight="1" x14ac:dyDescent="0.25">
      <c r="N322" s="81"/>
      <c r="O322" s="81"/>
    </row>
    <row r="323" spans="14:15" ht="14.25" customHeight="1" x14ac:dyDescent="0.25">
      <c r="N323" s="81"/>
      <c r="O323" s="81"/>
    </row>
    <row r="324" spans="14:15" ht="14.25" customHeight="1" x14ac:dyDescent="0.25">
      <c r="N324" s="81"/>
      <c r="O324" s="81"/>
    </row>
    <row r="325" spans="14:15" ht="14.25" customHeight="1" x14ac:dyDescent="0.25">
      <c r="N325" s="81"/>
      <c r="O325" s="81"/>
    </row>
    <row r="326" spans="14:15" ht="14.25" customHeight="1" x14ac:dyDescent="0.25">
      <c r="N326" s="81"/>
      <c r="O326" s="81"/>
    </row>
    <row r="327" spans="14:15" ht="14.25" customHeight="1" x14ac:dyDescent="0.25">
      <c r="N327" s="81"/>
      <c r="O327" s="81"/>
    </row>
    <row r="328" spans="14:15" ht="14.25" customHeight="1" x14ac:dyDescent="0.25">
      <c r="N328" s="81"/>
      <c r="O328" s="81"/>
    </row>
    <row r="329" spans="14:15" ht="14.25" customHeight="1" x14ac:dyDescent="0.25">
      <c r="N329" s="81"/>
      <c r="O329" s="81"/>
    </row>
    <row r="330" spans="14:15" ht="14.25" customHeight="1" x14ac:dyDescent="0.25">
      <c r="N330" s="81"/>
      <c r="O330" s="81"/>
    </row>
    <row r="331" spans="14:15" ht="14.25" customHeight="1" x14ac:dyDescent="0.25">
      <c r="N331" s="81"/>
      <c r="O331" s="81"/>
    </row>
    <row r="332" spans="14:15" ht="14.25" customHeight="1" x14ac:dyDescent="0.25">
      <c r="N332" s="81"/>
      <c r="O332" s="81"/>
    </row>
    <row r="333" spans="14:15" ht="14.25" customHeight="1" x14ac:dyDescent="0.25">
      <c r="N333" s="81"/>
      <c r="O333" s="81"/>
    </row>
    <row r="334" spans="14:15" ht="14.25" customHeight="1" x14ac:dyDescent="0.25">
      <c r="N334" s="81"/>
      <c r="O334" s="81"/>
    </row>
    <row r="335" spans="14:15" ht="14.25" customHeight="1" x14ac:dyDescent="0.25">
      <c r="N335" s="81"/>
      <c r="O335" s="81"/>
    </row>
    <row r="336" spans="14:15" ht="14.25" customHeight="1" x14ac:dyDescent="0.25">
      <c r="N336" s="81"/>
      <c r="O336" s="81"/>
    </row>
    <row r="337" spans="14:15" ht="14.25" customHeight="1" x14ac:dyDescent="0.25">
      <c r="N337" s="81"/>
      <c r="O337" s="81"/>
    </row>
    <row r="338" spans="14:15" ht="14.25" customHeight="1" x14ac:dyDescent="0.25">
      <c r="N338" s="81"/>
      <c r="O338" s="81"/>
    </row>
    <row r="339" spans="14:15" ht="14.25" customHeight="1" x14ac:dyDescent="0.25">
      <c r="N339" s="81"/>
      <c r="O339" s="81"/>
    </row>
    <row r="340" spans="14:15" ht="14.25" customHeight="1" x14ac:dyDescent="0.25">
      <c r="N340" s="81"/>
      <c r="O340" s="81"/>
    </row>
    <row r="341" spans="14:15" ht="14.25" customHeight="1" x14ac:dyDescent="0.25">
      <c r="N341" s="81"/>
      <c r="O341" s="81"/>
    </row>
    <row r="342" spans="14:15" ht="14.25" customHeight="1" x14ac:dyDescent="0.25">
      <c r="N342" s="81"/>
      <c r="O342" s="81"/>
    </row>
    <row r="343" spans="14:15" ht="14.25" customHeight="1" x14ac:dyDescent="0.25">
      <c r="N343" s="81"/>
      <c r="O343" s="81"/>
    </row>
    <row r="344" spans="14:15" ht="14.25" customHeight="1" x14ac:dyDescent="0.25">
      <c r="N344" s="81"/>
      <c r="O344" s="81"/>
    </row>
    <row r="345" spans="14:15" ht="14.25" customHeight="1" x14ac:dyDescent="0.25">
      <c r="N345" s="81"/>
      <c r="O345" s="81"/>
    </row>
    <row r="346" spans="14:15" ht="14.25" customHeight="1" x14ac:dyDescent="0.25">
      <c r="N346" s="81"/>
      <c r="O346" s="81"/>
    </row>
    <row r="347" spans="14:15" ht="14.25" customHeight="1" x14ac:dyDescent="0.25">
      <c r="N347" s="81"/>
      <c r="O347" s="81"/>
    </row>
    <row r="348" spans="14:15" ht="14.25" customHeight="1" x14ac:dyDescent="0.25">
      <c r="N348" s="81"/>
      <c r="O348" s="81"/>
    </row>
    <row r="349" spans="14:15" ht="14.25" customHeight="1" x14ac:dyDescent="0.25">
      <c r="N349" s="81"/>
      <c r="O349" s="81"/>
    </row>
    <row r="350" spans="14:15" ht="14.25" customHeight="1" x14ac:dyDescent="0.25">
      <c r="N350" s="81"/>
      <c r="O350" s="81"/>
    </row>
    <row r="351" spans="14:15" ht="14.25" customHeight="1" x14ac:dyDescent="0.25">
      <c r="N351" s="81"/>
      <c r="O351" s="81"/>
    </row>
    <row r="352" spans="14:15" ht="14.25" customHeight="1" x14ac:dyDescent="0.25">
      <c r="N352" s="81"/>
      <c r="O352" s="81"/>
    </row>
    <row r="353" spans="14:15" ht="14.25" customHeight="1" x14ac:dyDescent="0.25">
      <c r="N353" s="81"/>
      <c r="O353" s="81"/>
    </row>
    <row r="354" spans="14:15" ht="14.25" customHeight="1" x14ac:dyDescent="0.25">
      <c r="N354" s="81"/>
      <c r="O354" s="81"/>
    </row>
    <row r="355" spans="14:15" ht="14.25" customHeight="1" x14ac:dyDescent="0.25">
      <c r="N355" s="81"/>
      <c r="O355" s="81"/>
    </row>
    <row r="356" spans="14:15" ht="14.25" customHeight="1" x14ac:dyDescent="0.25">
      <c r="N356" s="81"/>
      <c r="O356" s="81"/>
    </row>
    <row r="357" spans="14:15" ht="14.25" customHeight="1" x14ac:dyDescent="0.25">
      <c r="N357" s="81"/>
      <c r="O357" s="81"/>
    </row>
    <row r="358" spans="14:15" ht="14.25" customHeight="1" x14ac:dyDescent="0.25">
      <c r="N358" s="81"/>
      <c r="O358" s="81"/>
    </row>
    <row r="359" spans="14:15" ht="14.25" customHeight="1" x14ac:dyDescent="0.25">
      <c r="N359" s="81"/>
      <c r="O359" s="81"/>
    </row>
    <row r="360" spans="14:15" ht="14.25" customHeight="1" x14ac:dyDescent="0.25">
      <c r="N360" s="81"/>
      <c r="O360" s="81"/>
    </row>
    <row r="361" spans="14:15" ht="14.25" customHeight="1" x14ac:dyDescent="0.25">
      <c r="N361" s="81"/>
      <c r="O361" s="81"/>
    </row>
    <row r="362" spans="14:15" ht="14.25" customHeight="1" x14ac:dyDescent="0.25">
      <c r="N362" s="81"/>
      <c r="O362" s="81"/>
    </row>
    <row r="363" spans="14:15" ht="14.25" customHeight="1" x14ac:dyDescent="0.25">
      <c r="N363" s="81"/>
      <c r="O363" s="81"/>
    </row>
    <row r="364" spans="14:15" ht="14.25" customHeight="1" x14ac:dyDescent="0.25">
      <c r="N364" s="81"/>
      <c r="O364" s="81"/>
    </row>
    <row r="365" spans="14:15" ht="14.25" customHeight="1" x14ac:dyDescent="0.25">
      <c r="N365" s="81"/>
      <c r="O365" s="81"/>
    </row>
    <row r="366" spans="14:15" ht="14.25" customHeight="1" x14ac:dyDescent="0.25">
      <c r="N366" s="81"/>
      <c r="O366" s="81"/>
    </row>
    <row r="367" spans="14:15" ht="14.25" customHeight="1" x14ac:dyDescent="0.25">
      <c r="N367" s="81"/>
      <c r="O367" s="81"/>
    </row>
    <row r="368" spans="14:15" ht="14.25" customHeight="1" x14ac:dyDescent="0.25">
      <c r="N368" s="81"/>
      <c r="O368" s="81"/>
    </row>
    <row r="369" spans="14:15" ht="14.25" customHeight="1" x14ac:dyDescent="0.25">
      <c r="N369" s="81"/>
      <c r="O369" s="81"/>
    </row>
    <row r="370" spans="14:15" ht="14.25" customHeight="1" x14ac:dyDescent="0.25">
      <c r="N370" s="81"/>
      <c r="O370" s="81"/>
    </row>
    <row r="371" spans="14:15" ht="14.25" customHeight="1" x14ac:dyDescent="0.25">
      <c r="N371" s="81"/>
      <c r="O371" s="81"/>
    </row>
    <row r="372" spans="14:15" ht="14.25" customHeight="1" x14ac:dyDescent="0.25">
      <c r="N372" s="81"/>
      <c r="O372" s="81"/>
    </row>
    <row r="373" spans="14:15" ht="14.25" customHeight="1" x14ac:dyDescent="0.25">
      <c r="N373" s="81"/>
      <c r="O373" s="81"/>
    </row>
    <row r="374" spans="14:15" ht="14.25" customHeight="1" x14ac:dyDescent="0.25">
      <c r="N374" s="81"/>
      <c r="O374" s="81"/>
    </row>
    <row r="375" spans="14:15" ht="14.25" customHeight="1" x14ac:dyDescent="0.25">
      <c r="N375" s="81"/>
      <c r="O375" s="81"/>
    </row>
    <row r="376" spans="14:15" ht="14.25" customHeight="1" x14ac:dyDescent="0.25">
      <c r="N376" s="81"/>
      <c r="O376" s="81"/>
    </row>
    <row r="377" spans="14:15" ht="14.25" customHeight="1" x14ac:dyDescent="0.25">
      <c r="N377" s="81"/>
      <c r="O377" s="81"/>
    </row>
    <row r="378" spans="14:15" ht="14.25" customHeight="1" x14ac:dyDescent="0.25">
      <c r="N378" s="81"/>
      <c r="O378" s="81"/>
    </row>
    <row r="379" spans="14:15" ht="14.25" customHeight="1" x14ac:dyDescent="0.25">
      <c r="N379" s="81"/>
      <c r="O379" s="81"/>
    </row>
    <row r="380" spans="14:15" ht="14.25" customHeight="1" x14ac:dyDescent="0.25">
      <c r="N380" s="81"/>
      <c r="O380" s="81"/>
    </row>
    <row r="381" spans="14:15" ht="14.25" customHeight="1" x14ac:dyDescent="0.25">
      <c r="N381" s="81"/>
      <c r="O381" s="81"/>
    </row>
    <row r="382" spans="14:15" ht="14.25" customHeight="1" x14ac:dyDescent="0.25">
      <c r="N382" s="81"/>
      <c r="O382" s="81"/>
    </row>
    <row r="383" spans="14:15" ht="14.25" customHeight="1" x14ac:dyDescent="0.25">
      <c r="N383" s="81"/>
      <c r="O383" s="81"/>
    </row>
    <row r="384" spans="14:15" ht="14.25" customHeight="1" x14ac:dyDescent="0.25">
      <c r="N384" s="81"/>
      <c r="O384" s="81"/>
    </row>
    <row r="385" spans="14:15" ht="14.25" customHeight="1" x14ac:dyDescent="0.25">
      <c r="N385" s="81"/>
      <c r="O385" s="81"/>
    </row>
    <row r="386" spans="14:15" ht="14.25" customHeight="1" x14ac:dyDescent="0.25">
      <c r="N386" s="81"/>
      <c r="O386" s="81"/>
    </row>
    <row r="387" spans="14:15" ht="14.25" customHeight="1" x14ac:dyDescent="0.25">
      <c r="N387" s="81"/>
      <c r="O387" s="81"/>
    </row>
    <row r="388" spans="14:15" ht="14.25" customHeight="1" x14ac:dyDescent="0.25">
      <c r="N388" s="81"/>
      <c r="O388" s="81"/>
    </row>
    <row r="389" spans="14:15" ht="14.25" customHeight="1" x14ac:dyDescent="0.25">
      <c r="N389" s="81"/>
      <c r="O389" s="81"/>
    </row>
    <row r="390" spans="14:15" ht="14.25" customHeight="1" x14ac:dyDescent="0.25">
      <c r="N390" s="81"/>
      <c r="O390" s="81"/>
    </row>
    <row r="391" spans="14:15" ht="14.25" customHeight="1" x14ac:dyDescent="0.25">
      <c r="N391" s="81"/>
      <c r="O391" s="81"/>
    </row>
    <row r="392" spans="14:15" ht="14.25" customHeight="1" x14ac:dyDescent="0.25">
      <c r="N392" s="81"/>
      <c r="O392" s="81"/>
    </row>
    <row r="393" spans="14:15" ht="14.25" customHeight="1" x14ac:dyDescent="0.25">
      <c r="N393" s="81"/>
      <c r="O393" s="81"/>
    </row>
    <row r="394" spans="14:15" ht="14.25" customHeight="1" x14ac:dyDescent="0.25">
      <c r="N394" s="81"/>
      <c r="O394" s="81"/>
    </row>
    <row r="395" spans="14:15" ht="14.25" customHeight="1" x14ac:dyDescent="0.25">
      <c r="N395" s="81"/>
      <c r="O395" s="81"/>
    </row>
    <row r="396" spans="14:15" ht="15.75" customHeight="1" x14ac:dyDescent="0.25"/>
    <row r="397" spans="14:15" ht="15.75" customHeight="1" x14ac:dyDescent="0.25"/>
    <row r="398" spans="14:15" ht="15.75" customHeight="1" x14ac:dyDescent="0.25"/>
    <row r="399" spans="14:15" ht="15.75" customHeight="1" x14ac:dyDescent="0.25"/>
    <row r="400" spans="14:15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</sheetData>
  <sortState xmlns:xlrd2="http://schemas.microsoft.com/office/spreadsheetml/2017/richdata2" ref="A11:O46">
    <sortCondition descending="1" ref="N11:N46"/>
    <sortCondition descending="1" ref="O11:O46"/>
  </sortState>
  <mergeCells count="1">
    <mergeCell ref="N1:O1"/>
  </mergeCells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Participants</vt:lpstr>
      <vt:lpstr>100- All</vt:lpstr>
      <vt:lpstr>1600mm - ALL</vt:lpstr>
      <vt:lpstr>400 - All</vt:lpstr>
      <vt:lpstr>4x100 - ALL</vt:lpstr>
      <vt:lpstr>800 - ALL</vt:lpstr>
      <vt:lpstr>200 - All</vt:lpstr>
      <vt:lpstr>4x400 - ALL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2024-04-21T14:04:38Z</dcterms:created>
  <dcterms:modified xsi:type="dcterms:W3CDTF">2024-04-24T13:42:53Z</dcterms:modified>
</cp:coreProperties>
</file>