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runge\Documents\mywebsites\doptrack\documents\"/>
    </mc:Choice>
  </mc:AlternateContent>
  <xr:revisionPtr revIDLastSave="0" documentId="8_{86F2DB4B-D875-40DA-8983-6BB1F49D0A88}" xr6:coauthVersionLast="47" xr6:coauthVersionMax="47" xr10:uidLastSave="{00000000-0000-0000-0000-000000000000}"/>
  <bookViews>
    <workbookView xWindow="3390" yWindow="1770" windowWidth="26055" windowHeight="11820" firstSheet="2" activeTab="10" xr2:uid="{00000000-000D-0000-FFFF-FFFF00000000}"/>
  </bookViews>
  <sheets>
    <sheet name="Participants" sheetId="1" r:id="rId1"/>
    <sheet name="50 METERS" sheetId="2" r:id="rId2"/>
    <sheet name="100- All" sheetId="3" r:id="rId3"/>
    <sheet name="1600mm - ALL" sheetId="4" r:id="rId4"/>
    <sheet name="400 - All" sheetId="5" r:id="rId5"/>
    <sheet name="4x100 - ALL" sheetId="6" r:id="rId6"/>
    <sheet name="800 - ALL" sheetId="7" r:id="rId7"/>
    <sheet name="200 - All" sheetId="8" r:id="rId8"/>
    <sheet name="Turbo Jav" sheetId="9" r:id="rId9"/>
    <sheet name="LONG JUMP" sheetId="10" r:id="rId10"/>
    <sheet name="Results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" i="9" l="1"/>
  <c r="G79" i="10"/>
  <c r="H79" i="10"/>
  <c r="I79" i="10"/>
  <c r="J79" i="10"/>
  <c r="K79" i="10"/>
  <c r="L32" i="9"/>
  <c r="L33" i="9" s="1"/>
  <c r="L34" i="9" s="1"/>
  <c r="L60" i="10"/>
  <c r="L13" i="10"/>
  <c r="L14" i="10" s="1"/>
  <c r="L15" i="10" s="1"/>
  <c r="L16" i="10" s="1"/>
  <c r="L17" i="10" s="1"/>
  <c r="L18" i="10" s="1"/>
  <c r="L19" i="10" s="1"/>
  <c r="L20" i="10" s="1"/>
  <c r="L21" i="10" s="1"/>
  <c r="L22" i="10" s="1"/>
  <c r="L23" i="10" s="1"/>
  <c r="L24" i="10" s="1"/>
  <c r="L25" i="10" s="1"/>
  <c r="L26" i="10" s="1"/>
  <c r="L27" i="10" s="1"/>
  <c r="L28" i="10" s="1"/>
  <c r="L29" i="10" s="1"/>
  <c r="L30" i="10" s="1"/>
  <c r="L31" i="10" s="1"/>
  <c r="L32" i="10" s="1"/>
  <c r="L33" i="10" s="1"/>
  <c r="L34" i="10" s="1"/>
  <c r="L35" i="10" s="1"/>
  <c r="L36" i="10" s="1"/>
  <c r="L37" i="10" s="1"/>
  <c r="L38" i="10" s="1"/>
  <c r="L39" i="10" s="1"/>
  <c r="L40" i="10" s="1"/>
  <c r="L41" i="10" s="1"/>
  <c r="L42" i="10" s="1"/>
  <c r="L43" i="10" s="1"/>
  <c r="L44" i="10" s="1"/>
  <c r="L45" i="10" s="1"/>
  <c r="L46" i="10" s="1"/>
  <c r="L47" i="10" s="1"/>
  <c r="L48" i="10" s="1"/>
  <c r="L49" i="10" s="1"/>
  <c r="L50" i="10" s="1"/>
  <c r="L51" i="10" s="1"/>
  <c r="L52" i="10" s="1"/>
  <c r="L53" i="10" s="1"/>
  <c r="L54" i="10" s="1"/>
  <c r="L55" i="10" s="1"/>
  <c r="L56" i="10" s="1"/>
  <c r="L57" i="10" s="1"/>
  <c r="K38" i="8"/>
  <c r="K39" i="8" s="1"/>
  <c r="K40" i="8" s="1"/>
  <c r="K41" i="8" s="1"/>
  <c r="K42" i="8" s="1"/>
  <c r="K43" i="8" s="1"/>
  <c r="K44" i="8" s="1"/>
  <c r="K45" i="8" s="1"/>
  <c r="K46" i="8" s="1"/>
  <c r="K47" i="8" s="1"/>
  <c r="K48" i="8" s="1"/>
  <c r="K49" i="8" s="1"/>
  <c r="K50" i="8" s="1"/>
  <c r="K51" i="8" s="1"/>
  <c r="K52" i="8" s="1"/>
  <c r="K53" i="8" s="1"/>
  <c r="K54" i="8" s="1"/>
  <c r="K55" i="8" s="1"/>
  <c r="K56" i="8" s="1"/>
  <c r="K57" i="8" s="1"/>
  <c r="K58" i="8" s="1"/>
  <c r="K59" i="8" s="1"/>
  <c r="K60" i="8" s="1"/>
  <c r="K61" i="8" s="1"/>
  <c r="K62" i="8" s="1"/>
  <c r="K63" i="8" s="1"/>
  <c r="K64" i="8" s="1"/>
  <c r="K65" i="8" s="1"/>
  <c r="K66" i="8" s="1"/>
  <c r="K67" i="8" s="1"/>
  <c r="K68" i="8" s="1"/>
  <c r="K69" i="8" s="1"/>
  <c r="K70" i="8" s="1"/>
  <c r="K71" i="8" s="1"/>
  <c r="K72" i="8" s="1"/>
  <c r="K73" i="8" s="1"/>
  <c r="K74" i="8" s="1"/>
  <c r="K75" i="8" s="1"/>
  <c r="K76" i="8" s="1"/>
  <c r="K77" i="8" s="1"/>
  <c r="K78" i="8" s="1"/>
  <c r="K79" i="8" s="1"/>
  <c r="K80" i="8" s="1"/>
  <c r="K3" i="8"/>
  <c r="K4" i="8" s="1"/>
  <c r="K5" i="8" s="1"/>
  <c r="K6" i="8" s="1"/>
  <c r="K7" i="8" s="1"/>
  <c r="K8" i="8" s="1"/>
  <c r="K9" i="8" s="1"/>
  <c r="K10" i="8" s="1"/>
  <c r="K11" i="8" s="1"/>
  <c r="K12" i="8" s="1"/>
  <c r="K13" i="8" s="1"/>
  <c r="K14" i="8" s="1"/>
  <c r="K15" i="8" s="1"/>
  <c r="K16" i="8" s="1"/>
  <c r="K17" i="8" s="1"/>
  <c r="K18" i="8" s="1"/>
  <c r="K19" i="8" s="1"/>
  <c r="K20" i="8" s="1"/>
  <c r="K21" i="8" s="1"/>
  <c r="K22" i="8" s="1"/>
  <c r="K23" i="8" s="1"/>
  <c r="K24" i="8" s="1"/>
  <c r="K25" i="8" s="1"/>
  <c r="K26" i="8" s="1"/>
  <c r="K27" i="8" s="1"/>
  <c r="K28" i="8" s="1"/>
  <c r="K29" i="8" s="1"/>
  <c r="K30" i="8" s="1"/>
  <c r="K31" i="8" s="1"/>
  <c r="K32" i="8" s="1"/>
  <c r="K33" i="8" s="1"/>
  <c r="K34" i="8" s="1"/>
  <c r="K35" i="8" s="1"/>
  <c r="K4" i="7"/>
  <c r="K5" i="7" s="1"/>
  <c r="K6" i="7" s="1"/>
  <c r="K7" i="7" s="1"/>
  <c r="K8" i="7" s="1"/>
  <c r="K9" i="7" s="1"/>
  <c r="K10" i="7" s="1"/>
  <c r="K11" i="7" s="1"/>
  <c r="K12" i="7" s="1"/>
  <c r="K13" i="7" s="1"/>
  <c r="K14" i="7" s="1"/>
  <c r="K15" i="7" s="1"/>
  <c r="K16" i="7" s="1"/>
  <c r="K17" i="7" s="1"/>
  <c r="K18" i="7" s="1"/>
  <c r="K3" i="7"/>
  <c r="L21" i="6"/>
  <c r="L22" i="6" s="1"/>
  <c r="L23" i="6" s="1"/>
  <c r="L24" i="6" s="1"/>
  <c r="L25" i="6" s="1"/>
  <c r="L26" i="6" s="1"/>
  <c r="L27" i="6" s="1"/>
  <c r="L28" i="6" s="1"/>
  <c r="L29" i="6" s="1"/>
  <c r="L30" i="6" s="1"/>
  <c r="L31" i="6" s="1"/>
  <c r="L32" i="6" s="1"/>
  <c r="L33" i="6" s="1"/>
  <c r="L34" i="6" s="1"/>
  <c r="L35" i="6" s="1"/>
  <c r="L36" i="6" s="1"/>
  <c r="L4" i="6"/>
  <c r="L5" i="6" s="1"/>
  <c r="L6" i="6" s="1"/>
  <c r="L7" i="6" s="1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L18" i="6" s="1"/>
  <c r="K41" i="5"/>
  <c r="K42" i="5" s="1"/>
  <c r="K43" i="5" s="1"/>
  <c r="K44" i="5" s="1"/>
  <c r="K45" i="5" s="1"/>
  <c r="K46" i="5" s="1"/>
  <c r="K47" i="5" s="1"/>
  <c r="K48" i="5" s="1"/>
  <c r="K49" i="5" s="1"/>
  <c r="K50" i="5" s="1"/>
  <c r="K51" i="5" s="1"/>
  <c r="K52" i="5" s="1"/>
  <c r="K53" i="5" s="1"/>
  <c r="K54" i="5" s="1"/>
  <c r="K55" i="5" s="1"/>
  <c r="K56" i="5" s="1"/>
  <c r="K57" i="5" s="1"/>
  <c r="K58" i="5" s="1"/>
  <c r="K59" i="5" s="1"/>
  <c r="K60" i="5" s="1"/>
  <c r="K61" i="5" s="1"/>
  <c r="K62" i="5" s="1"/>
  <c r="K63" i="5" s="1"/>
  <c r="K64" i="5" s="1"/>
  <c r="K65" i="5" s="1"/>
  <c r="K66" i="5" s="1"/>
  <c r="K67" i="5" s="1"/>
  <c r="K68" i="5" s="1"/>
  <c r="K69" i="5" s="1"/>
  <c r="K70" i="5" s="1"/>
  <c r="K71" i="5" s="1"/>
  <c r="K72" i="5" s="1"/>
  <c r="K73" i="5" s="1"/>
  <c r="K74" i="5" s="1"/>
  <c r="K75" i="5" s="1"/>
  <c r="K76" i="5" s="1"/>
  <c r="K3" i="5"/>
  <c r="K4" i="5" s="1"/>
  <c r="K5" i="5" s="1"/>
  <c r="K6" i="5" s="1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K32" i="5" s="1"/>
  <c r="K33" i="5" s="1"/>
  <c r="K34" i="5" s="1"/>
  <c r="K35" i="5" s="1"/>
  <c r="K36" i="5" s="1"/>
  <c r="K37" i="5" s="1"/>
  <c r="K38" i="5" s="1"/>
  <c r="K3" i="4"/>
  <c r="K4" i="4" s="1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62" i="3"/>
  <c r="K63" i="3" s="1"/>
  <c r="K64" i="3" s="1"/>
  <c r="K65" i="3" s="1"/>
  <c r="K66" i="3" s="1"/>
  <c r="K67" i="3" s="1"/>
  <c r="K68" i="3" s="1"/>
  <c r="K69" i="3" s="1"/>
  <c r="K70" i="3" s="1"/>
  <c r="K71" i="3" s="1"/>
  <c r="K72" i="3" s="1"/>
  <c r="K73" i="3" s="1"/>
  <c r="K74" i="3" s="1"/>
  <c r="K75" i="3" s="1"/>
  <c r="K76" i="3" s="1"/>
  <c r="K77" i="3" s="1"/>
  <c r="K78" i="3" s="1"/>
  <c r="K79" i="3" s="1"/>
  <c r="K80" i="3" s="1"/>
  <c r="K81" i="3" s="1"/>
  <c r="K82" i="3" s="1"/>
  <c r="K83" i="3" s="1"/>
  <c r="K84" i="3" s="1"/>
  <c r="K85" i="3" s="1"/>
  <c r="K86" i="3" s="1"/>
  <c r="K87" i="3" s="1"/>
  <c r="K88" i="3" s="1"/>
  <c r="K89" i="3" s="1"/>
  <c r="K90" i="3" s="1"/>
  <c r="K91" i="3" s="1"/>
  <c r="K92" i="3" s="1"/>
  <c r="K93" i="3" s="1"/>
  <c r="K94" i="3" s="1"/>
  <c r="K95" i="3" s="1"/>
  <c r="K96" i="3" s="1"/>
  <c r="K97" i="3" s="1"/>
  <c r="K98" i="3" s="1"/>
  <c r="K99" i="3" s="1"/>
  <c r="K100" i="3" s="1"/>
  <c r="K101" i="3" s="1"/>
  <c r="K102" i="3" s="1"/>
  <c r="K103" i="3" s="1"/>
  <c r="K104" i="3" s="1"/>
  <c r="K105" i="3" s="1"/>
  <c r="K106" i="3" s="1"/>
  <c r="K107" i="3" s="1"/>
  <c r="K108" i="3" s="1"/>
  <c r="K109" i="3" s="1"/>
  <c r="K110" i="3" s="1"/>
  <c r="K111" i="3" s="1"/>
  <c r="K112" i="3" s="1"/>
  <c r="K113" i="3" s="1"/>
  <c r="K114" i="3" s="1"/>
  <c r="K115" i="3" s="1"/>
  <c r="K116" i="3" s="1"/>
  <c r="K117" i="3" s="1"/>
  <c r="K118" i="3" s="1"/>
  <c r="K119" i="3" s="1"/>
  <c r="K120" i="3" s="1"/>
  <c r="K121" i="3" s="1"/>
  <c r="K122" i="3" s="1"/>
  <c r="K124" i="3" s="1"/>
  <c r="K125" i="3" s="1"/>
  <c r="K126" i="3" s="1"/>
  <c r="K127" i="3" s="1"/>
  <c r="K128" i="3" s="1"/>
  <c r="K129" i="3" s="1"/>
  <c r="K130" i="3" s="1"/>
  <c r="K131" i="3" s="1"/>
  <c r="K132" i="3" s="1"/>
  <c r="K133" i="3" s="1"/>
  <c r="K61" i="3"/>
  <c r="K10" i="3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7" i="3" s="1"/>
  <c r="K38" i="3" s="1"/>
  <c r="K39" i="3" s="1"/>
  <c r="K40" i="3" s="1"/>
  <c r="K41" i="3" s="1"/>
  <c r="K42" i="3" s="1"/>
  <c r="K43" i="3" s="1"/>
  <c r="K44" i="3" s="1"/>
  <c r="K45" i="3" s="1"/>
  <c r="K46" i="3" s="1"/>
  <c r="K47" i="3" s="1"/>
  <c r="K48" i="3" s="1"/>
  <c r="K49" i="3" s="1"/>
  <c r="K50" i="3" s="1"/>
  <c r="K51" i="3" s="1"/>
  <c r="K52" i="3" s="1"/>
  <c r="K53" i="3" s="1"/>
  <c r="K54" i="3" s="1"/>
  <c r="K55" i="3" s="1"/>
  <c r="K56" i="3" s="1"/>
  <c r="K57" i="3" s="1"/>
  <c r="K58" i="3" s="1"/>
  <c r="G45" i="2"/>
  <c r="K28" i="2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195" i="10"/>
  <c r="J195" i="10"/>
  <c r="I195" i="10"/>
  <c r="H195" i="10"/>
  <c r="G195" i="10"/>
  <c r="K194" i="10"/>
  <c r="J194" i="10"/>
  <c r="I194" i="10"/>
  <c r="H194" i="10"/>
  <c r="G194" i="10"/>
  <c r="K193" i="10"/>
  <c r="J193" i="10"/>
  <c r="I193" i="10"/>
  <c r="H193" i="10"/>
  <c r="G193" i="10"/>
  <c r="K192" i="10"/>
  <c r="J192" i="10"/>
  <c r="I192" i="10"/>
  <c r="H192" i="10"/>
  <c r="G192" i="10"/>
  <c r="K191" i="10"/>
  <c r="J191" i="10"/>
  <c r="I191" i="10"/>
  <c r="H191" i="10"/>
  <c r="G191" i="10"/>
  <c r="K190" i="10"/>
  <c r="J190" i="10"/>
  <c r="I190" i="10"/>
  <c r="H190" i="10"/>
  <c r="G190" i="10"/>
  <c r="K189" i="10"/>
  <c r="J189" i="10"/>
  <c r="I189" i="10"/>
  <c r="H189" i="10"/>
  <c r="G189" i="10"/>
  <c r="K188" i="10"/>
  <c r="J188" i="10"/>
  <c r="I188" i="10"/>
  <c r="H188" i="10"/>
  <c r="G188" i="10"/>
  <c r="K187" i="10"/>
  <c r="J187" i="10"/>
  <c r="I187" i="10"/>
  <c r="H187" i="10"/>
  <c r="G187" i="10"/>
  <c r="K186" i="10"/>
  <c r="J186" i="10"/>
  <c r="I186" i="10"/>
  <c r="H186" i="10"/>
  <c r="G186" i="10"/>
  <c r="K185" i="10"/>
  <c r="J185" i="10"/>
  <c r="I185" i="10"/>
  <c r="H185" i="10"/>
  <c r="G185" i="10"/>
  <c r="K184" i="10"/>
  <c r="J184" i="10"/>
  <c r="I184" i="10"/>
  <c r="H184" i="10"/>
  <c r="G184" i="10"/>
  <c r="K183" i="10"/>
  <c r="J183" i="10"/>
  <c r="I183" i="10"/>
  <c r="H183" i="10"/>
  <c r="G183" i="10"/>
  <c r="K182" i="10"/>
  <c r="J182" i="10"/>
  <c r="I182" i="10"/>
  <c r="H182" i="10"/>
  <c r="G182" i="10"/>
  <c r="K181" i="10"/>
  <c r="J181" i="10"/>
  <c r="I181" i="10"/>
  <c r="H181" i="10"/>
  <c r="G181" i="10"/>
  <c r="K180" i="10"/>
  <c r="J180" i="10"/>
  <c r="I180" i="10"/>
  <c r="H180" i="10"/>
  <c r="G180" i="10"/>
  <c r="K179" i="10"/>
  <c r="J179" i="10"/>
  <c r="I179" i="10"/>
  <c r="H179" i="10"/>
  <c r="G179" i="10"/>
  <c r="K178" i="10"/>
  <c r="J178" i="10"/>
  <c r="I178" i="10"/>
  <c r="H178" i="10"/>
  <c r="G178" i="10"/>
  <c r="K177" i="10"/>
  <c r="J177" i="10"/>
  <c r="I177" i="10"/>
  <c r="H177" i="10"/>
  <c r="G177" i="10"/>
  <c r="K176" i="10"/>
  <c r="J176" i="10"/>
  <c r="I176" i="10"/>
  <c r="H176" i="10"/>
  <c r="G176" i="10"/>
  <c r="K175" i="10"/>
  <c r="J175" i="10"/>
  <c r="I175" i="10"/>
  <c r="H175" i="10"/>
  <c r="G175" i="10"/>
  <c r="K174" i="10"/>
  <c r="J174" i="10"/>
  <c r="I174" i="10"/>
  <c r="H174" i="10"/>
  <c r="G174" i="10"/>
  <c r="K173" i="10"/>
  <c r="J173" i="10"/>
  <c r="I173" i="10"/>
  <c r="H173" i="10"/>
  <c r="G173" i="10"/>
  <c r="K172" i="10"/>
  <c r="J172" i="10"/>
  <c r="I172" i="10"/>
  <c r="H172" i="10"/>
  <c r="G172" i="10"/>
  <c r="K171" i="10"/>
  <c r="J171" i="10"/>
  <c r="I171" i="10"/>
  <c r="H171" i="10"/>
  <c r="G171" i="10"/>
  <c r="K170" i="10"/>
  <c r="J170" i="10"/>
  <c r="I170" i="10"/>
  <c r="H170" i="10"/>
  <c r="G170" i="10"/>
  <c r="K169" i="10"/>
  <c r="J169" i="10"/>
  <c r="I169" i="10"/>
  <c r="H169" i="10"/>
  <c r="G169" i="10"/>
  <c r="K168" i="10"/>
  <c r="J168" i="10"/>
  <c r="I168" i="10"/>
  <c r="H168" i="10"/>
  <c r="G168" i="10"/>
  <c r="K167" i="10"/>
  <c r="J167" i="10"/>
  <c r="I167" i="10"/>
  <c r="H167" i="10"/>
  <c r="G167" i="10"/>
  <c r="K166" i="10"/>
  <c r="J166" i="10"/>
  <c r="I166" i="10"/>
  <c r="H166" i="10"/>
  <c r="G166" i="10"/>
  <c r="K165" i="10"/>
  <c r="J165" i="10"/>
  <c r="I165" i="10"/>
  <c r="H165" i="10"/>
  <c r="G165" i="10"/>
  <c r="K164" i="10"/>
  <c r="J164" i="10"/>
  <c r="I164" i="10"/>
  <c r="H164" i="10"/>
  <c r="G164" i="10"/>
  <c r="K163" i="10"/>
  <c r="J163" i="10"/>
  <c r="I163" i="10"/>
  <c r="H163" i="10"/>
  <c r="G163" i="10"/>
  <c r="K162" i="10"/>
  <c r="J162" i="10"/>
  <c r="I162" i="10"/>
  <c r="H162" i="10"/>
  <c r="G162" i="10"/>
  <c r="K161" i="10"/>
  <c r="J161" i="10"/>
  <c r="I161" i="10"/>
  <c r="H161" i="10"/>
  <c r="G161" i="10"/>
  <c r="K160" i="10"/>
  <c r="J160" i="10"/>
  <c r="I160" i="10"/>
  <c r="H160" i="10"/>
  <c r="G160" i="10"/>
  <c r="K159" i="10"/>
  <c r="J159" i="10"/>
  <c r="I159" i="10"/>
  <c r="H159" i="10"/>
  <c r="G159" i="10"/>
  <c r="K158" i="10"/>
  <c r="J158" i="10"/>
  <c r="I158" i="10"/>
  <c r="H158" i="10"/>
  <c r="G158" i="10"/>
  <c r="K157" i="10"/>
  <c r="J157" i="10"/>
  <c r="I157" i="10"/>
  <c r="H157" i="10"/>
  <c r="G157" i="10"/>
  <c r="K156" i="10"/>
  <c r="J156" i="10"/>
  <c r="I156" i="10"/>
  <c r="H156" i="10"/>
  <c r="G156" i="10"/>
  <c r="K155" i="10"/>
  <c r="J155" i="10"/>
  <c r="I155" i="10"/>
  <c r="H155" i="10"/>
  <c r="G155" i="10"/>
  <c r="K154" i="10"/>
  <c r="J154" i="10"/>
  <c r="I154" i="10"/>
  <c r="H154" i="10"/>
  <c r="G154" i="10"/>
  <c r="K153" i="10"/>
  <c r="J153" i="10"/>
  <c r="I153" i="10"/>
  <c r="H153" i="10"/>
  <c r="G153" i="10"/>
  <c r="K152" i="10"/>
  <c r="J152" i="10"/>
  <c r="I152" i="10"/>
  <c r="H152" i="10"/>
  <c r="G152" i="10"/>
  <c r="K151" i="10"/>
  <c r="J151" i="10"/>
  <c r="I151" i="10"/>
  <c r="H151" i="10"/>
  <c r="G151" i="10"/>
  <c r="K150" i="10"/>
  <c r="J150" i="10"/>
  <c r="I150" i="10"/>
  <c r="H150" i="10"/>
  <c r="G150" i="10"/>
  <c r="K149" i="10"/>
  <c r="J149" i="10"/>
  <c r="I149" i="10"/>
  <c r="H149" i="10"/>
  <c r="G149" i="10"/>
  <c r="K148" i="10"/>
  <c r="J148" i="10"/>
  <c r="I148" i="10"/>
  <c r="H148" i="10"/>
  <c r="G148" i="10"/>
  <c r="K147" i="10"/>
  <c r="J147" i="10"/>
  <c r="I147" i="10"/>
  <c r="H147" i="10"/>
  <c r="G147" i="10"/>
  <c r="K146" i="10"/>
  <c r="J146" i="10"/>
  <c r="I146" i="10"/>
  <c r="H146" i="10"/>
  <c r="G146" i="10"/>
  <c r="K145" i="10"/>
  <c r="J145" i="10"/>
  <c r="I145" i="10"/>
  <c r="H145" i="10"/>
  <c r="G145" i="10"/>
  <c r="K144" i="10"/>
  <c r="J144" i="10"/>
  <c r="I144" i="10"/>
  <c r="H144" i="10"/>
  <c r="G144" i="10"/>
  <c r="K143" i="10"/>
  <c r="J143" i="10"/>
  <c r="I143" i="10"/>
  <c r="H143" i="10"/>
  <c r="G143" i="10"/>
  <c r="K142" i="10"/>
  <c r="J142" i="10"/>
  <c r="I142" i="10"/>
  <c r="H142" i="10"/>
  <c r="G142" i="10"/>
  <c r="K141" i="10"/>
  <c r="J141" i="10"/>
  <c r="I141" i="10"/>
  <c r="H141" i="10"/>
  <c r="G141" i="10"/>
  <c r="K140" i="10"/>
  <c r="J140" i="10"/>
  <c r="I140" i="10"/>
  <c r="H140" i="10"/>
  <c r="G140" i="10"/>
  <c r="K139" i="10"/>
  <c r="J139" i="10"/>
  <c r="I139" i="10"/>
  <c r="H139" i="10"/>
  <c r="G139" i="10"/>
  <c r="K138" i="10"/>
  <c r="J138" i="10"/>
  <c r="I138" i="10"/>
  <c r="H138" i="10"/>
  <c r="G138" i="10"/>
  <c r="K137" i="10"/>
  <c r="J137" i="10"/>
  <c r="I137" i="10"/>
  <c r="H137" i="10"/>
  <c r="G137" i="10"/>
  <c r="K136" i="10"/>
  <c r="J136" i="10"/>
  <c r="I136" i="10"/>
  <c r="H136" i="10"/>
  <c r="G136" i="10"/>
  <c r="K135" i="10"/>
  <c r="J135" i="10"/>
  <c r="I135" i="10"/>
  <c r="H135" i="10"/>
  <c r="G135" i="10"/>
  <c r="K134" i="10"/>
  <c r="J134" i="10"/>
  <c r="I134" i="10"/>
  <c r="H134" i="10"/>
  <c r="G134" i="10"/>
  <c r="K133" i="10"/>
  <c r="J133" i="10"/>
  <c r="I133" i="10"/>
  <c r="H133" i="10"/>
  <c r="G133" i="10"/>
  <c r="K132" i="10"/>
  <c r="J132" i="10"/>
  <c r="I132" i="10"/>
  <c r="H132" i="10"/>
  <c r="G132" i="10"/>
  <c r="K131" i="10"/>
  <c r="J131" i="10"/>
  <c r="I131" i="10"/>
  <c r="H131" i="10"/>
  <c r="G131" i="10"/>
  <c r="K130" i="10"/>
  <c r="J130" i="10"/>
  <c r="I130" i="10"/>
  <c r="H130" i="10"/>
  <c r="G130" i="10"/>
  <c r="K129" i="10"/>
  <c r="J129" i="10"/>
  <c r="I129" i="10"/>
  <c r="H129" i="10"/>
  <c r="G129" i="10"/>
  <c r="K128" i="10"/>
  <c r="J128" i="10"/>
  <c r="I128" i="10"/>
  <c r="H128" i="10"/>
  <c r="G128" i="10"/>
  <c r="K127" i="10"/>
  <c r="J127" i="10"/>
  <c r="I127" i="10"/>
  <c r="H127" i="10"/>
  <c r="G127" i="10"/>
  <c r="K126" i="10"/>
  <c r="J126" i="10"/>
  <c r="I126" i="10"/>
  <c r="H126" i="10"/>
  <c r="G126" i="10"/>
  <c r="K125" i="10"/>
  <c r="J125" i="10"/>
  <c r="I125" i="10"/>
  <c r="H125" i="10"/>
  <c r="G125" i="10"/>
  <c r="K124" i="10"/>
  <c r="J124" i="10"/>
  <c r="I124" i="10"/>
  <c r="H124" i="10"/>
  <c r="G124" i="10"/>
  <c r="K123" i="10"/>
  <c r="J123" i="10"/>
  <c r="I123" i="10"/>
  <c r="H123" i="10"/>
  <c r="G123" i="10"/>
  <c r="K122" i="10"/>
  <c r="J122" i="10"/>
  <c r="I122" i="10"/>
  <c r="H122" i="10"/>
  <c r="G122" i="10"/>
  <c r="K121" i="10"/>
  <c r="J121" i="10"/>
  <c r="I121" i="10"/>
  <c r="H121" i="10"/>
  <c r="G121" i="10"/>
  <c r="K62" i="10"/>
  <c r="J62" i="10"/>
  <c r="I62" i="10"/>
  <c r="H62" i="10"/>
  <c r="G62" i="10"/>
  <c r="K103" i="10"/>
  <c r="J103" i="10"/>
  <c r="I103" i="10"/>
  <c r="H103" i="10"/>
  <c r="G103" i="10"/>
  <c r="K71" i="10"/>
  <c r="J71" i="10"/>
  <c r="I71" i="10"/>
  <c r="H71" i="10"/>
  <c r="G71" i="10"/>
  <c r="K117" i="10"/>
  <c r="J117" i="10"/>
  <c r="I117" i="10"/>
  <c r="H117" i="10"/>
  <c r="G117" i="10"/>
  <c r="K116" i="10"/>
  <c r="J116" i="10"/>
  <c r="I116" i="10"/>
  <c r="H116" i="10"/>
  <c r="G116" i="10"/>
  <c r="K113" i="10"/>
  <c r="J113" i="10"/>
  <c r="I113" i="10"/>
  <c r="H113" i="10"/>
  <c r="G113" i="10"/>
  <c r="K107" i="10"/>
  <c r="J107" i="10"/>
  <c r="I107" i="10"/>
  <c r="H107" i="10"/>
  <c r="G107" i="10"/>
  <c r="K110" i="10"/>
  <c r="J110" i="10"/>
  <c r="I110" i="10"/>
  <c r="H110" i="10"/>
  <c r="G110" i="10"/>
  <c r="K93" i="10"/>
  <c r="J93" i="10"/>
  <c r="I93" i="10"/>
  <c r="H93" i="10"/>
  <c r="G93" i="10"/>
  <c r="K73" i="10"/>
  <c r="J73" i="10"/>
  <c r="I73" i="10"/>
  <c r="H73" i="10"/>
  <c r="G73" i="10"/>
  <c r="K95" i="10"/>
  <c r="J95" i="10"/>
  <c r="I95" i="10"/>
  <c r="H95" i="10"/>
  <c r="G95" i="10"/>
  <c r="K91" i="10"/>
  <c r="J91" i="10"/>
  <c r="I91" i="10"/>
  <c r="H91" i="10"/>
  <c r="G91" i="10"/>
  <c r="K99" i="10"/>
  <c r="J99" i="10"/>
  <c r="I99" i="10"/>
  <c r="H99" i="10"/>
  <c r="G99" i="10"/>
  <c r="K104" i="10"/>
  <c r="J104" i="10"/>
  <c r="I104" i="10"/>
  <c r="H104" i="10"/>
  <c r="G104" i="10"/>
  <c r="K88" i="10"/>
  <c r="J88" i="10"/>
  <c r="I88" i="10"/>
  <c r="H88" i="10"/>
  <c r="G88" i="10"/>
  <c r="K87" i="10"/>
  <c r="J87" i="10"/>
  <c r="I87" i="10"/>
  <c r="H87" i="10"/>
  <c r="G87" i="10"/>
  <c r="K90" i="10"/>
  <c r="J90" i="10"/>
  <c r="I90" i="10"/>
  <c r="H90" i="10"/>
  <c r="G90" i="10"/>
  <c r="K86" i="10"/>
  <c r="J86" i="10"/>
  <c r="I86" i="10"/>
  <c r="H86" i="10"/>
  <c r="G86" i="10"/>
  <c r="K94" i="10"/>
  <c r="J94" i="10"/>
  <c r="I94" i="10"/>
  <c r="H94" i="10"/>
  <c r="G94" i="10"/>
  <c r="K68" i="10"/>
  <c r="J68" i="10"/>
  <c r="I68" i="10"/>
  <c r="H68" i="10"/>
  <c r="G68" i="10"/>
  <c r="K85" i="10"/>
  <c r="J85" i="10"/>
  <c r="I85" i="10"/>
  <c r="H85" i="10"/>
  <c r="G85" i="10"/>
  <c r="K67" i="10"/>
  <c r="J67" i="10"/>
  <c r="I67" i="10"/>
  <c r="H67" i="10"/>
  <c r="G67" i="10"/>
  <c r="K70" i="10"/>
  <c r="J70" i="10"/>
  <c r="I70" i="10"/>
  <c r="H70" i="10"/>
  <c r="G70" i="10"/>
  <c r="K115" i="10"/>
  <c r="J115" i="10"/>
  <c r="I115" i="10"/>
  <c r="H115" i="10"/>
  <c r="G115" i="10"/>
  <c r="K118" i="10"/>
  <c r="J118" i="10"/>
  <c r="I118" i="10"/>
  <c r="H118" i="10"/>
  <c r="G118" i="10"/>
  <c r="K120" i="10"/>
  <c r="J120" i="10"/>
  <c r="I120" i="10"/>
  <c r="H120" i="10"/>
  <c r="G120" i="10"/>
  <c r="K66" i="10"/>
  <c r="J66" i="10"/>
  <c r="I66" i="10"/>
  <c r="H66" i="10"/>
  <c r="G66" i="10"/>
  <c r="K119" i="10"/>
  <c r="J119" i="10"/>
  <c r="I119" i="10"/>
  <c r="H119" i="10"/>
  <c r="G119" i="10"/>
  <c r="K112" i="10"/>
  <c r="J112" i="10"/>
  <c r="I112" i="10"/>
  <c r="H112" i="10"/>
  <c r="G112" i="10"/>
  <c r="K98" i="10"/>
  <c r="J98" i="10"/>
  <c r="I98" i="10"/>
  <c r="H98" i="10"/>
  <c r="G98" i="10"/>
  <c r="K83" i="10"/>
  <c r="J83" i="10"/>
  <c r="I83" i="10"/>
  <c r="H83" i="10"/>
  <c r="G83" i="10"/>
  <c r="K72" i="10"/>
  <c r="J72" i="10"/>
  <c r="I72" i="10"/>
  <c r="H72" i="10"/>
  <c r="G72" i="10"/>
  <c r="K92" i="10"/>
  <c r="J92" i="10"/>
  <c r="I92" i="10"/>
  <c r="H92" i="10"/>
  <c r="G92" i="10"/>
  <c r="K96" i="10"/>
  <c r="J96" i="10"/>
  <c r="I96" i="10"/>
  <c r="H96" i="10"/>
  <c r="G96" i="10"/>
  <c r="K60" i="10"/>
  <c r="J60" i="10"/>
  <c r="I60" i="10"/>
  <c r="H60" i="10"/>
  <c r="G60" i="10"/>
  <c r="K101" i="10"/>
  <c r="J101" i="10"/>
  <c r="I101" i="10"/>
  <c r="H101" i="10"/>
  <c r="G101" i="10"/>
  <c r="K111" i="10"/>
  <c r="J111" i="10"/>
  <c r="I111" i="10"/>
  <c r="H111" i="10"/>
  <c r="G111" i="10"/>
  <c r="K105" i="10"/>
  <c r="J105" i="10"/>
  <c r="I105" i="10"/>
  <c r="H105" i="10"/>
  <c r="G105" i="10"/>
  <c r="K61" i="10"/>
  <c r="J61" i="10"/>
  <c r="I61" i="10"/>
  <c r="H61" i="10"/>
  <c r="G61" i="10"/>
  <c r="K89" i="10"/>
  <c r="J89" i="10"/>
  <c r="I89" i="10"/>
  <c r="H89" i="10"/>
  <c r="G89" i="10"/>
  <c r="K109" i="10"/>
  <c r="J109" i="10"/>
  <c r="I109" i="10"/>
  <c r="H109" i="10"/>
  <c r="G109" i="10"/>
  <c r="K59" i="10"/>
  <c r="J59" i="10"/>
  <c r="I59" i="10"/>
  <c r="H59" i="10"/>
  <c r="G59" i="10"/>
  <c r="K69" i="10"/>
  <c r="J69" i="10"/>
  <c r="I69" i="10"/>
  <c r="H69" i="10"/>
  <c r="G69" i="10"/>
  <c r="K78" i="10"/>
  <c r="J78" i="10"/>
  <c r="I78" i="10"/>
  <c r="H78" i="10"/>
  <c r="G78" i="10"/>
  <c r="K65" i="10"/>
  <c r="J65" i="10"/>
  <c r="I65" i="10"/>
  <c r="H65" i="10"/>
  <c r="G65" i="10"/>
  <c r="K81" i="10"/>
  <c r="J81" i="10"/>
  <c r="I81" i="10"/>
  <c r="H81" i="10"/>
  <c r="G81" i="10"/>
  <c r="K100" i="10"/>
  <c r="J100" i="10"/>
  <c r="I100" i="10"/>
  <c r="H100" i="10"/>
  <c r="G100" i="10"/>
  <c r="K76" i="10"/>
  <c r="J76" i="10"/>
  <c r="I76" i="10"/>
  <c r="H76" i="10"/>
  <c r="G76" i="10"/>
  <c r="K75" i="10"/>
  <c r="J75" i="10"/>
  <c r="I75" i="10"/>
  <c r="H75" i="10"/>
  <c r="G75" i="10"/>
  <c r="K106" i="10"/>
  <c r="J106" i="10"/>
  <c r="I106" i="10"/>
  <c r="H106" i="10"/>
  <c r="G106" i="10"/>
  <c r="K97" i="10"/>
  <c r="J97" i="10"/>
  <c r="I97" i="10"/>
  <c r="H97" i="10"/>
  <c r="G97" i="10"/>
  <c r="K80" i="10"/>
  <c r="J80" i="10"/>
  <c r="I80" i="10"/>
  <c r="H80" i="10"/>
  <c r="G80" i="10"/>
  <c r="K63" i="10"/>
  <c r="J63" i="10"/>
  <c r="I63" i="10"/>
  <c r="H63" i="10"/>
  <c r="G63" i="10"/>
  <c r="K77" i="10"/>
  <c r="J77" i="10"/>
  <c r="I77" i="10"/>
  <c r="H77" i="10"/>
  <c r="G77" i="10"/>
  <c r="K84" i="10"/>
  <c r="J84" i="10"/>
  <c r="I84" i="10"/>
  <c r="H84" i="10"/>
  <c r="G84" i="10"/>
  <c r="K74" i="10"/>
  <c r="J74" i="10"/>
  <c r="I74" i="10"/>
  <c r="H74" i="10"/>
  <c r="G74" i="10"/>
  <c r="K82" i="10"/>
  <c r="J82" i="10"/>
  <c r="I82" i="10"/>
  <c r="H82" i="10"/>
  <c r="G82" i="10"/>
  <c r="K114" i="10"/>
  <c r="J114" i="10"/>
  <c r="I114" i="10"/>
  <c r="H114" i="10"/>
  <c r="G114" i="10"/>
  <c r="K102" i="10"/>
  <c r="J102" i="10"/>
  <c r="I102" i="10"/>
  <c r="H102" i="10"/>
  <c r="G102" i="10"/>
  <c r="K64" i="10"/>
  <c r="J64" i="10"/>
  <c r="I64" i="10"/>
  <c r="H64" i="10"/>
  <c r="G64" i="10"/>
  <c r="K20" i="10"/>
  <c r="J20" i="10"/>
  <c r="I20" i="10"/>
  <c r="H20" i="10"/>
  <c r="G20" i="10"/>
  <c r="K11" i="10"/>
  <c r="J11" i="10"/>
  <c r="I11" i="10"/>
  <c r="H11" i="10"/>
  <c r="G11" i="10"/>
  <c r="K4" i="10"/>
  <c r="J4" i="10"/>
  <c r="I4" i="10"/>
  <c r="H4" i="10"/>
  <c r="G4" i="10"/>
  <c r="K32" i="10"/>
  <c r="J32" i="10"/>
  <c r="I32" i="10"/>
  <c r="H32" i="10"/>
  <c r="G32" i="10"/>
  <c r="K30" i="10"/>
  <c r="J30" i="10"/>
  <c r="I30" i="10"/>
  <c r="H30" i="10"/>
  <c r="G30" i="10"/>
  <c r="K44" i="10"/>
  <c r="J44" i="10"/>
  <c r="I44" i="10"/>
  <c r="H44" i="10"/>
  <c r="G44" i="10"/>
  <c r="K46" i="10"/>
  <c r="J46" i="10"/>
  <c r="I46" i="10"/>
  <c r="H46" i="10"/>
  <c r="G46" i="10"/>
  <c r="K31" i="10"/>
  <c r="J31" i="10"/>
  <c r="I31" i="10"/>
  <c r="H31" i="10"/>
  <c r="G31" i="10"/>
  <c r="K48" i="10"/>
  <c r="J48" i="10"/>
  <c r="I48" i="10"/>
  <c r="H48" i="10"/>
  <c r="G48" i="10"/>
  <c r="K27" i="10"/>
  <c r="J27" i="10"/>
  <c r="I27" i="10"/>
  <c r="H27" i="10"/>
  <c r="G27" i="10"/>
  <c r="K36" i="10"/>
  <c r="J36" i="10"/>
  <c r="I36" i="10"/>
  <c r="H36" i="10"/>
  <c r="G36" i="10"/>
  <c r="K47" i="10"/>
  <c r="J47" i="10"/>
  <c r="I47" i="10"/>
  <c r="H47" i="10"/>
  <c r="G47" i="10"/>
  <c r="K7" i="10"/>
  <c r="J7" i="10"/>
  <c r="I7" i="10"/>
  <c r="H7" i="10"/>
  <c r="G7" i="10"/>
  <c r="K8" i="10"/>
  <c r="J8" i="10"/>
  <c r="I8" i="10"/>
  <c r="H8" i="10"/>
  <c r="G8" i="10"/>
  <c r="K13" i="10"/>
  <c r="J13" i="10"/>
  <c r="I13" i="10"/>
  <c r="H13" i="10"/>
  <c r="G13" i="10"/>
  <c r="K54" i="10"/>
  <c r="J54" i="10"/>
  <c r="I54" i="10"/>
  <c r="H54" i="10"/>
  <c r="G54" i="10"/>
  <c r="K24" i="10"/>
  <c r="J24" i="10"/>
  <c r="I24" i="10"/>
  <c r="H24" i="10"/>
  <c r="G24" i="10"/>
  <c r="K42" i="10"/>
  <c r="J42" i="10"/>
  <c r="I42" i="10"/>
  <c r="H42" i="10"/>
  <c r="G42" i="10"/>
  <c r="K35" i="10"/>
  <c r="J35" i="10"/>
  <c r="I35" i="10"/>
  <c r="H35" i="10"/>
  <c r="G35" i="10"/>
  <c r="K23" i="10"/>
  <c r="J23" i="10"/>
  <c r="I23" i="10"/>
  <c r="H23" i="10"/>
  <c r="G23" i="10"/>
  <c r="K19" i="10"/>
  <c r="J19" i="10"/>
  <c r="I19" i="10"/>
  <c r="H19" i="10"/>
  <c r="G19" i="10"/>
  <c r="K10" i="10"/>
  <c r="J10" i="10"/>
  <c r="I10" i="10"/>
  <c r="H10" i="10"/>
  <c r="G10" i="10"/>
  <c r="K26" i="10"/>
  <c r="J26" i="10"/>
  <c r="I26" i="10"/>
  <c r="H26" i="10"/>
  <c r="G26" i="10"/>
  <c r="K34" i="10"/>
  <c r="J34" i="10"/>
  <c r="I34" i="10"/>
  <c r="H34" i="10"/>
  <c r="G34" i="10"/>
  <c r="K108" i="10"/>
  <c r="J108" i="10"/>
  <c r="I108" i="10"/>
  <c r="H108" i="10"/>
  <c r="G108" i="10"/>
  <c r="K3" i="10"/>
  <c r="J3" i="10"/>
  <c r="I3" i="10"/>
  <c r="H3" i="10"/>
  <c r="G3" i="10"/>
  <c r="K51" i="10"/>
  <c r="J51" i="10"/>
  <c r="I51" i="10"/>
  <c r="H51" i="10"/>
  <c r="G51" i="10"/>
  <c r="K9" i="10"/>
  <c r="J9" i="10"/>
  <c r="I9" i="10"/>
  <c r="H9" i="10"/>
  <c r="G9" i="10"/>
  <c r="K57" i="10"/>
  <c r="J57" i="10"/>
  <c r="I57" i="10"/>
  <c r="H57" i="10"/>
  <c r="G57" i="10"/>
  <c r="K49" i="10"/>
  <c r="J49" i="10"/>
  <c r="I49" i="10"/>
  <c r="H49" i="10"/>
  <c r="G49" i="10"/>
  <c r="K12" i="10"/>
  <c r="J12" i="10"/>
  <c r="I12" i="10"/>
  <c r="H12" i="10"/>
  <c r="G12" i="10"/>
  <c r="K56" i="10"/>
  <c r="J56" i="10"/>
  <c r="I56" i="10"/>
  <c r="H56" i="10"/>
  <c r="G56" i="10"/>
  <c r="K39" i="10"/>
  <c r="J39" i="10"/>
  <c r="I39" i="10"/>
  <c r="H39" i="10"/>
  <c r="G39" i="10"/>
  <c r="K28" i="10"/>
  <c r="J28" i="10"/>
  <c r="I28" i="10"/>
  <c r="H28" i="10"/>
  <c r="G28" i="10"/>
  <c r="K25" i="10"/>
  <c r="J25" i="10"/>
  <c r="I25" i="10"/>
  <c r="H25" i="10"/>
  <c r="G25" i="10"/>
  <c r="K14" i="10"/>
  <c r="J14" i="10"/>
  <c r="I14" i="10"/>
  <c r="H14" i="10"/>
  <c r="G14" i="10"/>
  <c r="K6" i="10"/>
  <c r="J6" i="10"/>
  <c r="I6" i="10"/>
  <c r="H6" i="10"/>
  <c r="G6" i="10"/>
  <c r="K21" i="10"/>
  <c r="J21" i="10"/>
  <c r="I21" i="10"/>
  <c r="H21" i="10"/>
  <c r="G21" i="10"/>
  <c r="K5" i="10"/>
  <c r="J5" i="10"/>
  <c r="I5" i="10"/>
  <c r="H5" i="10"/>
  <c r="G5" i="10"/>
  <c r="K55" i="10"/>
  <c r="J55" i="10"/>
  <c r="I55" i="10"/>
  <c r="H55" i="10"/>
  <c r="G55" i="10"/>
  <c r="K22" i="10"/>
  <c r="J22" i="10"/>
  <c r="I22" i="10"/>
  <c r="H22" i="10"/>
  <c r="G22" i="10"/>
  <c r="K38" i="10"/>
  <c r="J38" i="10"/>
  <c r="I38" i="10"/>
  <c r="H38" i="10"/>
  <c r="G38" i="10"/>
  <c r="K40" i="10"/>
  <c r="J40" i="10"/>
  <c r="I40" i="10"/>
  <c r="H40" i="10"/>
  <c r="G40" i="10"/>
  <c r="K29" i="10"/>
  <c r="J29" i="10"/>
  <c r="I29" i="10"/>
  <c r="H29" i="10"/>
  <c r="G29" i="10"/>
  <c r="K53" i="10"/>
  <c r="J53" i="10"/>
  <c r="I53" i="10"/>
  <c r="H53" i="10"/>
  <c r="G53" i="10"/>
  <c r="K43" i="10"/>
  <c r="J43" i="10"/>
  <c r="I43" i="10"/>
  <c r="H43" i="10"/>
  <c r="G43" i="10"/>
  <c r="K17" i="10"/>
  <c r="J17" i="10"/>
  <c r="I17" i="10"/>
  <c r="H17" i="10"/>
  <c r="G17" i="10"/>
  <c r="K33" i="10"/>
  <c r="J33" i="10"/>
  <c r="I33" i="10"/>
  <c r="H33" i="10"/>
  <c r="G33" i="10"/>
  <c r="K16" i="10"/>
  <c r="J16" i="10"/>
  <c r="I16" i="10"/>
  <c r="H16" i="10"/>
  <c r="G16" i="10"/>
  <c r="K50" i="10"/>
  <c r="J50" i="10"/>
  <c r="I50" i="10"/>
  <c r="H50" i="10"/>
  <c r="G50" i="10"/>
  <c r="K18" i="10"/>
  <c r="J18" i="10"/>
  <c r="I18" i="10"/>
  <c r="H18" i="10"/>
  <c r="G18" i="10"/>
  <c r="K41" i="10"/>
  <c r="J41" i="10"/>
  <c r="I41" i="10"/>
  <c r="H41" i="10"/>
  <c r="G41" i="10"/>
  <c r="K37" i="10"/>
  <c r="J37" i="10"/>
  <c r="I37" i="10"/>
  <c r="H37" i="10"/>
  <c r="G37" i="10"/>
  <c r="K15" i="10"/>
  <c r="J15" i="10"/>
  <c r="I15" i="10"/>
  <c r="H15" i="10"/>
  <c r="G15" i="10"/>
  <c r="K45" i="10"/>
  <c r="J45" i="10"/>
  <c r="I45" i="10"/>
  <c r="H45" i="10"/>
  <c r="G45" i="10"/>
  <c r="K52" i="10"/>
  <c r="J52" i="10"/>
  <c r="I52" i="10"/>
  <c r="H52" i="10"/>
  <c r="G52" i="10"/>
  <c r="W239" i="9"/>
  <c r="V239" i="9"/>
  <c r="U239" i="9"/>
  <c r="T239" i="9"/>
  <c r="S239" i="9"/>
  <c r="R239" i="9"/>
  <c r="Q239" i="9"/>
  <c r="P239" i="9"/>
  <c r="O239" i="9"/>
  <c r="N239" i="9"/>
  <c r="M239" i="9"/>
  <c r="L239" i="9"/>
  <c r="K239" i="9"/>
  <c r="J239" i="9"/>
  <c r="I239" i="9"/>
  <c r="H239" i="9"/>
  <c r="G239" i="9"/>
  <c r="F239" i="9"/>
  <c r="E239" i="9"/>
  <c r="D239" i="9"/>
  <c r="C239" i="9"/>
  <c r="B239" i="9"/>
  <c r="W237" i="9"/>
  <c r="W241" i="9" s="1"/>
  <c r="V237" i="9"/>
  <c r="V241" i="9" s="1"/>
  <c r="U237" i="9"/>
  <c r="U241" i="9" s="1"/>
  <c r="T237" i="9"/>
  <c r="T241" i="9" s="1"/>
  <c r="S237" i="9"/>
  <c r="S241" i="9" s="1"/>
  <c r="R237" i="9"/>
  <c r="R241" i="9" s="1"/>
  <c r="Q237" i="9"/>
  <c r="Q241" i="9" s="1"/>
  <c r="P237" i="9"/>
  <c r="P241" i="9" s="1"/>
  <c r="O237" i="9"/>
  <c r="O241" i="9" s="1"/>
  <c r="N237" i="9"/>
  <c r="N241" i="9" s="1"/>
  <c r="M237" i="9"/>
  <c r="M241" i="9" s="1"/>
  <c r="L237" i="9"/>
  <c r="L241" i="9" s="1"/>
  <c r="K237" i="9"/>
  <c r="K241" i="9" s="1"/>
  <c r="J237" i="9"/>
  <c r="J241" i="9" s="1"/>
  <c r="I237" i="9"/>
  <c r="I241" i="9" s="1"/>
  <c r="H237" i="9"/>
  <c r="H241" i="9" s="1"/>
  <c r="G237" i="9"/>
  <c r="G241" i="9" s="1"/>
  <c r="F237" i="9"/>
  <c r="F241" i="9" s="1"/>
  <c r="E237" i="9"/>
  <c r="E241" i="9" s="1"/>
  <c r="D237" i="9"/>
  <c r="D241" i="9" s="1"/>
  <c r="C237" i="9"/>
  <c r="C241" i="9" s="1"/>
  <c r="B237" i="9"/>
  <c r="B241" i="9" s="1"/>
  <c r="K149" i="9"/>
  <c r="J149" i="9"/>
  <c r="I149" i="9"/>
  <c r="H149" i="9"/>
  <c r="G149" i="9"/>
  <c r="K148" i="9"/>
  <c r="J148" i="9"/>
  <c r="I148" i="9"/>
  <c r="H148" i="9"/>
  <c r="G148" i="9"/>
  <c r="K147" i="9"/>
  <c r="J147" i="9"/>
  <c r="I147" i="9"/>
  <c r="H147" i="9"/>
  <c r="G147" i="9"/>
  <c r="K146" i="9"/>
  <c r="J146" i="9"/>
  <c r="I146" i="9"/>
  <c r="H146" i="9"/>
  <c r="G146" i="9"/>
  <c r="K145" i="9"/>
  <c r="J145" i="9"/>
  <c r="I145" i="9"/>
  <c r="H145" i="9"/>
  <c r="G145" i="9"/>
  <c r="K144" i="9"/>
  <c r="J144" i="9"/>
  <c r="I144" i="9"/>
  <c r="H144" i="9"/>
  <c r="G144" i="9"/>
  <c r="K143" i="9"/>
  <c r="J143" i="9"/>
  <c r="I143" i="9"/>
  <c r="H143" i="9"/>
  <c r="G143" i="9"/>
  <c r="K142" i="9"/>
  <c r="J142" i="9"/>
  <c r="I142" i="9"/>
  <c r="H142" i="9"/>
  <c r="G142" i="9"/>
  <c r="K141" i="9"/>
  <c r="J141" i="9"/>
  <c r="I141" i="9"/>
  <c r="H141" i="9"/>
  <c r="G141" i="9"/>
  <c r="K140" i="9"/>
  <c r="J140" i="9"/>
  <c r="I140" i="9"/>
  <c r="H140" i="9"/>
  <c r="G140" i="9"/>
  <c r="K139" i="9"/>
  <c r="J139" i="9"/>
  <c r="I139" i="9"/>
  <c r="H139" i="9"/>
  <c r="G139" i="9"/>
  <c r="K138" i="9"/>
  <c r="J138" i="9"/>
  <c r="I138" i="9"/>
  <c r="H138" i="9"/>
  <c r="G138" i="9"/>
  <c r="K137" i="9"/>
  <c r="J137" i="9"/>
  <c r="I137" i="9"/>
  <c r="H137" i="9"/>
  <c r="G137" i="9"/>
  <c r="K136" i="9"/>
  <c r="J136" i="9"/>
  <c r="I136" i="9"/>
  <c r="H136" i="9"/>
  <c r="G136" i="9"/>
  <c r="K135" i="9"/>
  <c r="J135" i="9"/>
  <c r="I135" i="9"/>
  <c r="H135" i="9"/>
  <c r="G135" i="9"/>
  <c r="K134" i="9"/>
  <c r="J134" i="9"/>
  <c r="I134" i="9"/>
  <c r="H134" i="9"/>
  <c r="G134" i="9"/>
  <c r="K133" i="9"/>
  <c r="J133" i="9"/>
  <c r="I133" i="9"/>
  <c r="H133" i="9"/>
  <c r="G133" i="9"/>
  <c r="K132" i="9"/>
  <c r="J132" i="9"/>
  <c r="I132" i="9"/>
  <c r="H132" i="9"/>
  <c r="G132" i="9"/>
  <c r="K131" i="9"/>
  <c r="J131" i="9"/>
  <c r="I131" i="9"/>
  <c r="H131" i="9"/>
  <c r="G131" i="9"/>
  <c r="K130" i="9"/>
  <c r="J130" i="9"/>
  <c r="I130" i="9"/>
  <c r="H130" i="9"/>
  <c r="G130" i="9"/>
  <c r="K129" i="9"/>
  <c r="J129" i="9"/>
  <c r="I129" i="9"/>
  <c r="H129" i="9"/>
  <c r="G129" i="9"/>
  <c r="K128" i="9"/>
  <c r="J128" i="9"/>
  <c r="I128" i="9"/>
  <c r="H128" i="9"/>
  <c r="G128" i="9"/>
  <c r="K127" i="9"/>
  <c r="J127" i="9"/>
  <c r="I127" i="9"/>
  <c r="H127" i="9"/>
  <c r="G127" i="9"/>
  <c r="K126" i="9"/>
  <c r="J126" i="9"/>
  <c r="I126" i="9"/>
  <c r="H126" i="9"/>
  <c r="G126" i="9"/>
  <c r="K125" i="9"/>
  <c r="J125" i="9"/>
  <c r="I125" i="9"/>
  <c r="H125" i="9"/>
  <c r="G125" i="9"/>
  <c r="K124" i="9"/>
  <c r="J124" i="9"/>
  <c r="I124" i="9"/>
  <c r="H124" i="9"/>
  <c r="G124" i="9"/>
  <c r="K123" i="9"/>
  <c r="J123" i="9"/>
  <c r="I123" i="9"/>
  <c r="H123" i="9"/>
  <c r="G123" i="9"/>
  <c r="K122" i="9"/>
  <c r="J122" i="9"/>
  <c r="I122" i="9"/>
  <c r="H122" i="9"/>
  <c r="G122" i="9"/>
  <c r="K121" i="9"/>
  <c r="J121" i="9"/>
  <c r="I121" i="9"/>
  <c r="H121" i="9"/>
  <c r="G121" i="9"/>
  <c r="K120" i="9"/>
  <c r="J120" i="9"/>
  <c r="I120" i="9"/>
  <c r="H120" i="9"/>
  <c r="G120" i="9"/>
  <c r="K119" i="9"/>
  <c r="J119" i="9"/>
  <c r="I119" i="9"/>
  <c r="H119" i="9"/>
  <c r="G119" i="9"/>
  <c r="K118" i="9"/>
  <c r="J118" i="9"/>
  <c r="I118" i="9"/>
  <c r="H118" i="9"/>
  <c r="G118" i="9"/>
  <c r="K117" i="9"/>
  <c r="J117" i="9"/>
  <c r="I117" i="9"/>
  <c r="H117" i="9"/>
  <c r="G117" i="9"/>
  <c r="K116" i="9"/>
  <c r="J116" i="9"/>
  <c r="I116" i="9"/>
  <c r="H116" i="9"/>
  <c r="G116" i="9"/>
  <c r="K115" i="9"/>
  <c r="J115" i="9"/>
  <c r="I115" i="9"/>
  <c r="H115" i="9"/>
  <c r="G115" i="9"/>
  <c r="K114" i="9"/>
  <c r="J114" i="9"/>
  <c r="I114" i="9"/>
  <c r="H114" i="9"/>
  <c r="G114" i="9"/>
  <c r="K113" i="9"/>
  <c r="J113" i="9"/>
  <c r="I113" i="9"/>
  <c r="H113" i="9"/>
  <c r="G113" i="9"/>
  <c r="K112" i="9"/>
  <c r="J112" i="9"/>
  <c r="I112" i="9"/>
  <c r="H112" i="9"/>
  <c r="G112" i="9"/>
  <c r="K111" i="9"/>
  <c r="J111" i="9"/>
  <c r="I111" i="9"/>
  <c r="H111" i="9"/>
  <c r="G111" i="9"/>
  <c r="K110" i="9"/>
  <c r="J110" i="9"/>
  <c r="I110" i="9"/>
  <c r="H110" i="9"/>
  <c r="G110" i="9"/>
  <c r="K109" i="9"/>
  <c r="J109" i="9"/>
  <c r="I109" i="9"/>
  <c r="H109" i="9"/>
  <c r="G109" i="9"/>
  <c r="K108" i="9"/>
  <c r="J108" i="9"/>
  <c r="I108" i="9"/>
  <c r="H108" i="9"/>
  <c r="G108" i="9"/>
  <c r="K107" i="9"/>
  <c r="J107" i="9"/>
  <c r="I107" i="9"/>
  <c r="H107" i="9"/>
  <c r="G107" i="9"/>
  <c r="K106" i="9"/>
  <c r="J106" i="9"/>
  <c r="I106" i="9"/>
  <c r="H106" i="9"/>
  <c r="G106" i="9"/>
  <c r="K105" i="9"/>
  <c r="J105" i="9"/>
  <c r="I105" i="9"/>
  <c r="H105" i="9"/>
  <c r="G105" i="9"/>
  <c r="K104" i="9"/>
  <c r="J104" i="9"/>
  <c r="I104" i="9"/>
  <c r="H104" i="9"/>
  <c r="G104" i="9"/>
  <c r="K103" i="9"/>
  <c r="J103" i="9"/>
  <c r="I103" i="9"/>
  <c r="H103" i="9"/>
  <c r="G103" i="9"/>
  <c r="K102" i="9"/>
  <c r="J102" i="9"/>
  <c r="I102" i="9"/>
  <c r="H102" i="9"/>
  <c r="G102" i="9"/>
  <c r="K101" i="9"/>
  <c r="J101" i="9"/>
  <c r="I101" i="9"/>
  <c r="H101" i="9"/>
  <c r="G101" i="9"/>
  <c r="K100" i="9"/>
  <c r="J100" i="9"/>
  <c r="I100" i="9"/>
  <c r="H100" i="9"/>
  <c r="G100" i="9"/>
  <c r="K99" i="9"/>
  <c r="J99" i="9"/>
  <c r="I99" i="9"/>
  <c r="H99" i="9"/>
  <c r="G99" i="9"/>
  <c r="K98" i="9"/>
  <c r="J98" i="9"/>
  <c r="I98" i="9"/>
  <c r="H98" i="9"/>
  <c r="G98" i="9"/>
  <c r="K97" i="9"/>
  <c r="J97" i="9"/>
  <c r="I97" i="9"/>
  <c r="H97" i="9"/>
  <c r="G97" i="9"/>
  <c r="K96" i="9"/>
  <c r="J96" i="9"/>
  <c r="I96" i="9"/>
  <c r="H96" i="9"/>
  <c r="G96" i="9"/>
  <c r="K95" i="9"/>
  <c r="J95" i="9"/>
  <c r="I95" i="9"/>
  <c r="H95" i="9"/>
  <c r="G95" i="9"/>
  <c r="K94" i="9"/>
  <c r="J94" i="9"/>
  <c r="I94" i="9"/>
  <c r="H94" i="9"/>
  <c r="G94" i="9"/>
  <c r="K93" i="9"/>
  <c r="J93" i="9"/>
  <c r="I93" i="9"/>
  <c r="H93" i="9"/>
  <c r="G93" i="9"/>
  <c r="K92" i="9"/>
  <c r="J92" i="9"/>
  <c r="I92" i="9"/>
  <c r="H92" i="9"/>
  <c r="G92" i="9"/>
  <c r="K91" i="9"/>
  <c r="J91" i="9"/>
  <c r="I91" i="9"/>
  <c r="H91" i="9"/>
  <c r="G91" i="9"/>
  <c r="K90" i="9"/>
  <c r="J90" i="9"/>
  <c r="I90" i="9"/>
  <c r="H90" i="9"/>
  <c r="G90" i="9"/>
  <c r="K89" i="9"/>
  <c r="J89" i="9"/>
  <c r="I89" i="9"/>
  <c r="H89" i="9"/>
  <c r="G89" i="9"/>
  <c r="K88" i="9"/>
  <c r="J88" i="9"/>
  <c r="I88" i="9"/>
  <c r="H88" i="9"/>
  <c r="G88" i="9"/>
  <c r="K87" i="9"/>
  <c r="J87" i="9"/>
  <c r="I87" i="9"/>
  <c r="H87" i="9"/>
  <c r="G87" i="9"/>
  <c r="K86" i="9"/>
  <c r="J86" i="9"/>
  <c r="I86" i="9"/>
  <c r="H86" i="9"/>
  <c r="G86" i="9"/>
  <c r="K85" i="9"/>
  <c r="J85" i="9"/>
  <c r="I85" i="9"/>
  <c r="H85" i="9"/>
  <c r="G85" i="9"/>
  <c r="K84" i="9"/>
  <c r="J84" i="9"/>
  <c r="I84" i="9"/>
  <c r="H84" i="9"/>
  <c r="G84" i="9"/>
  <c r="K83" i="9"/>
  <c r="J83" i="9"/>
  <c r="I83" i="9"/>
  <c r="H83" i="9"/>
  <c r="G83" i="9"/>
  <c r="K82" i="9"/>
  <c r="J82" i="9"/>
  <c r="I82" i="9"/>
  <c r="H82" i="9"/>
  <c r="G82" i="9"/>
  <c r="K81" i="9"/>
  <c r="J81" i="9"/>
  <c r="I81" i="9"/>
  <c r="H81" i="9"/>
  <c r="G81" i="9"/>
  <c r="K80" i="9"/>
  <c r="J80" i="9"/>
  <c r="I80" i="9"/>
  <c r="H80" i="9"/>
  <c r="G80" i="9"/>
  <c r="K79" i="9"/>
  <c r="J79" i="9"/>
  <c r="I79" i="9"/>
  <c r="H79" i="9"/>
  <c r="G79" i="9"/>
  <c r="K78" i="9"/>
  <c r="J78" i="9"/>
  <c r="I78" i="9"/>
  <c r="H78" i="9"/>
  <c r="G78" i="9"/>
  <c r="K77" i="9"/>
  <c r="J77" i="9"/>
  <c r="I77" i="9"/>
  <c r="H77" i="9"/>
  <c r="G77" i="9"/>
  <c r="K76" i="9"/>
  <c r="J76" i="9"/>
  <c r="I76" i="9"/>
  <c r="H76" i="9"/>
  <c r="G76" i="9"/>
  <c r="K75" i="9"/>
  <c r="J75" i="9"/>
  <c r="I75" i="9"/>
  <c r="H75" i="9"/>
  <c r="G75" i="9"/>
  <c r="K74" i="9"/>
  <c r="J74" i="9"/>
  <c r="I74" i="9"/>
  <c r="H74" i="9"/>
  <c r="G74" i="9"/>
  <c r="K67" i="9"/>
  <c r="J67" i="9"/>
  <c r="I67" i="9"/>
  <c r="H67" i="9"/>
  <c r="G67" i="9"/>
  <c r="K45" i="9"/>
  <c r="J45" i="9"/>
  <c r="I45" i="9"/>
  <c r="H45" i="9"/>
  <c r="G45" i="9"/>
  <c r="K49" i="9"/>
  <c r="J49" i="9"/>
  <c r="I49" i="9"/>
  <c r="H49" i="9"/>
  <c r="G49" i="9"/>
  <c r="K56" i="9"/>
  <c r="J56" i="9"/>
  <c r="I56" i="9"/>
  <c r="H56" i="9"/>
  <c r="G56" i="9"/>
  <c r="K44" i="9"/>
  <c r="J44" i="9"/>
  <c r="I44" i="9"/>
  <c r="H44" i="9"/>
  <c r="G44" i="9"/>
  <c r="K4" i="9"/>
  <c r="J4" i="9"/>
  <c r="I4" i="9"/>
  <c r="H4" i="9"/>
  <c r="G4" i="9"/>
  <c r="K24" i="9"/>
  <c r="J24" i="9"/>
  <c r="I24" i="9"/>
  <c r="H24" i="9"/>
  <c r="G24" i="9"/>
  <c r="K11" i="9"/>
  <c r="J11" i="9"/>
  <c r="I11" i="9"/>
  <c r="H11" i="9"/>
  <c r="G11" i="9"/>
  <c r="K13" i="9"/>
  <c r="J13" i="9"/>
  <c r="I13" i="9"/>
  <c r="H13" i="9"/>
  <c r="G13" i="9"/>
  <c r="K12" i="9"/>
  <c r="J12" i="9"/>
  <c r="I12" i="9"/>
  <c r="H12" i="9"/>
  <c r="G12" i="9"/>
  <c r="K8" i="9"/>
  <c r="J8" i="9"/>
  <c r="I8" i="9"/>
  <c r="H8" i="9"/>
  <c r="G8" i="9"/>
  <c r="K15" i="9"/>
  <c r="J15" i="9"/>
  <c r="I15" i="9"/>
  <c r="H15" i="9"/>
  <c r="G15" i="9"/>
  <c r="K29" i="9"/>
  <c r="J29" i="9"/>
  <c r="I29" i="9"/>
  <c r="H29" i="9"/>
  <c r="G29" i="9"/>
  <c r="K23" i="9"/>
  <c r="J23" i="9"/>
  <c r="I23" i="9"/>
  <c r="H23" i="9"/>
  <c r="G23" i="9"/>
  <c r="K22" i="9"/>
  <c r="J22" i="9"/>
  <c r="I22" i="9"/>
  <c r="H22" i="9"/>
  <c r="G22" i="9"/>
  <c r="K27" i="9"/>
  <c r="J27" i="9"/>
  <c r="I27" i="9"/>
  <c r="H27" i="9"/>
  <c r="G27" i="9"/>
  <c r="K3" i="9"/>
  <c r="J3" i="9"/>
  <c r="I3" i="9"/>
  <c r="H3" i="9"/>
  <c r="G3" i="9"/>
  <c r="K26" i="9"/>
  <c r="J26" i="9"/>
  <c r="I26" i="9"/>
  <c r="H26" i="9"/>
  <c r="G26" i="9"/>
  <c r="K19" i="9"/>
  <c r="J19" i="9"/>
  <c r="I19" i="9"/>
  <c r="H19" i="9"/>
  <c r="G19" i="9"/>
  <c r="K10" i="9"/>
  <c r="J10" i="9"/>
  <c r="I10" i="9"/>
  <c r="H10" i="9"/>
  <c r="G10" i="9"/>
  <c r="K7" i="9"/>
  <c r="J7" i="9"/>
  <c r="I7" i="9"/>
  <c r="H7" i="9"/>
  <c r="G7" i="9"/>
  <c r="K16" i="9"/>
  <c r="J16" i="9"/>
  <c r="I16" i="9"/>
  <c r="H16" i="9"/>
  <c r="G16" i="9"/>
  <c r="K28" i="9"/>
  <c r="J28" i="9"/>
  <c r="I28" i="9"/>
  <c r="H28" i="9"/>
  <c r="G28" i="9"/>
  <c r="K20" i="9"/>
  <c r="J20" i="9"/>
  <c r="I20" i="9"/>
  <c r="H20" i="9"/>
  <c r="G20" i="9"/>
  <c r="K14" i="9"/>
  <c r="J14" i="9"/>
  <c r="I14" i="9"/>
  <c r="H14" i="9"/>
  <c r="G14" i="9"/>
  <c r="K21" i="9"/>
  <c r="J21" i="9"/>
  <c r="I21" i="9"/>
  <c r="H21" i="9"/>
  <c r="G21" i="9"/>
  <c r="K17" i="9"/>
  <c r="J17" i="9"/>
  <c r="I17" i="9"/>
  <c r="H17" i="9"/>
  <c r="G17" i="9"/>
  <c r="K18" i="9"/>
  <c r="J18" i="9"/>
  <c r="I18" i="9"/>
  <c r="H18" i="9"/>
  <c r="G18" i="9"/>
  <c r="K25" i="9"/>
  <c r="J25" i="9"/>
  <c r="I25" i="9"/>
  <c r="H25" i="9"/>
  <c r="G25" i="9"/>
  <c r="K6" i="9"/>
  <c r="J6" i="9"/>
  <c r="I6" i="9"/>
  <c r="H6" i="9"/>
  <c r="G6" i="9"/>
  <c r="K9" i="9"/>
  <c r="J9" i="9"/>
  <c r="I9" i="9"/>
  <c r="H9" i="9"/>
  <c r="G9" i="9"/>
  <c r="K48" i="9"/>
  <c r="J48" i="9"/>
  <c r="I48" i="9"/>
  <c r="H48" i="9"/>
  <c r="G48" i="9"/>
  <c r="K63" i="9"/>
  <c r="J63" i="9"/>
  <c r="I63" i="9"/>
  <c r="H63" i="9"/>
  <c r="G63" i="9"/>
  <c r="K66" i="9"/>
  <c r="J66" i="9"/>
  <c r="I66" i="9"/>
  <c r="H66" i="9"/>
  <c r="G66" i="9"/>
  <c r="K71" i="9"/>
  <c r="J71" i="9"/>
  <c r="I71" i="9"/>
  <c r="H71" i="9"/>
  <c r="G71" i="9"/>
  <c r="K69" i="9"/>
  <c r="J69" i="9"/>
  <c r="I69" i="9"/>
  <c r="H69" i="9"/>
  <c r="G69" i="9"/>
  <c r="K73" i="9"/>
  <c r="J73" i="9"/>
  <c r="I73" i="9"/>
  <c r="H73" i="9"/>
  <c r="G73" i="9"/>
  <c r="K62" i="9"/>
  <c r="J62" i="9"/>
  <c r="I62" i="9"/>
  <c r="H62" i="9"/>
  <c r="G62" i="9"/>
  <c r="K72" i="9"/>
  <c r="J72" i="9"/>
  <c r="I72" i="9"/>
  <c r="H72" i="9"/>
  <c r="G72" i="9"/>
  <c r="K46" i="9"/>
  <c r="J46" i="9"/>
  <c r="I46" i="9"/>
  <c r="H46" i="9"/>
  <c r="G46" i="9"/>
  <c r="K42" i="9"/>
  <c r="J42" i="9"/>
  <c r="I42" i="9"/>
  <c r="H42" i="9"/>
  <c r="G42" i="9"/>
  <c r="K70" i="9"/>
  <c r="J70" i="9"/>
  <c r="I70" i="9"/>
  <c r="H70" i="9"/>
  <c r="G70" i="9"/>
  <c r="K47" i="9"/>
  <c r="J47" i="9"/>
  <c r="I47" i="9"/>
  <c r="H47" i="9"/>
  <c r="G47" i="9"/>
  <c r="K60" i="9"/>
  <c r="J60" i="9"/>
  <c r="I60" i="9"/>
  <c r="H60" i="9"/>
  <c r="G60" i="9"/>
  <c r="K43" i="9"/>
  <c r="J43" i="9"/>
  <c r="I43" i="9"/>
  <c r="H43" i="9"/>
  <c r="G43" i="9"/>
  <c r="K57" i="9"/>
  <c r="J57" i="9"/>
  <c r="I57" i="9"/>
  <c r="H57" i="9"/>
  <c r="G57" i="9"/>
  <c r="K5" i="9"/>
  <c r="J5" i="9"/>
  <c r="I5" i="9"/>
  <c r="H5" i="9"/>
  <c r="G5" i="9"/>
  <c r="K31" i="9"/>
  <c r="J31" i="9"/>
  <c r="I31" i="9"/>
  <c r="H31" i="9"/>
  <c r="G31" i="9"/>
  <c r="K53" i="9"/>
  <c r="J53" i="9"/>
  <c r="I53" i="9"/>
  <c r="H53" i="9"/>
  <c r="G53" i="9"/>
  <c r="K51" i="9"/>
  <c r="J51" i="9"/>
  <c r="I51" i="9"/>
  <c r="H51" i="9"/>
  <c r="G51" i="9"/>
  <c r="K55" i="9"/>
  <c r="J55" i="9"/>
  <c r="I55" i="9"/>
  <c r="H55" i="9"/>
  <c r="G55" i="9"/>
  <c r="K40" i="9"/>
  <c r="J40" i="9"/>
  <c r="I40" i="9"/>
  <c r="H40" i="9"/>
  <c r="G40" i="9"/>
  <c r="K65" i="9"/>
  <c r="J65" i="9"/>
  <c r="I65" i="9"/>
  <c r="H65" i="9"/>
  <c r="G65" i="9"/>
  <c r="K33" i="9"/>
  <c r="J33" i="9"/>
  <c r="I33" i="9"/>
  <c r="H33" i="9"/>
  <c r="G33" i="9"/>
  <c r="K35" i="9"/>
  <c r="J35" i="9"/>
  <c r="I35" i="9"/>
  <c r="H35" i="9"/>
  <c r="G35" i="9"/>
  <c r="K32" i="9"/>
  <c r="J32" i="9"/>
  <c r="I32" i="9"/>
  <c r="H32" i="9"/>
  <c r="G32" i="9"/>
  <c r="K54" i="9"/>
  <c r="J54" i="9"/>
  <c r="I54" i="9"/>
  <c r="H54" i="9"/>
  <c r="G54" i="9"/>
  <c r="K61" i="9"/>
  <c r="J61" i="9"/>
  <c r="I61" i="9"/>
  <c r="H61" i="9"/>
  <c r="G61" i="9"/>
  <c r="K68" i="9"/>
  <c r="J68" i="9"/>
  <c r="I68" i="9"/>
  <c r="H68" i="9"/>
  <c r="G68" i="9"/>
  <c r="K52" i="9"/>
  <c r="J52" i="9"/>
  <c r="I52" i="9"/>
  <c r="H52" i="9"/>
  <c r="G52" i="9"/>
  <c r="K39" i="9"/>
  <c r="J39" i="9"/>
  <c r="I39" i="9"/>
  <c r="H39" i="9"/>
  <c r="G39" i="9"/>
  <c r="K64" i="9"/>
  <c r="J64" i="9"/>
  <c r="I64" i="9"/>
  <c r="H64" i="9"/>
  <c r="G64" i="9"/>
  <c r="K41" i="9"/>
  <c r="J41" i="9"/>
  <c r="I41" i="9"/>
  <c r="H41" i="9"/>
  <c r="G41" i="9"/>
  <c r="K38" i="9"/>
  <c r="J38" i="9"/>
  <c r="I38" i="9"/>
  <c r="H38" i="9"/>
  <c r="G38" i="9"/>
  <c r="K58" i="9"/>
  <c r="J58" i="9"/>
  <c r="I58" i="9"/>
  <c r="H58" i="9"/>
  <c r="G58" i="9"/>
  <c r="K36" i="9"/>
  <c r="J36" i="9"/>
  <c r="I36" i="9"/>
  <c r="H36" i="9"/>
  <c r="G36" i="9"/>
  <c r="K37" i="9"/>
  <c r="J37" i="9"/>
  <c r="I37" i="9"/>
  <c r="H37" i="9"/>
  <c r="G37" i="9"/>
  <c r="K34" i="9"/>
  <c r="J34" i="9"/>
  <c r="I34" i="9"/>
  <c r="H34" i="9"/>
  <c r="G34" i="9"/>
  <c r="K59" i="9"/>
  <c r="J59" i="9"/>
  <c r="I59" i="9"/>
  <c r="H59" i="9"/>
  <c r="G59" i="9"/>
  <c r="K50" i="9"/>
  <c r="J50" i="9"/>
  <c r="I50" i="9"/>
  <c r="H50" i="9"/>
  <c r="G50" i="9"/>
  <c r="J35" i="8"/>
  <c r="I35" i="8"/>
  <c r="H35" i="8"/>
  <c r="G35" i="8"/>
  <c r="F35" i="8"/>
  <c r="J21" i="8"/>
  <c r="I21" i="8"/>
  <c r="H21" i="8"/>
  <c r="G21" i="8"/>
  <c r="F21" i="8"/>
  <c r="J15" i="8"/>
  <c r="I15" i="8"/>
  <c r="H15" i="8"/>
  <c r="G15" i="8"/>
  <c r="F15" i="8"/>
  <c r="J7" i="8"/>
  <c r="I7" i="8"/>
  <c r="H7" i="8"/>
  <c r="G7" i="8"/>
  <c r="F7" i="8"/>
  <c r="J62" i="8"/>
  <c r="I62" i="8"/>
  <c r="H62" i="8"/>
  <c r="G62" i="8"/>
  <c r="F62" i="8"/>
  <c r="J28" i="8"/>
  <c r="I28" i="8"/>
  <c r="H28" i="8"/>
  <c r="G28" i="8"/>
  <c r="F28" i="8"/>
  <c r="J25" i="8"/>
  <c r="I25" i="8"/>
  <c r="H25" i="8"/>
  <c r="G25" i="8"/>
  <c r="F25" i="8"/>
  <c r="J8" i="8"/>
  <c r="I8" i="8"/>
  <c r="H8" i="8"/>
  <c r="G8" i="8"/>
  <c r="F8" i="8"/>
  <c r="J5" i="8"/>
  <c r="I5" i="8"/>
  <c r="H5" i="8"/>
  <c r="G5" i="8"/>
  <c r="F5" i="8"/>
  <c r="J6" i="8"/>
  <c r="I6" i="8"/>
  <c r="H6" i="8"/>
  <c r="G6" i="8"/>
  <c r="F6" i="8"/>
  <c r="J11" i="8"/>
  <c r="I11" i="8"/>
  <c r="H11" i="8"/>
  <c r="G11" i="8"/>
  <c r="F11" i="8"/>
  <c r="J12" i="8"/>
  <c r="I12" i="8"/>
  <c r="H12" i="8"/>
  <c r="G12" i="8"/>
  <c r="F12" i="8"/>
  <c r="J2" i="8"/>
  <c r="I2" i="8"/>
  <c r="H2" i="8"/>
  <c r="G2" i="8"/>
  <c r="F2" i="8"/>
  <c r="J13" i="8"/>
  <c r="I13" i="8"/>
  <c r="H13" i="8"/>
  <c r="G13" i="8"/>
  <c r="F13" i="8"/>
  <c r="J16" i="8"/>
  <c r="I16" i="8"/>
  <c r="H16" i="8"/>
  <c r="G16" i="8"/>
  <c r="F16" i="8"/>
  <c r="J22" i="8"/>
  <c r="I22" i="8"/>
  <c r="H22" i="8"/>
  <c r="G22" i="8"/>
  <c r="F22" i="8"/>
  <c r="J14" i="8"/>
  <c r="I14" i="8"/>
  <c r="H14" i="8"/>
  <c r="G14" i="8"/>
  <c r="F14" i="8"/>
  <c r="J4" i="8"/>
  <c r="I4" i="8"/>
  <c r="H4" i="8"/>
  <c r="G4" i="8"/>
  <c r="F4" i="8"/>
  <c r="J30" i="8"/>
  <c r="I30" i="8"/>
  <c r="H30" i="8"/>
  <c r="G30" i="8"/>
  <c r="F30" i="8"/>
  <c r="J18" i="8"/>
  <c r="I18" i="8"/>
  <c r="H18" i="8"/>
  <c r="G18" i="8"/>
  <c r="F18" i="8"/>
  <c r="J31" i="8"/>
  <c r="I31" i="8"/>
  <c r="H31" i="8"/>
  <c r="G31" i="8"/>
  <c r="F31" i="8"/>
  <c r="J32" i="8"/>
  <c r="I32" i="8"/>
  <c r="H32" i="8"/>
  <c r="G32" i="8"/>
  <c r="F32" i="8"/>
  <c r="J33" i="8"/>
  <c r="I33" i="8"/>
  <c r="H33" i="8"/>
  <c r="G33" i="8"/>
  <c r="F33" i="8"/>
  <c r="J23" i="8"/>
  <c r="I23" i="8"/>
  <c r="H23" i="8"/>
  <c r="G23" i="8"/>
  <c r="F23" i="8"/>
  <c r="J24" i="8"/>
  <c r="I24" i="8"/>
  <c r="H24" i="8"/>
  <c r="G24" i="8"/>
  <c r="F24" i="8"/>
  <c r="J10" i="8"/>
  <c r="I10" i="8"/>
  <c r="H10" i="8"/>
  <c r="G10" i="8"/>
  <c r="F10" i="8"/>
  <c r="J17" i="8"/>
  <c r="I17" i="8"/>
  <c r="H17" i="8"/>
  <c r="G17" i="8"/>
  <c r="F17" i="8"/>
  <c r="J3" i="8"/>
  <c r="I3" i="8"/>
  <c r="H3" i="8"/>
  <c r="G3" i="8"/>
  <c r="F3" i="8"/>
  <c r="J9" i="8"/>
  <c r="I9" i="8"/>
  <c r="H9" i="8"/>
  <c r="G9" i="8"/>
  <c r="F9" i="8"/>
  <c r="J27" i="8"/>
  <c r="I27" i="8"/>
  <c r="H27" i="8"/>
  <c r="G27" i="8"/>
  <c r="F27" i="8"/>
  <c r="J34" i="8"/>
  <c r="I34" i="8"/>
  <c r="H34" i="8"/>
  <c r="G34" i="8"/>
  <c r="F34" i="8"/>
  <c r="J20" i="8"/>
  <c r="I20" i="8"/>
  <c r="H20" i="8"/>
  <c r="G20" i="8"/>
  <c r="F20" i="8"/>
  <c r="J26" i="8"/>
  <c r="I26" i="8"/>
  <c r="H26" i="8"/>
  <c r="G26" i="8"/>
  <c r="F26" i="8"/>
  <c r="J19" i="8"/>
  <c r="I19" i="8"/>
  <c r="H19" i="8"/>
  <c r="G19" i="8"/>
  <c r="F19" i="8"/>
  <c r="J29" i="8"/>
  <c r="I29" i="8"/>
  <c r="H29" i="8"/>
  <c r="G29" i="8"/>
  <c r="F29" i="8"/>
  <c r="J63" i="8"/>
  <c r="I63" i="8"/>
  <c r="H63" i="8"/>
  <c r="G63" i="8"/>
  <c r="F63" i="8"/>
  <c r="J73" i="8"/>
  <c r="I73" i="8"/>
  <c r="H73" i="8"/>
  <c r="G73" i="8"/>
  <c r="F73" i="8"/>
  <c r="J37" i="8"/>
  <c r="I37" i="8"/>
  <c r="H37" i="8"/>
  <c r="G37" i="8"/>
  <c r="F37" i="8"/>
  <c r="J52" i="8"/>
  <c r="I52" i="8"/>
  <c r="H52" i="8"/>
  <c r="G52" i="8"/>
  <c r="F52" i="8"/>
  <c r="J65" i="8"/>
  <c r="I65" i="8"/>
  <c r="H65" i="8"/>
  <c r="G65" i="8"/>
  <c r="F65" i="8"/>
  <c r="J39" i="8"/>
  <c r="I39" i="8"/>
  <c r="H39" i="8"/>
  <c r="G39" i="8"/>
  <c r="F39" i="8"/>
  <c r="J48" i="8"/>
  <c r="I48" i="8"/>
  <c r="H48" i="8"/>
  <c r="G48" i="8"/>
  <c r="F48" i="8"/>
  <c r="J69" i="8"/>
  <c r="I69" i="8"/>
  <c r="H69" i="8"/>
  <c r="G69" i="8"/>
  <c r="F69" i="8"/>
  <c r="J51" i="8"/>
  <c r="I51" i="8"/>
  <c r="H51" i="8"/>
  <c r="G51" i="8"/>
  <c r="F51" i="8"/>
  <c r="J71" i="8"/>
  <c r="I71" i="8"/>
  <c r="H71" i="8"/>
  <c r="G71" i="8"/>
  <c r="F71" i="8"/>
  <c r="J61" i="8"/>
  <c r="I61" i="8"/>
  <c r="H61" i="8"/>
  <c r="G61" i="8"/>
  <c r="F61" i="8"/>
  <c r="J45" i="8"/>
  <c r="I45" i="8"/>
  <c r="H45" i="8"/>
  <c r="G45" i="8"/>
  <c r="F45" i="8"/>
  <c r="J44" i="8"/>
  <c r="I44" i="8"/>
  <c r="H44" i="8"/>
  <c r="G44" i="8"/>
  <c r="F44" i="8"/>
  <c r="J55" i="8"/>
  <c r="I55" i="8"/>
  <c r="H55" i="8"/>
  <c r="G55" i="8"/>
  <c r="F55" i="8"/>
  <c r="J49" i="8"/>
  <c r="I49" i="8"/>
  <c r="H49" i="8"/>
  <c r="G49" i="8"/>
  <c r="F49" i="8"/>
  <c r="J43" i="8"/>
  <c r="I43" i="8"/>
  <c r="H43" i="8"/>
  <c r="G43" i="8"/>
  <c r="F43" i="8"/>
  <c r="J80" i="8"/>
  <c r="I80" i="8"/>
  <c r="H80" i="8"/>
  <c r="G80" i="8"/>
  <c r="F80" i="8"/>
  <c r="J68" i="8"/>
  <c r="I68" i="8"/>
  <c r="H68" i="8"/>
  <c r="G68" i="8"/>
  <c r="F68" i="8"/>
  <c r="J41" i="8"/>
  <c r="I41" i="8"/>
  <c r="H41" i="8"/>
  <c r="G41" i="8"/>
  <c r="F41" i="8"/>
  <c r="J67" i="8"/>
  <c r="I67" i="8"/>
  <c r="H67" i="8"/>
  <c r="G67" i="8"/>
  <c r="F67" i="8"/>
  <c r="J38" i="8"/>
  <c r="I38" i="8"/>
  <c r="H38" i="8"/>
  <c r="G38" i="8"/>
  <c r="F38" i="8"/>
  <c r="J57" i="8"/>
  <c r="I57" i="8"/>
  <c r="H57" i="8"/>
  <c r="G57" i="8"/>
  <c r="F57" i="8"/>
  <c r="J60" i="8"/>
  <c r="I60" i="8"/>
  <c r="H60" i="8"/>
  <c r="G60" i="8"/>
  <c r="F60" i="8"/>
  <c r="J70" i="8"/>
  <c r="I70" i="8"/>
  <c r="H70" i="8"/>
  <c r="G70" i="8"/>
  <c r="F70" i="8"/>
  <c r="J40" i="8"/>
  <c r="I40" i="8"/>
  <c r="H40" i="8"/>
  <c r="G40" i="8"/>
  <c r="F40" i="8"/>
  <c r="J56" i="8"/>
  <c r="I56" i="8"/>
  <c r="H56" i="8"/>
  <c r="G56" i="8"/>
  <c r="F56" i="8"/>
  <c r="J46" i="8"/>
  <c r="I46" i="8"/>
  <c r="H46" i="8"/>
  <c r="G46" i="8"/>
  <c r="F46" i="8"/>
  <c r="J42" i="8"/>
  <c r="I42" i="8"/>
  <c r="H42" i="8"/>
  <c r="G42" i="8"/>
  <c r="F42" i="8"/>
  <c r="J78" i="8"/>
  <c r="I78" i="8"/>
  <c r="H78" i="8"/>
  <c r="G78" i="8"/>
  <c r="F78" i="8"/>
  <c r="J64" i="8"/>
  <c r="I64" i="8"/>
  <c r="H64" i="8"/>
  <c r="G64" i="8"/>
  <c r="F64" i="8"/>
  <c r="J75" i="8"/>
  <c r="I75" i="8"/>
  <c r="H75" i="8"/>
  <c r="G75" i="8"/>
  <c r="F75" i="8"/>
  <c r="J77" i="8"/>
  <c r="I77" i="8"/>
  <c r="H77" i="8"/>
  <c r="G77" i="8"/>
  <c r="F77" i="8"/>
  <c r="J54" i="8"/>
  <c r="I54" i="8"/>
  <c r="H54" i="8"/>
  <c r="G54" i="8"/>
  <c r="F54" i="8"/>
  <c r="J59" i="8"/>
  <c r="I59" i="8"/>
  <c r="H59" i="8"/>
  <c r="G59" i="8"/>
  <c r="F59" i="8"/>
  <c r="J50" i="8"/>
  <c r="I50" i="8"/>
  <c r="H50" i="8"/>
  <c r="G50" i="8"/>
  <c r="F50" i="8"/>
  <c r="J76" i="8"/>
  <c r="I76" i="8"/>
  <c r="H76" i="8"/>
  <c r="G76" i="8"/>
  <c r="F76" i="8"/>
  <c r="J66" i="8"/>
  <c r="I66" i="8"/>
  <c r="H66" i="8"/>
  <c r="G66" i="8"/>
  <c r="F66" i="8"/>
  <c r="J47" i="8"/>
  <c r="I47" i="8"/>
  <c r="H47" i="8"/>
  <c r="G47" i="8"/>
  <c r="F47" i="8"/>
  <c r="J72" i="8"/>
  <c r="I72" i="8"/>
  <c r="H72" i="8"/>
  <c r="G72" i="8"/>
  <c r="F72" i="8"/>
  <c r="J58" i="8"/>
  <c r="I58" i="8"/>
  <c r="H58" i="8"/>
  <c r="G58" i="8"/>
  <c r="F58" i="8"/>
  <c r="J74" i="8"/>
  <c r="I74" i="8"/>
  <c r="H74" i="8"/>
  <c r="G74" i="8"/>
  <c r="F74" i="8"/>
  <c r="J79" i="8"/>
  <c r="I79" i="8"/>
  <c r="H79" i="8"/>
  <c r="G79" i="8"/>
  <c r="F79" i="8"/>
  <c r="J53" i="8"/>
  <c r="I53" i="8"/>
  <c r="H53" i="8"/>
  <c r="G53" i="8"/>
  <c r="F53" i="8"/>
  <c r="W123" i="7"/>
  <c r="V123" i="7"/>
  <c r="U123" i="7"/>
  <c r="T123" i="7"/>
  <c r="S123" i="7"/>
  <c r="R123" i="7"/>
  <c r="Q123" i="7"/>
  <c r="P123" i="7"/>
  <c r="O123" i="7"/>
  <c r="N123" i="7"/>
  <c r="M123" i="7"/>
  <c r="L123" i="7"/>
  <c r="K123" i="7"/>
  <c r="J123" i="7"/>
  <c r="I123" i="7"/>
  <c r="H123" i="7"/>
  <c r="G123" i="7"/>
  <c r="F123" i="7"/>
  <c r="E123" i="7"/>
  <c r="D123" i="7"/>
  <c r="C123" i="7"/>
  <c r="B123" i="7"/>
  <c r="W121" i="7"/>
  <c r="W125" i="7" s="1"/>
  <c r="V121" i="7"/>
  <c r="V125" i="7" s="1"/>
  <c r="U121" i="7"/>
  <c r="U125" i="7" s="1"/>
  <c r="T121" i="7"/>
  <c r="T125" i="7" s="1"/>
  <c r="S121" i="7"/>
  <c r="S125" i="7" s="1"/>
  <c r="R121" i="7"/>
  <c r="R125" i="7" s="1"/>
  <c r="Q121" i="7"/>
  <c r="Q125" i="7" s="1"/>
  <c r="P121" i="7"/>
  <c r="P125" i="7" s="1"/>
  <c r="O121" i="7"/>
  <c r="O125" i="7" s="1"/>
  <c r="N121" i="7"/>
  <c r="N125" i="7" s="1"/>
  <c r="M121" i="7"/>
  <c r="M125" i="7" s="1"/>
  <c r="L121" i="7"/>
  <c r="L125" i="7" s="1"/>
  <c r="K121" i="7"/>
  <c r="K125" i="7" s="1"/>
  <c r="J121" i="7"/>
  <c r="J125" i="7" s="1"/>
  <c r="I121" i="7"/>
  <c r="I125" i="7" s="1"/>
  <c r="H121" i="7"/>
  <c r="H125" i="7" s="1"/>
  <c r="G121" i="7"/>
  <c r="G125" i="7" s="1"/>
  <c r="F121" i="7"/>
  <c r="F125" i="7" s="1"/>
  <c r="E121" i="7"/>
  <c r="E125" i="7" s="1"/>
  <c r="D121" i="7"/>
  <c r="D125" i="7" s="1"/>
  <c r="C121" i="7"/>
  <c r="C125" i="7" s="1"/>
  <c r="B121" i="7"/>
  <c r="B125" i="7" s="1"/>
  <c r="J27" i="7"/>
  <c r="I27" i="7"/>
  <c r="H27" i="7"/>
  <c r="G27" i="7"/>
  <c r="F27" i="7"/>
  <c r="J26" i="7"/>
  <c r="I26" i="7"/>
  <c r="H26" i="7"/>
  <c r="G26" i="7"/>
  <c r="F26" i="7"/>
  <c r="J18" i="7"/>
  <c r="I18" i="7"/>
  <c r="H18" i="7"/>
  <c r="G18" i="7"/>
  <c r="F18" i="7"/>
  <c r="J17" i="7"/>
  <c r="I17" i="7"/>
  <c r="H17" i="7"/>
  <c r="G17" i="7"/>
  <c r="F17" i="7"/>
  <c r="J16" i="7"/>
  <c r="I16" i="7"/>
  <c r="H16" i="7"/>
  <c r="G16" i="7"/>
  <c r="F16" i="7"/>
  <c r="J25" i="7"/>
  <c r="I25" i="7"/>
  <c r="H25" i="7"/>
  <c r="G25" i="7"/>
  <c r="F25" i="7"/>
  <c r="J15" i="7"/>
  <c r="I15" i="7"/>
  <c r="H15" i="7"/>
  <c r="G15" i="7"/>
  <c r="F15" i="7"/>
  <c r="J14" i="7"/>
  <c r="I14" i="7"/>
  <c r="H14" i="7"/>
  <c r="G14" i="7"/>
  <c r="F14" i="7"/>
  <c r="J24" i="7"/>
  <c r="I24" i="7"/>
  <c r="H24" i="7"/>
  <c r="G24" i="7"/>
  <c r="F24" i="7"/>
  <c r="J13" i="7"/>
  <c r="I13" i="7"/>
  <c r="H13" i="7"/>
  <c r="G13" i="7"/>
  <c r="F13" i="7"/>
  <c r="J23" i="7"/>
  <c r="I23" i="7"/>
  <c r="H23" i="7"/>
  <c r="G23" i="7"/>
  <c r="F23" i="7"/>
  <c r="J12" i="7"/>
  <c r="I12" i="7"/>
  <c r="H12" i="7"/>
  <c r="G12" i="7"/>
  <c r="F12" i="7"/>
  <c r="J22" i="7"/>
  <c r="I22" i="7"/>
  <c r="H22" i="7"/>
  <c r="G22" i="7"/>
  <c r="F22" i="7"/>
  <c r="J21" i="7"/>
  <c r="I21" i="7"/>
  <c r="H21" i="7"/>
  <c r="G21" i="7"/>
  <c r="F21" i="7"/>
  <c r="J11" i="7"/>
  <c r="I11" i="7"/>
  <c r="H11" i="7"/>
  <c r="G11" i="7"/>
  <c r="F11" i="7"/>
  <c r="J10" i="7"/>
  <c r="I10" i="7"/>
  <c r="H10" i="7"/>
  <c r="G10" i="7"/>
  <c r="F10" i="7"/>
  <c r="J9" i="7"/>
  <c r="I9" i="7"/>
  <c r="H9" i="7"/>
  <c r="G9" i="7"/>
  <c r="F9" i="7"/>
  <c r="J8" i="7"/>
  <c r="I8" i="7"/>
  <c r="H8" i="7"/>
  <c r="G8" i="7"/>
  <c r="F8" i="7"/>
  <c r="J7" i="7"/>
  <c r="I7" i="7"/>
  <c r="H7" i="7"/>
  <c r="G7" i="7"/>
  <c r="F7" i="7"/>
  <c r="J6" i="7"/>
  <c r="I6" i="7"/>
  <c r="H6" i="7"/>
  <c r="G6" i="7"/>
  <c r="F6" i="7"/>
  <c r="J5" i="7"/>
  <c r="I5" i="7"/>
  <c r="H5" i="7"/>
  <c r="G5" i="7"/>
  <c r="F5" i="7"/>
  <c r="J4" i="7"/>
  <c r="I4" i="7"/>
  <c r="H4" i="7"/>
  <c r="G4" i="7"/>
  <c r="F4" i="7"/>
  <c r="J20" i="7"/>
  <c r="I20" i="7"/>
  <c r="H20" i="7"/>
  <c r="G20" i="7"/>
  <c r="F20" i="7"/>
  <c r="J3" i="7"/>
  <c r="I3" i="7"/>
  <c r="H3" i="7"/>
  <c r="G3" i="7"/>
  <c r="F3" i="7"/>
  <c r="J2" i="7"/>
  <c r="I2" i="7"/>
  <c r="H2" i="7"/>
  <c r="G2" i="7"/>
  <c r="F2" i="7"/>
  <c r="J3" i="6"/>
  <c r="N3" i="6" s="1"/>
  <c r="I3" i="6"/>
  <c r="H3" i="6"/>
  <c r="G3" i="6"/>
  <c r="F3" i="6"/>
  <c r="J10" i="6"/>
  <c r="N10" i="6" s="1"/>
  <c r="I10" i="6"/>
  <c r="H10" i="6"/>
  <c r="G10" i="6"/>
  <c r="F10" i="6"/>
  <c r="J18" i="6"/>
  <c r="N18" i="6" s="1"/>
  <c r="I18" i="6"/>
  <c r="H18" i="6"/>
  <c r="G18" i="6"/>
  <c r="F18" i="6"/>
  <c r="J8" i="6"/>
  <c r="N8" i="6" s="1"/>
  <c r="I8" i="6"/>
  <c r="H8" i="6"/>
  <c r="G8" i="6"/>
  <c r="F8" i="6"/>
  <c r="J15" i="6"/>
  <c r="N15" i="6" s="1"/>
  <c r="I15" i="6"/>
  <c r="H15" i="6"/>
  <c r="G15" i="6"/>
  <c r="F15" i="6"/>
  <c r="J13" i="6"/>
  <c r="N13" i="6" s="1"/>
  <c r="I13" i="6"/>
  <c r="H13" i="6"/>
  <c r="G13" i="6"/>
  <c r="F13" i="6"/>
  <c r="W36" i="6"/>
  <c r="U36" i="6"/>
  <c r="S36" i="6"/>
  <c r="Q36" i="6"/>
  <c r="J11" i="6"/>
  <c r="N11" i="6" s="1"/>
  <c r="I11" i="6"/>
  <c r="H11" i="6"/>
  <c r="G11" i="6"/>
  <c r="F11" i="6"/>
  <c r="W35" i="6"/>
  <c r="U35" i="6"/>
  <c r="S35" i="6"/>
  <c r="Q35" i="6"/>
  <c r="W34" i="6"/>
  <c r="U34" i="6"/>
  <c r="S34" i="6"/>
  <c r="Q34" i="6"/>
  <c r="J4" i="6"/>
  <c r="N4" i="6" s="1"/>
  <c r="I4" i="6"/>
  <c r="H4" i="6"/>
  <c r="G4" i="6"/>
  <c r="F4" i="6"/>
  <c r="W33" i="6"/>
  <c r="U33" i="6"/>
  <c r="S33" i="6"/>
  <c r="Q33" i="6"/>
  <c r="J17" i="6"/>
  <c r="N17" i="6" s="1"/>
  <c r="I17" i="6"/>
  <c r="H17" i="6"/>
  <c r="G17" i="6"/>
  <c r="F17" i="6"/>
  <c r="W32" i="6"/>
  <c r="U32" i="6"/>
  <c r="S32" i="6"/>
  <c r="Q32" i="6"/>
  <c r="J6" i="6"/>
  <c r="N6" i="6" s="1"/>
  <c r="I6" i="6"/>
  <c r="H6" i="6"/>
  <c r="G6" i="6"/>
  <c r="F6" i="6"/>
  <c r="W31" i="6"/>
  <c r="U31" i="6"/>
  <c r="S31" i="6"/>
  <c r="Q31" i="6"/>
  <c r="J12" i="6"/>
  <c r="N12" i="6" s="1"/>
  <c r="I12" i="6"/>
  <c r="H12" i="6"/>
  <c r="G12" i="6"/>
  <c r="F12" i="6"/>
  <c r="W30" i="6"/>
  <c r="U30" i="6"/>
  <c r="S30" i="6"/>
  <c r="Q30" i="6"/>
  <c r="J7" i="6"/>
  <c r="N7" i="6" s="1"/>
  <c r="I7" i="6"/>
  <c r="H7" i="6"/>
  <c r="G7" i="6"/>
  <c r="F7" i="6"/>
  <c r="W29" i="6"/>
  <c r="U29" i="6"/>
  <c r="S29" i="6"/>
  <c r="Q29" i="6"/>
  <c r="J34" i="6"/>
  <c r="N34" i="6" s="1"/>
  <c r="I34" i="6"/>
  <c r="H34" i="6"/>
  <c r="G34" i="6"/>
  <c r="F34" i="6"/>
  <c r="W28" i="6"/>
  <c r="U28" i="6"/>
  <c r="S28" i="6"/>
  <c r="Q28" i="6"/>
  <c r="J5" i="6"/>
  <c r="N5" i="6" s="1"/>
  <c r="I5" i="6"/>
  <c r="H5" i="6"/>
  <c r="G5" i="6"/>
  <c r="F5" i="6"/>
  <c r="W27" i="6"/>
  <c r="U27" i="6"/>
  <c r="S27" i="6"/>
  <c r="Q27" i="6"/>
  <c r="W26" i="6"/>
  <c r="U26" i="6"/>
  <c r="S26" i="6"/>
  <c r="Q26" i="6"/>
  <c r="J9" i="6"/>
  <c r="N9" i="6" s="1"/>
  <c r="I9" i="6"/>
  <c r="H9" i="6"/>
  <c r="G9" i="6"/>
  <c r="F9" i="6"/>
  <c r="W25" i="6"/>
  <c r="U25" i="6"/>
  <c r="S25" i="6"/>
  <c r="Q25" i="6"/>
  <c r="J16" i="6"/>
  <c r="N16" i="6" s="1"/>
  <c r="I16" i="6"/>
  <c r="H16" i="6"/>
  <c r="G16" i="6"/>
  <c r="F16" i="6"/>
  <c r="W24" i="6"/>
  <c r="U24" i="6"/>
  <c r="S24" i="6"/>
  <c r="Q24" i="6"/>
  <c r="J14" i="6"/>
  <c r="N14" i="6" s="1"/>
  <c r="I14" i="6"/>
  <c r="H14" i="6"/>
  <c r="G14" i="6"/>
  <c r="F14" i="6"/>
  <c r="W23" i="6"/>
  <c r="U23" i="6"/>
  <c r="S23" i="6"/>
  <c r="Q23" i="6"/>
  <c r="J32" i="6"/>
  <c r="N32" i="6" s="1"/>
  <c r="I32" i="6"/>
  <c r="H32" i="6"/>
  <c r="G32" i="6"/>
  <c r="F32" i="6"/>
  <c r="W22" i="6"/>
  <c r="U22" i="6"/>
  <c r="S22" i="6"/>
  <c r="Q22" i="6"/>
  <c r="J28" i="6"/>
  <c r="N28" i="6" s="1"/>
  <c r="I28" i="6"/>
  <c r="H28" i="6"/>
  <c r="G28" i="6"/>
  <c r="F28" i="6"/>
  <c r="W21" i="6"/>
  <c r="U21" i="6"/>
  <c r="S21" i="6"/>
  <c r="Q21" i="6"/>
  <c r="J33" i="6"/>
  <c r="N33" i="6" s="1"/>
  <c r="I33" i="6"/>
  <c r="H33" i="6"/>
  <c r="G33" i="6"/>
  <c r="F33" i="6"/>
  <c r="W20" i="6"/>
  <c r="U20" i="6"/>
  <c r="S20" i="6"/>
  <c r="Q20" i="6"/>
  <c r="J21" i="6"/>
  <c r="N21" i="6" s="1"/>
  <c r="I21" i="6"/>
  <c r="H21" i="6"/>
  <c r="G21" i="6"/>
  <c r="F21" i="6"/>
  <c r="W18" i="6"/>
  <c r="U18" i="6"/>
  <c r="S18" i="6"/>
  <c r="Q18" i="6"/>
  <c r="W17" i="6"/>
  <c r="U17" i="6"/>
  <c r="S17" i="6"/>
  <c r="Q17" i="6"/>
  <c r="W16" i="6"/>
  <c r="U16" i="6"/>
  <c r="S16" i="6"/>
  <c r="Q16" i="6"/>
  <c r="W15" i="6"/>
  <c r="U15" i="6"/>
  <c r="S15" i="6"/>
  <c r="Q15" i="6"/>
  <c r="J20" i="6"/>
  <c r="N20" i="6" s="1"/>
  <c r="I20" i="6"/>
  <c r="H20" i="6"/>
  <c r="G20" i="6"/>
  <c r="F20" i="6"/>
  <c r="W14" i="6"/>
  <c r="U14" i="6"/>
  <c r="S14" i="6"/>
  <c r="Q14" i="6"/>
  <c r="J24" i="6"/>
  <c r="N24" i="6" s="1"/>
  <c r="I24" i="6"/>
  <c r="H24" i="6"/>
  <c r="G24" i="6"/>
  <c r="F24" i="6"/>
  <c r="W13" i="6"/>
  <c r="U13" i="6"/>
  <c r="S13" i="6"/>
  <c r="Q13" i="6"/>
  <c r="J25" i="6"/>
  <c r="N25" i="6" s="1"/>
  <c r="I25" i="6"/>
  <c r="H25" i="6"/>
  <c r="G25" i="6"/>
  <c r="F25" i="6"/>
  <c r="W12" i="6"/>
  <c r="U12" i="6"/>
  <c r="S12" i="6"/>
  <c r="Q12" i="6"/>
  <c r="J23" i="6"/>
  <c r="N23" i="6" s="1"/>
  <c r="I23" i="6"/>
  <c r="H23" i="6"/>
  <c r="G23" i="6"/>
  <c r="F23" i="6"/>
  <c r="W11" i="6"/>
  <c r="U11" i="6"/>
  <c r="S11" i="6"/>
  <c r="Q11" i="6"/>
  <c r="J30" i="6"/>
  <c r="N30" i="6" s="1"/>
  <c r="I30" i="6"/>
  <c r="H30" i="6"/>
  <c r="G30" i="6"/>
  <c r="F30" i="6"/>
  <c r="W10" i="6"/>
  <c r="U10" i="6"/>
  <c r="S10" i="6"/>
  <c r="Q10" i="6"/>
  <c r="W9" i="6"/>
  <c r="U9" i="6"/>
  <c r="S9" i="6"/>
  <c r="Q9" i="6"/>
  <c r="J27" i="6"/>
  <c r="N27" i="6" s="1"/>
  <c r="I27" i="6"/>
  <c r="H27" i="6"/>
  <c r="G27" i="6"/>
  <c r="F27" i="6"/>
  <c r="W8" i="6"/>
  <c r="U8" i="6"/>
  <c r="S8" i="6"/>
  <c r="Q8" i="6"/>
  <c r="J29" i="6"/>
  <c r="N29" i="6" s="1"/>
  <c r="I29" i="6"/>
  <c r="H29" i="6"/>
  <c r="G29" i="6"/>
  <c r="F29" i="6"/>
  <c r="W7" i="6"/>
  <c r="U7" i="6"/>
  <c r="S7" i="6"/>
  <c r="Q7" i="6"/>
  <c r="J36" i="6"/>
  <c r="N36" i="6" s="1"/>
  <c r="I36" i="6"/>
  <c r="H36" i="6"/>
  <c r="G36" i="6"/>
  <c r="F36" i="6"/>
  <c r="W6" i="6"/>
  <c r="U6" i="6"/>
  <c r="S6" i="6"/>
  <c r="Q6" i="6"/>
  <c r="J26" i="6"/>
  <c r="N26" i="6" s="1"/>
  <c r="I26" i="6"/>
  <c r="H26" i="6"/>
  <c r="G26" i="6"/>
  <c r="F26" i="6"/>
  <c r="W5" i="6"/>
  <c r="U5" i="6"/>
  <c r="S5" i="6"/>
  <c r="Q5" i="6"/>
  <c r="J35" i="6"/>
  <c r="N35" i="6" s="1"/>
  <c r="I35" i="6"/>
  <c r="H35" i="6"/>
  <c r="G35" i="6"/>
  <c r="F35" i="6"/>
  <c r="W4" i="6"/>
  <c r="U4" i="6"/>
  <c r="S4" i="6"/>
  <c r="Q4" i="6"/>
  <c r="J22" i="6"/>
  <c r="N22" i="6" s="1"/>
  <c r="I22" i="6"/>
  <c r="H22" i="6"/>
  <c r="G22" i="6"/>
  <c r="F22" i="6"/>
  <c r="W3" i="6"/>
  <c r="U3" i="6"/>
  <c r="S3" i="6"/>
  <c r="Q3" i="6"/>
  <c r="J31" i="6"/>
  <c r="I31" i="6"/>
  <c r="H31" i="6"/>
  <c r="G31" i="6"/>
  <c r="F31" i="6"/>
  <c r="J48" i="5"/>
  <c r="I48" i="5"/>
  <c r="H48" i="5"/>
  <c r="G48" i="5"/>
  <c r="F48" i="5"/>
  <c r="J46" i="5"/>
  <c r="I46" i="5"/>
  <c r="H46" i="5"/>
  <c r="G46" i="5"/>
  <c r="F46" i="5"/>
  <c r="J45" i="5"/>
  <c r="I45" i="5"/>
  <c r="H45" i="5"/>
  <c r="G45" i="5"/>
  <c r="F45" i="5"/>
  <c r="J44" i="5"/>
  <c r="I44" i="5"/>
  <c r="H44" i="5"/>
  <c r="G44" i="5"/>
  <c r="F44" i="5"/>
  <c r="J43" i="5"/>
  <c r="I43" i="5"/>
  <c r="H43" i="5"/>
  <c r="G43" i="5"/>
  <c r="F43" i="5"/>
  <c r="J75" i="5"/>
  <c r="I75" i="5"/>
  <c r="H75" i="5"/>
  <c r="G75" i="5"/>
  <c r="F75" i="5"/>
  <c r="J73" i="5"/>
  <c r="I73" i="5"/>
  <c r="H73" i="5"/>
  <c r="G73" i="5"/>
  <c r="F73" i="5"/>
  <c r="J68" i="5"/>
  <c r="I68" i="5"/>
  <c r="H68" i="5"/>
  <c r="G68" i="5"/>
  <c r="F68" i="5"/>
  <c r="J67" i="5"/>
  <c r="I67" i="5"/>
  <c r="H67" i="5"/>
  <c r="G67" i="5"/>
  <c r="F67" i="5"/>
  <c r="J62" i="5"/>
  <c r="I62" i="5"/>
  <c r="H62" i="5"/>
  <c r="G62" i="5"/>
  <c r="F62" i="5"/>
  <c r="J61" i="5"/>
  <c r="I61" i="5"/>
  <c r="H61" i="5"/>
  <c r="G61" i="5"/>
  <c r="F61" i="5"/>
  <c r="J59" i="5"/>
  <c r="I59" i="5"/>
  <c r="H59" i="5"/>
  <c r="G59" i="5"/>
  <c r="F59" i="5"/>
  <c r="J57" i="5"/>
  <c r="I57" i="5"/>
  <c r="H57" i="5"/>
  <c r="G57" i="5"/>
  <c r="F57" i="5"/>
  <c r="J55" i="5"/>
  <c r="I55" i="5"/>
  <c r="H55" i="5"/>
  <c r="G55" i="5"/>
  <c r="F55" i="5"/>
  <c r="J53" i="5"/>
  <c r="I53" i="5"/>
  <c r="H53" i="5"/>
  <c r="G53" i="5"/>
  <c r="F53" i="5"/>
  <c r="J50" i="5"/>
  <c r="I50" i="5"/>
  <c r="H50" i="5"/>
  <c r="G50" i="5"/>
  <c r="F50" i="5"/>
  <c r="J49" i="5"/>
  <c r="I49" i="5"/>
  <c r="H49" i="5"/>
  <c r="G49" i="5"/>
  <c r="F49" i="5"/>
  <c r="J42" i="5"/>
  <c r="I42" i="5"/>
  <c r="H42" i="5"/>
  <c r="G42" i="5"/>
  <c r="F42" i="5"/>
  <c r="J41" i="5"/>
  <c r="I41" i="5"/>
  <c r="H41" i="5"/>
  <c r="G41" i="5"/>
  <c r="F41" i="5"/>
  <c r="J74" i="5"/>
  <c r="I74" i="5"/>
  <c r="H74" i="5"/>
  <c r="G74" i="5"/>
  <c r="F74" i="5"/>
  <c r="J72" i="5"/>
  <c r="I72" i="5"/>
  <c r="H72" i="5"/>
  <c r="G72" i="5"/>
  <c r="F72" i="5"/>
  <c r="J69" i="5"/>
  <c r="I69" i="5"/>
  <c r="H69" i="5"/>
  <c r="G69" i="5"/>
  <c r="F69" i="5"/>
  <c r="J66" i="5"/>
  <c r="I66" i="5"/>
  <c r="H66" i="5"/>
  <c r="G66" i="5"/>
  <c r="F66" i="5"/>
  <c r="J64" i="5"/>
  <c r="I64" i="5"/>
  <c r="H64" i="5"/>
  <c r="G64" i="5"/>
  <c r="F64" i="5"/>
  <c r="J60" i="5"/>
  <c r="I60" i="5"/>
  <c r="H60" i="5"/>
  <c r="G60" i="5"/>
  <c r="F60" i="5"/>
  <c r="J54" i="5"/>
  <c r="I54" i="5"/>
  <c r="H54" i="5"/>
  <c r="G54" i="5"/>
  <c r="F54" i="5"/>
  <c r="J52" i="5"/>
  <c r="I52" i="5"/>
  <c r="H52" i="5"/>
  <c r="G52" i="5"/>
  <c r="F52" i="5"/>
  <c r="J51" i="5"/>
  <c r="I51" i="5"/>
  <c r="H51" i="5"/>
  <c r="G51" i="5"/>
  <c r="F51" i="5"/>
  <c r="J47" i="5"/>
  <c r="I47" i="5"/>
  <c r="H47" i="5"/>
  <c r="G47" i="5"/>
  <c r="F47" i="5"/>
  <c r="J40" i="5"/>
  <c r="I40" i="5"/>
  <c r="H40" i="5"/>
  <c r="G40" i="5"/>
  <c r="F40" i="5"/>
  <c r="J76" i="5"/>
  <c r="I76" i="5"/>
  <c r="H76" i="5"/>
  <c r="G76" i="5"/>
  <c r="F76" i="5"/>
  <c r="J71" i="5"/>
  <c r="I71" i="5"/>
  <c r="H71" i="5"/>
  <c r="G71" i="5"/>
  <c r="F71" i="5"/>
  <c r="J70" i="5"/>
  <c r="I70" i="5"/>
  <c r="H70" i="5"/>
  <c r="G70" i="5"/>
  <c r="F70" i="5"/>
  <c r="J65" i="5"/>
  <c r="I65" i="5"/>
  <c r="H65" i="5"/>
  <c r="G65" i="5"/>
  <c r="F65" i="5"/>
  <c r="J63" i="5"/>
  <c r="I63" i="5"/>
  <c r="H63" i="5"/>
  <c r="G63" i="5"/>
  <c r="F63" i="5"/>
  <c r="J58" i="5"/>
  <c r="I58" i="5"/>
  <c r="H58" i="5"/>
  <c r="G58" i="5"/>
  <c r="F58" i="5"/>
  <c r="J17" i="5"/>
  <c r="I17" i="5"/>
  <c r="H17" i="5"/>
  <c r="G17" i="5"/>
  <c r="F17" i="5"/>
  <c r="J12" i="5"/>
  <c r="I12" i="5"/>
  <c r="H12" i="5"/>
  <c r="G12" i="5"/>
  <c r="F12" i="5"/>
  <c r="J11" i="5"/>
  <c r="I11" i="5"/>
  <c r="H11" i="5"/>
  <c r="G11" i="5"/>
  <c r="F11" i="5"/>
  <c r="J9" i="5"/>
  <c r="I9" i="5"/>
  <c r="H9" i="5"/>
  <c r="G9" i="5"/>
  <c r="F9" i="5"/>
  <c r="J7" i="5"/>
  <c r="I7" i="5"/>
  <c r="H7" i="5"/>
  <c r="G7" i="5"/>
  <c r="F7" i="5"/>
  <c r="J4" i="5"/>
  <c r="I4" i="5"/>
  <c r="H4" i="5"/>
  <c r="G4" i="5"/>
  <c r="F4" i="5"/>
  <c r="J3" i="5"/>
  <c r="I3" i="5"/>
  <c r="H3" i="5"/>
  <c r="G3" i="5"/>
  <c r="F3" i="5"/>
  <c r="J56" i="5"/>
  <c r="I56" i="5"/>
  <c r="H56" i="5"/>
  <c r="G56" i="5"/>
  <c r="F56" i="5"/>
  <c r="J31" i="5"/>
  <c r="I31" i="5"/>
  <c r="H31" i="5"/>
  <c r="G31" i="5"/>
  <c r="F31" i="5"/>
  <c r="J30" i="5"/>
  <c r="I30" i="5"/>
  <c r="H30" i="5"/>
  <c r="G30" i="5"/>
  <c r="F30" i="5"/>
  <c r="J29" i="5"/>
  <c r="I29" i="5"/>
  <c r="H29" i="5"/>
  <c r="G29" i="5"/>
  <c r="F29" i="5"/>
  <c r="J27" i="5"/>
  <c r="I27" i="5"/>
  <c r="H27" i="5"/>
  <c r="G27" i="5"/>
  <c r="F27" i="5"/>
  <c r="J25" i="5"/>
  <c r="I25" i="5"/>
  <c r="H25" i="5"/>
  <c r="G25" i="5"/>
  <c r="F25" i="5"/>
  <c r="J24" i="5"/>
  <c r="I24" i="5"/>
  <c r="H24" i="5"/>
  <c r="G24" i="5"/>
  <c r="F24" i="5"/>
  <c r="J23" i="5"/>
  <c r="I23" i="5"/>
  <c r="H23" i="5"/>
  <c r="G23" i="5"/>
  <c r="F23" i="5"/>
  <c r="J22" i="5"/>
  <c r="I22" i="5"/>
  <c r="H22" i="5"/>
  <c r="G22" i="5"/>
  <c r="F22" i="5"/>
  <c r="J20" i="5"/>
  <c r="I20" i="5"/>
  <c r="H20" i="5"/>
  <c r="G20" i="5"/>
  <c r="F20" i="5"/>
  <c r="J19" i="5"/>
  <c r="I19" i="5"/>
  <c r="H19" i="5"/>
  <c r="G19" i="5"/>
  <c r="F19" i="5"/>
  <c r="J15" i="5"/>
  <c r="I15" i="5"/>
  <c r="H15" i="5"/>
  <c r="G15" i="5"/>
  <c r="F15" i="5"/>
  <c r="J10" i="5"/>
  <c r="I10" i="5"/>
  <c r="H10" i="5"/>
  <c r="G10" i="5"/>
  <c r="F10" i="5"/>
  <c r="J5" i="5"/>
  <c r="I5" i="5"/>
  <c r="H5" i="5"/>
  <c r="G5" i="5"/>
  <c r="F5" i="5"/>
  <c r="J39" i="5"/>
  <c r="I39" i="5"/>
  <c r="H39" i="5"/>
  <c r="G39" i="5"/>
  <c r="F39" i="5"/>
  <c r="J38" i="5"/>
  <c r="I38" i="5"/>
  <c r="H38" i="5"/>
  <c r="G38" i="5"/>
  <c r="F38" i="5"/>
  <c r="J37" i="5"/>
  <c r="I37" i="5"/>
  <c r="H37" i="5"/>
  <c r="G37" i="5"/>
  <c r="F37" i="5"/>
  <c r="J36" i="5"/>
  <c r="I36" i="5"/>
  <c r="H36" i="5"/>
  <c r="G36" i="5"/>
  <c r="F36" i="5"/>
  <c r="J35" i="5"/>
  <c r="I35" i="5"/>
  <c r="H35" i="5"/>
  <c r="G35" i="5"/>
  <c r="F35" i="5"/>
  <c r="J33" i="5"/>
  <c r="I33" i="5"/>
  <c r="H33" i="5"/>
  <c r="G33" i="5"/>
  <c r="F33" i="5"/>
  <c r="J34" i="5"/>
  <c r="I34" i="5"/>
  <c r="H34" i="5"/>
  <c r="G34" i="5"/>
  <c r="F34" i="5"/>
  <c r="J32" i="5"/>
  <c r="I32" i="5"/>
  <c r="H32" i="5"/>
  <c r="G32" i="5"/>
  <c r="F32" i="5"/>
  <c r="J28" i="5"/>
  <c r="I28" i="5"/>
  <c r="H28" i="5"/>
  <c r="G28" i="5"/>
  <c r="F28" i="5"/>
  <c r="J26" i="5"/>
  <c r="I26" i="5"/>
  <c r="H26" i="5"/>
  <c r="G26" i="5"/>
  <c r="F26" i="5"/>
  <c r="J21" i="5"/>
  <c r="I21" i="5"/>
  <c r="H21" i="5"/>
  <c r="G21" i="5"/>
  <c r="F21" i="5"/>
  <c r="J18" i="5"/>
  <c r="I18" i="5"/>
  <c r="H18" i="5"/>
  <c r="G18" i="5"/>
  <c r="F18" i="5"/>
  <c r="J16" i="5"/>
  <c r="I16" i="5"/>
  <c r="H16" i="5"/>
  <c r="G16" i="5"/>
  <c r="F16" i="5"/>
  <c r="J14" i="5"/>
  <c r="I14" i="5"/>
  <c r="H14" i="5"/>
  <c r="G14" i="5"/>
  <c r="F14" i="5"/>
  <c r="J13" i="5"/>
  <c r="I13" i="5"/>
  <c r="H13" i="5"/>
  <c r="G13" i="5"/>
  <c r="F13" i="5"/>
  <c r="J8" i="5"/>
  <c r="I8" i="5"/>
  <c r="H8" i="5"/>
  <c r="G8" i="5"/>
  <c r="F8" i="5"/>
  <c r="J6" i="5"/>
  <c r="I6" i="5"/>
  <c r="H6" i="5"/>
  <c r="G6" i="5"/>
  <c r="F6" i="5"/>
  <c r="J2" i="5"/>
  <c r="I2" i="5"/>
  <c r="H2" i="5"/>
  <c r="G2" i="5"/>
  <c r="F2" i="5"/>
  <c r="W185" i="4"/>
  <c r="V185" i="4"/>
  <c r="U185" i="4"/>
  <c r="T185" i="4"/>
  <c r="S185" i="4"/>
  <c r="R185" i="4"/>
  <c r="Q185" i="4"/>
  <c r="P185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B185" i="4"/>
  <c r="W183" i="4"/>
  <c r="W187" i="4" s="1"/>
  <c r="V183" i="4"/>
  <c r="V187" i="4" s="1"/>
  <c r="U183" i="4"/>
  <c r="U187" i="4" s="1"/>
  <c r="T183" i="4"/>
  <c r="T187" i="4" s="1"/>
  <c r="S183" i="4"/>
  <c r="S187" i="4" s="1"/>
  <c r="R183" i="4"/>
  <c r="R187" i="4" s="1"/>
  <c r="Q183" i="4"/>
  <c r="Q187" i="4" s="1"/>
  <c r="P183" i="4"/>
  <c r="P187" i="4" s="1"/>
  <c r="O183" i="4"/>
  <c r="O187" i="4" s="1"/>
  <c r="N183" i="4"/>
  <c r="N187" i="4" s="1"/>
  <c r="M183" i="4"/>
  <c r="M187" i="4" s="1"/>
  <c r="L183" i="4"/>
  <c r="L187" i="4" s="1"/>
  <c r="K183" i="4"/>
  <c r="K187" i="4" s="1"/>
  <c r="J183" i="4"/>
  <c r="J187" i="4" s="1"/>
  <c r="I183" i="4"/>
  <c r="I187" i="4" s="1"/>
  <c r="H183" i="4"/>
  <c r="H187" i="4" s="1"/>
  <c r="G183" i="4"/>
  <c r="G187" i="4" s="1"/>
  <c r="F183" i="4"/>
  <c r="F187" i="4" s="1"/>
  <c r="E183" i="4"/>
  <c r="E187" i="4" s="1"/>
  <c r="D183" i="4"/>
  <c r="D187" i="4" s="1"/>
  <c r="C183" i="4"/>
  <c r="C187" i="4" s="1"/>
  <c r="B183" i="4"/>
  <c r="B187" i="4" s="1"/>
  <c r="J27" i="4"/>
  <c r="I27" i="4"/>
  <c r="H27" i="4"/>
  <c r="G27" i="4"/>
  <c r="F27" i="4"/>
  <c r="J19" i="4"/>
  <c r="I19" i="4"/>
  <c r="H19" i="4"/>
  <c r="G19" i="4"/>
  <c r="F19" i="4"/>
  <c r="J18" i="4"/>
  <c r="I18" i="4"/>
  <c r="H18" i="4"/>
  <c r="G18" i="4"/>
  <c r="F18" i="4"/>
  <c r="J17" i="4"/>
  <c r="I17" i="4"/>
  <c r="H17" i="4"/>
  <c r="G17" i="4"/>
  <c r="F17" i="4"/>
  <c r="J16" i="4"/>
  <c r="I16" i="4"/>
  <c r="H16" i="4"/>
  <c r="G16" i="4"/>
  <c r="F16" i="4"/>
  <c r="J26" i="4"/>
  <c r="I26" i="4"/>
  <c r="H26" i="4"/>
  <c r="G26" i="4"/>
  <c r="F26" i="4"/>
  <c r="J15" i="4"/>
  <c r="I15" i="4"/>
  <c r="H15" i="4"/>
  <c r="G15" i="4"/>
  <c r="F15" i="4"/>
  <c r="J14" i="4"/>
  <c r="I14" i="4"/>
  <c r="H14" i="4"/>
  <c r="G14" i="4"/>
  <c r="F14" i="4"/>
  <c r="J25" i="4"/>
  <c r="I25" i="4"/>
  <c r="H25" i="4"/>
  <c r="G25" i="4"/>
  <c r="F25" i="4"/>
  <c r="J13" i="4"/>
  <c r="I13" i="4"/>
  <c r="H13" i="4"/>
  <c r="G13" i="4"/>
  <c r="F13" i="4"/>
  <c r="J12" i="4"/>
  <c r="I12" i="4"/>
  <c r="H12" i="4"/>
  <c r="G12" i="4"/>
  <c r="F12" i="4"/>
  <c r="J24" i="4"/>
  <c r="I24" i="4"/>
  <c r="H24" i="4"/>
  <c r="G24" i="4"/>
  <c r="F24" i="4"/>
  <c r="J11" i="4"/>
  <c r="I11" i="4"/>
  <c r="H11" i="4"/>
  <c r="G11" i="4"/>
  <c r="F11" i="4"/>
  <c r="J10" i="4"/>
  <c r="I10" i="4"/>
  <c r="H10" i="4"/>
  <c r="G10" i="4"/>
  <c r="F10" i="4"/>
  <c r="J23" i="4"/>
  <c r="I23" i="4"/>
  <c r="H23" i="4"/>
  <c r="G23" i="4"/>
  <c r="F23" i="4"/>
  <c r="J9" i="4"/>
  <c r="I9" i="4"/>
  <c r="H9" i="4"/>
  <c r="G9" i="4"/>
  <c r="F9" i="4"/>
  <c r="J8" i="4"/>
  <c r="I8" i="4"/>
  <c r="H8" i="4"/>
  <c r="G8" i="4"/>
  <c r="F8" i="4"/>
  <c r="J7" i="4"/>
  <c r="I7" i="4"/>
  <c r="H7" i="4"/>
  <c r="G7" i="4"/>
  <c r="F7" i="4"/>
  <c r="J6" i="4"/>
  <c r="I6" i="4"/>
  <c r="H6" i="4"/>
  <c r="G6" i="4"/>
  <c r="F6" i="4"/>
  <c r="J5" i="4"/>
  <c r="I5" i="4"/>
  <c r="H5" i="4"/>
  <c r="G5" i="4"/>
  <c r="F5" i="4"/>
  <c r="J4" i="4"/>
  <c r="I4" i="4"/>
  <c r="H4" i="4"/>
  <c r="G4" i="4"/>
  <c r="F4" i="4"/>
  <c r="J3" i="4"/>
  <c r="I3" i="4"/>
  <c r="H3" i="4"/>
  <c r="G3" i="4"/>
  <c r="F3" i="4"/>
  <c r="J22" i="4"/>
  <c r="I22" i="4"/>
  <c r="H22" i="4"/>
  <c r="G22" i="4"/>
  <c r="F22" i="4"/>
  <c r="J21" i="4"/>
  <c r="I21" i="4"/>
  <c r="H21" i="4"/>
  <c r="G21" i="4"/>
  <c r="F21" i="4"/>
  <c r="J2" i="4"/>
  <c r="I2" i="4"/>
  <c r="H2" i="4"/>
  <c r="G2" i="4"/>
  <c r="F2" i="4"/>
  <c r="J33" i="3"/>
  <c r="I33" i="3"/>
  <c r="H33" i="3"/>
  <c r="G33" i="3"/>
  <c r="F33" i="3"/>
  <c r="J58" i="3"/>
  <c r="I58" i="3"/>
  <c r="H58" i="3"/>
  <c r="G58" i="3"/>
  <c r="F58" i="3"/>
  <c r="J24" i="3"/>
  <c r="I24" i="3"/>
  <c r="H24" i="3"/>
  <c r="G24" i="3"/>
  <c r="F24" i="3"/>
  <c r="J37" i="3"/>
  <c r="I37" i="3"/>
  <c r="H37" i="3"/>
  <c r="G37" i="3"/>
  <c r="F37" i="3"/>
  <c r="J36" i="3"/>
  <c r="I36" i="3"/>
  <c r="H36" i="3"/>
  <c r="G36" i="3"/>
  <c r="F36" i="3"/>
  <c r="J27" i="3"/>
  <c r="I27" i="3"/>
  <c r="H27" i="3"/>
  <c r="G27" i="3"/>
  <c r="F27" i="3"/>
  <c r="J42" i="3"/>
  <c r="I42" i="3"/>
  <c r="H42" i="3"/>
  <c r="G42" i="3"/>
  <c r="F42" i="3"/>
  <c r="J48" i="3"/>
  <c r="I48" i="3"/>
  <c r="H48" i="3"/>
  <c r="G48" i="3"/>
  <c r="F48" i="3"/>
  <c r="J47" i="3"/>
  <c r="I47" i="3"/>
  <c r="H47" i="3"/>
  <c r="G47" i="3"/>
  <c r="F47" i="3"/>
  <c r="J55" i="3"/>
  <c r="I55" i="3"/>
  <c r="H55" i="3"/>
  <c r="G55" i="3"/>
  <c r="F55" i="3"/>
  <c r="J38" i="3"/>
  <c r="I38" i="3"/>
  <c r="H38" i="3"/>
  <c r="G38" i="3"/>
  <c r="F38" i="3"/>
  <c r="J53" i="3"/>
  <c r="I53" i="3"/>
  <c r="H53" i="3"/>
  <c r="G53" i="3"/>
  <c r="F53" i="3"/>
  <c r="J31" i="3"/>
  <c r="I31" i="3"/>
  <c r="H31" i="3"/>
  <c r="G31" i="3"/>
  <c r="F31" i="3"/>
  <c r="J49" i="3"/>
  <c r="I49" i="3"/>
  <c r="H49" i="3"/>
  <c r="G49" i="3"/>
  <c r="F49" i="3"/>
  <c r="J29" i="3"/>
  <c r="I29" i="3"/>
  <c r="H29" i="3"/>
  <c r="G29" i="3"/>
  <c r="F29" i="3"/>
  <c r="J123" i="3"/>
  <c r="I123" i="3"/>
  <c r="H123" i="3"/>
  <c r="G123" i="3"/>
  <c r="F123" i="3"/>
  <c r="J57" i="3"/>
  <c r="I57" i="3"/>
  <c r="H57" i="3"/>
  <c r="G57" i="3"/>
  <c r="F57" i="3"/>
  <c r="J50" i="3"/>
  <c r="I50" i="3"/>
  <c r="H50" i="3"/>
  <c r="G50" i="3"/>
  <c r="F50" i="3"/>
  <c r="J52" i="3"/>
  <c r="I52" i="3"/>
  <c r="H52" i="3"/>
  <c r="G52" i="3"/>
  <c r="F52" i="3"/>
  <c r="J20" i="3"/>
  <c r="I20" i="3"/>
  <c r="H20" i="3"/>
  <c r="G20" i="3"/>
  <c r="F20" i="3"/>
  <c r="J54" i="3"/>
  <c r="I54" i="3"/>
  <c r="H54" i="3"/>
  <c r="G54" i="3"/>
  <c r="F54" i="3"/>
  <c r="J56" i="3"/>
  <c r="I56" i="3"/>
  <c r="H56" i="3"/>
  <c r="G56" i="3"/>
  <c r="F56" i="3"/>
  <c r="J44" i="3"/>
  <c r="I44" i="3"/>
  <c r="H44" i="3"/>
  <c r="G44" i="3"/>
  <c r="F44" i="3"/>
  <c r="J116" i="3"/>
  <c r="I116" i="3"/>
  <c r="H116" i="3"/>
  <c r="G116" i="3"/>
  <c r="F116" i="3"/>
  <c r="J133" i="3"/>
  <c r="I133" i="3"/>
  <c r="H133" i="3"/>
  <c r="G133" i="3"/>
  <c r="F133" i="3"/>
  <c r="J106" i="3"/>
  <c r="I106" i="3"/>
  <c r="H106" i="3"/>
  <c r="G106" i="3"/>
  <c r="F106" i="3"/>
  <c r="J89" i="3"/>
  <c r="I89" i="3"/>
  <c r="H89" i="3"/>
  <c r="G89" i="3"/>
  <c r="F89" i="3"/>
  <c r="J127" i="3"/>
  <c r="I127" i="3"/>
  <c r="H127" i="3"/>
  <c r="G127" i="3"/>
  <c r="F127" i="3"/>
  <c r="J121" i="3"/>
  <c r="I121" i="3"/>
  <c r="H121" i="3"/>
  <c r="G121" i="3"/>
  <c r="F121" i="3"/>
  <c r="J114" i="3"/>
  <c r="I114" i="3"/>
  <c r="H114" i="3"/>
  <c r="G114" i="3"/>
  <c r="F114" i="3"/>
  <c r="J125" i="3"/>
  <c r="I125" i="3"/>
  <c r="H125" i="3"/>
  <c r="G125" i="3"/>
  <c r="F125" i="3"/>
  <c r="J109" i="3"/>
  <c r="I109" i="3"/>
  <c r="H109" i="3"/>
  <c r="G109" i="3"/>
  <c r="F109" i="3"/>
  <c r="J104" i="3"/>
  <c r="I104" i="3"/>
  <c r="H104" i="3"/>
  <c r="G104" i="3"/>
  <c r="F104" i="3"/>
  <c r="J120" i="3"/>
  <c r="I120" i="3"/>
  <c r="H120" i="3"/>
  <c r="G120" i="3"/>
  <c r="F120" i="3"/>
  <c r="J129" i="3"/>
  <c r="I129" i="3"/>
  <c r="H129" i="3"/>
  <c r="G129" i="3"/>
  <c r="F129" i="3"/>
  <c r="J117" i="3"/>
  <c r="I117" i="3"/>
  <c r="H117" i="3"/>
  <c r="G117" i="3"/>
  <c r="F117" i="3"/>
  <c r="J128" i="3"/>
  <c r="I128" i="3"/>
  <c r="H128" i="3"/>
  <c r="G128" i="3"/>
  <c r="F128" i="3"/>
  <c r="J91" i="3"/>
  <c r="I91" i="3"/>
  <c r="H91" i="3"/>
  <c r="G91" i="3"/>
  <c r="F91" i="3"/>
  <c r="J101" i="3"/>
  <c r="I101" i="3"/>
  <c r="H101" i="3"/>
  <c r="G101" i="3"/>
  <c r="F101" i="3"/>
  <c r="J102" i="3"/>
  <c r="I102" i="3"/>
  <c r="H102" i="3"/>
  <c r="G102" i="3"/>
  <c r="F102" i="3"/>
  <c r="J124" i="3"/>
  <c r="I124" i="3"/>
  <c r="H124" i="3"/>
  <c r="G124" i="3"/>
  <c r="F124" i="3"/>
  <c r="J132" i="3"/>
  <c r="I132" i="3"/>
  <c r="H132" i="3"/>
  <c r="G132" i="3"/>
  <c r="F132" i="3"/>
  <c r="J119" i="3"/>
  <c r="I119" i="3"/>
  <c r="H119" i="3"/>
  <c r="G119" i="3"/>
  <c r="F119" i="3"/>
  <c r="J130" i="3"/>
  <c r="I130" i="3"/>
  <c r="H130" i="3"/>
  <c r="G130" i="3"/>
  <c r="F130" i="3"/>
  <c r="J96" i="3"/>
  <c r="I96" i="3"/>
  <c r="H96" i="3"/>
  <c r="G96" i="3"/>
  <c r="F96" i="3"/>
  <c r="J126" i="3"/>
  <c r="I126" i="3"/>
  <c r="H126" i="3"/>
  <c r="G126" i="3"/>
  <c r="F126" i="3"/>
  <c r="J131" i="3"/>
  <c r="I131" i="3"/>
  <c r="H131" i="3"/>
  <c r="G131" i="3"/>
  <c r="F131" i="3"/>
  <c r="J46" i="3"/>
  <c r="I46" i="3"/>
  <c r="H46" i="3"/>
  <c r="G46" i="3"/>
  <c r="F46" i="3"/>
  <c r="J22" i="3"/>
  <c r="I22" i="3"/>
  <c r="H22" i="3"/>
  <c r="G22" i="3"/>
  <c r="F22" i="3"/>
  <c r="J9" i="3"/>
  <c r="I9" i="3"/>
  <c r="H9" i="3"/>
  <c r="G9" i="3"/>
  <c r="F9" i="3"/>
  <c r="J39" i="3"/>
  <c r="I39" i="3"/>
  <c r="H39" i="3"/>
  <c r="G39" i="3"/>
  <c r="F39" i="3"/>
  <c r="J17" i="3"/>
  <c r="I17" i="3"/>
  <c r="H17" i="3"/>
  <c r="G17" i="3"/>
  <c r="F17" i="3"/>
  <c r="J7" i="3"/>
  <c r="I7" i="3"/>
  <c r="H7" i="3"/>
  <c r="G7" i="3"/>
  <c r="F7" i="3"/>
  <c r="J26" i="3"/>
  <c r="I26" i="3"/>
  <c r="H26" i="3"/>
  <c r="G26" i="3"/>
  <c r="F26" i="3"/>
  <c r="J19" i="3"/>
  <c r="I19" i="3"/>
  <c r="H19" i="3"/>
  <c r="G19" i="3"/>
  <c r="F19" i="3"/>
  <c r="J30" i="3"/>
  <c r="I30" i="3"/>
  <c r="H30" i="3"/>
  <c r="G30" i="3"/>
  <c r="F30" i="3"/>
  <c r="J5" i="3"/>
  <c r="I5" i="3"/>
  <c r="H5" i="3"/>
  <c r="G5" i="3"/>
  <c r="F5" i="3"/>
  <c r="J8" i="3"/>
  <c r="I8" i="3"/>
  <c r="H8" i="3"/>
  <c r="G8" i="3"/>
  <c r="F8" i="3"/>
  <c r="J10" i="3"/>
  <c r="I10" i="3"/>
  <c r="H10" i="3"/>
  <c r="G10" i="3"/>
  <c r="F10" i="3"/>
  <c r="J51" i="3"/>
  <c r="I51" i="3"/>
  <c r="H51" i="3"/>
  <c r="G51" i="3"/>
  <c r="F51" i="3"/>
  <c r="J25" i="3"/>
  <c r="I25" i="3"/>
  <c r="H25" i="3"/>
  <c r="G25" i="3"/>
  <c r="F25" i="3"/>
  <c r="J35" i="3"/>
  <c r="I35" i="3"/>
  <c r="H35" i="3"/>
  <c r="G35" i="3"/>
  <c r="F35" i="3"/>
  <c r="J43" i="3"/>
  <c r="I43" i="3"/>
  <c r="H43" i="3"/>
  <c r="G43" i="3"/>
  <c r="F43" i="3"/>
  <c r="J28" i="3"/>
  <c r="I28" i="3"/>
  <c r="H28" i="3"/>
  <c r="G28" i="3"/>
  <c r="F28" i="3"/>
  <c r="J23" i="3"/>
  <c r="I23" i="3"/>
  <c r="H23" i="3"/>
  <c r="G23" i="3"/>
  <c r="F23" i="3"/>
  <c r="J34" i="3"/>
  <c r="I34" i="3"/>
  <c r="H34" i="3"/>
  <c r="G34" i="3"/>
  <c r="F34" i="3"/>
  <c r="J18" i="3"/>
  <c r="I18" i="3"/>
  <c r="H18" i="3"/>
  <c r="G18" i="3"/>
  <c r="F18" i="3"/>
  <c r="J6" i="3"/>
  <c r="I6" i="3"/>
  <c r="H6" i="3"/>
  <c r="G6" i="3"/>
  <c r="F6" i="3"/>
  <c r="J40" i="3"/>
  <c r="I40" i="3"/>
  <c r="H40" i="3"/>
  <c r="G40" i="3"/>
  <c r="F40" i="3"/>
  <c r="J21" i="3"/>
  <c r="I21" i="3"/>
  <c r="H21" i="3"/>
  <c r="G21" i="3"/>
  <c r="F21" i="3"/>
  <c r="J41" i="3"/>
  <c r="I41" i="3"/>
  <c r="H41" i="3"/>
  <c r="G41" i="3"/>
  <c r="F41" i="3"/>
  <c r="J13" i="3"/>
  <c r="I13" i="3"/>
  <c r="H13" i="3"/>
  <c r="G13" i="3"/>
  <c r="F13" i="3"/>
  <c r="J11" i="3"/>
  <c r="I11" i="3"/>
  <c r="H11" i="3"/>
  <c r="G11" i="3"/>
  <c r="F11" i="3"/>
  <c r="J16" i="3"/>
  <c r="I16" i="3"/>
  <c r="H16" i="3"/>
  <c r="G16" i="3"/>
  <c r="F16" i="3"/>
  <c r="J15" i="3"/>
  <c r="I15" i="3"/>
  <c r="H15" i="3"/>
  <c r="G15" i="3"/>
  <c r="F15" i="3"/>
  <c r="J4" i="3"/>
  <c r="I4" i="3"/>
  <c r="H4" i="3"/>
  <c r="G4" i="3"/>
  <c r="F4" i="3"/>
  <c r="J12" i="3"/>
  <c r="I12" i="3"/>
  <c r="H12" i="3"/>
  <c r="G12" i="3"/>
  <c r="F12" i="3"/>
  <c r="J32" i="3"/>
  <c r="I32" i="3"/>
  <c r="H32" i="3"/>
  <c r="G32" i="3"/>
  <c r="F32" i="3"/>
  <c r="J2" i="3"/>
  <c r="I2" i="3"/>
  <c r="H2" i="3"/>
  <c r="G2" i="3"/>
  <c r="F2" i="3"/>
  <c r="J45" i="3"/>
  <c r="I45" i="3"/>
  <c r="H45" i="3"/>
  <c r="G45" i="3"/>
  <c r="F45" i="3"/>
  <c r="J14" i="3"/>
  <c r="I14" i="3"/>
  <c r="H14" i="3"/>
  <c r="G14" i="3"/>
  <c r="F14" i="3"/>
  <c r="J3" i="3"/>
  <c r="I3" i="3"/>
  <c r="H3" i="3"/>
  <c r="G3" i="3"/>
  <c r="F3" i="3"/>
  <c r="J112" i="3"/>
  <c r="I112" i="3"/>
  <c r="H112" i="3"/>
  <c r="G112" i="3"/>
  <c r="F112" i="3"/>
  <c r="J113" i="3"/>
  <c r="I113" i="3"/>
  <c r="H113" i="3"/>
  <c r="G113" i="3"/>
  <c r="F113" i="3"/>
  <c r="J72" i="3"/>
  <c r="I72" i="3"/>
  <c r="H72" i="3"/>
  <c r="G72" i="3"/>
  <c r="F72" i="3"/>
  <c r="J115" i="3"/>
  <c r="I115" i="3"/>
  <c r="H115" i="3"/>
  <c r="G115" i="3"/>
  <c r="F115" i="3"/>
  <c r="J110" i="3"/>
  <c r="I110" i="3"/>
  <c r="H110" i="3"/>
  <c r="G110" i="3"/>
  <c r="F110" i="3"/>
  <c r="J74" i="3"/>
  <c r="I74" i="3"/>
  <c r="H74" i="3"/>
  <c r="G74" i="3"/>
  <c r="F74" i="3"/>
  <c r="J62" i="3"/>
  <c r="I62" i="3"/>
  <c r="H62" i="3"/>
  <c r="G62" i="3"/>
  <c r="F62" i="3"/>
  <c r="J79" i="3"/>
  <c r="I79" i="3"/>
  <c r="H79" i="3"/>
  <c r="G79" i="3"/>
  <c r="F79" i="3"/>
  <c r="J66" i="3"/>
  <c r="I66" i="3"/>
  <c r="H66" i="3"/>
  <c r="G66" i="3"/>
  <c r="F66" i="3"/>
  <c r="J78" i="3"/>
  <c r="I78" i="3"/>
  <c r="H78" i="3"/>
  <c r="G78" i="3"/>
  <c r="F78" i="3"/>
  <c r="J65" i="3"/>
  <c r="I65" i="3"/>
  <c r="H65" i="3"/>
  <c r="G65" i="3"/>
  <c r="F65" i="3"/>
  <c r="J99" i="3"/>
  <c r="I99" i="3"/>
  <c r="H99" i="3"/>
  <c r="G99" i="3"/>
  <c r="F99" i="3"/>
  <c r="J80" i="3"/>
  <c r="I80" i="3"/>
  <c r="H80" i="3"/>
  <c r="G80" i="3"/>
  <c r="F80" i="3"/>
  <c r="J83" i="3"/>
  <c r="I83" i="3"/>
  <c r="H83" i="3"/>
  <c r="G83" i="3"/>
  <c r="F83" i="3"/>
  <c r="J105" i="3"/>
  <c r="I105" i="3"/>
  <c r="H105" i="3"/>
  <c r="G105" i="3"/>
  <c r="F105" i="3"/>
  <c r="J86" i="3"/>
  <c r="I86" i="3"/>
  <c r="H86" i="3"/>
  <c r="G86" i="3"/>
  <c r="F86" i="3"/>
  <c r="J60" i="3"/>
  <c r="I60" i="3"/>
  <c r="H60" i="3"/>
  <c r="G60" i="3"/>
  <c r="F60" i="3"/>
  <c r="J87" i="3"/>
  <c r="I87" i="3"/>
  <c r="H87" i="3"/>
  <c r="G87" i="3"/>
  <c r="F87" i="3"/>
  <c r="J77" i="3"/>
  <c r="I77" i="3"/>
  <c r="H77" i="3"/>
  <c r="G77" i="3"/>
  <c r="F77" i="3"/>
  <c r="J94" i="3"/>
  <c r="I94" i="3"/>
  <c r="H94" i="3"/>
  <c r="G94" i="3"/>
  <c r="F94" i="3"/>
  <c r="J95" i="3"/>
  <c r="I95" i="3"/>
  <c r="H95" i="3"/>
  <c r="G95" i="3"/>
  <c r="F95" i="3"/>
  <c r="J64" i="3"/>
  <c r="I64" i="3"/>
  <c r="H64" i="3"/>
  <c r="G64" i="3"/>
  <c r="F64" i="3"/>
  <c r="J61" i="3"/>
  <c r="I61" i="3"/>
  <c r="H61" i="3"/>
  <c r="G61" i="3"/>
  <c r="F61" i="3"/>
  <c r="J76" i="3"/>
  <c r="I76" i="3"/>
  <c r="H76" i="3"/>
  <c r="G76" i="3"/>
  <c r="F76" i="3"/>
  <c r="J90" i="3"/>
  <c r="I90" i="3"/>
  <c r="H90" i="3"/>
  <c r="G90" i="3"/>
  <c r="F90" i="3"/>
  <c r="J118" i="3"/>
  <c r="I118" i="3"/>
  <c r="H118" i="3"/>
  <c r="G118" i="3"/>
  <c r="F118" i="3"/>
  <c r="J108" i="3"/>
  <c r="I108" i="3"/>
  <c r="H108" i="3"/>
  <c r="G108" i="3"/>
  <c r="F108" i="3"/>
  <c r="J70" i="3"/>
  <c r="I70" i="3"/>
  <c r="H70" i="3"/>
  <c r="G70" i="3"/>
  <c r="F70" i="3"/>
  <c r="J63" i="3"/>
  <c r="I63" i="3"/>
  <c r="H63" i="3"/>
  <c r="G63" i="3"/>
  <c r="F63" i="3"/>
  <c r="J67" i="3"/>
  <c r="I67" i="3"/>
  <c r="H67" i="3"/>
  <c r="G67" i="3"/>
  <c r="F67" i="3"/>
  <c r="J122" i="3"/>
  <c r="I122" i="3"/>
  <c r="H122" i="3"/>
  <c r="G122" i="3"/>
  <c r="F122" i="3"/>
  <c r="J71" i="3"/>
  <c r="I71" i="3"/>
  <c r="H71" i="3"/>
  <c r="G71" i="3"/>
  <c r="F71" i="3"/>
  <c r="J73" i="3"/>
  <c r="I73" i="3"/>
  <c r="H73" i="3"/>
  <c r="G73" i="3"/>
  <c r="F73" i="3"/>
  <c r="J75" i="3"/>
  <c r="I75" i="3"/>
  <c r="H75" i="3"/>
  <c r="G75" i="3"/>
  <c r="F75" i="3"/>
  <c r="J69" i="3"/>
  <c r="I69" i="3"/>
  <c r="H69" i="3"/>
  <c r="G69" i="3"/>
  <c r="F69" i="3"/>
  <c r="J93" i="3"/>
  <c r="I93" i="3"/>
  <c r="H93" i="3"/>
  <c r="G93" i="3"/>
  <c r="F93" i="3"/>
  <c r="J81" i="3"/>
  <c r="I81" i="3"/>
  <c r="H81" i="3"/>
  <c r="G81" i="3"/>
  <c r="F81" i="3"/>
  <c r="J68" i="3"/>
  <c r="I68" i="3"/>
  <c r="H68" i="3"/>
  <c r="G68" i="3"/>
  <c r="F68" i="3"/>
  <c r="J92" i="3"/>
  <c r="I92" i="3"/>
  <c r="H92" i="3"/>
  <c r="G92" i="3"/>
  <c r="F92" i="3"/>
  <c r="J98" i="3"/>
  <c r="I98" i="3"/>
  <c r="H98" i="3"/>
  <c r="G98" i="3"/>
  <c r="F98" i="3"/>
  <c r="J85" i="3"/>
  <c r="I85" i="3"/>
  <c r="H85" i="3"/>
  <c r="G85" i="3"/>
  <c r="F85" i="3"/>
  <c r="J97" i="3"/>
  <c r="I97" i="3"/>
  <c r="H97" i="3"/>
  <c r="G97" i="3"/>
  <c r="F97" i="3"/>
  <c r="J135" i="3"/>
  <c r="I135" i="3"/>
  <c r="H135" i="3"/>
  <c r="G135" i="3"/>
  <c r="F135" i="3"/>
  <c r="J88" i="3"/>
  <c r="I88" i="3"/>
  <c r="H88" i="3"/>
  <c r="G88" i="3"/>
  <c r="F88" i="3"/>
  <c r="J111" i="3"/>
  <c r="I111" i="3"/>
  <c r="H111" i="3"/>
  <c r="G111" i="3"/>
  <c r="F111" i="3"/>
  <c r="J84" i="3"/>
  <c r="I84" i="3"/>
  <c r="H84" i="3"/>
  <c r="G84" i="3"/>
  <c r="F84" i="3"/>
  <c r="J82" i="3"/>
  <c r="I82" i="3"/>
  <c r="H82" i="3"/>
  <c r="G82" i="3"/>
  <c r="F82" i="3"/>
  <c r="J107" i="3"/>
  <c r="I107" i="3"/>
  <c r="H107" i="3"/>
  <c r="G107" i="3"/>
  <c r="F107" i="3"/>
  <c r="J103" i="3"/>
  <c r="I103" i="3"/>
  <c r="H103" i="3"/>
  <c r="G103" i="3"/>
  <c r="F103" i="3"/>
  <c r="J100" i="3"/>
  <c r="I100" i="3"/>
  <c r="H100" i="3"/>
  <c r="G100" i="3"/>
  <c r="F100" i="3"/>
  <c r="J18" i="2"/>
  <c r="I18" i="2"/>
  <c r="H18" i="2"/>
  <c r="G18" i="2"/>
  <c r="F18" i="2"/>
  <c r="J9" i="2"/>
  <c r="I9" i="2"/>
  <c r="H9" i="2"/>
  <c r="G9" i="2"/>
  <c r="F9" i="2"/>
  <c r="J4" i="2"/>
  <c r="I4" i="2"/>
  <c r="H4" i="2"/>
  <c r="G4" i="2"/>
  <c r="F4" i="2"/>
  <c r="J14" i="2"/>
  <c r="I14" i="2"/>
  <c r="H14" i="2"/>
  <c r="G14" i="2"/>
  <c r="F14" i="2"/>
  <c r="J5" i="2"/>
  <c r="I5" i="2"/>
  <c r="H5" i="2"/>
  <c r="G5" i="2"/>
  <c r="F5" i="2"/>
  <c r="J2" i="2"/>
  <c r="I2" i="2"/>
  <c r="H2" i="2"/>
  <c r="G2" i="2"/>
  <c r="F2" i="2"/>
  <c r="J16" i="2"/>
  <c r="I16" i="2"/>
  <c r="H16" i="2"/>
  <c r="G16" i="2"/>
  <c r="F16" i="2"/>
  <c r="J13" i="2"/>
  <c r="I13" i="2"/>
  <c r="H13" i="2"/>
  <c r="G13" i="2"/>
  <c r="F13" i="2"/>
  <c r="J22" i="2"/>
  <c r="I22" i="2"/>
  <c r="H22" i="2"/>
  <c r="G22" i="2"/>
  <c r="F22" i="2"/>
  <c r="J12" i="2"/>
  <c r="I12" i="2"/>
  <c r="H12" i="2"/>
  <c r="G12" i="2"/>
  <c r="F12" i="2"/>
  <c r="J23" i="2"/>
  <c r="I23" i="2"/>
  <c r="H23" i="2"/>
  <c r="G23" i="2"/>
  <c r="F23" i="2"/>
  <c r="J19" i="2"/>
  <c r="I19" i="2"/>
  <c r="H19" i="2"/>
  <c r="G19" i="2"/>
  <c r="F19" i="2"/>
  <c r="J7" i="2"/>
  <c r="I7" i="2"/>
  <c r="H7" i="2"/>
  <c r="G7" i="2"/>
  <c r="F7" i="2"/>
  <c r="J10" i="2"/>
  <c r="I10" i="2"/>
  <c r="H10" i="2"/>
  <c r="G10" i="2"/>
  <c r="F10" i="2"/>
  <c r="I8" i="2"/>
  <c r="H8" i="2"/>
  <c r="F8" i="2"/>
  <c r="J11" i="2"/>
  <c r="I11" i="2"/>
  <c r="H11" i="2"/>
  <c r="G11" i="2"/>
  <c r="F11" i="2"/>
  <c r="J3" i="2"/>
  <c r="I3" i="2"/>
  <c r="H3" i="2"/>
  <c r="G3" i="2"/>
  <c r="F3" i="2"/>
  <c r="J25" i="2"/>
  <c r="I25" i="2"/>
  <c r="H25" i="2"/>
  <c r="G25" i="2"/>
  <c r="F25" i="2"/>
  <c r="J24" i="2"/>
  <c r="I24" i="2"/>
  <c r="H24" i="2"/>
  <c r="G24" i="2"/>
  <c r="F24" i="2"/>
  <c r="J20" i="2"/>
  <c r="I20" i="2"/>
  <c r="H20" i="2"/>
  <c r="G20" i="2"/>
  <c r="F20" i="2"/>
  <c r="J21" i="2"/>
  <c r="I21" i="2"/>
  <c r="H21" i="2"/>
  <c r="G21" i="2"/>
  <c r="F21" i="2"/>
  <c r="J15" i="2"/>
  <c r="I15" i="2"/>
  <c r="H15" i="2"/>
  <c r="G15" i="2"/>
  <c r="F15" i="2"/>
  <c r="J17" i="2"/>
  <c r="I17" i="2"/>
  <c r="H17" i="2"/>
  <c r="G17" i="2"/>
  <c r="F17" i="2"/>
  <c r="J6" i="2"/>
  <c r="I6" i="2"/>
  <c r="H6" i="2"/>
  <c r="G6" i="2"/>
  <c r="F6" i="2"/>
  <c r="J38" i="2"/>
  <c r="I38" i="2"/>
  <c r="H38" i="2"/>
  <c r="G38" i="2"/>
  <c r="F38" i="2"/>
  <c r="J27" i="2"/>
  <c r="I27" i="2"/>
  <c r="H27" i="2"/>
  <c r="G27" i="2"/>
  <c r="F27" i="2"/>
  <c r="J30" i="2"/>
  <c r="I30" i="2"/>
  <c r="H30" i="2"/>
  <c r="G30" i="2"/>
  <c r="F30" i="2"/>
  <c r="J52" i="2"/>
  <c r="I52" i="2"/>
  <c r="H52" i="2"/>
  <c r="G52" i="2"/>
  <c r="F52" i="2"/>
  <c r="J51" i="2"/>
  <c r="I51" i="2"/>
  <c r="H51" i="2"/>
  <c r="G51" i="2"/>
  <c r="F51" i="2"/>
  <c r="J47" i="2"/>
  <c r="I47" i="2"/>
  <c r="H47" i="2"/>
  <c r="G47" i="2"/>
  <c r="F47" i="2"/>
  <c r="J34" i="2"/>
  <c r="I34" i="2"/>
  <c r="H34" i="2"/>
  <c r="G34" i="2"/>
  <c r="F34" i="2"/>
  <c r="J36" i="2"/>
  <c r="I36" i="2"/>
  <c r="H36" i="2"/>
  <c r="G36" i="2"/>
  <c r="F36" i="2"/>
  <c r="J33" i="2"/>
  <c r="I33" i="2"/>
  <c r="H33" i="2"/>
  <c r="G33" i="2"/>
  <c r="F33" i="2"/>
  <c r="J32" i="2"/>
  <c r="I32" i="2"/>
  <c r="H32" i="2"/>
  <c r="G32" i="2"/>
  <c r="F32" i="2"/>
  <c r="J31" i="2"/>
  <c r="I31" i="2"/>
  <c r="H31" i="2"/>
  <c r="G31" i="2"/>
  <c r="F31" i="2"/>
  <c r="J46" i="2"/>
  <c r="I46" i="2"/>
  <c r="H46" i="2"/>
  <c r="G46" i="2"/>
  <c r="F46" i="2"/>
  <c r="J54" i="2"/>
  <c r="I54" i="2"/>
  <c r="H54" i="2"/>
  <c r="G54" i="2"/>
  <c r="F54" i="2"/>
  <c r="J40" i="2"/>
  <c r="I40" i="2"/>
  <c r="H40" i="2"/>
  <c r="G40" i="2"/>
  <c r="F40" i="2"/>
  <c r="J35" i="2"/>
  <c r="I35" i="2"/>
  <c r="H35" i="2"/>
  <c r="G35" i="2"/>
  <c r="F35" i="2"/>
  <c r="J29" i="2"/>
  <c r="I29" i="2"/>
  <c r="H29" i="2"/>
  <c r="G29" i="2"/>
  <c r="F29" i="2"/>
  <c r="J37" i="2"/>
  <c r="I37" i="2"/>
  <c r="H37" i="2"/>
  <c r="G37" i="2"/>
  <c r="F37" i="2"/>
  <c r="J49" i="2"/>
  <c r="I49" i="2"/>
  <c r="H49" i="2"/>
  <c r="G49" i="2"/>
  <c r="F49" i="2"/>
  <c r="J42" i="2"/>
  <c r="I42" i="2"/>
  <c r="H42" i="2"/>
  <c r="G42" i="2"/>
  <c r="F42" i="2"/>
  <c r="J44" i="2"/>
  <c r="I44" i="2"/>
  <c r="H44" i="2"/>
  <c r="G44" i="2"/>
  <c r="F44" i="2"/>
  <c r="J43" i="2"/>
  <c r="I43" i="2"/>
  <c r="H43" i="2"/>
  <c r="G43" i="2"/>
  <c r="F43" i="2"/>
  <c r="J41" i="2"/>
  <c r="I41" i="2"/>
  <c r="H41" i="2"/>
  <c r="G41" i="2"/>
  <c r="F41" i="2"/>
  <c r="J28" i="2"/>
  <c r="I28" i="2"/>
  <c r="H28" i="2"/>
  <c r="G28" i="2"/>
  <c r="F28" i="2"/>
  <c r="J56" i="2"/>
  <c r="I56" i="2"/>
  <c r="H56" i="2"/>
  <c r="G56" i="2"/>
  <c r="F56" i="2"/>
  <c r="J39" i="2"/>
  <c r="I39" i="2"/>
  <c r="H39" i="2"/>
  <c r="G39" i="2"/>
  <c r="F39" i="2"/>
  <c r="J53" i="2"/>
  <c r="I53" i="2"/>
  <c r="H53" i="2"/>
  <c r="G53" i="2"/>
  <c r="F53" i="2"/>
  <c r="J50" i="2"/>
  <c r="I50" i="2"/>
  <c r="H50" i="2"/>
  <c r="G50" i="2"/>
  <c r="F50" i="2"/>
  <c r="J55" i="2"/>
  <c r="I55" i="2"/>
  <c r="H55" i="2"/>
  <c r="G55" i="2"/>
  <c r="F55" i="2"/>
  <c r="J48" i="2"/>
  <c r="I48" i="2"/>
  <c r="H48" i="2"/>
  <c r="G48" i="2"/>
  <c r="F48" i="2"/>
  <c r="I45" i="2"/>
  <c r="H45" i="2"/>
  <c r="F45" i="2"/>
  <c r="L37" i="9" l="1"/>
  <c r="L38" i="9" s="1"/>
  <c r="L39" i="9" s="1"/>
  <c r="L40" i="9" s="1"/>
  <c r="S238" i="9"/>
  <c r="P154" i="9"/>
  <c r="P18" i="11" s="1"/>
  <c r="F201" i="10"/>
  <c r="F9" i="11" s="1"/>
  <c r="J124" i="7"/>
  <c r="W240" i="9"/>
  <c r="B124" i="7"/>
  <c r="R124" i="7"/>
  <c r="D184" i="4"/>
  <c r="Q32" i="4"/>
  <c r="Q16" i="11" s="1"/>
  <c r="K122" i="7"/>
  <c r="Q31" i="7"/>
  <c r="Q15" i="11" s="1"/>
  <c r="I89" i="5"/>
  <c r="I4" i="11" s="1"/>
  <c r="H140" i="3"/>
  <c r="H12" i="11" s="1"/>
  <c r="V32" i="4"/>
  <c r="V16" i="11" s="1"/>
  <c r="V44" i="6"/>
  <c r="V17" i="11" s="1"/>
  <c r="U31" i="7"/>
  <c r="U15" i="11" s="1"/>
  <c r="G85" i="8"/>
  <c r="G13" i="11" s="1"/>
  <c r="H186" i="4"/>
  <c r="F122" i="7"/>
  <c r="S31" i="7"/>
  <c r="S15" i="11" s="1"/>
  <c r="G139" i="3"/>
  <c r="G2" i="11" s="1"/>
  <c r="O139" i="3"/>
  <c r="O2" i="11" s="1"/>
  <c r="W139" i="3"/>
  <c r="W2" i="11" s="1"/>
  <c r="M140" i="3"/>
  <c r="M12" i="11" s="1"/>
  <c r="M31" i="4"/>
  <c r="M6" i="11" s="1"/>
  <c r="I184" i="4"/>
  <c r="Q89" i="5"/>
  <c r="Q4" i="11" s="1"/>
  <c r="H139" i="3"/>
  <c r="H2" i="11" s="1"/>
  <c r="P139" i="3"/>
  <c r="P2" i="11" s="1"/>
  <c r="P140" i="3"/>
  <c r="P12" i="11" s="1"/>
  <c r="P32" i="4"/>
  <c r="P16" i="11" s="1"/>
  <c r="H32" i="4"/>
  <c r="H16" i="11" s="1"/>
  <c r="W31" i="4"/>
  <c r="W6" i="11" s="1"/>
  <c r="O31" i="4"/>
  <c r="O6" i="11" s="1"/>
  <c r="G31" i="4"/>
  <c r="G6" i="11" s="1"/>
  <c r="W32" i="4"/>
  <c r="W16" i="11" s="1"/>
  <c r="O32" i="4"/>
  <c r="O16" i="11" s="1"/>
  <c r="G32" i="4"/>
  <c r="G16" i="11" s="1"/>
  <c r="V31" i="4"/>
  <c r="V6" i="11" s="1"/>
  <c r="N31" i="4"/>
  <c r="N6" i="11" s="1"/>
  <c r="F31" i="4"/>
  <c r="F6" i="11" s="1"/>
  <c r="U32" i="4"/>
  <c r="U16" i="11" s="1"/>
  <c r="M32" i="4"/>
  <c r="M16" i="11" s="1"/>
  <c r="E32" i="4"/>
  <c r="E16" i="11" s="1"/>
  <c r="T31" i="4"/>
  <c r="T6" i="11" s="1"/>
  <c r="L31" i="4"/>
  <c r="L6" i="11" s="1"/>
  <c r="D31" i="4"/>
  <c r="D6" i="11" s="1"/>
  <c r="T32" i="4"/>
  <c r="T16" i="11" s="1"/>
  <c r="L32" i="4"/>
  <c r="L16" i="11" s="1"/>
  <c r="D32" i="4"/>
  <c r="D16" i="11" s="1"/>
  <c r="S31" i="4"/>
  <c r="S6" i="11" s="1"/>
  <c r="K31" i="4"/>
  <c r="K6" i="11" s="1"/>
  <c r="C31" i="4"/>
  <c r="C6" i="11" s="1"/>
  <c r="S32" i="4"/>
  <c r="S16" i="11" s="1"/>
  <c r="K32" i="4"/>
  <c r="K16" i="11" s="1"/>
  <c r="C32" i="4"/>
  <c r="C16" i="11" s="1"/>
  <c r="R31" i="4"/>
  <c r="R6" i="11" s="1"/>
  <c r="J31" i="4"/>
  <c r="J6" i="11" s="1"/>
  <c r="B31" i="4"/>
  <c r="R32" i="4"/>
  <c r="R16" i="11" s="1"/>
  <c r="J32" i="4"/>
  <c r="J16" i="11" s="1"/>
  <c r="B32" i="4"/>
  <c r="Q31" i="4"/>
  <c r="Q6" i="11" s="1"/>
  <c r="I31" i="4"/>
  <c r="I6" i="11" s="1"/>
  <c r="P31" i="4"/>
  <c r="P6" i="11" s="1"/>
  <c r="L184" i="4"/>
  <c r="T90" i="5"/>
  <c r="T14" i="11" s="1"/>
  <c r="T89" i="5"/>
  <c r="T4" i="11" s="1"/>
  <c r="I139" i="3"/>
  <c r="I2" i="11" s="1"/>
  <c r="Q139" i="3"/>
  <c r="Q2" i="11" s="1"/>
  <c r="C140" i="3"/>
  <c r="C12" i="11" s="1"/>
  <c r="S140" i="3"/>
  <c r="S12" i="11" s="1"/>
  <c r="U31" i="4"/>
  <c r="U6" i="11" s="1"/>
  <c r="Q184" i="4"/>
  <c r="E186" i="4"/>
  <c r="B90" i="5"/>
  <c r="B139" i="3"/>
  <c r="J139" i="3"/>
  <c r="J2" i="11" s="1"/>
  <c r="R139" i="3"/>
  <c r="R2" i="11" s="1"/>
  <c r="D140" i="3"/>
  <c r="D12" i="11" s="1"/>
  <c r="U140" i="3"/>
  <c r="U12" i="11" s="1"/>
  <c r="T184" i="4"/>
  <c r="J90" i="5"/>
  <c r="J14" i="11" s="1"/>
  <c r="C139" i="3"/>
  <c r="C2" i="11" s="1"/>
  <c r="K139" i="3"/>
  <c r="K2" i="11" s="1"/>
  <c r="S139" i="3"/>
  <c r="S2" i="11" s="1"/>
  <c r="E140" i="3"/>
  <c r="E12" i="11" s="1"/>
  <c r="W186" i="4"/>
  <c r="O186" i="4"/>
  <c r="G186" i="4"/>
  <c r="V186" i="4"/>
  <c r="N186" i="4"/>
  <c r="F186" i="4"/>
  <c r="T186" i="4"/>
  <c r="L186" i="4"/>
  <c r="D186" i="4"/>
  <c r="S186" i="4"/>
  <c r="K186" i="4"/>
  <c r="C186" i="4"/>
  <c r="R186" i="4"/>
  <c r="J186" i="4"/>
  <c r="B186" i="4"/>
  <c r="Q186" i="4"/>
  <c r="I186" i="4"/>
  <c r="F32" i="4"/>
  <c r="F16" i="11" s="1"/>
  <c r="M186" i="4"/>
  <c r="R90" i="5"/>
  <c r="R14" i="11" s="1"/>
  <c r="D139" i="3"/>
  <c r="D2" i="11" s="1"/>
  <c r="L139" i="3"/>
  <c r="L2" i="11" s="1"/>
  <c r="T139" i="3"/>
  <c r="T2" i="11" s="1"/>
  <c r="G140" i="3"/>
  <c r="G12" i="11" s="1"/>
  <c r="I32" i="4"/>
  <c r="I16" i="11" s="1"/>
  <c r="P186" i="4"/>
  <c r="D89" i="5"/>
  <c r="D4" i="11" s="1"/>
  <c r="E139" i="3"/>
  <c r="E2" i="11" s="1"/>
  <c r="M139" i="3"/>
  <c r="M2" i="11" s="1"/>
  <c r="U139" i="3"/>
  <c r="U2" i="11" s="1"/>
  <c r="S184" i="4"/>
  <c r="E31" i="4"/>
  <c r="E6" i="11" s="1"/>
  <c r="N32" i="4"/>
  <c r="N16" i="11" s="1"/>
  <c r="U186" i="4"/>
  <c r="W140" i="3"/>
  <c r="W12" i="11" s="1"/>
  <c r="O140" i="3"/>
  <c r="O12" i="11" s="1"/>
  <c r="V140" i="3"/>
  <c r="V12" i="11" s="1"/>
  <c r="N140" i="3"/>
  <c r="N12" i="11" s="1"/>
  <c r="F140" i="3"/>
  <c r="F12" i="11" s="1"/>
  <c r="T140" i="3"/>
  <c r="T12" i="11" s="1"/>
  <c r="L140" i="3"/>
  <c r="L12" i="11" s="1"/>
  <c r="R140" i="3"/>
  <c r="R12" i="11" s="1"/>
  <c r="J140" i="3"/>
  <c r="J12" i="11" s="1"/>
  <c r="B140" i="3"/>
  <c r="Q140" i="3"/>
  <c r="Q12" i="11" s="1"/>
  <c r="I140" i="3"/>
  <c r="I12" i="11" s="1"/>
  <c r="F139" i="3"/>
  <c r="F2" i="11" s="1"/>
  <c r="N139" i="3"/>
  <c r="N2" i="11" s="1"/>
  <c r="V139" i="3"/>
  <c r="V2" i="11" s="1"/>
  <c r="K140" i="3"/>
  <c r="K12" i="11" s="1"/>
  <c r="H31" i="4"/>
  <c r="H6" i="11" s="1"/>
  <c r="U90" i="5"/>
  <c r="U14" i="11" s="1"/>
  <c r="M90" i="5"/>
  <c r="M14" i="11" s="1"/>
  <c r="E90" i="5"/>
  <c r="E14" i="11" s="1"/>
  <c r="L89" i="5"/>
  <c r="L4" i="11" s="1"/>
  <c r="F43" i="6"/>
  <c r="F7" i="11" s="1"/>
  <c r="N43" i="6"/>
  <c r="N7" i="11" s="1"/>
  <c r="V43" i="6"/>
  <c r="V7" i="11" s="1"/>
  <c r="G44" i="6"/>
  <c r="G17" i="11" s="1"/>
  <c r="O44" i="6"/>
  <c r="O17" i="11" s="1"/>
  <c r="W44" i="6"/>
  <c r="W17" i="11" s="1"/>
  <c r="E30" i="7"/>
  <c r="E5" i="11" s="1"/>
  <c r="M30" i="7"/>
  <c r="M5" i="11" s="1"/>
  <c r="U30" i="7"/>
  <c r="U5" i="11" s="1"/>
  <c r="F31" i="7"/>
  <c r="F15" i="11" s="1"/>
  <c r="N31" i="7"/>
  <c r="N15" i="11" s="1"/>
  <c r="V31" i="7"/>
  <c r="V15" i="11" s="1"/>
  <c r="I122" i="7"/>
  <c r="R238" i="9"/>
  <c r="G153" i="9"/>
  <c r="G8" i="11" s="1"/>
  <c r="N201" i="10"/>
  <c r="N9" i="11" s="1"/>
  <c r="E184" i="4"/>
  <c r="M184" i="4"/>
  <c r="U184" i="4"/>
  <c r="E89" i="5"/>
  <c r="E4" i="11" s="1"/>
  <c r="M89" i="5"/>
  <c r="M4" i="11" s="1"/>
  <c r="U89" i="5"/>
  <c r="U4" i="11" s="1"/>
  <c r="F90" i="5"/>
  <c r="F14" i="11" s="1"/>
  <c r="N90" i="5"/>
  <c r="N14" i="11" s="1"/>
  <c r="V90" i="5"/>
  <c r="V14" i="11" s="1"/>
  <c r="N31" i="6"/>
  <c r="G43" i="6"/>
  <c r="G7" i="11" s="1"/>
  <c r="O43" i="6"/>
  <c r="O7" i="11" s="1"/>
  <c r="W43" i="6"/>
  <c r="W7" i="11" s="1"/>
  <c r="H44" i="6"/>
  <c r="H17" i="11" s="1"/>
  <c r="P44" i="6"/>
  <c r="P17" i="11" s="1"/>
  <c r="F30" i="7"/>
  <c r="F5" i="11" s="1"/>
  <c r="N30" i="7"/>
  <c r="N5" i="11" s="1"/>
  <c r="V30" i="7"/>
  <c r="V5" i="11" s="1"/>
  <c r="G31" i="7"/>
  <c r="G15" i="11" s="1"/>
  <c r="O31" i="7"/>
  <c r="O15" i="11" s="1"/>
  <c r="W31" i="7"/>
  <c r="W15" i="11" s="1"/>
  <c r="B122" i="7"/>
  <c r="J122" i="7"/>
  <c r="F84" i="8"/>
  <c r="F3" i="11" s="1"/>
  <c r="O153" i="9"/>
  <c r="O8" i="11" s="1"/>
  <c r="V201" i="10"/>
  <c r="V9" i="11" s="1"/>
  <c r="F184" i="4"/>
  <c r="N184" i="4"/>
  <c r="V184" i="4"/>
  <c r="F89" i="5"/>
  <c r="F4" i="11" s="1"/>
  <c r="N89" i="5"/>
  <c r="N4" i="11" s="1"/>
  <c r="V89" i="5"/>
  <c r="V4" i="11" s="1"/>
  <c r="G90" i="5"/>
  <c r="G14" i="11" s="1"/>
  <c r="O90" i="5"/>
  <c r="O14" i="11" s="1"/>
  <c r="W90" i="5"/>
  <c r="W14" i="11" s="1"/>
  <c r="H43" i="6"/>
  <c r="H7" i="11" s="1"/>
  <c r="P43" i="6"/>
  <c r="P7" i="11" s="1"/>
  <c r="I44" i="6"/>
  <c r="I17" i="11" s="1"/>
  <c r="Q44" i="6"/>
  <c r="Q17" i="11" s="1"/>
  <c r="G30" i="7"/>
  <c r="G5" i="11" s="1"/>
  <c r="O30" i="7"/>
  <c r="O5" i="11" s="1"/>
  <c r="W30" i="7"/>
  <c r="W5" i="11" s="1"/>
  <c r="H31" i="7"/>
  <c r="H15" i="11" s="1"/>
  <c r="P31" i="7"/>
  <c r="P15" i="11" s="1"/>
  <c r="C122" i="7"/>
  <c r="N84" i="8"/>
  <c r="N3" i="11" s="1"/>
  <c r="V240" i="9"/>
  <c r="W153" i="9"/>
  <c r="W8" i="11" s="1"/>
  <c r="G202" i="10"/>
  <c r="G19" i="11" s="1"/>
  <c r="G184" i="4"/>
  <c r="O184" i="4"/>
  <c r="W184" i="4"/>
  <c r="G89" i="5"/>
  <c r="G4" i="11" s="1"/>
  <c r="O89" i="5"/>
  <c r="O4" i="11" s="1"/>
  <c r="W89" i="5"/>
  <c r="W4" i="11" s="1"/>
  <c r="H90" i="5"/>
  <c r="H14" i="11" s="1"/>
  <c r="P90" i="5"/>
  <c r="P14" i="11" s="1"/>
  <c r="I43" i="6"/>
  <c r="I7" i="11" s="1"/>
  <c r="Q43" i="6"/>
  <c r="Q7" i="11" s="1"/>
  <c r="B44" i="6"/>
  <c r="J44" i="6"/>
  <c r="J17" i="11" s="1"/>
  <c r="R44" i="6"/>
  <c r="R17" i="11" s="1"/>
  <c r="U122" i="7"/>
  <c r="M122" i="7"/>
  <c r="T122" i="7"/>
  <c r="L122" i="7"/>
  <c r="S122" i="7"/>
  <c r="R122" i="7"/>
  <c r="Q122" i="7"/>
  <c r="P122" i="7"/>
  <c r="W122" i="7"/>
  <c r="O122" i="7"/>
  <c r="H30" i="7"/>
  <c r="H5" i="11" s="1"/>
  <c r="P30" i="7"/>
  <c r="P5" i="11" s="1"/>
  <c r="I31" i="7"/>
  <c r="I15" i="11" s="1"/>
  <c r="D122" i="7"/>
  <c r="N122" i="7"/>
  <c r="V84" i="8"/>
  <c r="V3" i="11" s="1"/>
  <c r="W154" i="9"/>
  <c r="W18" i="11" s="1"/>
  <c r="H154" i="9"/>
  <c r="H18" i="11" s="1"/>
  <c r="O202" i="10"/>
  <c r="O19" i="11" s="1"/>
  <c r="H184" i="4"/>
  <c r="P184" i="4"/>
  <c r="H89" i="5"/>
  <c r="H4" i="11" s="1"/>
  <c r="P89" i="5"/>
  <c r="P4" i="11" s="1"/>
  <c r="I90" i="5"/>
  <c r="I14" i="11" s="1"/>
  <c r="Q90" i="5"/>
  <c r="Q14" i="11" s="1"/>
  <c r="B43" i="6"/>
  <c r="J43" i="6"/>
  <c r="J7" i="11" s="1"/>
  <c r="R43" i="6"/>
  <c r="R7" i="11" s="1"/>
  <c r="C44" i="6"/>
  <c r="C17" i="11" s="1"/>
  <c r="K44" i="6"/>
  <c r="K17" i="11" s="1"/>
  <c r="S44" i="6"/>
  <c r="S17" i="11" s="1"/>
  <c r="I30" i="7"/>
  <c r="I5" i="11" s="1"/>
  <c r="Q30" i="7"/>
  <c r="Q5" i="11" s="1"/>
  <c r="B31" i="7"/>
  <c r="J31" i="7"/>
  <c r="J15" i="11" s="1"/>
  <c r="R31" i="7"/>
  <c r="R15" i="11" s="1"/>
  <c r="E122" i="7"/>
  <c r="V122" i="7"/>
  <c r="C238" i="9"/>
  <c r="W202" i="10"/>
  <c r="W19" i="11" s="1"/>
  <c r="C43" i="6"/>
  <c r="C7" i="11" s="1"/>
  <c r="K43" i="6"/>
  <c r="K7" i="11" s="1"/>
  <c r="S43" i="6"/>
  <c r="S7" i="11" s="1"/>
  <c r="D44" i="6"/>
  <c r="D17" i="11" s="1"/>
  <c r="L44" i="6"/>
  <c r="L17" i="11" s="1"/>
  <c r="T44" i="6"/>
  <c r="T17" i="11" s="1"/>
  <c r="B30" i="7"/>
  <c r="J30" i="7"/>
  <c r="J5" i="11" s="1"/>
  <c r="R30" i="7"/>
  <c r="R5" i="11" s="1"/>
  <c r="C31" i="7"/>
  <c r="C15" i="11" s="1"/>
  <c r="K31" i="7"/>
  <c r="K15" i="11" s="1"/>
  <c r="V85" i="8"/>
  <c r="V13" i="11" s="1"/>
  <c r="N85" i="8"/>
  <c r="N13" i="11" s="1"/>
  <c r="F85" i="8"/>
  <c r="F13" i="11" s="1"/>
  <c r="U84" i="8"/>
  <c r="U3" i="11" s="1"/>
  <c r="M84" i="8"/>
  <c r="M3" i="11" s="1"/>
  <c r="E84" i="8"/>
  <c r="E3" i="11" s="1"/>
  <c r="U85" i="8"/>
  <c r="U13" i="11" s="1"/>
  <c r="M85" i="8"/>
  <c r="M13" i="11" s="1"/>
  <c r="E85" i="8"/>
  <c r="E13" i="11" s="1"/>
  <c r="T84" i="8"/>
  <c r="T3" i="11" s="1"/>
  <c r="L84" i="8"/>
  <c r="L3" i="11" s="1"/>
  <c r="D84" i="8"/>
  <c r="D3" i="11" s="1"/>
  <c r="T85" i="8"/>
  <c r="T13" i="11" s="1"/>
  <c r="L85" i="8"/>
  <c r="L13" i="11" s="1"/>
  <c r="D85" i="8"/>
  <c r="D13" i="11" s="1"/>
  <c r="S84" i="8"/>
  <c r="S3" i="11" s="1"/>
  <c r="K84" i="8"/>
  <c r="K3" i="11" s="1"/>
  <c r="C84" i="8"/>
  <c r="C3" i="11" s="1"/>
  <c r="S85" i="8"/>
  <c r="S13" i="11" s="1"/>
  <c r="K85" i="8"/>
  <c r="K13" i="11" s="1"/>
  <c r="C85" i="8"/>
  <c r="C13" i="11" s="1"/>
  <c r="R84" i="8"/>
  <c r="R3" i="11" s="1"/>
  <c r="J84" i="8"/>
  <c r="J3" i="11" s="1"/>
  <c r="B84" i="8"/>
  <c r="R85" i="8"/>
  <c r="R13" i="11" s="1"/>
  <c r="J85" i="8"/>
  <c r="J13" i="11" s="1"/>
  <c r="B85" i="8"/>
  <c r="Q84" i="8"/>
  <c r="Q3" i="11" s="1"/>
  <c r="I84" i="8"/>
  <c r="I3" i="11" s="1"/>
  <c r="Q85" i="8"/>
  <c r="Q13" i="11" s="1"/>
  <c r="I85" i="8"/>
  <c r="I13" i="11" s="1"/>
  <c r="P84" i="8"/>
  <c r="P3" i="11" s="1"/>
  <c r="H84" i="8"/>
  <c r="H3" i="11" s="1"/>
  <c r="P85" i="8"/>
  <c r="P13" i="11" s="1"/>
  <c r="H85" i="8"/>
  <c r="H13" i="11" s="1"/>
  <c r="W84" i="8"/>
  <c r="W3" i="11" s="1"/>
  <c r="O84" i="8"/>
  <c r="O3" i="11" s="1"/>
  <c r="G84" i="8"/>
  <c r="G3" i="11" s="1"/>
  <c r="O85" i="8"/>
  <c r="O13" i="11" s="1"/>
  <c r="K238" i="9"/>
  <c r="G240" i="9"/>
  <c r="B184" i="4"/>
  <c r="J184" i="4"/>
  <c r="R184" i="4"/>
  <c r="B89" i="5"/>
  <c r="J89" i="5"/>
  <c r="J4" i="11" s="1"/>
  <c r="R89" i="5"/>
  <c r="R4" i="11" s="1"/>
  <c r="C90" i="5"/>
  <c r="C14" i="11" s="1"/>
  <c r="K90" i="5"/>
  <c r="K14" i="11" s="1"/>
  <c r="S90" i="5"/>
  <c r="S14" i="11" s="1"/>
  <c r="D43" i="6"/>
  <c r="D7" i="11" s="1"/>
  <c r="L43" i="6"/>
  <c r="L7" i="11" s="1"/>
  <c r="T43" i="6"/>
  <c r="T7" i="11" s="1"/>
  <c r="E44" i="6"/>
  <c r="E17" i="11" s="1"/>
  <c r="M44" i="6"/>
  <c r="M17" i="11" s="1"/>
  <c r="U44" i="6"/>
  <c r="U17" i="11" s="1"/>
  <c r="C30" i="7"/>
  <c r="C5" i="11" s="1"/>
  <c r="K30" i="7"/>
  <c r="K5" i="11" s="1"/>
  <c r="S30" i="7"/>
  <c r="S5" i="11" s="1"/>
  <c r="D31" i="7"/>
  <c r="D15" i="11" s="1"/>
  <c r="L31" i="7"/>
  <c r="L15" i="11" s="1"/>
  <c r="T31" i="7"/>
  <c r="T15" i="11" s="1"/>
  <c r="G122" i="7"/>
  <c r="W85" i="8"/>
  <c r="W13" i="11" s="1"/>
  <c r="O240" i="9"/>
  <c r="V202" i="10"/>
  <c r="V19" i="11" s="1"/>
  <c r="C184" i="4"/>
  <c r="K184" i="4"/>
  <c r="C89" i="5"/>
  <c r="C4" i="11" s="1"/>
  <c r="K89" i="5"/>
  <c r="K4" i="11" s="1"/>
  <c r="S89" i="5"/>
  <c r="S4" i="11" s="1"/>
  <c r="D90" i="5"/>
  <c r="D14" i="11" s="1"/>
  <c r="L90" i="5"/>
  <c r="L14" i="11" s="1"/>
  <c r="E43" i="6"/>
  <c r="E7" i="11" s="1"/>
  <c r="M43" i="6"/>
  <c r="M7" i="11" s="1"/>
  <c r="U43" i="6"/>
  <c r="U7" i="11" s="1"/>
  <c r="F44" i="6"/>
  <c r="F17" i="11" s="1"/>
  <c r="N44" i="6"/>
  <c r="N17" i="11" s="1"/>
  <c r="Q124" i="7"/>
  <c r="I124" i="7"/>
  <c r="P124" i="7"/>
  <c r="H124" i="7"/>
  <c r="W124" i="7"/>
  <c r="O124" i="7"/>
  <c r="G124" i="7"/>
  <c r="V124" i="7"/>
  <c r="N124" i="7"/>
  <c r="F124" i="7"/>
  <c r="U124" i="7"/>
  <c r="M124" i="7"/>
  <c r="E124" i="7"/>
  <c r="T124" i="7"/>
  <c r="L124" i="7"/>
  <c r="D124" i="7"/>
  <c r="S124" i="7"/>
  <c r="K124" i="7"/>
  <c r="C124" i="7"/>
  <c r="D30" i="7"/>
  <c r="D5" i="11" s="1"/>
  <c r="L30" i="7"/>
  <c r="L5" i="11" s="1"/>
  <c r="T30" i="7"/>
  <c r="T5" i="11" s="1"/>
  <c r="E31" i="7"/>
  <c r="E15" i="11" s="1"/>
  <c r="M31" i="7"/>
  <c r="M15" i="11" s="1"/>
  <c r="H122" i="7"/>
  <c r="H153" i="9"/>
  <c r="H8" i="11" s="1"/>
  <c r="P153" i="9"/>
  <c r="P8" i="11" s="1"/>
  <c r="I154" i="9"/>
  <c r="I18" i="11" s="1"/>
  <c r="Q154" i="9"/>
  <c r="Q18" i="11" s="1"/>
  <c r="D238" i="9"/>
  <c r="L238" i="9"/>
  <c r="T238" i="9"/>
  <c r="H240" i="9"/>
  <c r="P240" i="9"/>
  <c r="G201" i="10"/>
  <c r="G9" i="11" s="1"/>
  <c r="O201" i="10"/>
  <c r="O9" i="11" s="1"/>
  <c r="W201" i="10"/>
  <c r="W9" i="11" s="1"/>
  <c r="H202" i="10"/>
  <c r="H19" i="11" s="1"/>
  <c r="P202" i="10"/>
  <c r="P19" i="11" s="1"/>
  <c r="I153" i="9"/>
  <c r="I8" i="11" s="1"/>
  <c r="Q153" i="9"/>
  <c r="Q8" i="11" s="1"/>
  <c r="B154" i="9"/>
  <c r="J154" i="9"/>
  <c r="J18" i="11" s="1"/>
  <c r="R154" i="9"/>
  <c r="R18" i="11" s="1"/>
  <c r="E238" i="9"/>
  <c r="M238" i="9"/>
  <c r="U238" i="9"/>
  <c r="I240" i="9"/>
  <c r="Q240" i="9"/>
  <c r="H201" i="10"/>
  <c r="H9" i="11" s="1"/>
  <c r="P201" i="10"/>
  <c r="P9" i="11" s="1"/>
  <c r="I202" i="10"/>
  <c r="I19" i="11" s="1"/>
  <c r="Q202" i="10"/>
  <c r="Q19" i="11" s="1"/>
  <c r="B153" i="9"/>
  <c r="J153" i="9"/>
  <c r="J8" i="11" s="1"/>
  <c r="R153" i="9"/>
  <c r="R8" i="11" s="1"/>
  <c r="C154" i="9"/>
  <c r="C18" i="11" s="1"/>
  <c r="K154" i="9"/>
  <c r="K18" i="11" s="1"/>
  <c r="S154" i="9"/>
  <c r="S18" i="11" s="1"/>
  <c r="F238" i="9"/>
  <c r="N238" i="9"/>
  <c r="V238" i="9"/>
  <c r="B240" i="9"/>
  <c r="J240" i="9"/>
  <c r="R240" i="9"/>
  <c r="I201" i="10"/>
  <c r="I9" i="11" s="1"/>
  <c r="Q201" i="10"/>
  <c r="Q9" i="11" s="1"/>
  <c r="B202" i="10"/>
  <c r="J202" i="10"/>
  <c r="J19" i="11" s="1"/>
  <c r="R202" i="10"/>
  <c r="R19" i="11" s="1"/>
  <c r="C153" i="9"/>
  <c r="C8" i="11" s="1"/>
  <c r="K153" i="9"/>
  <c r="K8" i="11" s="1"/>
  <c r="S153" i="9"/>
  <c r="S8" i="11" s="1"/>
  <c r="D154" i="9"/>
  <c r="D18" i="11" s="1"/>
  <c r="L154" i="9"/>
  <c r="L18" i="11" s="1"/>
  <c r="T154" i="9"/>
  <c r="T18" i="11" s="1"/>
  <c r="G238" i="9"/>
  <c r="O238" i="9"/>
  <c r="W238" i="9"/>
  <c r="C240" i="9"/>
  <c r="K240" i="9"/>
  <c r="S240" i="9"/>
  <c r="B201" i="10"/>
  <c r="J201" i="10"/>
  <c r="J9" i="11" s="1"/>
  <c r="R201" i="10"/>
  <c r="R9" i="11" s="1"/>
  <c r="C202" i="10"/>
  <c r="C19" i="11" s="1"/>
  <c r="K202" i="10"/>
  <c r="K19" i="11" s="1"/>
  <c r="S202" i="10"/>
  <c r="S19" i="11" s="1"/>
  <c r="D153" i="9"/>
  <c r="D8" i="11" s="1"/>
  <c r="L153" i="9"/>
  <c r="L8" i="11" s="1"/>
  <c r="T153" i="9"/>
  <c r="T8" i="11" s="1"/>
  <c r="E154" i="9"/>
  <c r="E18" i="11" s="1"/>
  <c r="M154" i="9"/>
  <c r="M18" i="11" s="1"/>
  <c r="U154" i="9"/>
  <c r="U18" i="11" s="1"/>
  <c r="H238" i="9"/>
  <c r="P238" i="9"/>
  <c r="D240" i="9"/>
  <c r="L240" i="9"/>
  <c r="T240" i="9"/>
  <c r="C201" i="10"/>
  <c r="C9" i="11" s="1"/>
  <c r="K201" i="10"/>
  <c r="K9" i="11" s="1"/>
  <c r="S201" i="10"/>
  <c r="S9" i="11" s="1"/>
  <c r="D202" i="10"/>
  <c r="D19" i="11" s="1"/>
  <c r="L202" i="10"/>
  <c r="L19" i="11" s="1"/>
  <c r="T202" i="10"/>
  <c r="T19" i="11" s="1"/>
  <c r="E153" i="9"/>
  <c r="E8" i="11" s="1"/>
  <c r="M153" i="9"/>
  <c r="M8" i="11" s="1"/>
  <c r="U153" i="9"/>
  <c r="U8" i="11" s="1"/>
  <c r="F154" i="9"/>
  <c r="F18" i="11" s="1"/>
  <c r="N154" i="9"/>
  <c r="N18" i="11" s="1"/>
  <c r="V154" i="9"/>
  <c r="V18" i="11" s="1"/>
  <c r="I238" i="9"/>
  <c r="Q238" i="9"/>
  <c r="E240" i="9"/>
  <c r="M240" i="9"/>
  <c r="U240" i="9"/>
  <c r="D201" i="10"/>
  <c r="D9" i="11" s="1"/>
  <c r="L201" i="10"/>
  <c r="L9" i="11" s="1"/>
  <c r="T201" i="10"/>
  <c r="T9" i="11" s="1"/>
  <c r="E202" i="10"/>
  <c r="E19" i="11" s="1"/>
  <c r="M202" i="10"/>
  <c r="M19" i="11" s="1"/>
  <c r="U202" i="10"/>
  <c r="U19" i="11" s="1"/>
  <c r="F153" i="9"/>
  <c r="F8" i="11" s="1"/>
  <c r="N153" i="9"/>
  <c r="N8" i="11" s="1"/>
  <c r="V153" i="9"/>
  <c r="V8" i="11" s="1"/>
  <c r="G154" i="9"/>
  <c r="G18" i="11" s="1"/>
  <c r="O154" i="9"/>
  <c r="O18" i="11" s="1"/>
  <c r="B238" i="9"/>
  <c r="J238" i="9"/>
  <c r="F240" i="9"/>
  <c r="N240" i="9"/>
  <c r="E201" i="10"/>
  <c r="E9" i="11" s="1"/>
  <c r="M201" i="10"/>
  <c r="M9" i="11" s="1"/>
  <c r="U201" i="10"/>
  <c r="U9" i="11" s="1"/>
  <c r="F202" i="10"/>
  <c r="F19" i="11" s="1"/>
  <c r="N202" i="10"/>
  <c r="N19" i="11" s="1"/>
  <c r="L41" i="9" l="1"/>
  <c r="L42" i="9" s="1"/>
  <c r="L43" i="9" s="1"/>
  <c r="L44" i="9" s="1"/>
  <c r="L45" i="9" s="1"/>
  <c r="L46" i="9" s="1"/>
  <c r="L47" i="9" s="1"/>
  <c r="L48" i="9" s="1"/>
  <c r="L49" i="9" s="1"/>
  <c r="L50" i="9" s="1"/>
  <c r="L51" i="9" s="1"/>
  <c r="L52" i="9" s="1"/>
  <c r="L53" i="9" s="1"/>
  <c r="L54" i="9" s="1"/>
  <c r="L55" i="9" s="1"/>
  <c r="L56" i="9" s="1"/>
  <c r="L57" i="9" s="1"/>
  <c r="L58" i="9" s="1"/>
  <c r="L59" i="9" s="1"/>
  <c r="L60" i="9" s="1"/>
  <c r="L61" i="9" s="1"/>
  <c r="L62" i="9" s="1"/>
  <c r="L63" i="9" s="1"/>
  <c r="L64" i="9" s="1"/>
  <c r="L65" i="9" s="1"/>
  <c r="L66" i="9" s="1"/>
  <c r="L67" i="9" s="1"/>
  <c r="L68" i="9" s="1"/>
  <c r="L69" i="9" s="1"/>
  <c r="L70" i="9" s="1"/>
  <c r="L71" i="9" s="1"/>
  <c r="L72" i="9" s="1"/>
  <c r="L73" i="9" s="1"/>
  <c r="L5" i="9"/>
  <c r="L6" i="9" s="1"/>
  <c r="L7" i="9" s="1"/>
  <c r="L8" i="9" s="1"/>
  <c r="L9" i="9" s="1"/>
  <c r="L10" i="9" s="1"/>
  <c r="L11" i="9" s="1"/>
  <c r="L12" i="9" s="1"/>
  <c r="L13" i="9" s="1"/>
  <c r="L14" i="9" s="1"/>
  <c r="L15" i="9" s="1"/>
  <c r="L16" i="9" s="1"/>
  <c r="L17" i="9" s="1"/>
  <c r="L18" i="9" s="1"/>
  <c r="L19" i="9" s="1"/>
  <c r="L20" i="9" s="1"/>
  <c r="L21" i="9" s="1"/>
  <c r="L22" i="9" s="1"/>
  <c r="L23" i="9" s="1"/>
  <c r="L24" i="9" s="1"/>
  <c r="L25" i="9" s="1"/>
  <c r="L26" i="9" s="1"/>
  <c r="L27" i="9" s="1"/>
  <c r="L28" i="9" s="1"/>
  <c r="L29" i="9" s="1"/>
  <c r="H20" i="11"/>
  <c r="B8" i="11"/>
  <c r="X8" i="11" s="1"/>
  <c r="X153" i="9"/>
  <c r="B5" i="11"/>
  <c r="X5" i="11" s="1"/>
  <c r="X30" i="7"/>
  <c r="B12" i="11"/>
  <c r="X140" i="3"/>
  <c r="O20" i="11"/>
  <c r="E10" i="11"/>
  <c r="B6" i="11"/>
  <c r="X6" i="11" s="1"/>
  <c r="X31" i="4"/>
  <c r="X85" i="8"/>
  <c r="B13" i="11"/>
  <c r="X13" i="11" s="1"/>
  <c r="B17" i="11"/>
  <c r="X17" i="11" s="1"/>
  <c r="X44" i="6"/>
  <c r="J20" i="11"/>
  <c r="W20" i="11"/>
  <c r="B19" i="11"/>
  <c r="X19" i="11" s="1"/>
  <c r="X202" i="10"/>
  <c r="K20" i="11"/>
  <c r="R20" i="11"/>
  <c r="U20" i="11"/>
  <c r="B9" i="11"/>
  <c r="X9" i="11" s="1"/>
  <c r="X201" i="10"/>
  <c r="V10" i="11"/>
  <c r="L20" i="11"/>
  <c r="D20" i="11"/>
  <c r="S20" i="11"/>
  <c r="M20" i="11"/>
  <c r="B18" i="11"/>
  <c r="X18" i="11" s="1"/>
  <c r="X154" i="9"/>
  <c r="X84" i="8"/>
  <c r="B3" i="11"/>
  <c r="X3" i="11" s="1"/>
  <c r="N10" i="11"/>
  <c r="T20" i="11"/>
  <c r="G20" i="11"/>
  <c r="E20" i="11"/>
  <c r="R10" i="11"/>
  <c r="C20" i="11"/>
  <c r="W10" i="11"/>
  <c r="B15" i="11"/>
  <c r="X15" i="11" s="1"/>
  <c r="X31" i="7"/>
  <c r="B7" i="11"/>
  <c r="X7" i="11" s="1"/>
  <c r="X43" i="6"/>
  <c r="F10" i="11"/>
  <c r="F20" i="11"/>
  <c r="T10" i="11"/>
  <c r="S10" i="11"/>
  <c r="J10" i="11"/>
  <c r="Q10" i="11"/>
  <c r="B16" i="11"/>
  <c r="X16" i="11" s="1"/>
  <c r="X32" i="4"/>
  <c r="P20" i="11"/>
  <c r="O10" i="11"/>
  <c r="I20" i="11"/>
  <c r="N20" i="11"/>
  <c r="U10" i="11"/>
  <c r="L10" i="11"/>
  <c r="K10" i="11"/>
  <c r="B2" i="11"/>
  <c r="X139" i="3"/>
  <c r="I10" i="11"/>
  <c r="P10" i="11"/>
  <c r="G10" i="11"/>
  <c r="X89" i="5"/>
  <c r="B4" i="11"/>
  <c r="X4" i="11" s="1"/>
  <c r="Q20" i="11"/>
  <c r="V20" i="11"/>
  <c r="M10" i="11"/>
  <c r="D10" i="11"/>
  <c r="C10" i="11"/>
  <c r="B14" i="11"/>
  <c r="X14" i="11" s="1"/>
  <c r="X90" i="5"/>
  <c r="H10" i="11"/>
  <c r="X12" i="11" l="1"/>
  <c r="X20" i="11" s="1"/>
  <c r="B20" i="11"/>
  <c r="B10" i="11"/>
  <c r="X2" i="11"/>
  <c r="X10" i="11" s="1"/>
  <c r="L61" i="10" l="1"/>
  <c r="L62" i="10"/>
  <c r="L63" i="10"/>
  <c r="L64" i="10" s="1"/>
  <c r="L65" i="10" s="1"/>
  <c r="L70" i="10"/>
  <c r="L71" i="10" s="1"/>
  <c r="L72" i="10" s="1"/>
  <c r="L73" i="10" s="1"/>
  <c r="L74" i="10" s="1"/>
  <c r="L75" i="10" s="1"/>
  <c r="L76" i="10" s="1"/>
  <c r="L77" i="10" s="1"/>
  <c r="L78" i="10" s="1"/>
  <c r="L79" i="10" s="1"/>
  <c r="L80" i="10" s="1"/>
  <c r="L81" i="10" s="1"/>
  <c r="L82" i="10" s="1"/>
  <c r="L83" i="10" s="1"/>
  <c r="L85" i="10"/>
  <c r="L86" i="10"/>
  <c r="L87" i="10" s="1"/>
  <c r="L88" i="10" s="1"/>
  <c r="L89" i="10" s="1"/>
  <c r="L90" i="10" s="1"/>
  <c r="L91" i="10" s="1"/>
  <c r="L92" i="10" s="1"/>
  <c r="L93" i="10" s="1"/>
  <c r="L94" i="10" s="1"/>
  <c r="L95" i="10" s="1"/>
  <c r="L96" i="10" s="1"/>
  <c r="L97" i="10" s="1"/>
  <c r="L98" i="10" s="1"/>
  <c r="L99" i="10" s="1"/>
  <c r="L100" i="10" s="1"/>
  <c r="L101" i="10" s="1"/>
  <c r="L102" i="10" s="1"/>
  <c r="L103" i="10" s="1"/>
  <c r="L104" i="10" s="1"/>
  <c r="L105" i="10" s="1"/>
  <c r="L106" i="10" s="1"/>
  <c r="L107" i="10" s="1"/>
  <c r="L108" i="10" s="1"/>
  <c r="L109" i="10" s="1"/>
  <c r="L110" i="10" s="1"/>
  <c r="L111" i="10" s="1"/>
  <c r="L112" i="10" s="1"/>
  <c r="L113" i="10" s="1"/>
  <c r="L114" i="10" s="1"/>
  <c r="L115" i="10" s="1"/>
  <c r="L116" i="10" s="1"/>
  <c r="L117" i="10" s="1"/>
  <c r="L118" i="10" s="1"/>
  <c r="L119" i="10" s="1"/>
  <c r="L120" i="10" s="1"/>
</calcChain>
</file>

<file path=xl/sharedStrings.xml><?xml version="1.0" encoding="utf-8"?>
<sst xmlns="http://schemas.openxmlformats.org/spreadsheetml/2006/main" count="4389" uniqueCount="965">
  <si>
    <t>Number</t>
  </si>
  <si>
    <t>Runner Name</t>
  </si>
  <si>
    <t>Grade</t>
  </si>
  <si>
    <t>Team</t>
  </si>
  <si>
    <t>Gender</t>
  </si>
  <si>
    <t>Level</t>
  </si>
  <si>
    <t>SCORING LEVEL</t>
  </si>
  <si>
    <t>St. James</t>
  </si>
  <si>
    <t>JAM</t>
  </si>
  <si>
    <t>Jackie Smid</t>
  </si>
  <si>
    <t>K</t>
  </si>
  <si>
    <t>STT</t>
  </si>
  <si>
    <t>F</t>
  </si>
  <si>
    <t>DEV</t>
  </si>
  <si>
    <t>DEV GIRLS</t>
  </si>
  <si>
    <t>Northside Catholic Assumption</t>
  </si>
  <si>
    <t>NCA</t>
  </si>
  <si>
    <t>Emma Kuzma</t>
  </si>
  <si>
    <t>Blessed Trinity Academy</t>
  </si>
  <si>
    <t>BTA</t>
  </si>
  <si>
    <t>Beau Peterson</t>
  </si>
  <si>
    <t>M</t>
  </si>
  <si>
    <t>JV</t>
  </si>
  <si>
    <t>JV BOYS</t>
  </si>
  <si>
    <t>Divine Mercy Academy</t>
  </si>
  <si>
    <t>DMA</t>
  </si>
  <si>
    <t>Hunter Peterson</t>
  </si>
  <si>
    <t>DEV BOYS</t>
  </si>
  <si>
    <t>Archangel Gabriel</t>
  </si>
  <si>
    <t>AGS</t>
  </si>
  <si>
    <t>Madison Bachner</t>
  </si>
  <si>
    <t>JV GIRLS</t>
  </si>
  <si>
    <t>Blessed Francis Seelos Academy</t>
  </si>
  <si>
    <t>BFS</t>
  </si>
  <si>
    <t>Emily Horensky</t>
  </si>
  <si>
    <t>Holy Family School</t>
  </si>
  <si>
    <t>HFS</t>
  </si>
  <si>
    <t>Livia Spicuzza</t>
  </si>
  <si>
    <t>St. Kilian Parish School</t>
  </si>
  <si>
    <t>KIL</t>
  </si>
  <si>
    <t>Jillian Burgman</t>
  </si>
  <si>
    <t xml:space="preserve">F </t>
  </si>
  <si>
    <t>Varsity</t>
  </si>
  <si>
    <t>VARSITY GIRLS</t>
  </si>
  <si>
    <t>JFK Catholic</t>
  </si>
  <si>
    <t>JFK</t>
  </si>
  <si>
    <t>Danica Mota</t>
  </si>
  <si>
    <t>Mother of Sorrows School</t>
  </si>
  <si>
    <t>MOSS</t>
  </si>
  <si>
    <t>Eve Bovee</t>
  </si>
  <si>
    <t>South Hills Catholic Academy</t>
  </si>
  <si>
    <t>SHCA</t>
  </si>
  <si>
    <t>Arden  Bovee</t>
  </si>
  <si>
    <t>Aquinas Academy</t>
  </si>
  <si>
    <t>AAC</t>
  </si>
  <si>
    <t>Benjamin Tester</t>
  </si>
  <si>
    <t>Christ the Divine Teacher Academy</t>
  </si>
  <si>
    <t>CDT</t>
  </si>
  <si>
    <t>Delaney Pegher</t>
  </si>
  <si>
    <t>Providence Heights Alpha School</t>
  </si>
  <si>
    <t>PHA</t>
  </si>
  <si>
    <t>Johannah Fox</t>
  </si>
  <si>
    <t>St. Monica Catholic Academy</t>
  </si>
  <si>
    <t>MCA</t>
  </si>
  <si>
    <t>Kennedy Durick</t>
  </si>
  <si>
    <t>Ave Maria Academy</t>
  </si>
  <si>
    <t>AMA</t>
  </si>
  <si>
    <t>Emma Moss</t>
  </si>
  <si>
    <t>Mary Queen of Apostles</t>
  </si>
  <si>
    <t>MQA</t>
  </si>
  <si>
    <t>Ellie Moss</t>
  </si>
  <si>
    <t>Mother of Mercy</t>
  </si>
  <si>
    <t>MMA</t>
  </si>
  <si>
    <t>Brian Hogle</t>
  </si>
  <si>
    <t>St. Therese of Lisieux</t>
  </si>
  <si>
    <t>Maximilian Stevens</t>
  </si>
  <si>
    <t>St. Louise de Marillac</t>
  </si>
  <si>
    <t>STL</t>
  </si>
  <si>
    <t>Nicholas Hatala</t>
  </si>
  <si>
    <t>VARSITY BOYS</t>
  </si>
  <si>
    <t>St. Gregory</t>
  </si>
  <si>
    <t>GRE</t>
  </si>
  <si>
    <t>Evelyn Hatala</t>
  </si>
  <si>
    <t>Butler Catholic School</t>
  </si>
  <si>
    <t>BCS</t>
  </si>
  <si>
    <t>Sophia Hatala</t>
  </si>
  <si>
    <t>Guardian Angel Academy</t>
  </si>
  <si>
    <t>GAA</t>
  </si>
  <si>
    <t>Samuel Dumblosky</t>
  </si>
  <si>
    <t>Saints Peter and Paul</t>
  </si>
  <si>
    <t>SSPP</t>
  </si>
  <si>
    <t>Mia Ollis</t>
  </si>
  <si>
    <t>Korbin Karasinski</t>
  </si>
  <si>
    <t xml:space="preserve">William Pegher </t>
  </si>
  <si>
    <t>Felicity Logan</t>
  </si>
  <si>
    <t>Sarah Weir</t>
  </si>
  <si>
    <t>Lizzie Weir</t>
  </si>
  <si>
    <t>Kenneth Weir</t>
  </si>
  <si>
    <t>Santino Strobel</t>
  </si>
  <si>
    <t>Adelina Strobel</t>
  </si>
  <si>
    <t>Sophia Strobel</t>
  </si>
  <si>
    <t>Addelynn Stack</t>
  </si>
  <si>
    <t>Sullivan Stack</t>
  </si>
  <si>
    <t>Colin  Stack</t>
  </si>
  <si>
    <t>Dulce Maria Lopez</t>
  </si>
  <si>
    <t>Lexi Pearce</t>
  </si>
  <si>
    <t>Kennedy Williams</t>
  </si>
  <si>
    <t>Londyn Tomman</t>
  </si>
  <si>
    <t>Nina Rhodehamel</t>
  </si>
  <si>
    <t>Niko Nyapas</t>
  </si>
  <si>
    <t>Raegan Mascaro</t>
  </si>
  <si>
    <t>Violet Newton</t>
  </si>
  <si>
    <t>Zachary Price</t>
  </si>
  <si>
    <t>Ashton Barrett</t>
  </si>
  <si>
    <t>Christopher Barrett</t>
  </si>
  <si>
    <t>Tristian White</t>
  </si>
  <si>
    <t>Jacob Vidic</t>
  </si>
  <si>
    <t>William Vidic</t>
  </si>
  <si>
    <t>Olive Wholey</t>
  </si>
  <si>
    <t>Max Wisnik</t>
  </si>
  <si>
    <t>Zoe Wisnik</t>
  </si>
  <si>
    <t>Kota Furukawa</t>
  </si>
  <si>
    <t>Neve Reutzel</t>
  </si>
  <si>
    <t>Dane Reutzel</t>
  </si>
  <si>
    <t>McKenna Crowley</t>
  </si>
  <si>
    <t>Maren Crowley</t>
  </si>
  <si>
    <t>John Mason  Stone</t>
  </si>
  <si>
    <t>Linda Stone</t>
  </si>
  <si>
    <t>Josephine  Perret-Davwell</t>
  </si>
  <si>
    <t>Henry Woolley</t>
  </si>
  <si>
    <t>Annabelle Guzzo</t>
  </si>
  <si>
    <t>Arly Guzzo</t>
  </si>
  <si>
    <t>Gianna Pascal</t>
  </si>
  <si>
    <t>Leah Straub</t>
  </si>
  <si>
    <t>Grace Colligan-Marshal</t>
  </si>
  <si>
    <t>Jaxon Silverio</t>
  </si>
  <si>
    <t>Sophia Kyle</t>
  </si>
  <si>
    <t>Reeve Flotta</t>
  </si>
  <si>
    <t>Julian Kean</t>
  </si>
  <si>
    <t>Luke Romito</t>
  </si>
  <si>
    <t>Josh Romito</t>
  </si>
  <si>
    <t>Aria Perri</t>
  </si>
  <si>
    <t>Dina Cominos</t>
  </si>
  <si>
    <t>Lucy Mason</t>
  </si>
  <si>
    <t>Colin Luther</t>
  </si>
  <si>
    <t>Olivia Kelly</t>
  </si>
  <si>
    <t>A'darius Brown</t>
  </si>
  <si>
    <t>Jonathan Patton</t>
  </si>
  <si>
    <t>William Filak</t>
  </si>
  <si>
    <t>Alaina Cestra</t>
  </si>
  <si>
    <t>Ronan Sommer</t>
  </si>
  <si>
    <t>Alexandra Straub</t>
  </si>
  <si>
    <t>Emma Molyneaux</t>
  </si>
  <si>
    <t>Patrick Lloyd</t>
  </si>
  <si>
    <t>Howie Erickson</t>
  </si>
  <si>
    <t>Clare Snook</t>
  </si>
  <si>
    <t>Nia Kliner</t>
  </si>
  <si>
    <t>Avery Linette</t>
  </si>
  <si>
    <t>Emaya Green</t>
  </si>
  <si>
    <t>Eric Green</t>
  </si>
  <si>
    <t>Dominick Green</t>
  </si>
  <si>
    <t>Colleen Lee</t>
  </si>
  <si>
    <t>Tyler Horensky</t>
  </si>
  <si>
    <t>Samuel Rush</t>
  </si>
  <si>
    <t>Alex Koes</t>
  </si>
  <si>
    <t>Beatrix Barr</t>
  </si>
  <si>
    <t>Reece Hankinson</t>
  </si>
  <si>
    <t>Nahbila  Dinga</t>
  </si>
  <si>
    <t>Gianna  Biamonte</t>
  </si>
  <si>
    <t>Liam Lawson</t>
  </si>
  <si>
    <t>Damien Mota</t>
  </si>
  <si>
    <t>Nathan Simko</t>
  </si>
  <si>
    <t>Meredith Burgman</t>
  </si>
  <si>
    <t>Mia Kelly</t>
  </si>
  <si>
    <t>Danny Pegher</t>
  </si>
  <si>
    <t>Jason Peyton</t>
  </si>
  <si>
    <t>Mollie Fenk</t>
  </si>
  <si>
    <t>Nora Hiserodt</t>
  </si>
  <si>
    <t>Maggie Miller</t>
  </si>
  <si>
    <t>Jaydn Risdon</t>
  </si>
  <si>
    <t>London Lange</t>
  </si>
  <si>
    <t>Elena Simonetti</t>
  </si>
  <si>
    <t>Hadley Moritz</t>
  </si>
  <si>
    <t>Mirabella Davison</t>
  </si>
  <si>
    <t>Paulina Hornung</t>
  </si>
  <si>
    <t>Alaina Kelly</t>
  </si>
  <si>
    <t>Arianna Lheureau</t>
  </si>
  <si>
    <t>Harper Lange</t>
  </si>
  <si>
    <t>Isabella Vasquez</t>
  </si>
  <si>
    <t>Molly Begley</t>
  </si>
  <si>
    <t>Reagan Bayne</t>
  </si>
  <si>
    <t>Alaina Vargo</t>
  </si>
  <si>
    <t>Avery Arendosh</t>
  </si>
  <si>
    <t>Catherine McElroy</t>
  </si>
  <si>
    <t>Daniella Julian</t>
  </si>
  <si>
    <t>Ella Schweikert</t>
  </si>
  <si>
    <t>Gianna Isacco</t>
  </si>
  <si>
    <t>Jocelyn Miller</t>
  </si>
  <si>
    <t>Kaitlyn Lindenfelser</t>
  </si>
  <si>
    <t>Lexie Miller</t>
  </si>
  <si>
    <t>Lilliana Venturella</t>
  </si>
  <si>
    <t>Lucy Kaufman</t>
  </si>
  <si>
    <t>Maria Hiserodt</t>
  </si>
  <si>
    <t>Mary Stivorec</t>
  </si>
  <si>
    <t>Zach Klatt</t>
  </si>
  <si>
    <t>Danny McCabe</t>
  </si>
  <si>
    <t>Caleb Radzvin</t>
  </si>
  <si>
    <t>Declan Ries</t>
  </si>
  <si>
    <t>Isaac White</t>
  </si>
  <si>
    <t>Ethan Foster</t>
  </si>
  <si>
    <t>Michael Ramaley</t>
  </si>
  <si>
    <t>Nicholas Stockmal</t>
  </si>
  <si>
    <t>Will Ries</t>
  </si>
  <si>
    <t>Cole Miller</t>
  </si>
  <si>
    <t>Enzo Urso</t>
  </si>
  <si>
    <t>Jack Ries</t>
  </si>
  <si>
    <t>Jackson Hawes</t>
  </si>
  <si>
    <t>Jacob Feigel</t>
  </si>
  <si>
    <t>Joseph Wentz</t>
  </si>
  <si>
    <t>Liam Greene</t>
  </si>
  <si>
    <t>William Klatt</t>
  </si>
  <si>
    <t>Tim McCabe</t>
  </si>
  <si>
    <t>Charlie Martin</t>
  </si>
  <si>
    <t>Hudson Feeney</t>
  </si>
  <si>
    <t>Mason Moritz</t>
  </si>
  <si>
    <t>Matthew Kennedy</t>
  </si>
  <si>
    <t>Parker Skrastins</t>
  </si>
  <si>
    <t>Victor Montes</t>
  </si>
  <si>
    <t>Annaliese Duchi</t>
  </si>
  <si>
    <t>Luciana Ganoza</t>
  </si>
  <si>
    <t>Giovanna Julian</t>
  </si>
  <si>
    <t>Claire Karsman</t>
  </si>
  <si>
    <t>Mary Kennedy</t>
  </si>
  <si>
    <t>Annafrancesca Liberati</t>
  </si>
  <si>
    <t>Evelyn Marche</t>
  </si>
  <si>
    <t>Sarah Mlecko</t>
  </si>
  <si>
    <t>Lily Narvett</t>
  </si>
  <si>
    <t>Catarina Perri</t>
  </si>
  <si>
    <t>Anne Puhalla</t>
  </si>
  <si>
    <t>Caroline Sell</t>
  </si>
  <si>
    <t>Madeline Sell</t>
  </si>
  <si>
    <t>Lucia Simonetti</t>
  </si>
  <si>
    <t>Gina Talarico</t>
  </si>
  <si>
    <t>Alexandra Wagner</t>
  </si>
  <si>
    <t>Enzo Pecoraro</t>
  </si>
  <si>
    <t>Ethan Hiserodt</t>
  </si>
  <si>
    <t>Isaiah Thomas</t>
  </si>
  <si>
    <t>Jack Davison</t>
  </si>
  <si>
    <t>Max Radzvin</t>
  </si>
  <si>
    <t>Rylan Greene</t>
  </si>
  <si>
    <t>Ty Ryan</t>
  </si>
  <si>
    <t>Amelia Aiello</t>
  </si>
  <si>
    <t>Lauren Becker</t>
  </si>
  <si>
    <t>Lillian Best</t>
  </si>
  <si>
    <t>Caroline Craska</t>
  </si>
  <si>
    <t>Chloe Karsman</t>
  </si>
  <si>
    <t>Stella Kunz</t>
  </si>
  <si>
    <t>Anna Lazzara</t>
  </si>
  <si>
    <t>Audra Lazzara</t>
  </si>
  <si>
    <t>Alexa Risdon</t>
  </si>
  <si>
    <t>Jocelyn roofner</t>
  </si>
  <si>
    <t>Austin Arendosh</t>
  </si>
  <si>
    <t>Colin Campbell</t>
  </si>
  <si>
    <t>Anthony Farrah</t>
  </si>
  <si>
    <t>David Felix</t>
  </si>
  <si>
    <t>Erik Lindenfelser</t>
  </si>
  <si>
    <t>Sean Miller</t>
  </si>
  <si>
    <t>Justin Peoples</t>
  </si>
  <si>
    <t>Christopher Ramaley</t>
  </si>
  <si>
    <t>Ryan Snyder</t>
  </si>
  <si>
    <t>Brandon Szuch</t>
  </si>
  <si>
    <t>Victor Wagner</t>
  </si>
  <si>
    <t>Charlotte Austin</t>
  </si>
  <si>
    <t>Austin John Henry</t>
  </si>
  <si>
    <t>Bogdewic Thomas</t>
  </si>
  <si>
    <t>Victoria Bogdewic</t>
  </si>
  <si>
    <t>Gabby Boright</t>
  </si>
  <si>
    <t xml:space="preserve">Burchill Teddy </t>
  </si>
  <si>
    <t xml:space="preserve">Carroll Duke </t>
  </si>
  <si>
    <t>Carroll Regan</t>
  </si>
  <si>
    <t>Cameryn DeWitt</t>
  </si>
  <si>
    <t xml:space="preserve">DeWitt Eddie </t>
  </si>
  <si>
    <t>Rita Donahue</t>
  </si>
  <si>
    <t>Erdley Eamonn</t>
  </si>
  <si>
    <t>Farah John Paul</t>
  </si>
  <si>
    <t>DeV</t>
  </si>
  <si>
    <t>Miriam  Gruber</t>
  </si>
  <si>
    <t>Guillen Zach</t>
  </si>
  <si>
    <t>Kaylee  Novotney</t>
  </si>
  <si>
    <t>Alessandra Park</t>
  </si>
  <si>
    <t>Paull Marek</t>
  </si>
  <si>
    <t>Predis Leo</t>
  </si>
  <si>
    <t>Predis Max</t>
  </si>
  <si>
    <t>Nora Reppermund</t>
  </si>
  <si>
    <t>Richthammer John Paul</t>
  </si>
  <si>
    <t>Lucia Rossi</t>
  </si>
  <si>
    <t>Lucille Rounding</t>
  </si>
  <si>
    <t>Skinner Thomas</t>
  </si>
  <si>
    <t>Danielle Whitney</t>
  </si>
  <si>
    <t xml:space="preserve"> AAC</t>
  </si>
  <si>
    <t>Rosa Yuo</t>
  </si>
  <si>
    <t>Anselmino Enzo</t>
  </si>
  <si>
    <t>Austin Lizzie</t>
  </si>
  <si>
    <t xml:space="preserve">Burchill Linus </t>
  </si>
  <si>
    <t>Conley Matthew</t>
  </si>
  <si>
    <t xml:space="preserve">Donahue Josie </t>
  </si>
  <si>
    <t>Engleka Parker</t>
  </si>
  <si>
    <t>Gruber Juli</t>
  </si>
  <si>
    <t>Hoerster Sarah</t>
  </si>
  <si>
    <t>Keverline Gabby</t>
  </si>
  <si>
    <t xml:space="preserve">Randall Morgan </t>
  </si>
  <si>
    <t>Ravotti Teresa</t>
  </si>
  <si>
    <t xml:space="preserve">Rounding Mark </t>
  </si>
  <si>
    <t>Rugh Annie</t>
  </si>
  <si>
    <t>Sinlangu One</t>
  </si>
  <si>
    <t>Whitsel Jacqui</t>
  </si>
  <si>
    <t xml:space="preserve">Austin Tess </t>
  </si>
  <si>
    <t>Burchill Jonah</t>
  </si>
  <si>
    <t>Canzian Mikaela</t>
  </si>
  <si>
    <t>Conley Lucas</t>
  </si>
  <si>
    <t xml:space="preserve">Farah Juliana </t>
  </si>
  <si>
    <t>Hoerster Anna</t>
  </si>
  <si>
    <t>Jurewicz Julia</t>
  </si>
  <si>
    <t>Kerr Ryan</t>
  </si>
  <si>
    <t>Keverline Elliot</t>
  </si>
  <si>
    <t xml:space="preserve">Keverline Lucy </t>
  </si>
  <si>
    <t>McGrath Matthew</t>
  </si>
  <si>
    <t xml:space="preserve">Ravotti Maria </t>
  </si>
  <si>
    <t>Repasky Ava</t>
  </si>
  <si>
    <t>Repasky Maria</t>
  </si>
  <si>
    <t>Rhodes Sarah</t>
  </si>
  <si>
    <t>Schellhaas Zach</t>
  </si>
  <si>
    <t>Silvaggio Teresa</t>
  </si>
  <si>
    <t>Schellhaas Luke</t>
  </si>
  <si>
    <t xml:space="preserve">Schellhaas Mark </t>
  </si>
  <si>
    <t>Schellhaas Anna</t>
  </si>
  <si>
    <t>Patrick Phemester</t>
  </si>
  <si>
    <t>Dev</t>
  </si>
  <si>
    <t>Evelyn Phemester</t>
  </si>
  <si>
    <t>Lincoln Haboush</t>
  </si>
  <si>
    <t>Connor Cummings</t>
  </si>
  <si>
    <t>Lucia Bianco</t>
  </si>
  <si>
    <t>Flitcraft Enzo</t>
  </si>
  <si>
    <t>Ryan Kunselman</t>
  </si>
  <si>
    <t>Samuel Staffen</t>
  </si>
  <si>
    <t>Joelle Berringer</t>
  </si>
  <si>
    <t>Claire Cummings</t>
  </si>
  <si>
    <t>Nicholas Grayson</t>
  </si>
  <si>
    <t>Remy Petrick</t>
  </si>
  <si>
    <t>Luke Martin</t>
  </si>
  <si>
    <t>Zienna Berarducci</t>
  </si>
  <si>
    <t>Domenico Berarducci</t>
  </si>
  <si>
    <t>Michelle Grayson</t>
  </si>
  <si>
    <t>Madison Shields</t>
  </si>
  <si>
    <t>Vito Bianco</t>
  </si>
  <si>
    <t>Isaac Brkich</t>
  </si>
  <si>
    <t>Grace Kenney</t>
  </si>
  <si>
    <t>Abigail Getch</t>
  </si>
  <si>
    <t>Jordyn Kunselman</t>
  </si>
  <si>
    <t>Malissa Martin</t>
  </si>
  <si>
    <t>Luca Flitcraft</t>
  </si>
  <si>
    <t>Trey Arlen Moses</t>
  </si>
  <si>
    <t>Antonella Brkich</t>
  </si>
  <si>
    <t>Wesley Goshen</t>
  </si>
  <si>
    <t>Nick Masterson</t>
  </si>
  <si>
    <t>Antony Flitcraft</t>
  </si>
  <si>
    <t>Bianco Giovanni</t>
  </si>
  <si>
    <t>Liller Jacob</t>
  </si>
  <si>
    <t>Wendy Gondak</t>
  </si>
  <si>
    <t>Coletta Kozora</t>
  </si>
  <si>
    <t>Cooper Vensel</t>
  </si>
  <si>
    <t>Maycie Bane</t>
  </si>
  <si>
    <t>Richard (Rj) Miles</t>
  </si>
  <si>
    <t>Emmett Clark</t>
  </si>
  <si>
    <t>Ethan Harper</t>
  </si>
  <si>
    <t>Hayden Hosack</t>
  </si>
  <si>
    <t xml:space="preserve">Brooklyn Eadie </t>
  </si>
  <si>
    <t>Hannah Cloonan</t>
  </si>
  <si>
    <t>Lily Derkach</t>
  </si>
  <si>
    <t>Frank Gondak</t>
  </si>
  <si>
    <t>Michael Grabowski</t>
  </si>
  <si>
    <t>Brayden Harper</t>
  </si>
  <si>
    <t>Edward Jaworski</t>
  </si>
  <si>
    <t>Cash Kozora</t>
  </si>
  <si>
    <t>Chloe Light</t>
  </si>
  <si>
    <t>Maeve Murray-Marcum</t>
  </si>
  <si>
    <t>Amelia Searight</t>
  </si>
  <si>
    <t>Olivia Wasielewski</t>
  </si>
  <si>
    <t>Austin Bane</t>
  </si>
  <si>
    <t>Montgomery Benz</t>
  </si>
  <si>
    <t>Mackenzie Booz</t>
  </si>
  <si>
    <t>Magdalena Pyle</t>
  </si>
  <si>
    <t>Geray Boyce</t>
  </si>
  <si>
    <t>Jaxson Russell</t>
  </si>
  <si>
    <t>Luke Bandura</t>
  </si>
  <si>
    <t>Vivienne Clark</t>
  </si>
  <si>
    <t>Brayden Bane</t>
  </si>
  <si>
    <t>Lexi Grabowski</t>
  </si>
  <si>
    <t>Ellie Green</t>
  </si>
  <si>
    <t>Cassius Carrozza</t>
  </si>
  <si>
    <t>Sky Johnson</t>
  </si>
  <si>
    <t>Maximus Rossmiller</t>
  </si>
  <si>
    <t>Charlie Derkach</t>
  </si>
  <si>
    <t>Auviere Ruffin</t>
  </si>
  <si>
    <t>Noa Chambers</t>
  </si>
  <si>
    <t>Edward Hosack</t>
  </si>
  <si>
    <t>Quinn Jaworski</t>
  </si>
  <si>
    <t>Hezekiah Johnson</t>
  </si>
  <si>
    <t>Zachary Booz</t>
  </si>
  <si>
    <t>Kennedey Chambers</t>
  </si>
  <si>
    <t>Taylor Harris</t>
  </si>
  <si>
    <t>Antonio Ruffin Jr</t>
  </si>
  <si>
    <t>Angela Russell</t>
  </si>
  <si>
    <t>Malik Mayers</t>
  </si>
  <si>
    <t>Ella Scaltz</t>
  </si>
  <si>
    <t>Brigid Baker</t>
  </si>
  <si>
    <t>Cora Cole</t>
  </si>
  <si>
    <t>Bailey Kirsten</t>
  </si>
  <si>
    <t>Alexa Smarrelli</t>
  </si>
  <si>
    <t>Isabella Gamez</t>
  </si>
  <si>
    <t>Olivia colangelo</t>
  </si>
  <si>
    <t>Lily Jackson</t>
  </si>
  <si>
    <t>Sophia Colangelo</t>
  </si>
  <si>
    <t>Maeve Burke</t>
  </si>
  <si>
    <t>Quinn Orr</t>
  </si>
  <si>
    <t>Olivia Menz</t>
  </si>
  <si>
    <t>Nora Narwold</t>
  </si>
  <si>
    <t>Sebastian de Lima</t>
  </si>
  <si>
    <t>Rowan Lacina</t>
  </si>
  <si>
    <t>Robbie Singer</t>
  </si>
  <si>
    <t>Vito Cersosimo</t>
  </si>
  <si>
    <t>Ralph Deabrunzzo</t>
  </si>
  <si>
    <t>Xavier Kush</t>
  </si>
  <si>
    <t>Michael Scaltz</t>
  </si>
  <si>
    <t>William Meeuf</t>
  </si>
  <si>
    <t>Chloe Cole</t>
  </si>
  <si>
    <t>Payton McElravy</t>
  </si>
  <si>
    <t>Alegría Sisto</t>
  </si>
  <si>
    <t>Jada Lichtenwalter</t>
  </si>
  <si>
    <t>Elle Degnan</t>
  </si>
  <si>
    <t>Noelle Ronnenberg</t>
  </si>
  <si>
    <t>Rachel Barry</t>
  </si>
  <si>
    <t>Cecelia Chirdon</t>
  </si>
  <si>
    <t>Isabella Montinola</t>
  </si>
  <si>
    <t>Jillian Kalis</t>
  </si>
  <si>
    <t>Evangeline Offi</t>
  </si>
  <si>
    <t>Emelia Kapetanos</t>
  </si>
  <si>
    <t>Mia Liscinsky</t>
  </si>
  <si>
    <t>Maite Lopez Foubert</t>
  </si>
  <si>
    <t>Gigi Colafella</t>
  </si>
  <si>
    <t>Mia O'Donnell</t>
  </si>
  <si>
    <t>Riley Kontul</t>
  </si>
  <si>
    <t>Chloe Summerville</t>
  </si>
  <si>
    <t>Anne DiPlacido</t>
  </si>
  <si>
    <t>Anna Jones</t>
  </si>
  <si>
    <t>Anna Morris</t>
  </si>
  <si>
    <t>Addison Thiel</t>
  </si>
  <si>
    <t>Thomas Baier</t>
  </si>
  <si>
    <t>Clint Elliott</t>
  </si>
  <si>
    <t>Nathan David</t>
  </si>
  <si>
    <t>Jackson Chips</t>
  </si>
  <si>
    <t>Peter Baker</t>
  </si>
  <si>
    <t>Nicholas Gnandt</t>
  </si>
  <si>
    <t>Xander Schott</t>
  </si>
  <si>
    <t>Jack Croft</t>
  </si>
  <si>
    <t>Andrew Spalvieri</t>
  </si>
  <si>
    <t>Jack Steineman</t>
  </si>
  <si>
    <t>Dominic Verdi</t>
  </si>
  <si>
    <t>Anna Scaltz</t>
  </si>
  <si>
    <t>Grace Chrobak</t>
  </si>
  <si>
    <t>Kassidy Flynn</t>
  </si>
  <si>
    <t>Claire Elliott</t>
  </si>
  <si>
    <t>Alexa Stoltz</t>
  </si>
  <si>
    <t>Anna Pohl</t>
  </si>
  <si>
    <t>Sheridan Cunningham</t>
  </si>
  <si>
    <t>Julia Siket</t>
  </si>
  <si>
    <t>Gracie Plastino</t>
  </si>
  <si>
    <t>Elizabeth Long</t>
  </si>
  <si>
    <t>Sophia Deabrunzzo</t>
  </si>
  <si>
    <t>Natalie Morris</t>
  </si>
  <si>
    <t>Arianna Rhedrick</t>
  </si>
  <si>
    <t>Mirabella Rizk</t>
  </si>
  <si>
    <t>Arden Flynn</t>
  </si>
  <si>
    <t>Tessa Driehorst</t>
  </si>
  <si>
    <t>Madeline Meeuf</t>
  </si>
  <si>
    <t>Bridget Burke</t>
  </si>
  <si>
    <t>Domenic Amoruso</t>
  </si>
  <si>
    <t>Aidan Glentzer</t>
  </si>
  <si>
    <t>Jackson Schlegel</t>
  </si>
  <si>
    <t>Nathan Rykaczewski</t>
  </si>
  <si>
    <t>Lincoln Chips</t>
  </si>
  <si>
    <t>Jeremy Lichtenwalter</t>
  </si>
  <si>
    <t>Louie Iaquinta</t>
  </si>
  <si>
    <t>John Flerl</t>
  </si>
  <si>
    <t>Matthew Liscinsky</t>
  </si>
  <si>
    <t>Jimmy Kalis</t>
  </si>
  <si>
    <t>Brady Wilson</t>
  </si>
  <si>
    <t>Alex Weber</t>
  </si>
  <si>
    <t>Tyler Carroll</t>
  </si>
  <si>
    <t>James Baker</t>
  </si>
  <si>
    <t>Owen McKernan</t>
  </si>
  <si>
    <t>Vinny Cersosimo</t>
  </si>
  <si>
    <t>Benjamin Stokes</t>
  </si>
  <si>
    <t>k</t>
  </si>
  <si>
    <t>Angela Policicchio</t>
  </si>
  <si>
    <t>Gabriella Sharek</t>
  </si>
  <si>
    <t>Talyah Cira</t>
  </si>
  <si>
    <t>Eliot Slep</t>
  </si>
  <si>
    <t>Johnathan Topoll</t>
  </si>
  <si>
    <t>Charlie Kane</t>
  </si>
  <si>
    <t>Drew Frederick</t>
  </si>
  <si>
    <t>Mila Cira</t>
  </si>
  <si>
    <t>Rian Daley</t>
  </si>
  <si>
    <t>Cecilia "CC" Benjamin</t>
  </si>
  <si>
    <t>Connor Allen</t>
  </si>
  <si>
    <t>Scarlet Day</t>
  </si>
  <si>
    <t>Gertrude Davis</t>
  </si>
  <si>
    <t>Eve Wrabley</t>
  </si>
  <si>
    <t>Eric Wheeler</t>
  </si>
  <si>
    <t>Tessa Liberati</t>
  </si>
  <si>
    <t>Amelia Ondos</t>
  </si>
  <si>
    <t>Kate Mulzet</t>
  </si>
  <si>
    <t>Morgan Kane</t>
  </si>
  <si>
    <t>Andrew Beaman</t>
  </si>
  <si>
    <t>Leya Wesolowski</t>
  </si>
  <si>
    <t>Sylvie Day</t>
  </si>
  <si>
    <t>Makenna Nasiadka</t>
  </si>
  <si>
    <t>Claire Anthony</t>
  </si>
  <si>
    <t>Olivia Liberati</t>
  </si>
  <si>
    <t>AnaBell Evancho</t>
  </si>
  <si>
    <t>Agnes Bitz</t>
  </si>
  <si>
    <t>Zoe Bitz</t>
  </si>
  <si>
    <t>Avery Evancho</t>
  </si>
  <si>
    <t>Fionna Mosby</t>
  </si>
  <si>
    <t>Abigail Tottenham</t>
  </si>
  <si>
    <t>Faith  Fardo</t>
  </si>
  <si>
    <t>Thomas Feczko</t>
  </si>
  <si>
    <t>Dominic Gauntner</t>
  </si>
  <si>
    <t>Eli Grimsley</t>
  </si>
  <si>
    <t>Leyland Grimsley</t>
  </si>
  <si>
    <t>Asa Grubbs</t>
  </si>
  <si>
    <t>Ian Hamilton</t>
  </si>
  <si>
    <t>John  Norberg</t>
  </si>
  <si>
    <t>Eli Rodgers</t>
  </si>
  <si>
    <t>Nate  Tottenham</t>
  </si>
  <si>
    <t>Gabriella Marino</t>
  </si>
  <si>
    <t>Adelaide Delaney</t>
  </si>
  <si>
    <t>Ashley Edwards</t>
  </si>
  <si>
    <t>Emery Feczko</t>
  </si>
  <si>
    <t>Molly Gauntner</t>
  </si>
  <si>
    <t>Margaret Killian</t>
  </si>
  <si>
    <t>Isabell Rodgers</t>
  </si>
  <si>
    <t>Gabby Vilcheck</t>
  </si>
  <si>
    <t>Declan McCullough</t>
  </si>
  <si>
    <t>Eva  Fardo</t>
  </si>
  <si>
    <t>Faith  Williamson</t>
  </si>
  <si>
    <t>Allyson Fabian</t>
  </si>
  <si>
    <t>Elizabeth Fabian</t>
  </si>
  <si>
    <t>Charlotte Gauntner</t>
  </si>
  <si>
    <t xml:space="preserve">Gabriella Glevicky </t>
  </si>
  <si>
    <t>Lily Hunter</t>
  </si>
  <si>
    <t>Mackenzie Mars</t>
  </si>
  <si>
    <t>Phoebe Vilcheck</t>
  </si>
  <si>
    <t xml:space="preserve">Henry Glevicky </t>
  </si>
  <si>
    <t>Grant Griesacker</t>
  </si>
  <si>
    <t>Francis Igrec</t>
  </si>
  <si>
    <t>Tiernan McCullough</t>
  </si>
  <si>
    <t>Killian O'Halloran</t>
  </si>
  <si>
    <t>Isaac Tarbuk</t>
  </si>
  <si>
    <t>Henrik Wright</t>
  </si>
  <si>
    <t>Patrick Altmar</t>
  </si>
  <si>
    <t>Alex Wolf</t>
  </si>
  <si>
    <t>Brooke Carlson</t>
  </si>
  <si>
    <t>Karly Gill</t>
  </si>
  <si>
    <t>Dorabella Hufnagel</t>
  </si>
  <si>
    <t>Mila Kolocouris</t>
  </si>
  <si>
    <t>Alexa Laepple</t>
  </si>
  <si>
    <t>Michaela Lucas</t>
  </si>
  <si>
    <t>Nora Maher</t>
  </si>
  <si>
    <t>Lauren McDevitt</t>
  </si>
  <si>
    <t>Violet McGovern</t>
  </si>
  <si>
    <t>Eleanor Stuckeman</t>
  </si>
  <si>
    <t>Heidi Surlow</t>
  </si>
  <si>
    <t>Abigail Williams</t>
  </si>
  <si>
    <t>Emily Williams</t>
  </si>
  <si>
    <t>Arden Wyke-Shiring</t>
  </si>
  <si>
    <t>Liam Blatt</t>
  </si>
  <si>
    <t>Joseph Davoli</t>
  </si>
  <si>
    <t>Camden Douglass</t>
  </si>
  <si>
    <t>Walker Hankinson</t>
  </si>
  <si>
    <t>Theodore Hess</t>
  </si>
  <si>
    <t>Xavier Hess</t>
  </si>
  <si>
    <t>Declan Ireland</t>
  </si>
  <si>
    <t>Levi Jarocki</t>
  </si>
  <si>
    <t>David Laepple</t>
  </si>
  <si>
    <t>Charles Seng</t>
  </si>
  <si>
    <t>Luke Staudenmeier</t>
  </si>
  <si>
    <t>August Stuckeman</t>
  </si>
  <si>
    <t>Jacob II Walsh</t>
  </si>
  <si>
    <t>Jed Watson</t>
  </si>
  <si>
    <t>Lucas Wertelet</t>
  </si>
  <si>
    <t>Madden Williams</t>
  </si>
  <si>
    <t>Anna Cicchino</t>
  </si>
  <si>
    <t>Gina Cicchino</t>
  </si>
  <si>
    <t>Eva Crofford</t>
  </si>
  <si>
    <t>Scarlett McGovern</t>
  </si>
  <si>
    <t>Alexandra Sipusic</t>
  </si>
  <si>
    <t>Isabel Stuckeman</t>
  </si>
  <si>
    <t>Isabella Walsh</t>
  </si>
  <si>
    <t>Ava Ziemniak</t>
  </si>
  <si>
    <t>Leo Beadling</t>
  </si>
  <si>
    <t>Luke Blatt</t>
  </si>
  <si>
    <t>David DelFiandra</t>
  </si>
  <si>
    <t>Nico Domenico</t>
  </si>
  <si>
    <t>Ethan Hankinson</t>
  </si>
  <si>
    <t>Andre Kolocouris</t>
  </si>
  <si>
    <t>Nolan Meyer</t>
  </si>
  <si>
    <t>Wyatt Walsh</t>
  </si>
  <si>
    <t>Emerson Witter</t>
  </si>
  <si>
    <t>Jeremy Ye</t>
  </si>
  <si>
    <t>Eve Amendola</t>
  </si>
  <si>
    <t>Lindsay Bressler</t>
  </si>
  <si>
    <t>Julia Davoli</t>
  </si>
  <si>
    <t>Ava Domenico</t>
  </si>
  <si>
    <t>Lexi Kolocouris</t>
  </si>
  <si>
    <t>Sydney Ligashesky</t>
  </si>
  <si>
    <t>Kate Lucas</t>
  </si>
  <si>
    <t>Danica Nauman</t>
  </si>
  <si>
    <t>Leah Parker</t>
  </si>
  <si>
    <t>Sophia Saginaw</t>
  </si>
  <si>
    <t>Olivia Schmitt</t>
  </si>
  <si>
    <t>Maddy Wolsko</t>
  </si>
  <si>
    <t>Marco Buzzard</t>
  </si>
  <si>
    <t>Carter Cross</t>
  </si>
  <si>
    <t>Aiden Curry</t>
  </si>
  <si>
    <t>Brayden Douglass</t>
  </si>
  <si>
    <t>Christian Gill</t>
  </si>
  <si>
    <t>Levi Gladu</t>
  </si>
  <si>
    <t>Owen Ireland</t>
  </si>
  <si>
    <t>Isaac Jones</t>
  </si>
  <si>
    <t>Grant Karlik</t>
  </si>
  <si>
    <t>Mark "MJ" Martella</t>
  </si>
  <si>
    <t>Owen Minzer</t>
  </si>
  <si>
    <t>Ricky Murray</t>
  </si>
  <si>
    <t>Alexander Smith</t>
  </si>
  <si>
    <t>Christian Williams</t>
  </si>
  <si>
    <t>Gavin Lugaila</t>
  </si>
  <si>
    <t>Matthew Yeager</t>
  </si>
  <si>
    <t>Gavin Graff</t>
  </si>
  <si>
    <t>Taetum Dougherty</t>
  </si>
  <si>
    <t>Raylan Senft</t>
  </si>
  <si>
    <t>Silas Boyle</t>
  </si>
  <si>
    <t>Madelyn Miklavic</t>
  </si>
  <si>
    <t>Elyzabith Robinson</t>
  </si>
  <si>
    <t>lucas Stewart</t>
  </si>
  <si>
    <t>Sierra Viehmann</t>
  </si>
  <si>
    <t>Aspen Viehmann</t>
  </si>
  <si>
    <t>Emily Graff</t>
  </si>
  <si>
    <t>Julianne Bzorek</t>
  </si>
  <si>
    <t>Cecilia Livengood</t>
  </si>
  <si>
    <t>Isabella Krahe</t>
  </si>
  <si>
    <t>Gabrielle Weiland</t>
  </si>
  <si>
    <t>Evelyn Quinn</t>
  </si>
  <si>
    <t>Quinn Stewart</t>
  </si>
  <si>
    <t>Isabella Jackson</t>
  </si>
  <si>
    <t>Penelope Cummings</t>
  </si>
  <si>
    <t>Wyatt Adley</t>
  </si>
  <si>
    <t>Megan Eicher</t>
  </si>
  <si>
    <t>Tommy Edwards</t>
  </si>
  <si>
    <t>Gianna Shaffer</t>
  </si>
  <si>
    <t>Chloe Seybert</t>
  </si>
  <si>
    <t>Cameron Smith</t>
  </si>
  <si>
    <t>Grace Wolfrum</t>
  </si>
  <si>
    <t>Drew Weifenbaugh</t>
  </si>
  <si>
    <t>Kendall Stewart</t>
  </si>
  <si>
    <t>Mateo Saspe</t>
  </si>
  <si>
    <t>Brendan Eicher</t>
  </si>
  <si>
    <t>Addison Eicher</t>
  </si>
  <si>
    <t>Katherine Short</t>
  </si>
  <si>
    <t>Dominic Shaffer</t>
  </si>
  <si>
    <t>Addison Johns</t>
  </si>
  <si>
    <t>Richard Konopski</t>
  </si>
  <si>
    <t>Jacob Hauser</t>
  </si>
  <si>
    <t>Anna Claire Dudley</t>
  </si>
  <si>
    <t>Gracyn Vardy</t>
  </si>
  <si>
    <t>Grace Johns</t>
  </si>
  <si>
    <t>Celia Buchanan</t>
  </si>
  <si>
    <t>Madeline Harmanos</t>
  </si>
  <si>
    <t>Brigid Boosel</t>
  </si>
  <si>
    <t>Adelina Campagna</t>
  </si>
  <si>
    <t>Elizabeth Moulton</t>
  </si>
  <si>
    <t>Alexis Birchok</t>
  </si>
  <si>
    <t>Evie Pierro</t>
  </si>
  <si>
    <t>Chloe Boosel</t>
  </si>
  <si>
    <t>Genevieve Shay</t>
  </si>
  <si>
    <t>Benjamin Birchok</t>
  </si>
  <si>
    <t>Jack Boosel</t>
  </si>
  <si>
    <t>Luke Lariviere</t>
  </si>
  <si>
    <t>Levi Buchanan</t>
  </si>
  <si>
    <t>Jerry Porter</t>
  </si>
  <si>
    <t>James Urban</t>
  </si>
  <si>
    <t>Lucas Porter</t>
  </si>
  <si>
    <t>Gabe Urban</t>
  </si>
  <si>
    <t>Lucas Martin</t>
  </si>
  <si>
    <t>Brendan Valentine</t>
  </si>
  <si>
    <t>Emily Birchok</t>
  </si>
  <si>
    <t>Olivia Clauss</t>
  </si>
  <si>
    <t>Madison Clauss</t>
  </si>
  <si>
    <t>Emily Harmanos</t>
  </si>
  <si>
    <t>Abigail McClellan</t>
  </si>
  <si>
    <t>Lydia Pierce</t>
  </si>
  <si>
    <t>Ava Sparacino</t>
  </si>
  <si>
    <t>Andrew Deem</t>
  </si>
  <si>
    <t>Jacob Birchok</t>
  </si>
  <si>
    <t>Michael Pierro</t>
  </si>
  <si>
    <t>Judah Sauers</t>
  </si>
  <si>
    <t>Madison Zebra</t>
  </si>
  <si>
    <t>Mariah Martin</t>
  </si>
  <si>
    <t>Asher Buchanan</t>
  </si>
  <si>
    <t>Henry Buchanan</t>
  </si>
  <si>
    <t>Julian Silecky</t>
  </si>
  <si>
    <t>Luke Urban</t>
  </si>
  <si>
    <t>Max Ross</t>
  </si>
  <si>
    <t>50M</t>
  </si>
  <si>
    <t>Heat</t>
  </si>
  <si>
    <t>Time</t>
  </si>
  <si>
    <t>Lane</t>
  </si>
  <si>
    <t>Runner</t>
  </si>
  <si>
    <t>Sex</t>
  </si>
  <si>
    <t>Place</t>
  </si>
  <si>
    <t>Points</t>
  </si>
  <si>
    <t>100M</t>
  </si>
  <si>
    <t>Total</t>
  </si>
  <si>
    <t>1600mm</t>
  </si>
  <si>
    <t>HTS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</si>
  <si>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</si>
  <si>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</si>
  <si>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</si>
  <si>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</si>
  <si>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</si>
  <si>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</si>
  <si>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</si>
  <si>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</si>
  <si>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</si>
  <si>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SMS</t>
  </si>
  <si>
    <t>PHL</t>
  </si>
  <si>
    <t>SRT</t>
  </si>
  <si>
    <t>SYL</t>
  </si>
  <si>
    <t>TER</t>
  </si>
  <si>
    <t>JV Girls</t>
  </si>
  <si>
    <t>Varsity Girls</t>
  </si>
  <si>
    <t>JV Boys</t>
  </si>
  <si>
    <t>Varsity Boys</t>
  </si>
  <si>
    <t>400mm</t>
  </si>
  <si>
    <t>4x100 RELAY</t>
  </si>
  <si>
    <t>Name</t>
  </si>
  <si>
    <t>Level II</t>
  </si>
  <si>
    <t>Run #1</t>
  </si>
  <si>
    <t>Run #2</t>
  </si>
  <si>
    <t>Run #3</t>
  </si>
  <si>
    <t>Run #4</t>
  </si>
  <si>
    <t>4x100</t>
  </si>
  <si>
    <t>800mm</t>
  </si>
  <si>
    <t>200mm</t>
  </si>
  <si>
    <t>Turbo Jav   Ex.</t>
  </si>
  <si>
    <t>50-6</t>
  </si>
  <si>
    <t>75-3</t>
  </si>
  <si>
    <t>65-11</t>
  </si>
  <si>
    <t>Example</t>
  </si>
  <si>
    <t>Best Throw</t>
  </si>
  <si>
    <t>Javelin</t>
  </si>
  <si>
    <t>Throw #1</t>
  </si>
  <si>
    <t>Throw #2</t>
  </si>
  <si>
    <t>Throw #3</t>
  </si>
  <si>
    <t>Thrower#</t>
  </si>
  <si>
    <t>Feet</t>
  </si>
  <si>
    <t>Inches</t>
  </si>
  <si>
    <t>10-1</t>
  </si>
  <si>
    <t>10-1.5</t>
  </si>
  <si>
    <t>10-1.25</t>
  </si>
  <si>
    <t>Best Jump</t>
  </si>
  <si>
    <t>LONG JUMP BOYS</t>
  </si>
  <si>
    <t>Jump #1</t>
  </si>
  <si>
    <t>Jump #2</t>
  </si>
  <si>
    <t>Jump #3</t>
  </si>
  <si>
    <t>Jumper #</t>
  </si>
  <si>
    <t>DEV 100 G</t>
  </si>
  <si>
    <t>Every total should be 39 (unless less than 8 runners)</t>
  </si>
  <si>
    <t>DEV 200 G</t>
  </si>
  <si>
    <t>DEV 400 G</t>
  </si>
  <si>
    <t>DEV 800 G</t>
  </si>
  <si>
    <t>DEV 1600 G</t>
  </si>
  <si>
    <t>DEV 4x100 G</t>
  </si>
  <si>
    <t>DEV Javelin G</t>
  </si>
  <si>
    <t>DEV Long Jump G</t>
  </si>
  <si>
    <t>TOTAL DEV GIRLS</t>
  </si>
  <si>
    <t>DEV 100 B</t>
  </si>
  <si>
    <t>DEV 200 B</t>
  </si>
  <si>
    <t>DEV 400 B</t>
  </si>
  <si>
    <t>DEV 800 B</t>
  </si>
  <si>
    <t>DEV 1600 B</t>
  </si>
  <si>
    <t>DEV 4x100 B</t>
  </si>
  <si>
    <t>DEV Javelin B</t>
  </si>
  <si>
    <t>DEV Long Jump B</t>
  </si>
  <si>
    <t>TOTAL DEV BOYS</t>
  </si>
  <si>
    <t>Danny Austin</t>
  </si>
  <si>
    <t>Mary Clare</t>
  </si>
  <si>
    <t>Blaise Karlovic</t>
  </si>
  <si>
    <t>6.21.82</t>
  </si>
  <si>
    <t>6.37.78</t>
  </si>
  <si>
    <t>6.46.78</t>
  </si>
  <si>
    <t>6.51.93</t>
  </si>
  <si>
    <t>6.59.92</t>
  </si>
  <si>
    <t>7.09.57</t>
  </si>
  <si>
    <t>7.13.27</t>
  </si>
  <si>
    <t>7.19.30</t>
  </si>
  <si>
    <t>7.24.43</t>
  </si>
  <si>
    <t>7.30.49</t>
  </si>
  <si>
    <t>7.32.77</t>
  </si>
  <si>
    <t>7.42.99</t>
  </si>
  <si>
    <t>7.46.74</t>
  </si>
  <si>
    <t>7.48.89</t>
  </si>
  <si>
    <t>8.01.6</t>
  </si>
  <si>
    <t>8.11.93</t>
  </si>
  <si>
    <t>8.16.02</t>
  </si>
  <si>
    <t>8.19.28</t>
  </si>
  <si>
    <t>8.20.74</t>
  </si>
  <si>
    <t>8.27.14</t>
  </si>
  <si>
    <t>8.39.82</t>
  </si>
  <si>
    <t>8.48.95</t>
  </si>
  <si>
    <t>9.02.52</t>
  </si>
  <si>
    <t>9.21.77</t>
  </si>
  <si>
    <t>1.21.02</t>
  </si>
  <si>
    <t>1.25.25</t>
  </si>
  <si>
    <t>1.27.211</t>
  </si>
  <si>
    <t>1.31.34</t>
  </si>
  <si>
    <t>1.31.75</t>
  </si>
  <si>
    <t>1.32.54</t>
  </si>
  <si>
    <t>1.37.15</t>
  </si>
  <si>
    <t>1.39.45</t>
  </si>
  <si>
    <t>1.43.14</t>
  </si>
  <si>
    <t>1.43.99</t>
  </si>
  <si>
    <t>1.48.61</t>
  </si>
  <si>
    <t>1.49.59</t>
  </si>
  <si>
    <t>1.48.89</t>
  </si>
  <si>
    <t>1.51.47</t>
  </si>
  <si>
    <t>1.51.94</t>
  </si>
  <si>
    <t>1.52.39</t>
  </si>
  <si>
    <t>1.53.13</t>
  </si>
  <si>
    <t>1.24.53</t>
  </si>
  <si>
    <t>1.29.51</t>
  </si>
  <si>
    <t>1.32.10</t>
  </si>
  <si>
    <t>1.37.45</t>
  </si>
  <si>
    <t>1.39.08</t>
  </si>
  <si>
    <t>1.39.65</t>
  </si>
  <si>
    <t>1.40.33</t>
  </si>
  <si>
    <t>1.40.94</t>
  </si>
  <si>
    <t>1.41.83</t>
  </si>
  <si>
    <t>1.43.72</t>
  </si>
  <si>
    <t>1.44.27</t>
  </si>
  <si>
    <t>1.44.52</t>
  </si>
  <si>
    <t>1.45.86</t>
  </si>
  <si>
    <t>1.22.00</t>
  </si>
  <si>
    <t>1.23.37</t>
  </si>
  <si>
    <t>1.26.35</t>
  </si>
  <si>
    <t>1.28.94</t>
  </si>
  <si>
    <t>1.29.77</t>
  </si>
  <si>
    <t>1.30.42</t>
  </si>
  <si>
    <t>1.36.54</t>
  </si>
  <si>
    <t>1.32.28</t>
  </si>
  <si>
    <t>1.34.04</t>
  </si>
  <si>
    <t>1.39.14</t>
  </si>
  <si>
    <t>1.40.01</t>
  </si>
  <si>
    <t>1.48.23</t>
  </si>
  <si>
    <t>1.49.05</t>
  </si>
  <si>
    <t>2.07.31</t>
  </si>
  <si>
    <t>1.14.56</t>
  </si>
  <si>
    <t>1.24.94</t>
  </si>
  <si>
    <t>1.27.88</t>
  </si>
  <si>
    <t>1.28.46</t>
  </si>
  <si>
    <t>1.30.71</t>
  </si>
  <si>
    <t>1.34.92</t>
  </si>
  <si>
    <t>1.39.60</t>
  </si>
  <si>
    <t>1.41.90</t>
  </si>
  <si>
    <t>1.46.67</t>
  </si>
  <si>
    <t>1.49.60</t>
  </si>
  <si>
    <t>1.57.37</t>
  </si>
  <si>
    <t>1.16.92</t>
  </si>
  <si>
    <t>1.19.83</t>
  </si>
  <si>
    <t>1.26.51</t>
  </si>
  <si>
    <t>1.27.69</t>
  </si>
  <si>
    <t>1.29.61</t>
  </si>
  <si>
    <t>1.30.73</t>
  </si>
  <si>
    <t>1.32.36</t>
  </si>
  <si>
    <t>1.34.11</t>
  </si>
  <si>
    <t>1.35.47</t>
  </si>
  <si>
    <t>1.36.40</t>
  </si>
  <si>
    <t>1.43.84</t>
  </si>
  <si>
    <t>1.44.35</t>
  </si>
  <si>
    <t>1.55.67</t>
  </si>
  <si>
    <t>2.03.90</t>
  </si>
  <si>
    <t>1.20.57</t>
  </si>
  <si>
    <t>1.21.54</t>
  </si>
  <si>
    <t>1.23.97</t>
  </si>
  <si>
    <t>1.24.23</t>
  </si>
  <si>
    <t>1.26.07</t>
  </si>
  <si>
    <t>1.13.56</t>
  </si>
  <si>
    <t>1.18.01</t>
  </si>
  <si>
    <t>1.25.20</t>
  </si>
  <si>
    <t>1.25.94</t>
  </si>
  <si>
    <t>1.42.04</t>
  </si>
  <si>
    <t>1.58.31</t>
  </si>
  <si>
    <t>1.10.69</t>
  </si>
  <si>
    <t>1.15.63</t>
  </si>
  <si>
    <t>1.15.79</t>
  </si>
  <si>
    <t>1.15.93</t>
  </si>
  <si>
    <t>1.25.81</t>
  </si>
  <si>
    <t>1.12.21</t>
  </si>
  <si>
    <t>1.17.36</t>
  </si>
  <si>
    <t>1.21.83</t>
  </si>
  <si>
    <t>1.23.46</t>
  </si>
  <si>
    <t>1.26.41</t>
  </si>
  <si>
    <t>1.26.81</t>
  </si>
  <si>
    <t>1.26.56</t>
  </si>
  <si>
    <t>1.10.99</t>
  </si>
  <si>
    <t>1.11.49</t>
  </si>
  <si>
    <t>1.11.70</t>
  </si>
  <si>
    <t>1.13.08</t>
  </si>
  <si>
    <t>1.20.45</t>
  </si>
  <si>
    <t>1.30.88</t>
  </si>
  <si>
    <t>1.33.82</t>
  </si>
  <si>
    <t>1.10.72</t>
  </si>
  <si>
    <t>1.15.09</t>
  </si>
  <si>
    <t>1.18.68</t>
  </si>
  <si>
    <t>1.18.84</t>
  </si>
  <si>
    <t>1.22.81</t>
  </si>
  <si>
    <t>1.24.86</t>
  </si>
  <si>
    <t>1.42.33</t>
  </si>
  <si>
    <t>x</t>
  </si>
  <si>
    <t>3.01.12</t>
  </si>
  <si>
    <t>3.09.97</t>
  </si>
  <si>
    <t>3.15.21</t>
  </si>
  <si>
    <t>3.16.38</t>
  </si>
  <si>
    <t>3.19.35</t>
  </si>
  <si>
    <t>3.26.59</t>
  </si>
  <si>
    <t>3.28.42</t>
  </si>
  <si>
    <t>3.29.22</t>
  </si>
  <si>
    <t>3.30.46</t>
  </si>
  <si>
    <t>3.31.71</t>
  </si>
  <si>
    <t>3.39.43</t>
  </si>
  <si>
    <t>3.41.00</t>
  </si>
  <si>
    <t>3.48.60</t>
  </si>
  <si>
    <t>3.49.07</t>
  </si>
  <si>
    <t>3.49.66</t>
  </si>
  <si>
    <t>3.50.19</t>
  </si>
  <si>
    <t>3.51.70</t>
  </si>
  <si>
    <t>4.01.11</t>
  </si>
  <si>
    <t>4.01.41</t>
  </si>
  <si>
    <t>4.08.55</t>
  </si>
  <si>
    <t>4.08.89</t>
  </si>
  <si>
    <t>4.22.24</t>
  </si>
  <si>
    <t>4.32.08</t>
  </si>
  <si>
    <t>4.37.16</t>
  </si>
  <si>
    <t>1.03.46</t>
  </si>
  <si>
    <t>1.00.61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</si>
</sst>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F400]h:mm:ss\ AM/PM"/>
  </numFmts>
  <fonts count="32">
    <font>
      <sz val="11"/>
      <color theme="1"/>
      <name val="Calibri"/>
      <scheme val="minor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sz val="12"/>
      <color theme="1"/>
      <name val="Calibri"/>
    </font>
    <font>
      <sz val="12"/>
      <color rgb="FF000000"/>
      <name val="Calibri"/>
    </font>
    <font>
      <sz val="10"/>
      <color theme="1"/>
      <name val="Calibri"/>
    </font>
    <font>
      <b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sz val="10"/>
      <color theme="1"/>
      <name val="Arial"/>
    </font>
    <font>
      <b/>
      <sz val="14"/>
      <color theme="1"/>
      <name val="Calibri"/>
    </font>
    <font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6"/>
      <color rgb="FF000000"/>
      <name val="Calibri"/>
    </font>
    <font>
      <b/>
      <u/>
      <sz val="11"/>
      <color theme="1"/>
      <name val="Calibri"/>
    </font>
    <font>
      <b/>
      <sz val="11"/>
      <color theme="1"/>
      <name val="Calibri"/>
    </font>
    <font>
      <sz val="8"/>
      <color theme="1"/>
      <name val="Calibri"/>
    </font>
    <font>
      <b/>
      <u/>
      <sz val="8"/>
      <color theme="1"/>
      <name val="Calibri"/>
    </font>
    <font>
      <b/>
      <sz val="16"/>
      <color theme="1"/>
      <name val="Calibri"/>
    </font>
    <font>
      <b/>
      <u/>
      <sz val="11"/>
      <color theme="1"/>
      <name val="Calibri"/>
    </font>
    <font>
      <sz val="11"/>
      <name val="Calibri"/>
    </font>
    <font>
      <b/>
      <sz val="10"/>
      <color theme="1"/>
      <name val="Calibri"/>
    </font>
    <font>
      <sz val="11"/>
      <color rgb="FF00000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EAF1DD"/>
        <bgColor rgb="FFEAF1DD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rgb="FFD8D8D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D6E3BC"/>
      </patternFill>
    </fill>
    <fill>
      <patternFill patternType="solid">
        <fgColor theme="5" tint="0.79998168889431442"/>
        <bgColor rgb="FFEAF1DD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3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7" fillId="4" borderId="2" xfId="0" applyFont="1" applyFill="1" applyBorder="1"/>
    <xf numFmtId="0" fontId="4" fillId="4" borderId="2" xfId="0" applyFont="1" applyFill="1" applyBorder="1"/>
    <xf numFmtId="0" fontId="7" fillId="4" borderId="2" xfId="0" applyFont="1" applyFill="1" applyBorder="1" applyAlignment="1">
      <alignment horizontal="center"/>
    </xf>
    <xf numFmtId="0" fontId="7" fillId="5" borderId="2" xfId="0" applyFont="1" applyFill="1" applyBorder="1"/>
    <xf numFmtId="0" fontId="4" fillId="5" borderId="2" xfId="0" applyFont="1" applyFill="1" applyBorder="1"/>
    <xf numFmtId="0" fontId="7" fillId="5" borderId="2" xfId="0" applyFont="1" applyFill="1" applyBorder="1" applyAlignment="1">
      <alignment horizontal="center"/>
    </xf>
    <xf numFmtId="0" fontId="4" fillId="6" borderId="2" xfId="0" applyFont="1" applyFill="1" applyBorder="1"/>
    <xf numFmtId="0" fontId="8" fillId="7" borderId="2" xfId="0" applyFont="1" applyFill="1" applyBorder="1"/>
    <xf numFmtId="0" fontId="4" fillId="7" borderId="2" xfId="0" applyFont="1" applyFill="1" applyBorder="1"/>
    <xf numFmtId="0" fontId="9" fillId="7" borderId="2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7" fillId="7" borderId="2" xfId="0" applyFont="1" applyFill="1" applyBorder="1"/>
    <xf numFmtId="0" fontId="7" fillId="7" borderId="4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8" borderId="2" xfId="0" applyFont="1" applyFill="1" applyBorder="1"/>
    <xf numFmtId="0" fontId="4" fillId="8" borderId="2" xfId="0" applyFont="1" applyFill="1" applyBorder="1"/>
    <xf numFmtId="0" fontId="7" fillId="8" borderId="2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11" fillId="8" borderId="2" xfId="0" applyFont="1" applyFill="1" applyBorder="1"/>
    <xf numFmtId="0" fontId="12" fillId="8" borderId="2" xfId="0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5" fillId="0" borderId="0" xfId="0" applyFont="1"/>
    <xf numFmtId="164" fontId="4" fillId="2" borderId="2" xfId="0" applyNumberFormat="1" applyFont="1" applyFill="1" applyBorder="1"/>
    <xf numFmtId="0" fontId="4" fillId="0" borderId="2" xfId="0" applyFont="1" applyBorder="1" applyAlignment="1">
      <alignment vertical="top"/>
    </xf>
    <xf numFmtId="0" fontId="14" fillId="0" borderId="6" xfId="0" applyFont="1" applyBorder="1" applyAlignment="1">
      <alignment horizontal="center" wrapText="1"/>
    </xf>
    <xf numFmtId="0" fontId="14" fillId="0" borderId="6" xfId="0" applyFont="1" applyBorder="1" applyAlignment="1">
      <alignment wrapText="1"/>
    </xf>
    <xf numFmtId="0" fontId="15" fillId="9" borderId="2" xfId="0" applyFont="1" applyFill="1" applyBorder="1" applyAlignment="1">
      <alignment horizontal="left"/>
    </xf>
    <xf numFmtId="0" fontId="15" fillId="9" borderId="2" xfId="0" applyFont="1" applyFill="1" applyBorder="1" applyAlignment="1">
      <alignment horizontal="right"/>
    </xf>
    <xf numFmtId="43" fontId="15" fillId="9" borderId="2" xfId="0" applyNumberFormat="1" applyFont="1" applyFill="1" applyBorder="1" applyAlignment="1">
      <alignment horizontal="left"/>
    </xf>
    <xf numFmtId="0" fontId="15" fillId="0" borderId="0" xfId="0" applyFont="1"/>
    <xf numFmtId="0" fontId="15" fillId="10" borderId="2" xfId="0" applyFont="1" applyFill="1" applyBorder="1" applyAlignment="1">
      <alignment horizontal="left"/>
    </xf>
    <xf numFmtId="0" fontId="16" fillId="10" borderId="2" xfId="0" applyFont="1" applyFill="1" applyBorder="1" applyAlignment="1">
      <alignment horizontal="left"/>
    </xf>
    <xf numFmtId="0" fontId="16" fillId="10" borderId="2" xfId="0" applyFont="1" applyFill="1" applyBorder="1" applyAlignment="1">
      <alignment horizontal="left"/>
    </xf>
    <xf numFmtId="0" fontId="16" fillId="10" borderId="2" xfId="0" applyFont="1" applyFill="1" applyBorder="1" applyAlignment="1"/>
    <xf numFmtId="0" fontId="16" fillId="10" borderId="2" xfId="0" applyFont="1" applyFill="1" applyBorder="1"/>
    <xf numFmtId="0" fontId="16" fillId="0" borderId="2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2" xfId="0" applyFont="1" applyBorder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43" fontId="16" fillId="0" borderId="0" xfId="0" applyNumberFormat="1" applyFont="1"/>
    <xf numFmtId="0" fontId="16" fillId="0" borderId="0" xfId="0" applyFont="1" applyAlignment="1">
      <alignment horizontal="left"/>
    </xf>
    <xf numFmtId="43" fontId="16" fillId="0" borderId="0" xfId="0" applyNumberFormat="1" applyFont="1" applyAlignment="1">
      <alignment horizontal="right"/>
    </xf>
    <xf numFmtId="0" fontId="17" fillId="0" borderId="0" xfId="0" applyFont="1"/>
    <xf numFmtId="0" fontId="18" fillId="0" borderId="0" xfId="0" applyFont="1" applyAlignment="1">
      <alignment horizontal="left"/>
    </xf>
    <xf numFmtId="0" fontId="16" fillId="0" borderId="0" xfId="0" applyFont="1"/>
    <xf numFmtId="0" fontId="19" fillId="0" borderId="2" xfId="0" applyFont="1" applyBorder="1" applyAlignment="1">
      <alignment horizontal="left"/>
    </xf>
    <xf numFmtId="0" fontId="19" fillId="0" borderId="2" xfId="0" applyFont="1" applyBorder="1" applyAlignment="1">
      <alignment horizontal="right"/>
    </xf>
    <xf numFmtId="0" fontId="19" fillId="0" borderId="0" xfId="0" applyFont="1"/>
    <xf numFmtId="0" fontId="16" fillId="0" borderId="2" xfId="0" applyFont="1" applyBorder="1" applyAlignment="1">
      <alignment horizontal="right"/>
    </xf>
    <xf numFmtId="0" fontId="19" fillId="10" borderId="2" xfId="0" applyFont="1" applyFill="1" applyBorder="1" applyAlignment="1">
      <alignment horizontal="left"/>
    </xf>
    <xf numFmtId="0" fontId="16" fillId="10" borderId="2" xfId="0" applyFont="1" applyFill="1" applyBorder="1" applyAlignment="1">
      <alignment horizontal="right"/>
    </xf>
    <xf numFmtId="0" fontId="20" fillId="0" borderId="0" xfId="0" applyFont="1" applyAlignment="1">
      <alignment horizontal="right"/>
    </xf>
    <xf numFmtId="0" fontId="19" fillId="9" borderId="2" xfId="0" applyFont="1" applyFill="1" applyBorder="1" applyAlignment="1">
      <alignment horizontal="left"/>
    </xf>
    <xf numFmtId="0" fontId="19" fillId="0" borderId="0" xfId="0" applyFont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15" fillId="9" borderId="1" xfId="0" applyFont="1" applyFill="1" applyBorder="1"/>
    <xf numFmtId="0" fontId="15" fillId="9" borderId="1" xfId="0" applyFont="1" applyFill="1" applyBorder="1" applyAlignment="1">
      <alignment horizontal="center"/>
    </xf>
    <xf numFmtId="0" fontId="15" fillId="9" borderId="1" xfId="0" applyFont="1" applyFill="1" applyBorder="1" applyAlignment="1">
      <alignment horizontal="right"/>
    </xf>
    <xf numFmtId="0" fontId="23" fillId="0" borderId="0" xfId="0" applyFont="1" applyAlignment="1">
      <alignment horizontal="center"/>
    </xf>
    <xf numFmtId="0" fontId="16" fillId="10" borderId="1" xfId="0" applyFont="1" applyFill="1" applyBorder="1"/>
    <xf numFmtId="0" fontId="21" fillId="10" borderId="1" xfId="0" applyFont="1" applyFill="1" applyBorder="1"/>
    <xf numFmtId="0" fontId="21" fillId="10" borderId="2" xfId="0" applyFont="1" applyFill="1" applyBorder="1" applyAlignment="1">
      <alignment horizontal="center"/>
    </xf>
    <xf numFmtId="0" fontId="16" fillId="10" borderId="7" xfId="0" applyFont="1" applyFill="1" applyBorder="1" applyAlignment="1">
      <alignment horizontal="right"/>
    </xf>
    <xf numFmtId="0" fontId="22" fillId="10" borderId="2" xfId="0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16" fillId="0" borderId="2" xfId="0" applyFont="1" applyBorder="1" applyAlignment="1"/>
    <xf numFmtId="0" fontId="16" fillId="0" borderId="8" xfId="0" applyFont="1" applyBorder="1" applyAlignment="1">
      <alignment horizontal="right"/>
    </xf>
    <xf numFmtId="0" fontId="22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4" fillId="9" borderId="2" xfId="0" applyFont="1" applyFill="1" applyBorder="1" applyAlignment="1">
      <alignment horizontal="left"/>
    </xf>
    <xf numFmtId="0" fontId="24" fillId="0" borderId="0" xfId="0" applyFont="1"/>
    <xf numFmtId="0" fontId="24" fillId="0" borderId="2" xfId="0" applyFont="1" applyBorder="1" applyAlignment="1">
      <alignment horizontal="left"/>
    </xf>
    <xf numFmtId="0" fontId="16" fillId="9" borderId="2" xfId="0" applyFont="1" applyFill="1" applyBorder="1" applyAlignment="1">
      <alignment horizontal="left"/>
    </xf>
    <xf numFmtId="0" fontId="21" fillId="9" borderId="1" xfId="0" applyFont="1" applyFill="1" applyBorder="1" applyAlignment="1">
      <alignment horizontal="center"/>
    </xf>
    <xf numFmtId="0" fontId="21" fillId="9" borderId="9" xfId="0" applyFont="1" applyFill="1" applyBorder="1" applyAlignment="1">
      <alignment horizontal="center"/>
    </xf>
    <xf numFmtId="0" fontId="25" fillId="9" borderId="1" xfId="0" applyFont="1" applyFill="1" applyBorder="1"/>
    <xf numFmtId="0" fontId="21" fillId="7" borderId="2" xfId="0" applyFont="1" applyFill="1" applyBorder="1" applyAlignment="1">
      <alignment horizontal="right"/>
    </xf>
    <xf numFmtId="0" fontId="21" fillId="9" borderId="2" xfId="0" applyFont="1" applyFill="1" applyBorder="1" applyAlignment="1">
      <alignment horizontal="left"/>
    </xf>
    <xf numFmtId="0" fontId="21" fillId="9" borderId="2" xfId="0" applyFont="1" applyFill="1" applyBorder="1" applyAlignment="1">
      <alignment horizontal="right"/>
    </xf>
    <xf numFmtId="0" fontId="21" fillId="0" borderId="2" xfId="0" applyFont="1" applyBorder="1" applyAlignment="1">
      <alignment horizontal="right"/>
    </xf>
    <xf numFmtId="0" fontId="21" fillId="0" borderId="8" xfId="0" applyFont="1" applyBorder="1" applyAlignment="1">
      <alignment horizontal="right"/>
    </xf>
    <xf numFmtId="0" fontId="21" fillId="6" borderId="2" xfId="0" applyFont="1" applyFill="1" applyBorder="1" applyAlignment="1">
      <alignment horizontal="center"/>
    </xf>
    <xf numFmtId="0" fontId="27" fillId="0" borderId="2" xfId="0" applyFont="1" applyBorder="1" applyAlignment="1">
      <alignment horizontal="left"/>
    </xf>
    <xf numFmtId="165" fontId="28" fillId="0" borderId="2" xfId="0" applyNumberFormat="1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11" borderId="2" xfId="0" applyFont="1" applyFill="1" applyBorder="1"/>
    <xf numFmtId="0" fontId="16" fillId="6" borderId="2" xfId="0" applyFont="1" applyFill="1" applyBorder="1"/>
    <xf numFmtId="0" fontId="27" fillId="10" borderId="2" xfId="0" applyFont="1" applyFill="1" applyBorder="1" applyAlignment="1">
      <alignment horizontal="left"/>
    </xf>
    <xf numFmtId="165" fontId="28" fillId="10" borderId="2" xfId="0" applyNumberFormat="1" applyFont="1" applyFill="1" applyBorder="1" applyAlignment="1">
      <alignment horizontal="center"/>
    </xf>
    <xf numFmtId="0" fontId="28" fillId="10" borderId="2" xfId="0" applyFont="1" applyFill="1" applyBorder="1" applyAlignment="1">
      <alignment horizontal="center"/>
    </xf>
    <xf numFmtId="0" fontId="16" fillId="10" borderId="2" xfId="0" applyFont="1" applyFill="1" applyBorder="1" applyAlignment="1">
      <alignment horizontal="center"/>
    </xf>
    <xf numFmtId="0" fontId="16" fillId="10" borderId="7" xfId="0" applyFont="1" applyFill="1" applyBorder="1" applyAlignment="1">
      <alignment horizontal="center"/>
    </xf>
    <xf numFmtId="165" fontId="16" fillId="0" borderId="0" xfId="0" applyNumberFormat="1" applyFont="1" applyAlignment="1">
      <alignment horizontal="left"/>
    </xf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49" fontId="16" fillId="0" borderId="0" xfId="0" applyNumberFormat="1" applyFont="1" applyAlignment="1">
      <alignment horizontal="center"/>
    </xf>
    <xf numFmtId="49" fontId="21" fillId="0" borderId="11" xfId="0" applyNumberFormat="1" applyFont="1" applyBorder="1" applyAlignment="1">
      <alignment horizontal="center"/>
    </xf>
    <xf numFmtId="0" fontId="27" fillId="9" borderId="2" xfId="0" applyFont="1" applyFill="1" applyBorder="1" applyAlignment="1">
      <alignment horizontal="left"/>
    </xf>
    <xf numFmtId="0" fontId="21" fillId="9" borderId="2" xfId="0" applyFont="1" applyFill="1" applyBorder="1" applyAlignment="1">
      <alignment horizontal="center"/>
    </xf>
    <xf numFmtId="0" fontId="21" fillId="9" borderId="7" xfId="0" applyFont="1" applyFill="1" applyBorder="1" applyAlignment="1">
      <alignment horizontal="center"/>
    </xf>
    <xf numFmtId="0" fontId="31" fillId="6" borderId="2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21" fillId="9" borderId="13" xfId="0" applyFont="1" applyFill="1" applyBorder="1"/>
    <xf numFmtId="1" fontId="21" fillId="9" borderId="14" xfId="0" applyNumberFormat="1" applyFont="1" applyFill="1" applyBorder="1"/>
    <xf numFmtId="1" fontId="16" fillId="0" borderId="0" xfId="0" applyNumberFormat="1" applyFont="1"/>
    <xf numFmtId="0" fontId="0" fillId="12" borderId="0" xfId="0" applyFont="1" applyFill="1" applyAlignment="1"/>
    <xf numFmtId="0" fontId="16" fillId="0" borderId="7" xfId="0" applyFont="1" applyBorder="1" applyAlignment="1">
      <alignment horizontal="right"/>
    </xf>
    <xf numFmtId="0" fontId="16" fillId="10" borderId="8" xfId="0" applyFont="1" applyFill="1" applyBorder="1" applyAlignment="1">
      <alignment horizontal="right"/>
    </xf>
    <xf numFmtId="0" fontId="16" fillId="0" borderId="1" xfId="0" applyFont="1" applyBorder="1"/>
    <xf numFmtId="0" fontId="16" fillId="10" borderId="0" xfId="0" applyFont="1" applyFill="1" applyBorder="1"/>
    <xf numFmtId="0" fontId="16" fillId="10" borderId="8" xfId="0" applyFont="1" applyFill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28" fillId="13" borderId="2" xfId="0" applyFont="1" applyFill="1" applyBorder="1" applyAlignment="1">
      <alignment horizontal="center"/>
    </xf>
    <xf numFmtId="0" fontId="16" fillId="13" borderId="2" xfId="0" applyFont="1" applyFill="1" applyBorder="1" applyAlignment="1">
      <alignment horizontal="center"/>
    </xf>
    <xf numFmtId="0" fontId="16" fillId="14" borderId="2" xfId="0" applyFont="1" applyFill="1" applyBorder="1"/>
    <xf numFmtId="0" fontId="16" fillId="13" borderId="8" xfId="0" applyFont="1" applyFill="1" applyBorder="1" applyAlignment="1">
      <alignment horizontal="center"/>
    </xf>
    <xf numFmtId="0" fontId="16" fillId="13" borderId="2" xfId="0" applyFont="1" applyFill="1" applyBorder="1"/>
    <xf numFmtId="0" fontId="16" fillId="15" borderId="2" xfId="0" applyFont="1" applyFill="1" applyBorder="1"/>
    <xf numFmtId="0" fontId="28" fillId="14" borderId="2" xfId="0" applyFont="1" applyFill="1" applyBorder="1" applyAlignment="1">
      <alignment horizontal="center"/>
    </xf>
    <xf numFmtId="0" fontId="16" fillId="14" borderId="2" xfId="0" applyFont="1" applyFill="1" applyBorder="1" applyAlignment="1">
      <alignment horizontal="center"/>
    </xf>
    <xf numFmtId="0" fontId="16" fillId="16" borderId="2" xfId="0" applyFont="1" applyFill="1" applyBorder="1"/>
    <xf numFmtId="0" fontId="16" fillId="14" borderId="8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19" fillId="14" borderId="2" xfId="0" applyFont="1" applyFill="1" applyBorder="1" applyAlignment="1">
      <alignment horizontal="left"/>
    </xf>
    <xf numFmtId="0" fontId="16" fillId="14" borderId="2" xfId="0" applyFont="1" applyFill="1" applyBorder="1" applyAlignment="1">
      <alignment horizontal="left"/>
    </xf>
    <xf numFmtId="0" fontId="16" fillId="14" borderId="2" xfId="0" applyFont="1" applyFill="1" applyBorder="1" applyAlignment="1">
      <alignment horizontal="right"/>
    </xf>
    <xf numFmtId="0" fontId="21" fillId="6" borderId="8" xfId="0" applyFont="1" applyFill="1" applyBorder="1" applyAlignment="1">
      <alignment horizontal="center"/>
    </xf>
    <xf numFmtId="0" fontId="26" fillId="0" borderId="10" xfId="0" applyFont="1" applyBorder="1"/>
    <xf numFmtId="0" fontId="30" fillId="0" borderId="12" xfId="0" applyFont="1" applyBorder="1" applyAlignment="1">
      <alignment horizontal="center"/>
    </xf>
    <xf numFmtId="0" fontId="26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topLeftCell="A337" workbookViewId="0">
      <selection activeCell="A119" sqref="A119:XFD119"/>
    </sheetView>
  </sheetViews>
  <sheetFormatPr defaultColWidth="14.42578125" defaultRowHeight="15" customHeight="1"/>
  <cols>
    <col min="1" max="1" width="9.140625" customWidth="1"/>
    <col min="2" max="2" width="23" customWidth="1"/>
    <col min="3" max="3" width="8" customWidth="1"/>
    <col min="4" max="4" width="9.1406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9" width="30.140625" customWidth="1"/>
    <col min="10" max="10" width="10.28515625" customWidth="1"/>
    <col min="11" max="11" width="10.28515625" hidden="1" customWidth="1"/>
    <col min="12" max="26" width="9.140625" customWidth="1"/>
  </cols>
  <sheetData>
    <row r="1" spans="1:26" ht="12.7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/>
      <c r="I1" s="5" t="s">
        <v>7</v>
      </c>
      <c r="J1" s="5" t="s">
        <v>8</v>
      </c>
      <c r="K1" s="6"/>
      <c r="L1" s="4"/>
      <c r="M1" s="7"/>
      <c r="N1" s="8">
        <v>1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>
      <c r="A2" s="9">
        <v>415</v>
      </c>
      <c r="B2" s="10" t="s">
        <v>9</v>
      </c>
      <c r="C2" s="11" t="s">
        <v>10</v>
      </c>
      <c r="D2" s="11" t="s">
        <v>11</v>
      </c>
      <c r="E2" s="11" t="s">
        <v>12</v>
      </c>
      <c r="F2" s="11" t="s">
        <v>13</v>
      </c>
      <c r="G2" s="11" t="s">
        <v>14</v>
      </c>
      <c r="H2" s="6"/>
      <c r="I2" s="12" t="s">
        <v>15</v>
      </c>
      <c r="J2" s="12" t="s">
        <v>16</v>
      </c>
      <c r="K2" s="6"/>
      <c r="L2" s="4"/>
      <c r="M2" s="7"/>
      <c r="N2" s="8">
        <v>2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" customHeight="1">
      <c r="A3" s="9">
        <v>416</v>
      </c>
      <c r="B3" s="10" t="s">
        <v>17</v>
      </c>
      <c r="C3" s="11">
        <v>2</v>
      </c>
      <c r="D3" s="11" t="s">
        <v>11</v>
      </c>
      <c r="E3" s="11" t="s">
        <v>12</v>
      </c>
      <c r="F3" s="11" t="s">
        <v>13</v>
      </c>
      <c r="G3" s="11" t="s">
        <v>14</v>
      </c>
      <c r="H3" s="6"/>
      <c r="I3" s="12" t="s">
        <v>18</v>
      </c>
      <c r="J3" s="12" t="s">
        <v>19</v>
      </c>
      <c r="K3" s="6"/>
      <c r="L3" s="4"/>
      <c r="M3" s="7"/>
      <c r="N3" s="8">
        <v>3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3.5" customHeight="1">
      <c r="A4" s="9">
        <v>417</v>
      </c>
      <c r="B4" s="10" t="s">
        <v>20</v>
      </c>
      <c r="C4" s="11">
        <v>5</v>
      </c>
      <c r="D4" s="11" t="s">
        <v>11</v>
      </c>
      <c r="E4" s="11" t="s">
        <v>21</v>
      </c>
      <c r="F4" s="11" t="s">
        <v>22</v>
      </c>
      <c r="G4" s="11" t="s">
        <v>23</v>
      </c>
      <c r="H4" s="6"/>
      <c r="I4" s="12" t="s">
        <v>24</v>
      </c>
      <c r="J4" s="12" t="s">
        <v>25</v>
      </c>
      <c r="K4" s="6"/>
      <c r="L4" s="4"/>
      <c r="M4" s="7"/>
      <c r="N4" s="8">
        <v>4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3.5" customHeight="1">
      <c r="A5" s="9">
        <v>418</v>
      </c>
      <c r="B5" s="10" t="s">
        <v>26</v>
      </c>
      <c r="C5" s="11">
        <v>4</v>
      </c>
      <c r="D5" s="11" t="s">
        <v>11</v>
      </c>
      <c r="E5" s="11" t="s">
        <v>21</v>
      </c>
      <c r="F5" s="11" t="s">
        <v>13</v>
      </c>
      <c r="G5" s="11" t="s">
        <v>27</v>
      </c>
      <c r="H5" s="6"/>
      <c r="I5" s="12" t="s">
        <v>28</v>
      </c>
      <c r="J5" s="12" t="s">
        <v>29</v>
      </c>
      <c r="K5" s="6"/>
      <c r="L5" s="4"/>
      <c r="M5" s="7"/>
      <c r="N5" s="8">
        <v>5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3.5" customHeight="1">
      <c r="A6" s="9">
        <v>419</v>
      </c>
      <c r="B6" s="10" t="s">
        <v>30</v>
      </c>
      <c r="C6" s="11">
        <v>5</v>
      </c>
      <c r="D6" s="11" t="s">
        <v>11</v>
      </c>
      <c r="E6" s="11" t="s">
        <v>12</v>
      </c>
      <c r="F6" s="11" t="s">
        <v>22</v>
      </c>
      <c r="G6" s="11" t="s">
        <v>31</v>
      </c>
      <c r="H6" s="6"/>
      <c r="I6" s="12" t="s">
        <v>32</v>
      </c>
      <c r="J6" s="12" t="s">
        <v>33</v>
      </c>
      <c r="K6" s="6"/>
      <c r="L6" s="4"/>
      <c r="M6" s="7"/>
      <c r="N6" s="8">
        <v>6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" customHeight="1">
      <c r="A7" s="9">
        <v>420</v>
      </c>
      <c r="B7" s="10" t="s">
        <v>34</v>
      </c>
      <c r="C7" s="11">
        <v>5</v>
      </c>
      <c r="D7" s="11" t="s">
        <v>11</v>
      </c>
      <c r="E7" s="11" t="s">
        <v>12</v>
      </c>
      <c r="F7" s="11" t="s">
        <v>22</v>
      </c>
      <c r="G7" s="11" t="s">
        <v>31</v>
      </c>
      <c r="H7" s="6"/>
      <c r="I7" s="12" t="s">
        <v>35</v>
      </c>
      <c r="J7" s="12" t="s">
        <v>36</v>
      </c>
      <c r="K7" s="4"/>
      <c r="L7" s="4"/>
      <c r="M7" s="8"/>
      <c r="N7" s="8">
        <v>7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" customHeight="1">
      <c r="A8" s="9">
        <v>421</v>
      </c>
      <c r="B8" s="10" t="s">
        <v>37</v>
      </c>
      <c r="C8" s="11">
        <v>1</v>
      </c>
      <c r="D8" s="11" t="s">
        <v>11</v>
      </c>
      <c r="E8" s="11" t="s">
        <v>12</v>
      </c>
      <c r="F8" s="11" t="s">
        <v>13</v>
      </c>
      <c r="G8" s="11" t="s">
        <v>14</v>
      </c>
      <c r="H8" s="6"/>
      <c r="I8" s="12" t="s">
        <v>38</v>
      </c>
      <c r="J8" s="12" t="s">
        <v>39</v>
      </c>
      <c r="K8" s="6"/>
      <c r="L8" s="4"/>
      <c r="M8" s="7"/>
      <c r="N8" s="8">
        <v>8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>
      <c r="A9" s="9">
        <v>422</v>
      </c>
      <c r="B9" s="10" t="s">
        <v>40</v>
      </c>
      <c r="C9" s="11">
        <v>7</v>
      </c>
      <c r="D9" s="11" t="s">
        <v>11</v>
      </c>
      <c r="E9" s="11" t="s">
        <v>41</v>
      </c>
      <c r="F9" s="11" t="s">
        <v>42</v>
      </c>
      <c r="G9" s="11" t="s">
        <v>43</v>
      </c>
      <c r="H9" s="6"/>
      <c r="I9" s="12" t="s">
        <v>44</v>
      </c>
      <c r="J9" s="12" t="s">
        <v>45</v>
      </c>
      <c r="K9" s="6"/>
      <c r="L9" s="4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3.5" customHeight="1">
      <c r="A10" s="9">
        <v>423</v>
      </c>
      <c r="B10" s="10" t="s">
        <v>46</v>
      </c>
      <c r="C10" s="11">
        <v>3</v>
      </c>
      <c r="D10" s="11" t="s">
        <v>11</v>
      </c>
      <c r="E10" s="11" t="s">
        <v>12</v>
      </c>
      <c r="F10" s="11" t="s">
        <v>13</v>
      </c>
      <c r="G10" s="11" t="s">
        <v>14</v>
      </c>
      <c r="H10" s="6"/>
      <c r="I10" s="12" t="s">
        <v>47</v>
      </c>
      <c r="J10" s="12" t="s">
        <v>48</v>
      </c>
      <c r="K10" s="6"/>
      <c r="L10" s="4"/>
      <c r="M10" s="7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" customHeight="1">
      <c r="A11" s="9">
        <v>424</v>
      </c>
      <c r="B11" s="10" t="s">
        <v>49</v>
      </c>
      <c r="C11" s="11">
        <v>2</v>
      </c>
      <c r="D11" s="11" t="s">
        <v>11</v>
      </c>
      <c r="E11" s="11" t="s">
        <v>12</v>
      </c>
      <c r="F11" s="11" t="s">
        <v>13</v>
      </c>
      <c r="G11" s="11" t="s">
        <v>14</v>
      </c>
      <c r="H11" s="6"/>
      <c r="I11" s="12" t="s">
        <v>50</v>
      </c>
      <c r="J11" s="12" t="s">
        <v>51</v>
      </c>
      <c r="K11" s="6"/>
      <c r="L11" s="4"/>
      <c r="M11" s="7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" customHeight="1">
      <c r="A12" s="9">
        <v>425</v>
      </c>
      <c r="B12" s="10" t="s">
        <v>52</v>
      </c>
      <c r="C12" s="11" t="s">
        <v>10</v>
      </c>
      <c r="D12" s="11" t="s">
        <v>11</v>
      </c>
      <c r="E12" s="11" t="s">
        <v>12</v>
      </c>
      <c r="F12" s="11" t="s">
        <v>13</v>
      </c>
      <c r="G12" s="11" t="s">
        <v>14</v>
      </c>
      <c r="H12" s="6"/>
      <c r="I12" s="12" t="s">
        <v>53</v>
      </c>
      <c r="J12" s="12" t="s">
        <v>54</v>
      </c>
      <c r="K12" s="6"/>
      <c r="L12" s="4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3.5" customHeight="1">
      <c r="A13" s="9">
        <v>426</v>
      </c>
      <c r="B13" s="10" t="s">
        <v>55</v>
      </c>
      <c r="C13" s="11">
        <v>2</v>
      </c>
      <c r="D13" s="11" t="s">
        <v>11</v>
      </c>
      <c r="E13" s="11" t="s">
        <v>21</v>
      </c>
      <c r="F13" s="11" t="s">
        <v>13</v>
      </c>
      <c r="G13" s="11" t="s">
        <v>27</v>
      </c>
      <c r="H13" s="6"/>
      <c r="I13" s="12" t="s">
        <v>56</v>
      </c>
      <c r="J13" s="12" t="s">
        <v>57</v>
      </c>
      <c r="K13" s="6"/>
      <c r="L13" s="4"/>
      <c r="M13" s="7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3.5" customHeight="1">
      <c r="A14" s="9">
        <v>427</v>
      </c>
      <c r="B14" s="10" t="s">
        <v>58</v>
      </c>
      <c r="C14" s="11">
        <v>5</v>
      </c>
      <c r="D14" s="11" t="s">
        <v>11</v>
      </c>
      <c r="E14" s="11" t="s">
        <v>12</v>
      </c>
      <c r="F14" s="11" t="s">
        <v>22</v>
      </c>
      <c r="G14" s="11" t="s">
        <v>31</v>
      </c>
      <c r="H14" s="6"/>
      <c r="I14" s="12" t="s">
        <v>59</v>
      </c>
      <c r="J14" s="12" t="s">
        <v>60</v>
      </c>
      <c r="K14" s="6"/>
      <c r="L14" s="4"/>
      <c r="M14" s="7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3.5" customHeight="1">
      <c r="A15" s="9">
        <v>428</v>
      </c>
      <c r="B15" s="10" t="s">
        <v>61</v>
      </c>
      <c r="C15" s="11">
        <v>3</v>
      </c>
      <c r="D15" s="11" t="s">
        <v>11</v>
      </c>
      <c r="E15" s="11" t="s">
        <v>12</v>
      </c>
      <c r="F15" s="11" t="s">
        <v>13</v>
      </c>
      <c r="G15" s="11" t="s">
        <v>14</v>
      </c>
      <c r="H15" s="6"/>
      <c r="I15" s="12" t="s">
        <v>62</v>
      </c>
      <c r="J15" s="12" t="s">
        <v>63</v>
      </c>
      <c r="K15" s="6"/>
      <c r="L15" s="4"/>
      <c r="M15" s="7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3.5" customHeight="1">
      <c r="A16" s="9">
        <v>429</v>
      </c>
      <c r="B16" s="10" t="s">
        <v>64</v>
      </c>
      <c r="C16" s="11">
        <v>7</v>
      </c>
      <c r="D16" s="11" t="s">
        <v>11</v>
      </c>
      <c r="E16" s="11" t="s">
        <v>41</v>
      </c>
      <c r="F16" s="11" t="s">
        <v>42</v>
      </c>
      <c r="G16" s="11" t="s">
        <v>43</v>
      </c>
      <c r="H16" s="6"/>
      <c r="I16" s="12" t="s">
        <v>65</v>
      </c>
      <c r="J16" s="12" t="s">
        <v>66</v>
      </c>
      <c r="K16" s="4"/>
      <c r="L16" s="4"/>
      <c r="M16" s="7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3.5" customHeight="1">
      <c r="A17" s="9">
        <v>430</v>
      </c>
      <c r="B17" s="10" t="s">
        <v>67</v>
      </c>
      <c r="C17" s="11">
        <v>8</v>
      </c>
      <c r="D17" s="11" t="s">
        <v>11</v>
      </c>
      <c r="E17" s="11" t="s">
        <v>41</v>
      </c>
      <c r="F17" s="11" t="s">
        <v>42</v>
      </c>
      <c r="G17" s="11" t="s">
        <v>43</v>
      </c>
      <c r="H17" s="6"/>
      <c r="I17" s="12" t="s">
        <v>68</v>
      </c>
      <c r="J17" s="12" t="s">
        <v>69</v>
      </c>
      <c r="K17" s="6"/>
      <c r="L17" s="4"/>
      <c r="M17" s="7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" customHeight="1">
      <c r="A18" s="9">
        <v>431</v>
      </c>
      <c r="B18" s="10" t="s">
        <v>70</v>
      </c>
      <c r="C18" s="11">
        <v>5</v>
      </c>
      <c r="D18" s="11" t="s">
        <v>11</v>
      </c>
      <c r="E18" s="11" t="s">
        <v>12</v>
      </c>
      <c r="F18" s="11" t="s">
        <v>22</v>
      </c>
      <c r="G18" s="11" t="s">
        <v>31</v>
      </c>
      <c r="H18" s="6"/>
      <c r="I18" s="12" t="s">
        <v>71</v>
      </c>
      <c r="J18" s="12" t="s">
        <v>72</v>
      </c>
      <c r="K18" s="6"/>
      <c r="L18" s="4"/>
      <c r="M18" s="7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3.5" customHeight="1">
      <c r="A19" s="9">
        <v>432</v>
      </c>
      <c r="B19" s="10" t="s">
        <v>73</v>
      </c>
      <c r="C19" s="11">
        <v>5</v>
      </c>
      <c r="D19" s="11" t="s">
        <v>11</v>
      </c>
      <c r="E19" s="11" t="s">
        <v>21</v>
      </c>
      <c r="F19" s="11" t="s">
        <v>22</v>
      </c>
      <c r="G19" s="11" t="s">
        <v>23</v>
      </c>
      <c r="H19" s="6"/>
      <c r="I19" s="12" t="s">
        <v>74</v>
      </c>
      <c r="J19" s="12" t="s">
        <v>11</v>
      </c>
      <c r="K19" s="6"/>
      <c r="L19" s="4"/>
      <c r="M19" s="7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" customHeight="1">
      <c r="A20" s="9">
        <v>433</v>
      </c>
      <c r="B20" s="10" t="s">
        <v>75</v>
      </c>
      <c r="C20" s="11">
        <v>5</v>
      </c>
      <c r="D20" s="11" t="s">
        <v>11</v>
      </c>
      <c r="E20" s="11" t="s">
        <v>21</v>
      </c>
      <c r="F20" s="11" t="s">
        <v>22</v>
      </c>
      <c r="G20" s="11" t="s">
        <v>23</v>
      </c>
      <c r="H20" s="6"/>
      <c r="I20" s="12" t="s">
        <v>76</v>
      </c>
      <c r="J20" s="12" t="s">
        <v>77</v>
      </c>
      <c r="K20" s="6"/>
      <c r="L20" s="4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" customHeight="1">
      <c r="A21" s="9">
        <v>434</v>
      </c>
      <c r="B21" s="10" t="s">
        <v>78</v>
      </c>
      <c r="C21" s="11">
        <v>7</v>
      </c>
      <c r="D21" s="11" t="s">
        <v>11</v>
      </c>
      <c r="E21" s="11" t="s">
        <v>21</v>
      </c>
      <c r="F21" s="11" t="s">
        <v>42</v>
      </c>
      <c r="G21" s="11" t="s">
        <v>79</v>
      </c>
      <c r="H21" s="6"/>
      <c r="I21" s="12" t="s">
        <v>80</v>
      </c>
      <c r="J21" s="12" t="s">
        <v>81</v>
      </c>
      <c r="K21" s="4"/>
      <c r="L21" s="4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" customHeight="1">
      <c r="A22" s="9">
        <v>435</v>
      </c>
      <c r="B22" s="10" t="s">
        <v>82</v>
      </c>
      <c r="C22" s="11">
        <v>4</v>
      </c>
      <c r="D22" s="11" t="s">
        <v>11</v>
      </c>
      <c r="E22" s="11" t="s">
        <v>12</v>
      </c>
      <c r="F22" s="11" t="s">
        <v>13</v>
      </c>
      <c r="G22" s="11" t="s">
        <v>14</v>
      </c>
      <c r="H22" s="6"/>
      <c r="I22" s="12" t="s">
        <v>83</v>
      </c>
      <c r="J22" s="12" t="s">
        <v>84</v>
      </c>
      <c r="K22" s="4"/>
      <c r="L22" s="4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" customHeight="1">
      <c r="A23" s="9">
        <v>436</v>
      </c>
      <c r="B23" s="10" t="s">
        <v>85</v>
      </c>
      <c r="C23" s="11">
        <v>3</v>
      </c>
      <c r="D23" s="11" t="s">
        <v>11</v>
      </c>
      <c r="E23" s="11" t="s">
        <v>12</v>
      </c>
      <c r="F23" s="11" t="s">
        <v>13</v>
      </c>
      <c r="G23" s="11" t="s">
        <v>14</v>
      </c>
      <c r="H23" s="6"/>
      <c r="I23" s="12" t="s">
        <v>86</v>
      </c>
      <c r="J23" s="12" t="s">
        <v>87</v>
      </c>
      <c r="K23" s="4"/>
      <c r="L23" s="4"/>
      <c r="M23" s="7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" customHeight="1">
      <c r="A24" s="9">
        <v>437</v>
      </c>
      <c r="B24" s="10" t="s">
        <v>88</v>
      </c>
      <c r="C24" s="11">
        <v>5</v>
      </c>
      <c r="D24" s="11" t="s">
        <v>11</v>
      </c>
      <c r="E24" s="11" t="s">
        <v>21</v>
      </c>
      <c r="F24" s="11" t="s">
        <v>22</v>
      </c>
      <c r="G24" s="11" t="s">
        <v>23</v>
      </c>
      <c r="H24" s="6"/>
      <c r="I24" s="5" t="s">
        <v>89</v>
      </c>
      <c r="J24" s="5" t="s">
        <v>90</v>
      </c>
      <c r="K24" s="4"/>
      <c r="L24" s="4"/>
      <c r="M24" s="7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" customHeight="1">
      <c r="A25" s="9">
        <v>438</v>
      </c>
      <c r="B25" s="10" t="s">
        <v>91</v>
      </c>
      <c r="C25" s="11">
        <v>7</v>
      </c>
      <c r="D25" s="11" t="s">
        <v>11</v>
      </c>
      <c r="E25" s="11" t="s">
        <v>41</v>
      </c>
      <c r="F25" s="11" t="s">
        <v>42</v>
      </c>
      <c r="G25" s="11" t="s">
        <v>43</v>
      </c>
      <c r="H25" s="6"/>
      <c r="I25" s="4"/>
      <c r="J25" s="4"/>
      <c r="K25" s="4"/>
      <c r="L25" s="4"/>
      <c r="M25" s="7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3.5" customHeight="1">
      <c r="A26" s="9">
        <v>439</v>
      </c>
      <c r="B26" s="10" t="s">
        <v>92</v>
      </c>
      <c r="C26" s="11">
        <v>3</v>
      </c>
      <c r="D26" s="11" t="s">
        <v>11</v>
      </c>
      <c r="E26" s="11" t="s">
        <v>21</v>
      </c>
      <c r="F26" s="11" t="s">
        <v>13</v>
      </c>
      <c r="G26" s="11" t="s">
        <v>27</v>
      </c>
      <c r="H26" s="6"/>
      <c r="I26" s="4"/>
      <c r="J26" s="4"/>
      <c r="K26" s="4"/>
      <c r="L26" s="4"/>
      <c r="M26" s="7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" customHeight="1">
      <c r="A27" s="9">
        <v>440</v>
      </c>
      <c r="B27" s="10" t="s">
        <v>93</v>
      </c>
      <c r="C27" s="11">
        <v>5</v>
      </c>
      <c r="D27" s="11" t="s">
        <v>11</v>
      </c>
      <c r="E27" s="11" t="s">
        <v>21</v>
      </c>
      <c r="F27" s="11" t="s">
        <v>22</v>
      </c>
      <c r="G27" s="11" t="s">
        <v>23</v>
      </c>
      <c r="H27" s="6"/>
      <c r="I27" s="13"/>
      <c r="J27" s="14"/>
      <c r="K27" s="14"/>
      <c r="L27" s="15"/>
      <c r="M27" s="7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3.5" customHeight="1">
      <c r="A28" s="9">
        <v>441</v>
      </c>
      <c r="B28" s="10" t="s">
        <v>94</v>
      </c>
      <c r="C28" s="11">
        <v>1</v>
      </c>
      <c r="D28" s="11" t="s">
        <v>11</v>
      </c>
      <c r="E28" s="11" t="s">
        <v>12</v>
      </c>
      <c r="F28" s="11" t="s">
        <v>13</v>
      </c>
      <c r="G28" s="11" t="s">
        <v>14</v>
      </c>
      <c r="H28" s="6"/>
      <c r="I28" s="4"/>
      <c r="J28" s="4"/>
      <c r="K28" s="4"/>
      <c r="L28" s="4"/>
      <c r="M28" s="7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" customHeight="1">
      <c r="A29" s="9">
        <v>442</v>
      </c>
      <c r="B29" s="10" t="s">
        <v>95</v>
      </c>
      <c r="C29" s="11">
        <v>7</v>
      </c>
      <c r="D29" s="11" t="s">
        <v>11</v>
      </c>
      <c r="E29" s="11" t="s">
        <v>41</v>
      </c>
      <c r="F29" s="11" t="s">
        <v>42</v>
      </c>
      <c r="G29" s="11" t="s">
        <v>43</v>
      </c>
      <c r="H29" s="6"/>
      <c r="I29" s="4"/>
      <c r="J29" s="4"/>
      <c r="K29" s="4"/>
      <c r="L29" s="4"/>
      <c r="M29" s="7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3.5" customHeight="1">
      <c r="A30" s="9">
        <v>443</v>
      </c>
      <c r="B30" s="10" t="s">
        <v>96</v>
      </c>
      <c r="C30" s="11">
        <v>4</v>
      </c>
      <c r="D30" s="11" t="s">
        <v>11</v>
      </c>
      <c r="E30" s="11" t="s">
        <v>12</v>
      </c>
      <c r="F30" s="11" t="s">
        <v>13</v>
      </c>
      <c r="G30" s="11" t="s">
        <v>14</v>
      </c>
      <c r="H30" s="6"/>
      <c r="I30" s="16"/>
      <c r="J30" s="17"/>
      <c r="K30" s="17"/>
      <c r="L30" s="18"/>
      <c r="M30" s="7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3.5" customHeight="1">
      <c r="A31" s="9">
        <v>444</v>
      </c>
      <c r="B31" s="10" t="s">
        <v>97</v>
      </c>
      <c r="C31" s="11">
        <v>5</v>
      </c>
      <c r="D31" s="11" t="s">
        <v>11</v>
      </c>
      <c r="E31" s="11" t="s">
        <v>21</v>
      </c>
      <c r="F31" s="11" t="s">
        <v>22</v>
      </c>
      <c r="G31" s="11" t="s">
        <v>23</v>
      </c>
      <c r="H31" s="6"/>
      <c r="I31" s="4"/>
      <c r="J31" s="4"/>
      <c r="K31" s="4"/>
      <c r="L31" s="4"/>
      <c r="M31" s="7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3.5" customHeight="1">
      <c r="A32" s="9">
        <v>445</v>
      </c>
      <c r="B32" s="10" t="s">
        <v>98</v>
      </c>
      <c r="C32" s="11">
        <v>7</v>
      </c>
      <c r="D32" s="11" t="s">
        <v>11</v>
      </c>
      <c r="E32" s="11" t="s">
        <v>21</v>
      </c>
      <c r="F32" s="11" t="s">
        <v>42</v>
      </c>
      <c r="G32" s="11" t="s">
        <v>79</v>
      </c>
      <c r="H32" s="6"/>
      <c r="I32" s="19"/>
      <c r="J32" s="19"/>
      <c r="K32" s="19"/>
      <c r="L32" s="19"/>
      <c r="M32" s="7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3.5" customHeight="1">
      <c r="A33" s="9">
        <v>446</v>
      </c>
      <c r="B33" s="10" t="s">
        <v>99</v>
      </c>
      <c r="C33" s="11">
        <v>5</v>
      </c>
      <c r="D33" s="11" t="s">
        <v>11</v>
      </c>
      <c r="E33" s="11" t="s">
        <v>12</v>
      </c>
      <c r="F33" s="11" t="s">
        <v>22</v>
      </c>
      <c r="G33" s="11" t="s">
        <v>31</v>
      </c>
      <c r="H33" s="6"/>
      <c r="I33" s="4"/>
      <c r="J33" s="4"/>
      <c r="K33" s="4"/>
      <c r="L33" s="4"/>
      <c r="M33" s="7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3.5" customHeight="1">
      <c r="A34" s="9">
        <v>447</v>
      </c>
      <c r="B34" s="10" t="s">
        <v>100</v>
      </c>
      <c r="C34" s="11">
        <v>3</v>
      </c>
      <c r="D34" s="11" t="s">
        <v>11</v>
      </c>
      <c r="E34" s="11" t="s">
        <v>12</v>
      </c>
      <c r="F34" s="11" t="s">
        <v>13</v>
      </c>
      <c r="G34" s="11" t="s">
        <v>14</v>
      </c>
      <c r="H34" s="6"/>
      <c r="I34" s="4"/>
      <c r="J34" s="4"/>
      <c r="K34" s="4"/>
      <c r="L34" s="4"/>
      <c r="M34" s="7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3.5" customHeight="1">
      <c r="A35" s="9">
        <v>448</v>
      </c>
      <c r="B35" s="10" t="s">
        <v>101</v>
      </c>
      <c r="C35" s="11">
        <v>3</v>
      </c>
      <c r="D35" s="11" t="s">
        <v>11</v>
      </c>
      <c r="E35" s="11" t="s">
        <v>12</v>
      </c>
      <c r="F35" s="11" t="s">
        <v>13</v>
      </c>
      <c r="G35" s="11" t="s">
        <v>14</v>
      </c>
      <c r="H35" s="6"/>
      <c r="I35" s="20"/>
      <c r="J35" s="21"/>
      <c r="K35" s="21"/>
      <c r="L35" s="22"/>
      <c r="M35" s="23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3.5" customHeight="1">
      <c r="A36" s="9">
        <v>449</v>
      </c>
      <c r="B36" s="10" t="s">
        <v>102</v>
      </c>
      <c r="C36" s="11">
        <v>1</v>
      </c>
      <c r="D36" s="11" t="s">
        <v>11</v>
      </c>
      <c r="E36" s="11" t="s">
        <v>21</v>
      </c>
      <c r="F36" s="11" t="s">
        <v>13</v>
      </c>
      <c r="G36" s="11" t="s">
        <v>27</v>
      </c>
      <c r="H36" s="6"/>
      <c r="I36" s="21"/>
      <c r="J36" s="21"/>
      <c r="K36" s="21"/>
      <c r="L36" s="21"/>
      <c r="M36" s="24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3.5" customHeight="1">
      <c r="A37" s="9">
        <v>450</v>
      </c>
      <c r="B37" s="10" t="s">
        <v>103</v>
      </c>
      <c r="C37" s="11">
        <v>4</v>
      </c>
      <c r="D37" s="11" t="s">
        <v>11</v>
      </c>
      <c r="E37" s="11" t="s">
        <v>21</v>
      </c>
      <c r="F37" s="11" t="s">
        <v>13</v>
      </c>
      <c r="G37" s="11" t="s">
        <v>27</v>
      </c>
      <c r="H37" s="6"/>
      <c r="I37" s="25"/>
      <c r="J37" s="21"/>
      <c r="K37" s="21"/>
      <c r="L37" s="21"/>
      <c r="M37" s="26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3.5" customHeight="1">
      <c r="A38" s="9">
        <v>451</v>
      </c>
      <c r="B38" s="10" t="s">
        <v>104</v>
      </c>
      <c r="C38" s="11">
        <v>3</v>
      </c>
      <c r="D38" s="11" t="s">
        <v>11</v>
      </c>
      <c r="E38" s="11" t="s">
        <v>12</v>
      </c>
      <c r="F38" s="11" t="s">
        <v>13</v>
      </c>
      <c r="G38" s="11" t="s">
        <v>14</v>
      </c>
      <c r="H38" s="6"/>
      <c r="I38" s="25"/>
      <c r="J38" s="21"/>
      <c r="K38" s="21"/>
      <c r="L38" s="21"/>
      <c r="M38" s="26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3.5" customHeight="1">
      <c r="A39" s="9">
        <v>452</v>
      </c>
      <c r="B39" s="10" t="s">
        <v>105</v>
      </c>
      <c r="C39" s="11">
        <v>5</v>
      </c>
      <c r="D39" s="11" t="s">
        <v>11</v>
      </c>
      <c r="E39" s="11" t="s">
        <v>12</v>
      </c>
      <c r="F39" s="11" t="s">
        <v>22</v>
      </c>
      <c r="G39" s="11" t="s">
        <v>31</v>
      </c>
      <c r="H39" s="6"/>
      <c r="I39" s="25"/>
      <c r="J39" s="21"/>
      <c r="K39" s="21"/>
      <c r="L39" s="21"/>
      <c r="M39" s="26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3.5" customHeight="1">
      <c r="A40" s="9">
        <v>453</v>
      </c>
      <c r="B40" s="10" t="s">
        <v>106</v>
      </c>
      <c r="C40" s="11">
        <v>5</v>
      </c>
      <c r="D40" s="11" t="s">
        <v>11</v>
      </c>
      <c r="E40" s="11" t="s">
        <v>12</v>
      </c>
      <c r="F40" s="11" t="s">
        <v>22</v>
      </c>
      <c r="G40" s="11" t="s">
        <v>31</v>
      </c>
      <c r="H40" s="6"/>
      <c r="I40" s="25"/>
      <c r="J40" s="21"/>
      <c r="K40" s="21"/>
      <c r="L40" s="21"/>
      <c r="M40" s="26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3.5" customHeight="1">
      <c r="A41" s="9">
        <v>454</v>
      </c>
      <c r="B41" s="10" t="s">
        <v>107</v>
      </c>
      <c r="C41" s="11">
        <v>4</v>
      </c>
      <c r="D41" s="11" t="s">
        <v>11</v>
      </c>
      <c r="E41" s="11" t="s">
        <v>12</v>
      </c>
      <c r="F41" s="11" t="s">
        <v>13</v>
      </c>
      <c r="G41" s="11" t="s">
        <v>14</v>
      </c>
      <c r="H41" s="6"/>
      <c r="I41" s="25"/>
      <c r="J41" s="21"/>
      <c r="K41" s="21"/>
      <c r="L41" s="21"/>
      <c r="M41" s="26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3.5" customHeight="1">
      <c r="A42" s="9">
        <v>455</v>
      </c>
      <c r="B42" s="10" t="s">
        <v>108</v>
      </c>
      <c r="C42" s="11">
        <v>5</v>
      </c>
      <c r="D42" s="11" t="s">
        <v>11</v>
      </c>
      <c r="E42" s="11" t="s">
        <v>12</v>
      </c>
      <c r="F42" s="11" t="s">
        <v>22</v>
      </c>
      <c r="G42" s="11" t="s">
        <v>31</v>
      </c>
      <c r="H42" s="6"/>
      <c r="I42" s="25"/>
      <c r="J42" s="21"/>
      <c r="K42" s="21"/>
      <c r="L42" s="21"/>
      <c r="M42" s="26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3.5" customHeight="1">
      <c r="A43" s="9">
        <v>456</v>
      </c>
      <c r="B43" s="10" t="s">
        <v>109</v>
      </c>
      <c r="C43" s="11">
        <v>8</v>
      </c>
      <c r="D43" s="11" t="s">
        <v>11</v>
      </c>
      <c r="E43" s="11" t="s">
        <v>21</v>
      </c>
      <c r="F43" s="11" t="s">
        <v>42</v>
      </c>
      <c r="G43" s="11" t="s">
        <v>79</v>
      </c>
      <c r="H43" s="6"/>
      <c r="I43" s="25"/>
      <c r="J43" s="21"/>
      <c r="K43" s="21"/>
      <c r="L43" s="21"/>
      <c r="M43" s="26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3.5" customHeight="1">
      <c r="A44" s="9">
        <v>457</v>
      </c>
      <c r="B44" s="10" t="s">
        <v>110</v>
      </c>
      <c r="C44" s="11">
        <v>7</v>
      </c>
      <c r="D44" s="11" t="s">
        <v>11</v>
      </c>
      <c r="E44" s="11" t="s">
        <v>41</v>
      </c>
      <c r="F44" s="11" t="s">
        <v>42</v>
      </c>
      <c r="G44" s="11" t="s">
        <v>43</v>
      </c>
      <c r="H44" s="6"/>
      <c r="I44" s="25"/>
      <c r="J44" s="21"/>
      <c r="K44" s="21"/>
      <c r="L44" s="21"/>
      <c r="M44" s="27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3.5" customHeight="1">
      <c r="A45" s="9">
        <v>458</v>
      </c>
      <c r="B45" s="10" t="s">
        <v>111</v>
      </c>
      <c r="C45" s="11" t="s">
        <v>10</v>
      </c>
      <c r="D45" s="11" t="s">
        <v>11</v>
      </c>
      <c r="E45" s="11" t="s">
        <v>12</v>
      </c>
      <c r="F45" s="11" t="s">
        <v>13</v>
      </c>
      <c r="G45" s="11" t="s">
        <v>14</v>
      </c>
      <c r="H45" s="6"/>
      <c r="I45" s="4"/>
      <c r="J45" s="4"/>
      <c r="K45" s="4"/>
      <c r="L45" s="4"/>
      <c r="M45" s="2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3.5" customHeight="1">
      <c r="A46" s="9">
        <v>459</v>
      </c>
      <c r="B46" s="10" t="s">
        <v>112</v>
      </c>
      <c r="C46" s="11">
        <v>5</v>
      </c>
      <c r="D46" s="11" t="s">
        <v>11</v>
      </c>
      <c r="E46" s="11" t="s">
        <v>21</v>
      </c>
      <c r="F46" s="11" t="s">
        <v>22</v>
      </c>
      <c r="G46" s="11" t="s">
        <v>23</v>
      </c>
      <c r="H46" s="6"/>
      <c r="I46" s="29"/>
      <c r="J46" s="30"/>
      <c r="K46" s="30"/>
      <c r="L46" s="31"/>
      <c r="M46" s="32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3.5" customHeight="1">
      <c r="A47" s="9">
        <v>460</v>
      </c>
      <c r="B47" s="10" t="s">
        <v>113</v>
      </c>
      <c r="C47" s="11">
        <v>1</v>
      </c>
      <c r="D47" s="11" t="s">
        <v>11</v>
      </c>
      <c r="E47" s="11" t="s">
        <v>21</v>
      </c>
      <c r="F47" s="11" t="s">
        <v>13</v>
      </c>
      <c r="G47" s="11" t="s">
        <v>27</v>
      </c>
      <c r="H47" s="6"/>
      <c r="I47" s="29"/>
      <c r="J47" s="30"/>
      <c r="K47" s="30"/>
      <c r="L47" s="31"/>
      <c r="M47" s="33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" customHeight="1">
      <c r="A48" s="9">
        <v>461</v>
      </c>
      <c r="B48" s="10" t="s">
        <v>114</v>
      </c>
      <c r="C48" s="11">
        <v>4</v>
      </c>
      <c r="D48" s="11" t="s">
        <v>11</v>
      </c>
      <c r="E48" s="11" t="s">
        <v>21</v>
      </c>
      <c r="F48" s="11" t="s">
        <v>13</v>
      </c>
      <c r="G48" s="11" t="s">
        <v>27</v>
      </c>
      <c r="H48" s="6"/>
      <c r="I48" s="29"/>
      <c r="J48" s="30"/>
      <c r="K48" s="30"/>
      <c r="L48" s="31"/>
      <c r="M48" s="33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" customHeight="1">
      <c r="A49" s="9">
        <v>462</v>
      </c>
      <c r="B49" s="10" t="s">
        <v>115</v>
      </c>
      <c r="C49" s="11">
        <v>8</v>
      </c>
      <c r="D49" s="11" t="s">
        <v>11</v>
      </c>
      <c r="E49" s="11" t="s">
        <v>21</v>
      </c>
      <c r="F49" s="11" t="s">
        <v>42</v>
      </c>
      <c r="G49" s="11" t="s">
        <v>79</v>
      </c>
      <c r="H49" s="6"/>
      <c r="I49" s="30"/>
      <c r="J49" s="30"/>
      <c r="K49" s="30"/>
      <c r="L49" s="30"/>
      <c r="M49" s="34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3.5" customHeight="1">
      <c r="A50" s="9">
        <v>463</v>
      </c>
      <c r="B50" s="10" t="s">
        <v>116</v>
      </c>
      <c r="C50" s="11">
        <v>7</v>
      </c>
      <c r="D50" s="11" t="s">
        <v>11</v>
      </c>
      <c r="E50" s="11" t="s">
        <v>21</v>
      </c>
      <c r="F50" s="11" t="s">
        <v>42</v>
      </c>
      <c r="G50" s="11" t="s">
        <v>79</v>
      </c>
      <c r="H50" s="6"/>
      <c r="I50" s="35"/>
      <c r="J50" s="30"/>
      <c r="K50" s="30"/>
      <c r="L50" s="36"/>
      <c r="M50" s="37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3.5" customHeight="1">
      <c r="A51" s="9">
        <v>464</v>
      </c>
      <c r="B51" s="10" t="s">
        <v>117</v>
      </c>
      <c r="C51" s="11">
        <v>7</v>
      </c>
      <c r="D51" s="11" t="s">
        <v>11</v>
      </c>
      <c r="E51" s="11" t="s">
        <v>21</v>
      </c>
      <c r="F51" s="11" t="s">
        <v>42</v>
      </c>
      <c r="G51" s="11" t="s">
        <v>79</v>
      </c>
      <c r="H51" s="6"/>
      <c r="I51" s="4"/>
      <c r="J51" s="4"/>
      <c r="K51" s="4"/>
      <c r="L51" s="4"/>
      <c r="M51" s="7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3.5" customHeight="1">
      <c r="A52" s="9">
        <v>465</v>
      </c>
      <c r="B52" s="10" t="s">
        <v>118</v>
      </c>
      <c r="C52" s="11">
        <v>2</v>
      </c>
      <c r="D52" s="11" t="s">
        <v>11</v>
      </c>
      <c r="E52" s="11" t="s">
        <v>12</v>
      </c>
      <c r="F52" s="11" t="s">
        <v>13</v>
      </c>
      <c r="G52" s="11" t="s">
        <v>14</v>
      </c>
      <c r="H52" s="6"/>
      <c r="I52" s="4"/>
      <c r="J52" s="4"/>
      <c r="K52" s="4"/>
      <c r="L52" s="4"/>
      <c r="M52" s="7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3.5" customHeight="1">
      <c r="A53" s="9">
        <v>466</v>
      </c>
      <c r="B53" s="10" t="s">
        <v>119</v>
      </c>
      <c r="C53" s="11">
        <v>7</v>
      </c>
      <c r="D53" s="11" t="s">
        <v>11</v>
      </c>
      <c r="E53" s="11" t="s">
        <v>21</v>
      </c>
      <c r="F53" s="11" t="s">
        <v>42</v>
      </c>
      <c r="G53" s="11" t="s">
        <v>79</v>
      </c>
      <c r="H53" s="6"/>
      <c r="I53" s="4"/>
      <c r="J53" s="4"/>
      <c r="K53" s="4"/>
      <c r="L53" s="4"/>
      <c r="M53" s="7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3.5" customHeight="1">
      <c r="A54" s="9">
        <v>467</v>
      </c>
      <c r="B54" s="10" t="s">
        <v>120</v>
      </c>
      <c r="C54" s="11">
        <v>5</v>
      </c>
      <c r="D54" s="11" t="s">
        <v>11</v>
      </c>
      <c r="E54" s="11" t="s">
        <v>12</v>
      </c>
      <c r="F54" s="11" t="s">
        <v>22</v>
      </c>
      <c r="G54" s="11" t="s">
        <v>31</v>
      </c>
      <c r="H54" s="6"/>
      <c r="I54" s="4"/>
      <c r="J54" s="4"/>
      <c r="K54" s="4"/>
      <c r="L54" s="4"/>
      <c r="M54" s="7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3.5" customHeight="1">
      <c r="A55" s="9">
        <v>468</v>
      </c>
      <c r="B55" s="10" t="s">
        <v>121</v>
      </c>
      <c r="C55" s="11">
        <v>2</v>
      </c>
      <c r="D55" s="11" t="s">
        <v>11</v>
      </c>
      <c r="E55" s="11" t="s">
        <v>21</v>
      </c>
      <c r="F55" s="11" t="s">
        <v>13</v>
      </c>
      <c r="G55" s="11" t="s">
        <v>27</v>
      </c>
      <c r="H55" s="6"/>
      <c r="I55" s="4"/>
      <c r="J55" s="4"/>
      <c r="K55" s="4"/>
      <c r="L55" s="4"/>
      <c r="M55" s="7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3.5" customHeight="1">
      <c r="A56" s="9">
        <v>469</v>
      </c>
      <c r="B56" s="10" t="s">
        <v>122</v>
      </c>
      <c r="C56" s="11">
        <v>5</v>
      </c>
      <c r="D56" s="11" t="s">
        <v>11</v>
      </c>
      <c r="E56" s="11" t="s">
        <v>12</v>
      </c>
      <c r="F56" s="11" t="s">
        <v>22</v>
      </c>
      <c r="G56" s="11" t="s">
        <v>31</v>
      </c>
      <c r="H56" s="6"/>
      <c r="I56" s="4"/>
      <c r="J56" s="4"/>
      <c r="K56" s="4"/>
      <c r="L56" s="4"/>
      <c r="M56" s="7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3.5" customHeight="1">
      <c r="A57" s="9">
        <v>470</v>
      </c>
      <c r="B57" s="10" t="s">
        <v>123</v>
      </c>
      <c r="C57" s="11">
        <v>1</v>
      </c>
      <c r="D57" s="11" t="s">
        <v>11</v>
      </c>
      <c r="E57" s="11" t="s">
        <v>21</v>
      </c>
      <c r="F57" s="11" t="s">
        <v>13</v>
      </c>
      <c r="G57" s="11" t="s">
        <v>27</v>
      </c>
      <c r="H57" s="6"/>
      <c r="I57" s="4"/>
      <c r="J57" s="4"/>
      <c r="K57" s="4"/>
      <c r="L57" s="4"/>
      <c r="M57" s="7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>
      <c r="A58" s="9">
        <v>471</v>
      </c>
      <c r="B58" s="10" t="s">
        <v>124</v>
      </c>
      <c r="C58" s="11">
        <v>6</v>
      </c>
      <c r="D58" s="11" t="s">
        <v>11</v>
      </c>
      <c r="E58" s="11" t="s">
        <v>12</v>
      </c>
      <c r="F58" s="11" t="s">
        <v>22</v>
      </c>
      <c r="G58" s="11" t="s">
        <v>31</v>
      </c>
      <c r="H58" s="6"/>
      <c r="I58" s="4"/>
      <c r="J58" s="4"/>
      <c r="K58" s="4"/>
      <c r="L58" s="4"/>
      <c r="M58" s="7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" customHeight="1">
      <c r="A59" s="9">
        <v>472</v>
      </c>
      <c r="B59" s="10" t="s">
        <v>125</v>
      </c>
      <c r="C59" s="11">
        <v>8</v>
      </c>
      <c r="D59" s="11" t="s">
        <v>11</v>
      </c>
      <c r="E59" s="11" t="s">
        <v>41</v>
      </c>
      <c r="F59" s="11" t="s">
        <v>42</v>
      </c>
      <c r="G59" s="11" t="s">
        <v>43</v>
      </c>
      <c r="H59" s="6"/>
      <c r="I59" s="4"/>
      <c r="J59" s="4"/>
      <c r="K59" s="4"/>
      <c r="L59" s="4"/>
      <c r="M59" s="7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3.5" customHeight="1">
      <c r="A60" s="9">
        <v>473</v>
      </c>
      <c r="B60" s="10" t="s">
        <v>126</v>
      </c>
      <c r="C60" s="11" t="s">
        <v>10</v>
      </c>
      <c r="D60" s="11" t="s">
        <v>11</v>
      </c>
      <c r="E60" s="11" t="s">
        <v>21</v>
      </c>
      <c r="F60" s="11" t="s">
        <v>13</v>
      </c>
      <c r="G60" s="11" t="s">
        <v>27</v>
      </c>
      <c r="H60" s="6"/>
      <c r="I60" s="4"/>
      <c r="J60" s="4"/>
      <c r="K60" s="4"/>
      <c r="L60" s="4"/>
      <c r="M60" s="7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3.5" customHeight="1">
      <c r="A61" s="9">
        <v>474</v>
      </c>
      <c r="B61" s="10" t="s">
        <v>127</v>
      </c>
      <c r="C61" s="11">
        <v>4</v>
      </c>
      <c r="D61" s="11" t="s">
        <v>11</v>
      </c>
      <c r="E61" s="11" t="s">
        <v>12</v>
      </c>
      <c r="F61" s="11" t="s">
        <v>13</v>
      </c>
      <c r="G61" s="11" t="s">
        <v>14</v>
      </c>
      <c r="H61" s="6"/>
      <c r="I61" s="4"/>
      <c r="J61" s="4"/>
      <c r="K61" s="4"/>
      <c r="L61" s="4"/>
      <c r="M61" s="7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3.5" customHeight="1">
      <c r="A62" s="9">
        <v>475</v>
      </c>
      <c r="B62" s="10" t="s">
        <v>128</v>
      </c>
      <c r="C62" s="11">
        <v>2</v>
      </c>
      <c r="D62" s="11" t="s">
        <v>11</v>
      </c>
      <c r="E62" s="11" t="s">
        <v>12</v>
      </c>
      <c r="F62" s="11" t="s">
        <v>13</v>
      </c>
      <c r="G62" s="11" t="s">
        <v>14</v>
      </c>
      <c r="H62" s="6"/>
      <c r="I62" s="4"/>
      <c r="J62" s="4"/>
      <c r="K62" s="4"/>
      <c r="L62" s="4"/>
      <c r="M62" s="7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3.5" customHeight="1">
      <c r="A63" s="9">
        <v>476</v>
      </c>
      <c r="B63" s="10" t="s">
        <v>129</v>
      </c>
      <c r="C63" s="11">
        <v>4</v>
      </c>
      <c r="D63" s="11" t="s">
        <v>11</v>
      </c>
      <c r="E63" s="11" t="s">
        <v>21</v>
      </c>
      <c r="F63" s="11" t="s">
        <v>13</v>
      </c>
      <c r="G63" s="11" t="s">
        <v>27</v>
      </c>
      <c r="H63" s="6"/>
      <c r="I63" s="4"/>
      <c r="J63" s="4"/>
      <c r="K63" s="4"/>
      <c r="L63" s="4"/>
      <c r="M63" s="7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3.5" customHeight="1">
      <c r="A64" s="9">
        <v>477</v>
      </c>
      <c r="B64" s="10" t="s">
        <v>130</v>
      </c>
      <c r="C64" s="11">
        <v>5</v>
      </c>
      <c r="D64" s="11" t="s">
        <v>11</v>
      </c>
      <c r="E64" s="11" t="s">
        <v>12</v>
      </c>
      <c r="F64" s="11" t="s">
        <v>22</v>
      </c>
      <c r="G64" s="11" t="s">
        <v>31</v>
      </c>
      <c r="H64" s="6"/>
      <c r="I64" s="4"/>
      <c r="J64" s="4"/>
      <c r="K64" s="4"/>
      <c r="L64" s="4"/>
      <c r="M64" s="7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3.5" customHeight="1">
      <c r="A65" s="9">
        <v>478</v>
      </c>
      <c r="B65" s="10" t="s">
        <v>131</v>
      </c>
      <c r="C65" s="11">
        <v>7</v>
      </c>
      <c r="D65" s="11" t="s">
        <v>11</v>
      </c>
      <c r="E65" s="11" t="s">
        <v>41</v>
      </c>
      <c r="F65" s="11" t="s">
        <v>42</v>
      </c>
      <c r="G65" s="11" t="s">
        <v>43</v>
      </c>
      <c r="H65" s="6"/>
      <c r="I65" s="4"/>
      <c r="J65" s="4"/>
      <c r="K65" s="4"/>
      <c r="L65" s="4"/>
      <c r="M65" s="7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>
      <c r="A66" s="9">
        <v>479</v>
      </c>
      <c r="B66" s="10" t="s">
        <v>132</v>
      </c>
      <c r="C66" s="11">
        <v>6</v>
      </c>
      <c r="D66" s="11" t="s">
        <v>11</v>
      </c>
      <c r="E66" s="11" t="s">
        <v>12</v>
      </c>
      <c r="F66" s="11" t="s">
        <v>22</v>
      </c>
      <c r="G66" s="11" t="s">
        <v>31</v>
      </c>
      <c r="H66" s="6"/>
      <c r="I66" s="4"/>
      <c r="J66" s="4"/>
      <c r="K66" s="4"/>
      <c r="L66" s="4"/>
      <c r="M66" s="7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>
      <c r="A67" s="9">
        <v>480</v>
      </c>
      <c r="B67" s="10" t="s">
        <v>133</v>
      </c>
      <c r="C67" s="11">
        <v>4</v>
      </c>
      <c r="D67" s="11" t="s">
        <v>11</v>
      </c>
      <c r="E67" s="11" t="s">
        <v>12</v>
      </c>
      <c r="F67" s="11" t="s">
        <v>13</v>
      </c>
      <c r="G67" s="11" t="s">
        <v>14</v>
      </c>
      <c r="H67" s="6"/>
      <c r="I67" s="4"/>
      <c r="J67" s="4"/>
      <c r="K67" s="4"/>
      <c r="L67" s="4"/>
      <c r="M67" s="7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3.5" customHeight="1">
      <c r="A68" s="9">
        <v>481</v>
      </c>
      <c r="B68" s="10" t="s">
        <v>134</v>
      </c>
      <c r="C68" s="11">
        <v>6</v>
      </c>
      <c r="D68" s="11" t="s">
        <v>11</v>
      </c>
      <c r="E68" s="11" t="s">
        <v>12</v>
      </c>
      <c r="F68" s="11" t="s">
        <v>22</v>
      </c>
      <c r="G68" s="11" t="s">
        <v>31</v>
      </c>
      <c r="H68" s="6"/>
      <c r="I68" s="4"/>
      <c r="J68" s="4"/>
      <c r="K68" s="4"/>
      <c r="L68" s="4"/>
      <c r="M68" s="7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3.5" customHeight="1">
      <c r="A69" s="9">
        <v>482</v>
      </c>
      <c r="B69" s="10" t="s">
        <v>135</v>
      </c>
      <c r="C69" s="11">
        <v>2</v>
      </c>
      <c r="D69" s="11" t="s">
        <v>11</v>
      </c>
      <c r="E69" s="11" t="s">
        <v>21</v>
      </c>
      <c r="F69" s="11" t="s">
        <v>13</v>
      </c>
      <c r="G69" s="11" t="s">
        <v>27</v>
      </c>
      <c r="H69" s="6"/>
      <c r="I69" s="4"/>
      <c r="J69" s="4"/>
      <c r="K69" s="4"/>
      <c r="L69" s="4"/>
      <c r="M69" s="7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3.5" customHeight="1">
      <c r="A70" s="9">
        <v>483</v>
      </c>
      <c r="B70" s="10" t="s">
        <v>136</v>
      </c>
      <c r="C70" s="11">
        <v>6</v>
      </c>
      <c r="D70" s="11" t="s">
        <v>11</v>
      </c>
      <c r="E70" s="11" t="s">
        <v>12</v>
      </c>
      <c r="F70" s="11" t="s">
        <v>22</v>
      </c>
      <c r="G70" s="11" t="s">
        <v>31</v>
      </c>
      <c r="H70" s="6"/>
      <c r="I70" s="4"/>
      <c r="J70" s="4"/>
      <c r="K70" s="4"/>
      <c r="L70" s="4"/>
      <c r="M70" s="7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3.5" customHeight="1">
      <c r="A71" s="9">
        <v>484</v>
      </c>
      <c r="B71" s="10" t="s">
        <v>137</v>
      </c>
      <c r="C71" s="11">
        <v>6</v>
      </c>
      <c r="D71" s="11" t="s">
        <v>11</v>
      </c>
      <c r="E71" s="11" t="s">
        <v>12</v>
      </c>
      <c r="F71" s="11" t="s">
        <v>22</v>
      </c>
      <c r="G71" s="11" t="s">
        <v>31</v>
      </c>
      <c r="H71" s="6"/>
      <c r="I71" s="4"/>
      <c r="J71" s="4"/>
      <c r="K71" s="4"/>
      <c r="L71" s="4"/>
      <c r="M71" s="7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3.5" customHeight="1">
      <c r="A72" s="9">
        <v>485</v>
      </c>
      <c r="B72" s="10" t="s">
        <v>138</v>
      </c>
      <c r="C72" s="11" t="s">
        <v>10</v>
      </c>
      <c r="D72" s="11" t="s">
        <v>11</v>
      </c>
      <c r="E72" s="11" t="s">
        <v>21</v>
      </c>
      <c r="F72" s="11" t="s">
        <v>13</v>
      </c>
      <c r="G72" s="11" t="s">
        <v>27</v>
      </c>
      <c r="H72" s="6"/>
      <c r="I72" s="4"/>
      <c r="J72" s="4"/>
      <c r="K72" s="4"/>
      <c r="L72" s="4"/>
      <c r="M72" s="7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" customHeight="1">
      <c r="A73" s="9">
        <v>486</v>
      </c>
      <c r="B73" s="10" t="s">
        <v>139</v>
      </c>
      <c r="C73" s="11">
        <v>7</v>
      </c>
      <c r="D73" s="11" t="s">
        <v>11</v>
      </c>
      <c r="E73" s="11" t="s">
        <v>21</v>
      </c>
      <c r="F73" s="11" t="s">
        <v>42</v>
      </c>
      <c r="G73" s="11" t="s">
        <v>79</v>
      </c>
      <c r="H73" s="6"/>
      <c r="I73" s="4"/>
      <c r="J73" s="4"/>
      <c r="K73" s="4"/>
      <c r="L73" s="4"/>
      <c r="M73" s="7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3.5" customHeight="1">
      <c r="A74" s="9">
        <v>487</v>
      </c>
      <c r="B74" s="10" t="s">
        <v>140</v>
      </c>
      <c r="C74" s="11">
        <v>3</v>
      </c>
      <c r="D74" s="11" t="s">
        <v>11</v>
      </c>
      <c r="E74" s="11" t="s">
        <v>21</v>
      </c>
      <c r="F74" s="11" t="s">
        <v>13</v>
      </c>
      <c r="G74" s="11" t="s">
        <v>27</v>
      </c>
      <c r="H74" s="6"/>
      <c r="I74" s="4"/>
      <c r="J74" s="4"/>
      <c r="K74" s="4"/>
      <c r="L74" s="4"/>
      <c r="M74" s="7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3.5" customHeight="1">
      <c r="A75" s="9">
        <v>488</v>
      </c>
      <c r="B75" s="10" t="s">
        <v>141</v>
      </c>
      <c r="C75" s="11">
        <v>2</v>
      </c>
      <c r="D75" s="11" t="s">
        <v>11</v>
      </c>
      <c r="E75" s="11" t="s">
        <v>12</v>
      </c>
      <c r="F75" s="11" t="s">
        <v>13</v>
      </c>
      <c r="G75" s="11" t="s">
        <v>14</v>
      </c>
      <c r="H75" s="6"/>
      <c r="I75" s="4"/>
      <c r="J75" s="4"/>
      <c r="K75" s="4"/>
      <c r="L75" s="4"/>
      <c r="M75" s="7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" customHeight="1">
      <c r="A76" s="9">
        <v>489</v>
      </c>
      <c r="B76" s="10" t="s">
        <v>142</v>
      </c>
      <c r="C76" s="11">
        <v>5</v>
      </c>
      <c r="D76" s="11" t="s">
        <v>11</v>
      </c>
      <c r="E76" s="11" t="s">
        <v>12</v>
      </c>
      <c r="F76" s="11" t="s">
        <v>22</v>
      </c>
      <c r="G76" s="11" t="s">
        <v>31</v>
      </c>
      <c r="H76" s="6"/>
      <c r="I76" s="4"/>
      <c r="J76" s="4"/>
      <c r="K76" s="4"/>
      <c r="L76" s="4"/>
      <c r="M76" s="7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3.5" customHeight="1">
      <c r="A77" s="9">
        <v>490</v>
      </c>
      <c r="B77" s="10" t="s">
        <v>143</v>
      </c>
      <c r="C77" s="11">
        <v>6</v>
      </c>
      <c r="D77" s="11" t="s">
        <v>11</v>
      </c>
      <c r="E77" s="11" t="s">
        <v>12</v>
      </c>
      <c r="F77" s="11" t="s">
        <v>22</v>
      </c>
      <c r="G77" s="11" t="s">
        <v>31</v>
      </c>
      <c r="H77" s="6"/>
      <c r="I77" s="4"/>
      <c r="J77" s="4"/>
      <c r="K77" s="4"/>
      <c r="L77" s="4"/>
      <c r="M77" s="7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3.5" customHeight="1">
      <c r="A78" s="9">
        <v>491</v>
      </c>
      <c r="B78" s="10" t="s">
        <v>144</v>
      </c>
      <c r="C78" s="11" t="s">
        <v>10</v>
      </c>
      <c r="D78" s="11" t="s">
        <v>11</v>
      </c>
      <c r="E78" s="11" t="s">
        <v>21</v>
      </c>
      <c r="F78" s="11" t="s">
        <v>13</v>
      </c>
      <c r="G78" s="11" t="s">
        <v>27</v>
      </c>
      <c r="H78" s="6"/>
      <c r="I78" s="4"/>
      <c r="J78" s="4"/>
      <c r="K78" s="4"/>
      <c r="L78" s="4"/>
      <c r="M78" s="7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3.5" customHeight="1">
      <c r="A79" s="9">
        <v>492</v>
      </c>
      <c r="B79" s="10" t="s">
        <v>145</v>
      </c>
      <c r="C79" s="11">
        <v>7</v>
      </c>
      <c r="D79" s="11" t="s">
        <v>11</v>
      </c>
      <c r="E79" s="11" t="s">
        <v>41</v>
      </c>
      <c r="F79" s="11" t="s">
        <v>42</v>
      </c>
      <c r="G79" s="11" t="s">
        <v>43</v>
      </c>
      <c r="H79" s="6"/>
      <c r="I79" s="4"/>
      <c r="J79" s="4"/>
      <c r="K79" s="4"/>
      <c r="L79" s="4"/>
      <c r="M79" s="7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3.5" customHeight="1">
      <c r="A80" s="9">
        <v>493</v>
      </c>
      <c r="B80" s="10" t="s">
        <v>146</v>
      </c>
      <c r="C80" s="11">
        <v>8</v>
      </c>
      <c r="D80" s="11" t="s">
        <v>11</v>
      </c>
      <c r="E80" s="11" t="s">
        <v>21</v>
      </c>
      <c r="F80" s="11" t="s">
        <v>42</v>
      </c>
      <c r="G80" s="11" t="s">
        <v>79</v>
      </c>
      <c r="H80" s="6"/>
      <c r="I80" s="4"/>
      <c r="J80" s="4"/>
      <c r="K80" s="4"/>
      <c r="L80" s="4"/>
      <c r="M80" s="7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3.5" customHeight="1">
      <c r="A81" s="9">
        <v>494</v>
      </c>
      <c r="B81" s="10" t="s">
        <v>147</v>
      </c>
      <c r="C81" s="11">
        <v>7</v>
      </c>
      <c r="D81" s="11" t="s">
        <v>11</v>
      </c>
      <c r="E81" s="11" t="s">
        <v>21</v>
      </c>
      <c r="F81" s="11" t="s">
        <v>42</v>
      </c>
      <c r="G81" s="11" t="s">
        <v>79</v>
      </c>
      <c r="H81" s="6"/>
      <c r="I81" s="4"/>
      <c r="J81" s="4"/>
      <c r="K81" s="4"/>
      <c r="L81" s="4"/>
      <c r="M81" s="7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" customHeight="1">
      <c r="A82" s="9">
        <v>495</v>
      </c>
      <c r="B82" s="10" t="s">
        <v>148</v>
      </c>
      <c r="C82" s="11">
        <v>7</v>
      </c>
      <c r="D82" s="11" t="s">
        <v>11</v>
      </c>
      <c r="E82" s="11" t="s">
        <v>21</v>
      </c>
      <c r="F82" s="11" t="s">
        <v>42</v>
      </c>
      <c r="G82" s="11" t="s">
        <v>79</v>
      </c>
      <c r="H82" s="6"/>
      <c r="I82" s="4"/>
      <c r="J82" s="4"/>
      <c r="K82" s="4"/>
      <c r="L82" s="4"/>
      <c r="M82" s="7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3.5" customHeight="1">
      <c r="A83" s="9">
        <v>496</v>
      </c>
      <c r="B83" s="10" t="s">
        <v>149</v>
      </c>
      <c r="C83" s="11" t="s">
        <v>10</v>
      </c>
      <c r="D83" s="11" t="s">
        <v>11</v>
      </c>
      <c r="E83" s="11" t="s">
        <v>12</v>
      </c>
      <c r="F83" s="11" t="s">
        <v>13</v>
      </c>
      <c r="G83" s="11" t="s">
        <v>14</v>
      </c>
      <c r="H83" s="6"/>
      <c r="I83" s="4"/>
      <c r="J83" s="4"/>
      <c r="K83" s="4"/>
      <c r="L83" s="4"/>
      <c r="M83" s="7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3.5" customHeight="1">
      <c r="A84" s="9">
        <v>497</v>
      </c>
      <c r="B84" s="10" t="s">
        <v>150</v>
      </c>
      <c r="C84" s="11">
        <v>7</v>
      </c>
      <c r="D84" s="11" t="s">
        <v>11</v>
      </c>
      <c r="E84" s="11" t="s">
        <v>21</v>
      </c>
      <c r="F84" s="11" t="s">
        <v>42</v>
      </c>
      <c r="G84" s="11" t="s">
        <v>79</v>
      </c>
      <c r="H84" s="6"/>
      <c r="I84" s="4"/>
      <c r="J84" s="4"/>
      <c r="K84" s="4"/>
      <c r="L84" s="4"/>
      <c r="M84" s="7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3.5" customHeight="1">
      <c r="A85" s="9">
        <v>498</v>
      </c>
      <c r="B85" s="10" t="s">
        <v>151</v>
      </c>
      <c r="C85" s="11">
        <v>6</v>
      </c>
      <c r="D85" s="11" t="s">
        <v>11</v>
      </c>
      <c r="E85" s="11" t="s">
        <v>12</v>
      </c>
      <c r="F85" s="11" t="s">
        <v>22</v>
      </c>
      <c r="G85" s="11" t="s">
        <v>31</v>
      </c>
      <c r="H85" s="6"/>
      <c r="I85" s="4"/>
      <c r="J85" s="4"/>
      <c r="K85" s="4"/>
      <c r="L85" s="4"/>
      <c r="M85" s="7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3.5" customHeight="1">
      <c r="A86" s="9">
        <v>499</v>
      </c>
      <c r="B86" s="10" t="s">
        <v>152</v>
      </c>
      <c r="C86" s="11">
        <v>6</v>
      </c>
      <c r="D86" s="11" t="s">
        <v>11</v>
      </c>
      <c r="E86" s="11" t="s">
        <v>12</v>
      </c>
      <c r="F86" s="11" t="s">
        <v>22</v>
      </c>
      <c r="G86" s="11" t="s">
        <v>31</v>
      </c>
      <c r="H86" s="6"/>
      <c r="I86" s="4"/>
      <c r="J86" s="4"/>
      <c r="K86" s="4"/>
      <c r="L86" s="4"/>
      <c r="M86" s="7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3.5" customHeight="1">
      <c r="A87" s="9">
        <v>500</v>
      </c>
      <c r="B87" s="10" t="s">
        <v>153</v>
      </c>
      <c r="C87" s="11">
        <v>2</v>
      </c>
      <c r="D87" s="11" t="s">
        <v>11</v>
      </c>
      <c r="E87" s="11" t="s">
        <v>21</v>
      </c>
      <c r="F87" s="11" t="s">
        <v>13</v>
      </c>
      <c r="G87" s="11" t="s">
        <v>27</v>
      </c>
      <c r="H87" s="6"/>
      <c r="I87" s="4"/>
      <c r="J87" s="4"/>
      <c r="K87" s="4"/>
      <c r="L87" s="4"/>
      <c r="M87" s="7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3.5" customHeight="1">
      <c r="A88" s="9">
        <v>501</v>
      </c>
      <c r="B88" s="10" t="s">
        <v>154</v>
      </c>
      <c r="C88" s="11">
        <v>3</v>
      </c>
      <c r="D88" s="11" t="s">
        <v>11</v>
      </c>
      <c r="E88" s="11" t="s">
        <v>21</v>
      </c>
      <c r="F88" s="11" t="s">
        <v>13</v>
      </c>
      <c r="G88" s="11" t="s">
        <v>27</v>
      </c>
      <c r="H88" s="6"/>
      <c r="I88" s="4"/>
      <c r="J88" s="4"/>
      <c r="K88" s="4"/>
      <c r="L88" s="4"/>
      <c r="M88" s="7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3.5" customHeight="1">
      <c r="A89" s="9">
        <v>502</v>
      </c>
      <c r="B89" s="10" t="s">
        <v>155</v>
      </c>
      <c r="C89" s="11">
        <v>3</v>
      </c>
      <c r="D89" s="11" t="s">
        <v>11</v>
      </c>
      <c r="E89" s="11" t="s">
        <v>12</v>
      </c>
      <c r="F89" s="11" t="s">
        <v>13</v>
      </c>
      <c r="G89" s="11" t="s">
        <v>14</v>
      </c>
      <c r="H89" s="6"/>
      <c r="I89" s="4"/>
      <c r="J89" s="4"/>
      <c r="K89" s="4"/>
      <c r="L89" s="4"/>
      <c r="M89" s="7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3.5" customHeight="1">
      <c r="A90" s="9">
        <v>503</v>
      </c>
      <c r="B90" s="10" t="s">
        <v>156</v>
      </c>
      <c r="C90" s="11">
        <v>2</v>
      </c>
      <c r="D90" s="11" t="s">
        <v>11</v>
      </c>
      <c r="E90" s="11" t="s">
        <v>12</v>
      </c>
      <c r="F90" s="11" t="s">
        <v>13</v>
      </c>
      <c r="G90" s="11" t="s">
        <v>14</v>
      </c>
      <c r="H90" s="6"/>
      <c r="I90" s="4"/>
      <c r="J90" s="4"/>
      <c r="K90" s="4"/>
      <c r="L90" s="4"/>
      <c r="M90" s="7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3.5" customHeight="1">
      <c r="A91" s="9">
        <v>504</v>
      </c>
      <c r="B91" s="10" t="s">
        <v>157</v>
      </c>
      <c r="C91" s="11">
        <v>1</v>
      </c>
      <c r="D91" s="11" t="s">
        <v>11</v>
      </c>
      <c r="E91" s="11" t="s">
        <v>12</v>
      </c>
      <c r="F91" s="11" t="s">
        <v>13</v>
      </c>
      <c r="G91" s="11" t="s">
        <v>14</v>
      </c>
      <c r="H91" s="6"/>
      <c r="I91" s="4"/>
      <c r="J91" s="4"/>
      <c r="K91" s="4"/>
      <c r="L91" s="4"/>
      <c r="M91" s="7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3.5" customHeight="1">
      <c r="A92" s="9">
        <v>505</v>
      </c>
      <c r="B92" s="10" t="s">
        <v>158</v>
      </c>
      <c r="C92" s="11">
        <v>6</v>
      </c>
      <c r="D92" s="11" t="s">
        <v>11</v>
      </c>
      <c r="E92" s="11" t="s">
        <v>12</v>
      </c>
      <c r="F92" s="11" t="s">
        <v>22</v>
      </c>
      <c r="G92" s="11" t="s">
        <v>31</v>
      </c>
      <c r="H92" s="6"/>
      <c r="I92" s="4"/>
      <c r="J92" s="4"/>
      <c r="K92" s="4"/>
      <c r="L92" s="4"/>
      <c r="M92" s="7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3.5" customHeight="1">
      <c r="A93" s="9">
        <v>506</v>
      </c>
      <c r="B93" s="10" t="s">
        <v>159</v>
      </c>
      <c r="C93" s="11">
        <v>8</v>
      </c>
      <c r="D93" s="11" t="s">
        <v>11</v>
      </c>
      <c r="E93" s="11" t="s">
        <v>21</v>
      </c>
      <c r="F93" s="11" t="s">
        <v>42</v>
      </c>
      <c r="G93" s="11" t="s">
        <v>79</v>
      </c>
      <c r="H93" s="6"/>
      <c r="I93" s="4"/>
      <c r="J93" s="4"/>
      <c r="K93" s="4"/>
      <c r="L93" s="4"/>
      <c r="M93" s="7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3.5" customHeight="1">
      <c r="A94" s="9">
        <v>507</v>
      </c>
      <c r="B94" s="10" t="s">
        <v>160</v>
      </c>
      <c r="C94" s="11">
        <v>3</v>
      </c>
      <c r="D94" s="11" t="s">
        <v>11</v>
      </c>
      <c r="E94" s="11" t="s">
        <v>12</v>
      </c>
      <c r="F94" s="11" t="s">
        <v>13</v>
      </c>
      <c r="G94" s="11" t="s">
        <v>14</v>
      </c>
      <c r="H94" s="6"/>
      <c r="I94" s="4"/>
      <c r="J94" s="4"/>
      <c r="K94" s="4"/>
      <c r="L94" s="4"/>
      <c r="M94" s="7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3.5" customHeight="1">
      <c r="A95" s="9">
        <v>508</v>
      </c>
      <c r="B95" s="10" t="s">
        <v>161</v>
      </c>
      <c r="C95" s="11">
        <v>6</v>
      </c>
      <c r="D95" s="11" t="s">
        <v>11</v>
      </c>
      <c r="E95" s="11" t="s">
        <v>12</v>
      </c>
      <c r="F95" s="11" t="s">
        <v>22</v>
      </c>
      <c r="G95" s="11" t="s">
        <v>31</v>
      </c>
      <c r="H95" s="6"/>
      <c r="I95" s="4"/>
      <c r="J95" s="4"/>
      <c r="K95" s="4"/>
      <c r="L95" s="4"/>
      <c r="M95" s="7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3.5" customHeight="1">
      <c r="A96" s="9">
        <v>509</v>
      </c>
      <c r="B96" s="10" t="s">
        <v>162</v>
      </c>
      <c r="C96" s="11">
        <v>7</v>
      </c>
      <c r="D96" s="11" t="s">
        <v>11</v>
      </c>
      <c r="E96" s="11" t="s">
        <v>21</v>
      </c>
      <c r="F96" s="11" t="s">
        <v>42</v>
      </c>
      <c r="G96" s="11" t="s">
        <v>79</v>
      </c>
      <c r="H96" s="6"/>
      <c r="I96" s="4"/>
      <c r="J96" s="4"/>
      <c r="K96" s="4"/>
      <c r="L96" s="4"/>
      <c r="M96" s="7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3.5" customHeight="1">
      <c r="A97" s="9">
        <v>510</v>
      </c>
      <c r="B97" s="10" t="s">
        <v>163</v>
      </c>
      <c r="C97" s="11">
        <v>7</v>
      </c>
      <c r="D97" s="11" t="s">
        <v>11</v>
      </c>
      <c r="E97" s="11" t="s">
        <v>21</v>
      </c>
      <c r="F97" s="11" t="s">
        <v>42</v>
      </c>
      <c r="G97" s="11" t="s">
        <v>79</v>
      </c>
      <c r="H97" s="6"/>
      <c r="I97" s="4"/>
      <c r="J97" s="4"/>
      <c r="K97" s="4"/>
      <c r="L97" s="4"/>
      <c r="M97" s="7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3.5" customHeight="1">
      <c r="A98" s="9">
        <v>511</v>
      </c>
      <c r="B98" s="10" t="s">
        <v>164</v>
      </c>
      <c r="C98" s="11">
        <v>7</v>
      </c>
      <c r="D98" s="11" t="s">
        <v>11</v>
      </c>
      <c r="E98" s="11" t="s">
        <v>21</v>
      </c>
      <c r="F98" s="11" t="s">
        <v>42</v>
      </c>
      <c r="G98" s="11" t="s">
        <v>79</v>
      </c>
      <c r="H98" s="6"/>
      <c r="I98" s="4"/>
      <c r="J98" s="4"/>
      <c r="K98" s="4"/>
      <c r="L98" s="4"/>
      <c r="M98" s="7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3.5" customHeight="1">
      <c r="A99" s="9">
        <v>512</v>
      </c>
      <c r="B99" s="10" t="s">
        <v>165</v>
      </c>
      <c r="C99" s="11" t="s">
        <v>10</v>
      </c>
      <c r="D99" s="11" t="s">
        <v>11</v>
      </c>
      <c r="E99" s="11" t="s">
        <v>12</v>
      </c>
      <c r="F99" s="11" t="s">
        <v>13</v>
      </c>
      <c r="G99" s="11" t="s">
        <v>14</v>
      </c>
      <c r="H99" s="6"/>
      <c r="I99" s="4"/>
      <c r="J99" s="4"/>
      <c r="K99" s="4"/>
      <c r="L99" s="4"/>
      <c r="M99" s="7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3.5" customHeight="1">
      <c r="A100" s="9">
        <v>513</v>
      </c>
      <c r="B100" s="10" t="s">
        <v>166</v>
      </c>
      <c r="C100" s="11">
        <v>8</v>
      </c>
      <c r="D100" s="11" t="s">
        <v>11</v>
      </c>
      <c r="E100" s="11" t="s">
        <v>21</v>
      </c>
      <c r="F100" s="11" t="s">
        <v>42</v>
      </c>
      <c r="G100" s="11" t="s">
        <v>79</v>
      </c>
      <c r="H100" s="6"/>
      <c r="I100" s="4"/>
      <c r="J100" s="4"/>
      <c r="K100" s="4"/>
      <c r="L100" s="4"/>
      <c r="M100" s="7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3.5" customHeight="1">
      <c r="A101" s="9">
        <v>514</v>
      </c>
      <c r="B101" s="10" t="s">
        <v>167</v>
      </c>
      <c r="C101" s="11">
        <v>7</v>
      </c>
      <c r="D101" s="11" t="s">
        <v>11</v>
      </c>
      <c r="E101" s="11" t="s">
        <v>41</v>
      </c>
      <c r="F101" s="11" t="s">
        <v>42</v>
      </c>
      <c r="G101" s="11" t="s">
        <v>43</v>
      </c>
      <c r="H101" s="6"/>
      <c r="I101" s="4"/>
      <c r="J101" s="4"/>
      <c r="K101" s="4"/>
      <c r="L101" s="4"/>
      <c r="M101" s="7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3.5" customHeight="1">
      <c r="A102" s="9">
        <v>515</v>
      </c>
      <c r="B102" s="10" t="s">
        <v>168</v>
      </c>
      <c r="C102" s="11">
        <v>3</v>
      </c>
      <c r="D102" s="11" t="s">
        <v>11</v>
      </c>
      <c r="E102" s="11" t="s">
        <v>12</v>
      </c>
      <c r="F102" s="11" t="s">
        <v>13</v>
      </c>
      <c r="G102" s="11" t="s">
        <v>14</v>
      </c>
      <c r="H102" s="6"/>
      <c r="I102" s="4"/>
      <c r="J102" s="4"/>
      <c r="K102" s="4"/>
      <c r="L102" s="4"/>
      <c r="M102" s="7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3.5" customHeight="1">
      <c r="A103" s="9">
        <v>516</v>
      </c>
      <c r="B103" s="10" t="s">
        <v>169</v>
      </c>
      <c r="C103" s="11">
        <v>5</v>
      </c>
      <c r="D103" s="11" t="s">
        <v>11</v>
      </c>
      <c r="E103" s="11" t="s">
        <v>21</v>
      </c>
      <c r="F103" s="11" t="s">
        <v>22</v>
      </c>
      <c r="G103" s="11" t="s">
        <v>23</v>
      </c>
      <c r="H103" s="6"/>
      <c r="I103" s="4"/>
      <c r="J103" s="4"/>
      <c r="K103" s="4"/>
      <c r="L103" s="4"/>
      <c r="M103" s="7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3.5" customHeight="1">
      <c r="A104" s="9">
        <v>517</v>
      </c>
      <c r="B104" s="10" t="s">
        <v>170</v>
      </c>
      <c r="C104" s="11">
        <v>5</v>
      </c>
      <c r="D104" s="11" t="s">
        <v>11</v>
      </c>
      <c r="E104" s="11" t="s">
        <v>21</v>
      </c>
      <c r="F104" s="11" t="s">
        <v>22</v>
      </c>
      <c r="G104" s="11" t="s">
        <v>23</v>
      </c>
      <c r="H104" s="6"/>
      <c r="I104" s="4"/>
      <c r="J104" s="4"/>
      <c r="K104" s="4"/>
      <c r="L104" s="4"/>
      <c r="M104" s="7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3.5" customHeight="1">
      <c r="A105" s="9">
        <v>518</v>
      </c>
      <c r="B105" s="10" t="s">
        <v>171</v>
      </c>
      <c r="C105" s="11">
        <v>8</v>
      </c>
      <c r="D105" s="11" t="s">
        <v>11</v>
      </c>
      <c r="E105" s="11" t="s">
        <v>21</v>
      </c>
      <c r="F105" s="11" t="s">
        <v>42</v>
      </c>
      <c r="G105" s="11" t="s">
        <v>79</v>
      </c>
      <c r="H105" s="6"/>
      <c r="I105" s="4"/>
      <c r="J105" s="4"/>
      <c r="K105" s="4"/>
      <c r="L105" s="4"/>
      <c r="M105" s="7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3.5" customHeight="1">
      <c r="A106" s="9">
        <v>519</v>
      </c>
      <c r="B106" s="10" t="s">
        <v>172</v>
      </c>
      <c r="C106" s="11">
        <v>4</v>
      </c>
      <c r="D106" s="11" t="s">
        <v>11</v>
      </c>
      <c r="E106" s="11" t="s">
        <v>12</v>
      </c>
      <c r="F106" s="11" t="s">
        <v>13</v>
      </c>
      <c r="G106" s="11" t="s">
        <v>14</v>
      </c>
      <c r="H106" s="6"/>
      <c r="I106" s="4"/>
      <c r="J106" s="4"/>
      <c r="K106" s="4"/>
      <c r="L106" s="4"/>
      <c r="M106" s="7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3.5" customHeight="1">
      <c r="A107" s="9">
        <v>520</v>
      </c>
      <c r="B107" s="10" t="s">
        <v>173</v>
      </c>
      <c r="C107" s="11">
        <v>3</v>
      </c>
      <c r="D107" s="11" t="s">
        <v>11</v>
      </c>
      <c r="E107" s="11" t="s">
        <v>12</v>
      </c>
      <c r="F107" s="11" t="s">
        <v>13</v>
      </c>
      <c r="G107" s="11" t="s">
        <v>14</v>
      </c>
      <c r="H107" s="6"/>
      <c r="I107" s="4"/>
      <c r="J107" s="4"/>
      <c r="K107" s="4"/>
      <c r="L107" s="4"/>
      <c r="M107" s="7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3.5" customHeight="1">
      <c r="A108" s="9">
        <v>521</v>
      </c>
      <c r="B108" s="10" t="s">
        <v>174</v>
      </c>
      <c r="C108" s="11">
        <v>5</v>
      </c>
      <c r="D108" s="11" t="s">
        <v>11</v>
      </c>
      <c r="E108" s="11" t="s">
        <v>21</v>
      </c>
      <c r="F108" s="11" t="s">
        <v>13</v>
      </c>
      <c r="G108" s="11" t="s">
        <v>27</v>
      </c>
      <c r="H108" s="6"/>
      <c r="I108" s="4"/>
      <c r="J108" s="4"/>
      <c r="K108" s="4"/>
      <c r="L108" s="4"/>
      <c r="M108" s="7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3.5" customHeight="1">
      <c r="A109" s="9">
        <v>522</v>
      </c>
      <c r="B109" s="10" t="s">
        <v>175</v>
      </c>
      <c r="C109" s="11">
        <v>6</v>
      </c>
      <c r="D109" s="11" t="s">
        <v>11</v>
      </c>
      <c r="E109" s="11" t="s">
        <v>21</v>
      </c>
      <c r="F109" s="11" t="s">
        <v>22</v>
      </c>
      <c r="G109" s="11" t="s">
        <v>23</v>
      </c>
      <c r="H109" s="6"/>
      <c r="I109" s="4"/>
      <c r="J109" s="4"/>
      <c r="K109" s="4"/>
      <c r="L109" s="4"/>
      <c r="M109" s="7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3.5" customHeight="1">
      <c r="A110" s="9">
        <v>523</v>
      </c>
      <c r="B110" s="10" t="s">
        <v>176</v>
      </c>
      <c r="C110" s="11">
        <v>4</v>
      </c>
      <c r="D110" s="11" t="s">
        <v>11</v>
      </c>
      <c r="E110" s="11" t="s">
        <v>12</v>
      </c>
      <c r="F110" s="11" t="s">
        <v>13</v>
      </c>
      <c r="G110" s="11" t="s">
        <v>14</v>
      </c>
      <c r="H110" s="6"/>
      <c r="I110" s="4"/>
      <c r="J110" s="4"/>
      <c r="K110" s="4"/>
      <c r="L110" s="4"/>
      <c r="M110" s="7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3.5" customHeight="1">
      <c r="A111" s="9">
        <v>525</v>
      </c>
      <c r="B111" s="10" t="s">
        <v>177</v>
      </c>
      <c r="C111" s="11">
        <v>1</v>
      </c>
      <c r="D111" s="11" t="s">
        <v>33</v>
      </c>
      <c r="E111" s="11" t="s">
        <v>12</v>
      </c>
      <c r="F111" s="11" t="s">
        <v>13</v>
      </c>
      <c r="G111" s="11" t="s">
        <v>14</v>
      </c>
      <c r="H111" s="6"/>
      <c r="I111" s="4"/>
      <c r="J111" s="4"/>
      <c r="K111" s="4"/>
      <c r="L111" s="4"/>
      <c r="M111" s="7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3.5" customHeight="1">
      <c r="A112" s="9">
        <v>526</v>
      </c>
      <c r="B112" s="10" t="s">
        <v>178</v>
      </c>
      <c r="C112" s="11">
        <v>1</v>
      </c>
      <c r="D112" s="11" t="s">
        <v>33</v>
      </c>
      <c r="E112" s="11" t="s">
        <v>12</v>
      </c>
      <c r="F112" s="11" t="s">
        <v>13</v>
      </c>
      <c r="G112" s="11" t="s">
        <v>14</v>
      </c>
      <c r="H112" s="6"/>
      <c r="I112" s="4"/>
      <c r="J112" s="4"/>
      <c r="K112" s="4"/>
      <c r="L112" s="4"/>
      <c r="M112" s="7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3.5" customHeight="1">
      <c r="A113" s="9">
        <v>527</v>
      </c>
      <c r="B113" s="10" t="s">
        <v>179</v>
      </c>
      <c r="C113" s="11">
        <v>1</v>
      </c>
      <c r="D113" s="11" t="s">
        <v>33</v>
      </c>
      <c r="E113" s="11" t="s">
        <v>12</v>
      </c>
      <c r="F113" s="11" t="s">
        <v>13</v>
      </c>
      <c r="G113" s="11" t="s">
        <v>14</v>
      </c>
      <c r="H113" s="6"/>
      <c r="I113" s="4"/>
      <c r="J113" s="4"/>
      <c r="K113" s="4"/>
      <c r="L113" s="4"/>
      <c r="M113" s="7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3.5" customHeight="1">
      <c r="A114" s="9">
        <v>528</v>
      </c>
      <c r="B114" s="10" t="s">
        <v>180</v>
      </c>
      <c r="C114" s="11">
        <v>1</v>
      </c>
      <c r="D114" s="11" t="s">
        <v>33</v>
      </c>
      <c r="E114" s="11" t="s">
        <v>12</v>
      </c>
      <c r="F114" s="11" t="s">
        <v>13</v>
      </c>
      <c r="G114" s="11" t="s">
        <v>14</v>
      </c>
      <c r="H114" s="6"/>
      <c r="I114" s="4"/>
      <c r="J114" s="4"/>
      <c r="K114" s="4"/>
      <c r="L114" s="4"/>
      <c r="M114" s="7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3.5" customHeight="1">
      <c r="A115" s="9">
        <v>529</v>
      </c>
      <c r="B115" s="10" t="s">
        <v>181</v>
      </c>
      <c r="C115" s="11">
        <v>2</v>
      </c>
      <c r="D115" s="11" t="s">
        <v>33</v>
      </c>
      <c r="E115" s="11" t="s">
        <v>12</v>
      </c>
      <c r="F115" s="11" t="s">
        <v>13</v>
      </c>
      <c r="G115" s="11" t="s">
        <v>14</v>
      </c>
      <c r="H115" s="6"/>
      <c r="I115" s="4"/>
      <c r="J115" s="4"/>
      <c r="K115" s="4"/>
      <c r="L115" s="4"/>
      <c r="M115" s="7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3.5" customHeight="1">
      <c r="A116" s="9">
        <v>530</v>
      </c>
      <c r="B116" s="10" t="s">
        <v>182</v>
      </c>
      <c r="C116" s="11">
        <v>2</v>
      </c>
      <c r="D116" s="11" t="s">
        <v>33</v>
      </c>
      <c r="E116" s="11" t="s">
        <v>12</v>
      </c>
      <c r="F116" s="11" t="s">
        <v>13</v>
      </c>
      <c r="G116" s="11" t="s">
        <v>14</v>
      </c>
      <c r="H116" s="6"/>
      <c r="I116" s="4"/>
      <c r="J116" s="4"/>
      <c r="K116" s="4"/>
      <c r="L116" s="4"/>
      <c r="M116" s="7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3.5" customHeight="1">
      <c r="A117" s="9">
        <v>531</v>
      </c>
      <c r="B117" s="10" t="s">
        <v>183</v>
      </c>
      <c r="C117" s="11">
        <v>2</v>
      </c>
      <c r="D117" s="11" t="s">
        <v>33</v>
      </c>
      <c r="E117" s="11" t="s">
        <v>12</v>
      </c>
      <c r="F117" s="11" t="s">
        <v>13</v>
      </c>
      <c r="G117" s="11" t="s">
        <v>14</v>
      </c>
      <c r="H117" s="6"/>
      <c r="I117" s="4"/>
      <c r="J117" s="4"/>
      <c r="K117" s="4"/>
      <c r="L117" s="4"/>
      <c r="M117" s="7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3.5" customHeight="1">
      <c r="A118" s="9">
        <v>532</v>
      </c>
      <c r="B118" s="10" t="s">
        <v>184</v>
      </c>
      <c r="C118" s="11">
        <v>2</v>
      </c>
      <c r="D118" s="11" t="s">
        <v>33</v>
      </c>
      <c r="E118" s="11" t="s">
        <v>12</v>
      </c>
      <c r="F118" s="11" t="s">
        <v>13</v>
      </c>
      <c r="G118" s="11" t="s">
        <v>14</v>
      </c>
      <c r="H118" s="6"/>
      <c r="I118" s="4"/>
      <c r="J118" s="4"/>
      <c r="K118" s="4"/>
      <c r="L118" s="4"/>
      <c r="M118" s="7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3.5" customHeight="1">
      <c r="A119" s="9">
        <v>533</v>
      </c>
      <c r="B119" s="10" t="s">
        <v>185</v>
      </c>
      <c r="C119" s="11">
        <v>3</v>
      </c>
      <c r="D119" s="11" t="s">
        <v>33</v>
      </c>
      <c r="E119" s="11" t="s">
        <v>12</v>
      </c>
      <c r="F119" s="11" t="s">
        <v>13</v>
      </c>
      <c r="G119" s="11" t="s">
        <v>14</v>
      </c>
      <c r="H119" s="6"/>
      <c r="I119" s="4"/>
      <c r="J119" s="4"/>
      <c r="K119" s="4"/>
      <c r="L119" s="4"/>
      <c r="M119" s="7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3.5" customHeight="1">
      <c r="A120" s="9">
        <v>534</v>
      </c>
      <c r="B120" s="10" t="s">
        <v>186</v>
      </c>
      <c r="C120" s="11">
        <v>3</v>
      </c>
      <c r="D120" s="11" t="s">
        <v>33</v>
      </c>
      <c r="E120" s="11" t="s">
        <v>12</v>
      </c>
      <c r="F120" s="11" t="s">
        <v>13</v>
      </c>
      <c r="G120" s="11" t="s">
        <v>14</v>
      </c>
      <c r="H120" s="6"/>
      <c r="I120" s="4"/>
      <c r="J120" s="4"/>
      <c r="K120" s="4"/>
      <c r="L120" s="4"/>
      <c r="M120" s="7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3.5" customHeight="1">
      <c r="A121" s="9">
        <v>535</v>
      </c>
      <c r="B121" s="10" t="s">
        <v>187</v>
      </c>
      <c r="C121" s="11">
        <v>3</v>
      </c>
      <c r="D121" s="11" t="s">
        <v>33</v>
      </c>
      <c r="E121" s="11" t="s">
        <v>12</v>
      </c>
      <c r="F121" s="11" t="s">
        <v>13</v>
      </c>
      <c r="G121" s="11" t="s">
        <v>14</v>
      </c>
      <c r="H121" s="6"/>
      <c r="I121" s="4"/>
      <c r="J121" s="4"/>
      <c r="K121" s="4"/>
      <c r="L121" s="4"/>
      <c r="M121" s="7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3.5" customHeight="1">
      <c r="A122" s="9">
        <v>536</v>
      </c>
      <c r="B122" s="10" t="s">
        <v>188</v>
      </c>
      <c r="C122" s="11">
        <v>3</v>
      </c>
      <c r="D122" s="11" t="s">
        <v>33</v>
      </c>
      <c r="E122" s="11" t="s">
        <v>12</v>
      </c>
      <c r="F122" s="11" t="s">
        <v>13</v>
      </c>
      <c r="G122" s="11" t="s">
        <v>14</v>
      </c>
      <c r="H122" s="6"/>
      <c r="I122" s="4"/>
      <c r="J122" s="4"/>
      <c r="K122" s="4"/>
      <c r="L122" s="4"/>
      <c r="M122" s="7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3.5" customHeight="1">
      <c r="A123" s="9">
        <v>537</v>
      </c>
      <c r="B123" s="10" t="s">
        <v>189</v>
      </c>
      <c r="C123" s="11">
        <v>3</v>
      </c>
      <c r="D123" s="11" t="s">
        <v>33</v>
      </c>
      <c r="E123" s="11" t="s">
        <v>12</v>
      </c>
      <c r="F123" s="11" t="s">
        <v>13</v>
      </c>
      <c r="G123" s="11" t="s">
        <v>14</v>
      </c>
      <c r="H123" s="6"/>
      <c r="I123" s="4"/>
      <c r="J123" s="4"/>
      <c r="K123" s="4"/>
      <c r="L123" s="4"/>
      <c r="M123" s="7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3.5" customHeight="1">
      <c r="A124" s="9">
        <v>538</v>
      </c>
      <c r="B124" s="10" t="s">
        <v>190</v>
      </c>
      <c r="C124" s="11">
        <v>3</v>
      </c>
      <c r="D124" s="11" t="s">
        <v>33</v>
      </c>
      <c r="E124" s="11" t="s">
        <v>12</v>
      </c>
      <c r="F124" s="11" t="s">
        <v>13</v>
      </c>
      <c r="G124" s="11" t="s">
        <v>14</v>
      </c>
      <c r="H124" s="6"/>
      <c r="I124" s="4"/>
      <c r="J124" s="4"/>
      <c r="K124" s="4"/>
      <c r="L124" s="4"/>
      <c r="M124" s="7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3.5" customHeight="1">
      <c r="A125" s="9">
        <v>539</v>
      </c>
      <c r="B125" s="10" t="s">
        <v>191</v>
      </c>
      <c r="C125" s="11">
        <v>4</v>
      </c>
      <c r="D125" s="11" t="s">
        <v>33</v>
      </c>
      <c r="E125" s="11" t="s">
        <v>12</v>
      </c>
      <c r="F125" s="11" t="s">
        <v>13</v>
      </c>
      <c r="G125" s="11" t="s">
        <v>14</v>
      </c>
      <c r="H125" s="6"/>
      <c r="I125" s="4"/>
      <c r="J125" s="4"/>
      <c r="K125" s="4"/>
      <c r="L125" s="4"/>
      <c r="M125" s="7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3.5" customHeight="1">
      <c r="A126" s="9">
        <v>540</v>
      </c>
      <c r="B126" s="10" t="s">
        <v>192</v>
      </c>
      <c r="C126" s="11">
        <v>4</v>
      </c>
      <c r="D126" s="11" t="s">
        <v>33</v>
      </c>
      <c r="E126" s="11" t="s">
        <v>12</v>
      </c>
      <c r="F126" s="11" t="s">
        <v>13</v>
      </c>
      <c r="G126" s="11" t="s">
        <v>14</v>
      </c>
      <c r="H126" s="6"/>
      <c r="I126" s="4"/>
      <c r="J126" s="4"/>
      <c r="K126" s="4"/>
      <c r="L126" s="4"/>
      <c r="M126" s="7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3.5" customHeight="1">
      <c r="A127" s="9">
        <v>541</v>
      </c>
      <c r="B127" s="10" t="s">
        <v>193</v>
      </c>
      <c r="C127" s="11">
        <v>4</v>
      </c>
      <c r="D127" s="11" t="s">
        <v>33</v>
      </c>
      <c r="E127" s="11" t="s">
        <v>12</v>
      </c>
      <c r="F127" s="11" t="s">
        <v>13</v>
      </c>
      <c r="G127" s="11" t="s">
        <v>14</v>
      </c>
      <c r="H127" s="6"/>
      <c r="I127" s="4"/>
      <c r="J127" s="4"/>
      <c r="K127" s="4"/>
      <c r="L127" s="4"/>
      <c r="M127" s="7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3.5" customHeight="1">
      <c r="A128" s="9">
        <v>542</v>
      </c>
      <c r="B128" s="10" t="s">
        <v>194</v>
      </c>
      <c r="C128" s="11">
        <v>4</v>
      </c>
      <c r="D128" s="11" t="s">
        <v>33</v>
      </c>
      <c r="E128" s="11" t="s">
        <v>12</v>
      </c>
      <c r="F128" s="11" t="s">
        <v>13</v>
      </c>
      <c r="G128" s="11" t="s">
        <v>14</v>
      </c>
      <c r="H128" s="6"/>
      <c r="I128" s="4"/>
      <c r="J128" s="4"/>
      <c r="K128" s="4"/>
      <c r="L128" s="4"/>
      <c r="M128" s="7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3.5" customHeight="1">
      <c r="A129" s="9">
        <v>543</v>
      </c>
      <c r="B129" s="10" t="s">
        <v>195</v>
      </c>
      <c r="C129" s="11">
        <v>4</v>
      </c>
      <c r="D129" s="11" t="s">
        <v>33</v>
      </c>
      <c r="E129" s="11" t="s">
        <v>12</v>
      </c>
      <c r="F129" s="11" t="s">
        <v>13</v>
      </c>
      <c r="G129" s="11" t="s">
        <v>14</v>
      </c>
      <c r="H129" s="6"/>
      <c r="I129" s="4"/>
      <c r="J129" s="4"/>
      <c r="K129" s="4"/>
      <c r="L129" s="4"/>
      <c r="M129" s="7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3.5" customHeight="1">
      <c r="A130" s="9">
        <v>544</v>
      </c>
      <c r="B130" s="10" t="s">
        <v>196</v>
      </c>
      <c r="C130" s="11">
        <v>4</v>
      </c>
      <c r="D130" s="11" t="s">
        <v>33</v>
      </c>
      <c r="E130" s="11" t="s">
        <v>12</v>
      </c>
      <c r="F130" s="11" t="s">
        <v>13</v>
      </c>
      <c r="G130" s="11" t="s">
        <v>14</v>
      </c>
      <c r="H130" s="6"/>
      <c r="I130" s="4"/>
      <c r="J130" s="4"/>
      <c r="K130" s="4"/>
      <c r="L130" s="4"/>
      <c r="M130" s="7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3.5" customHeight="1">
      <c r="A131" s="9">
        <v>545</v>
      </c>
      <c r="B131" s="10" t="s">
        <v>197</v>
      </c>
      <c r="C131" s="11">
        <v>4</v>
      </c>
      <c r="D131" s="11" t="s">
        <v>33</v>
      </c>
      <c r="E131" s="11" t="s">
        <v>12</v>
      </c>
      <c r="F131" s="11" t="s">
        <v>13</v>
      </c>
      <c r="G131" s="11" t="s">
        <v>14</v>
      </c>
      <c r="H131" s="6"/>
      <c r="I131" s="4"/>
      <c r="J131" s="4"/>
      <c r="K131" s="4"/>
      <c r="L131" s="4"/>
      <c r="M131" s="7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3.5" customHeight="1">
      <c r="A132" s="9">
        <v>546</v>
      </c>
      <c r="B132" s="10" t="s">
        <v>198</v>
      </c>
      <c r="C132" s="11">
        <v>4</v>
      </c>
      <c r="D132" s="11" t="s">
        <v>33</v>
      </c>
      <c r="E132" s="11" t="s">
        <v>12</v>
      </c>
      <c r="F132" s="11" t="s">
        <v>13</v>
      </c>
      <c r="G132" s="11" t="s">
        <v>14</v>
      </c>
      <c r="H132" s="6"/>
      <c r="I132" s="4"/>
      <c r="J132" s="4"/>
      <c r="K132" s="4"/>
      <c r="L132" s="4"/>
      <c r="M132" s="7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3.5" customHeight="1">
      <c r="A133" s="9">
        <v>547</v>
      </c>
      <c r="B133" s="10" t="s">
        <v>199</v>
      </c>
      <c r="C133" s="11">
        <v>4</v>
      </c>
      <c r="D133" s="11" t="s">
        <v>33</v>
      </c>
      <c r="E133" s="11" t="s">
        <v>12</v>
      </c>
      <c r="F133" s="11" t="s">
        <v>13</v>
      </c>
      <c r="G133" s="11" t="s">
        <v>14</v>
      </c>
      <c r="H133" s="6"/>
      <c r="I133" s="4"/>
      <c r="J133" s="4"/>
      <c r="K133" s="4"/>
      <c r="L133" s="4"/>
      <c r="M133" s="7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3.5" customHeight="1">
      <c r="A134" s="9">
        <v>548</v>
      </c>
      <c r="B134" s="10" t="s">
        <v>200</v>
      </c>
      <c r="C134" s="11">
        <v>4</v>
      </c>
      <c r="D134" s="11" t="s">
        <v>33</v>
      </c>
      <c r="E134" s="11" t="s">
        <v>12</v>
      </c>
      <c r="F134" s="11" t="s">
        <v>13</v>
      </c>
      <c r="G134" s="11" t="s">
        <v>14</v>
      </c>
      <c r="H134" s="6"/>
      <c r="I134" s="4"/>
      <c r="J134" s="4"/>
      <c r="K134" s="4"/>
      <c r="L134" s="4"/>
      <c r="M134" s="7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3.5" customHeight="1">
      <c r="A135" s="9">
        <v>549</v>
      </c>
      <c r="B135" s="10" t="s">
        <v>201</v>
      </c>
      <c r="C135" s="11">
        <v>4</v>
      </c>
      <c r="D135" s="11" t="s">
        <v>33</v>
      </c>
      <c r="E135" s="11" t="s">
        <v>12</v>
      </c>
      <c r="F135" s="11" t="s">
        <v>13</v>
      </c>
      <c r="G135" s="11" t="s">
        <v>14</v>
      </c>
      <c r="H135" s="6"/>
      <c r="I135" s="4"/>
      <c r="J135" s="4"/>
      <c r="K135" s="4"/>
      <c r="L135" s="4"/>
      <c r="M135" s="7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3.5" customHeight="1">
      <c r="A136" s="9">
        <v>550</v>
      </c>
      <c r="B136" s="10" t="s">
        <v>202</v>
      </c>
      <c r="C136" s="11">
        <v>4</v>
      </c>
      <c r="D136" s="11" t="s">
        <v>33</v>
      </c>
      <c r="E136" s="11" t="s">
        <v>12</v>
      </c>
      <c r="F136" s="11" t="s">
        <v>13</v>
      </c>
      <c r="G136" s="11" t="s">
        <v>14</v>
      </c>
      <c r="H136" s="6"/>
      <c r="I136" s="4"/>
      <c r="J136" s="4"/>
      <c r="K136" s="4"/>
      <c r="L136" s="4"/>
      <c r="M136" s="7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3.5" customHeight="1">
      <c r="A137" s="9">
        <v>551</v>
      </c>
      <c r="B137" s="10" t="s">
        <v>203</v>
      </c>
      <c r="C137" s="11">
        <v>3</v>
      </c>
      <c r="D137" s="11" t="s">
        <v>33</v>
      </c>
      <c r="E137" s="11" t="s">
        <v>12</v>
      </c>
      <c r="F137" s="11" t="s">
        <v>13</v>
      </c>
      <c r="G137" s="11" t="s">
        <v>14</v>
      </c>
      <c r="H137" s="6"/>
      <c r="I137" s="4"/>
      <c r="J137" s="4"/>
      <c r="K137" s="4"/>
      <c r="L137" s="4"/>
      <c r="M137" s="7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3.5" customHeight="1">
      <c r="A138" s="9">
        <v>552</v>
      </c>
      <c r="B138" s="10" t="s">
        <v>204</v>
      </c>
      <c r="C138" s="11">
        <v>1</v>
      </c>
      <c r="D138" s="11" t="s">
        <v>33</v>
      </c>
      <c r="E138" s="11" t="s">
        <v>21</v>
      </c>
      <c r="F138" s="11" t="s">
        <v>13</v>
      </c>
      <c r="G138" s="11" t="s">
        <v>27</v>
      </c>
      <c r="H138" s="6"/>
      <c r="I138" s="4"/>
      <c r="J138" s="4"/>
      <c r="K138" s="4"/>
      <c r="L138" s="4"/>
      <c r="M138" s="7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3.5" customHeight="1">
      <c r="A139" s="9">
        <v>553</v>
      </c>
      <c r="B139" s="10" t="s">
        <v>205</v>
      </c>
      <c r="C139" s="11">
        <v>1</v>
      </c>
      <c r="D139" s="11" t="s">
        <v>33</v>
      </c>
      <c r="E139" s="11" t="s">
        <v>21</v>
      </c>
      <c r="F139" s="11" t="s">
        <v>13</v>
      </c>
      <c r="G139" s="11" t="s">
        <v>27</v>
      </c>
      <c r="H139" s="6"/>
      <c r="I139" s="4"/>
      <c r="J139" s="4"/>
      <c r="K139" s="4"/>
      <c r="L139" s="4"/>
      <c r="M139" s="7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3.5" customHeight="1">
      <c r="A140" s="9">
        <v>554</v>
      </c>
      <c r="B140" s="10" t="s">
        <v>206</v>
      </c>
      <c r="C140" s="11">
        <v>1</v>
      </c>
      <c r="D140" s="11" t="s">
        <v>33</v>
      </c>
      <c r="E140" s="11" t="s">
        <v>21</v>
      </c>
      <c r="F140" s="11" t="s">
        <v>13</v>
      </c>
      <c r="G140" s="11" t="s">
        <v>27</v>
      </c>
      <c r="H140" s="6"/>
      <c r="I140" s="4"/>
      <c r="J140" s="4"/>
      <c r="K140" s="4"/>
      <c r="L140" s="4"/>
      <c r="M140" s="7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3.5" customHeight="1">
      <c r="A141" s="9">
        <v>555</v>
      </c>
      <c r="B141" s="10" t="s">
        <v>207</v>
      </c>
      <c r="C141" s="11">
        <v>1</v>
      </c>
      <c r="D141" s="11" t="s">
        <v>33</v>
      </c>
      <c r="E141" s="11" t="s">
        <v>21</v>
      </c>
      <c r="F141" s="11" t="s">
        <v>13</v>
      </c>
      <c r="G141" s="11" t="s">
        <v>27</v>
      </c>
      <c r="H141" s="6"/>
      <c r="I141" s="4"/>
      <c r="J141" s="4"/>
      <c r="K141" s="4"/>
      <c r="L141" s="4"/>
      <c r="M141" s="7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3.5" customHeight="1">
      <c r="A142" s="9">
        <v>556</v>
      </c>
      <c r="B142" s="10" t="s">
        <v>208</v>
      </c>
      <c r="C142" s="11">
        <v>1</v>
      </c>
      <c r="D142" s="11" t="s">
        <v>33</v>
      </c>
      <c r="E142" s="11" t="s">
        <v>21</v>
      </c>
      <c r="F142" s="11" t="s">
        <v>13</v>
      </c>
      <c r="G142" s="11" t="s">
        <v>27</v>
      </c>
      <c r="H142" s="6"/>
      <c r="I142" s="4"/>
      <c r="J142" s="4"/>
      <c r="K142" s="4"/>
      <c r="L142" s="4"/>
      <c r="M142" s="7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3.5" customHeight="1">
      <c r="A143" s="9">
        <v>557</v>
      </c>
      <c r="B143" s="10" t="s">
        <v>209</v>
      </c>
      <c r="C143" s="11">
        <v>2</v>
      </c>
      <c r="D143" s="11" t="s">
        <v>33</v>
      </c>
      <c r="E143" s="11" t="s">
        <v>21</v>
      </c>
      <c r="F143" s="11" t="s">
        <v>13</v>
      </c>
      <c r="G143" s="11" t="s">
        <v>27</v>
      </c>
      <c r="H143" s="6"/>
      <c r="I143" s="4"/>
      <c r="J143" s="4"/>
      <c r="K143" s="4"/>
      <c r="L143" s="4"/>
      <c r="M143" s="7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3.5" customHeight="1">
      <c r="A144" s="9">
        <v>558</v>
      </c>
      <c r="B144" s="10" t="s">
        <v>210</v>
      </c>
      <c r="C144" s="11">
        <v>2</v>
      </c>
      <c r="D144" s="11" t="s">
        <v>33</v>
      </c>
      <c r="E144" s="11" t="s">
        <v>21</v>
      </c>
      <c r="F144" s="11" t="s">
        <v>13</v>
      </c>
      <c r="G144" s="11" t="s">
        <v>27</v>
      </c>
      <c r="H144" s="6"/>
      <c r="I144" s="4"/>
      <c r="J144" s="4"/>
      <c r="K144" s="4"/>
      <c r="L144" s="4"/>
      <c r="M144" s="7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3.5" customHeight="1">
      <c r="A145" s="9">
        <v>559</v>
      </c>
      <c r="B145" s="10" t="s">
        <v>211</v>
      </c>
      <c r="C145" s="11">
        <v>2</v>
      </c>
      <c r="D145" s="11" t="s">
        <v>33</v>
      </c>
      <c r="E145" s="11" t="s">
        <v>21</v>
      </c>
      <c r="F145" s="11" t="s">
        <v>13</v>
      </c>
      <c r="G145" s="11" t="s">
        <v>27</v>
      </c>
      <c r="H145" s="6"/>
      <c r="I145" s="4"/>
      <c r="J145" s="4"/>
      <c r="K145" s="4"/>
      <c r="L145" s="4"/>
      <c r="M145" s="7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3.5" customHeight="1">
      <c r="A146" s="9">
        <v>560</v>
      </c>
      <c r="B146" s="10" t="s">
        <v>212</v>
      </c>
      <c r="C146" s="11">
        <v>2</v>
      </c>
      <c r="D146" s="11" t="s">
        <v>33</v>
      </c>
      <c r="E146" s="11" t="s">
        <v>21</v>
      </c>
      <c r="F146" s="11" t="s">
        <v>13</v>
      </c>
      <c r="G146" s="11" t="s">
        <v>27</v>
      </c>
      <c r="H146" s="6"/>
      <c r="I146" s="4"/>
      <c r="J146" s="4"/>
      <c r="K146" s="4"/>
      <c r="L146" s="4"/>
      <c r="M146" s="7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3.5" customHeight="1">
      <c r="A147" s="9">
        <v>561</v>
      </c>
      <c r="B147" s="10" t="s">
        <v>213</v>
      </c>
      <c r="C147" s="11">
        <v>3</v>
      </c>
      <c r="D147" s="11" t="s">
        <v>33</v>
      </c>
      <c r="E147" s="11" t="s">
        <v>21</v>
      </c>
      <c r="F147" s="11" t="s">
        <v>13</v>
      </c>
      <c r="G147" s="11" t="s">
        <v>27</v>
      </c>
      <c r="H147" s="6"/>
      <c r="I147" s="4"/>
      <c r="J147" s="4"/>
      <c r="K147" s="4"/>
      <c r="L147" s="4"/>
      <c r="M147" s="7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3.5" customHeight="1">
      <c r="A148" s="9">
        <v>562</v>
      </c>
      <c r="B148" s="10" t="s">
        <v>214</v>
      </c>
      <c r="C148" s="11">
        <v>3</v>
      </c>
      <c r="D148" s="11" t="s">
        <v>33</v>
      </c>
      <c r="E148" s="11" t="s">
        <v>21</v>
      </c>
      <c r="F148" s="11" t="s">
        <v>13</v>
      </c>
      <c r="G148" s="11" t="s">
        <v>27</v>
      </c>
      <c r="H148" s="6"/>
      <c r="I148" s="4"/>
      <c r="J148" s="4"/>
      <c r="K148" s="4"/>
      <c r="L148" s="4"/>
      <c r="M148" s="7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3.5" customHeight="1">
      <c r="A149" s="9">
        <v>563</v>
      </c>
      <c r="B149" s="10" t="s">
        <v>215</v>
      </c>
      <c r="C149" s="11">
        <v>3</v>
      </c>
      <c r="D149" s="11" t="s">
        <v>33</v>
      </c>
      <c r="E149" s="11" t="s">
        <v>21</v>
      </c>
      <c r="F149" s="11" t="s">
        <v>13</v>
      </c>
      <c r="G149" s="11" t="s">
        <v>27</v>
      </c>
      <c r="H149" s="6"/>
      <c r="I149" s="4"/>
      <c r="J149" s="4"/>
      <c r="K149" s="4"/>
      <c r="L149" s="4"/>
      <c r="M149" s="7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3.5" customHeight="1">
      <c r="A150" s="9">
        <v>564</v>
      </c>
      <c r="B150" s="10" t="s">
        <v>216</v>
      </c>
      <c r="C150" s="11">
        <v>3</v>
      </c>
      <c r="D150" s="11" t="s">
        <v>33</v>
      </c>
      <c r="E150" s="11" t="s">
        <v>21</v>
      </c>
      <c r="F150" s="11" t="s">
        <v>13</v>
      </c>
      <c r="G150" s="11" t="s">
        <v>27</v>
      </c>
      <c r="H150" s="6"/>
      <c r="I150" s="4"/>
      <c r="J150" s="4"/>
      <c r="K150" s="4"/>
      <c r="L150" s="4"/>
      <c r="M150" s="7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3.5" customHeight="1">
      <c r="A151" s="9">
        <v>565</v>
      </c>
      <c r="B151" s="10" t="s">
        <v>217</v>
      </c>
      <c r="C151" s="11">
        <v>3</v>
      </c>
      <c r="D151" s="11" t="s">
        <v>33</v>
      </c>
      <c r="E151" s="11" t="s">
        <v>21</v>
      </c>
      <c r="F151" s="11" t="s">
        <v>13</v>
      </c>
      <c r="G151" s="11" t="s">
        <v>27</v>
      </c>
      <c r="H151" s="6"/>
      <c r="I151" s="4"/>
      <c r="J151" s="4"/>
      <c r="K151" s="4"/>
      <c r="L151" s="4"/>
      <c r="M151" s="7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3.5" customHeight="1">
      <c r="A152" s="9">
        <v>566</v>
      </c>
      <c r="B152" s="10" t="s">
        <v>218</v>
      </c>
      <c r="C152" s="11">
        <v>3</v>
      </c>
      <c r="D152" s="11" t="s">
        <v>33</v>
      </c>
      <c r="E152" s="11" t="s">
        <v>21</v>
      </c>
      <c r="F152" s="11" t="s">
        <v>13</v>
      </c>
      <c r="G152" s="11" t="s">
        <v>27</v>
      </c>
      <c r="H152" s="6"/>
      <c r="I152" s="4"/>
      <c r="J152" s="4"/>
      <c r="K152" s="4"/>
      <c r="L152" s="4"/>
      <c r="M152" s="7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3.5" customHeight="1">
      <c r="A153" s="9">
        <v>567</v>
      </c>
      <c r="B153" s="10" t="s">
        <v>219</v>
      </c>
      <c r="C153" s="11">
        <v>3</v>
      </c>
      <c r="D153" s="11" t="s">
        <v>33</v>
      </c>
      <c r="E153" s="11" t="s">
        <v>21</v>
      </c>
      <c r="F153" s="11" t="s">
        <v>13</v>
      </c>
      <c r="G153" s="11" t="s">
        <v>27</v>
      </c>
      <c r="H153" s="6"/>
      <c r="I153" s="4"/>
      <c r="J153" s="4"/>
      <c r="K153" s="4"/>
      <c r="L153" s="4"/>
      <c r="M153" s="7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3.5" customHeight="1">
      <c r="A154" s="9">
        <v>568</v>
      </c>
      <c r="B154" s="10" t="s">
        <v>220</v>
      </c>
      <c r="C154" s="11">
        <v>3</v>
      </c>
      <c r="D154" s="11" t="s">
        <v>33</v>
      </c>
      <c r="E154" s="11" t="s">
        <v>21</v>
      </c>
      <c r="F154" s="11" t="s">
        <v>13</v>
      </c>
      <c r="G154" s="11" t="s">
        <v>27</v>
      </c>
      <c r="H154" s="6"/>
      <c r="I154" s="4"/>
      <c r="J154" s="4"/>
      <c r="K154" s="4"/>
      <c r="L154" s="4"/>
      <c r="M154" s="7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3.5" customHeight="1">
      <c r="A155" s="9">
        <v>569</v>
      </c>
      <c r="B155" s="10" t="s">
        <v>221</v>
      </c>
      <c r="C155" s="11">
        <v>4</v>
      </c>
      <c r="D155" s="11" t="s">
        <v>33</v>
      </c>
      <c r="E155" s="11" t="s">
        <v>21</v>
      </c>
      <c r="F155" s="11" t="s">
        <v>13</v>
      </c>
      <c r="G155" s="11" t="s">
        <v>27</v>
      </c>
      <c r="H155" s="6"/>
      <c r="I155" s="4"/>
      <c r="J155" s="4"/>
      <c r="K155" s="4"/>
      <c r="L155" s="4"/>
      <c r="M155" s="7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3.5" customHeight="1">
      <c r="A156" s="9">
        <v>570</v>
      </c>
      <c r="B156" s="10" t="s">
        <v>222</v>
      </c>
      <c r="C156" s="11">
        <v>4</v>
      </c>
      <c r="D156" s="11" t="s">
        <v>33</v>
      </c>
      <c r="E156" s="11" t="s">
        <v>21</v>
      </c>
      <c r="F156" s="11" t="s">
        <v>13</v>
      </c>
      <c r="G156" s="11" t="s">
        <v>27</v>
      </c>
      <c r="H156" s="6"/>
      <c r="I156" s="4"/>
      <c r="J156" s="4"/>
      <c r="K156" s="4"/>
      <c r="L156" s="4"/>
      <c r="M156" s="7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3.5" customHeight="1">
      <c r="A157" s="9">
        <v>571</v>
      </c>
      <c r="B157" s="10" t="s">
        <v>223</v>
      </c>
      <c r="C157" s="11">
        <v>4</v>
      </c>
      <c r="D157" s="11" t="s">
        <v>33</v>
      </c>
      <c r="E157" s="11" t="s">
        <v>21</v>
      </c>
      <c r="F157" s="11" t="s">
        <v>13</v>
      </c>
      <c r="G157" s="11" t="s">
        <v>27</v>
      </c>
      <c r="H157" s="6"/>
      <c r="I157" s="4"/>
      <c r="J157" s="4"/>
      <c r="K157" s="4"/>
      <c r="L157" s="4"/>
      <c r="M157" s="7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3.5" customHeight="1">
      <c r="A158" s="9">
        <v>572</v>
      </c>
      <c r="B158" s="10" t="s">
        <v>224</v>
      </c>
      <c r="C158" s="11">
        <v>4</v>
      </c>
      <c r="D158" s="11" t="s">
        <v>33</v>
      </c>
      <c r="E158" s="11" t="s">
        <v>21</v>
      </c>
      <c r="F158" s="11" t="s">
        <v>13</v>
      </c>
      <c r="G158" s="11" t="s">
        <v>27</v>
      </c>
      <c r="H158" s="6"/>
      <c r="I158" s="4"/>
      <c r="J158" s="4"/>
      <c r="K158" s="4"/>
      <c r="L158" s="4"/>
      <c r="M158" s="7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3.5" customHeight="1">
      <c r="A159" s="9">
        <v>573</v>
      </c>
      <c r="B159" s="10" t="s">
        <v>225</v>
      </c>
      <c r="C159" s="11">
        <v>4</v>
      </c>
      <c r="D159" s="11" t="s">
        <v>33</v>
      </c>
      <c r="E159" s="11" t="s">
        <v>21</v>
      </c>
      <c r="F159" s="11" t="s">
        <v>13</v>
      </c>
      <c r="G159" s="11" t="s">
        <v>27</v>
      </c>
      <c r="H159" s="6"/>
      <c r="I159" s="4"/>
      <c r="J159" s="4"/>
      <c r="K159" s="4"/>
      <c r="L159" s="4"/>
      <c r="M159" s="7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3.5" customHeight="1">
      <c r="A160" s="9">
        <v>574</v>
      </c>
      <c r="B160" s="10" t="s">
        <v>226</v>
      </c>
      <c r="C160" s="11">
        <v>4</v>
      </c>
      <c r="D160" s="11" t="s">
        <v>33</v>
      </c>
      <c r="E160" s="11" t="s">
        <v>21</v>
      </c>
      <c r="F160" s="11" t="s">
        <v>13</v>
      </c>
      <c r="G160" s="11" t="s">
        <v>27</v>
      </c>
      <c r="H160" s="6"/>
      <c r="I160" s="4"/>
      <c r="J160" s="4"/>
      <c r="K160" s="4"/>
      <c r="L160" s="4"/>
      <c r="M160" s="7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3.5" customHeight="1">
      <c r="A161" s="9">
        <v>575</v>
      </c>
      <c r="B161" s="10" t="s">
        <v>227</v>
      </c>
      <c r="C161" s="11">
        <v>4</v>
      </c>
      <c r="D161" s="11" t="s">
        <v>33</v>
      </c>
      <c r="E161" s="11" t="s">
        <v>21</v>
      </c>
      <c r="F161" s="11" t="s">
        <v>13</v>
      </c>
      <c r="G161" s="11" t="s">
        <v>27</v>
      </c>
      <c r="H161" s="6"/>
      <c r="I161" s="4"/>
      <c r="J161" s="4"/>
      <c r="K161" s="4"/>
      <c r="L161" s="4"/>
      <c r="M161" s="7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3.5" customHeight="1">
      <c r="A162" s="9">
        <v>576</v>
      </c>
      <c r="B162" s="10" t="s">
        <v>228</v>
      </c>
      <c r="C162" s="11">
        <v>5</v>
      </c>
      <c r="D162" s="11" t="s">
        <v>33</v>
      </c>
      <c r="E162" s="11" t="s">
        <v>12</v>
      </c>
      <c r="F162" s="11" t="s">
        <v>22</v>
      </c>
      <c r="G162" s="11" t="s">
        <v>31</v>
      </c>
      <c r="H162" s="6"/>
      <c r="I162" s="4"/>
      <c r="J162" s="4"/>
      <c r="K162" s="4"/>
      <c r="L162" s="4"/>
      <c r="M162" s="7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3.5" customHeight="1">
      <c r="A163" s="9">
        <v>577</v>
      </c>
      <c r="B163" s="10" t="s">
        <v>229</v>
      </c>
      <c r="C163" s="11">
        <v>5</v>
      </c>
      <c r="D163" s="11" t="s">
        <v>33</v>
      </c>
      <c r="E163" s="11" t="s">
        <v>12</v>
      </c>
      <c r="F163" s="11" t="s">
        <v>22</v>
      </c>
      <c r="G163" s="11" t="s">
        <v>31</v>
      </c>
      <c r="H163" s="6"/>
      <c r="I163" s="4"/>
      <c r="J163" s="4"/>
      <c r="K163" s="4"/>
      <c r="L163" s="4"/>
      <c r="M163" s="7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3.5" customHeight="1">
      <c r="A164" s="9">
        <v>578</v>
      </c>
      <c r="B164" s="10" t="s">
        <v>230</v>
      </c>
      <c r="C164" s="11">
        <v>6</v>
      </c>
      <c r="D164" s="11" t="s">
        <v>33</v>
      </c>
      <c r="E164" s="11" t="s">
        <v>12</v>
      </c>
      <c r="F164" s="11" t="s">
        <v>22</v>
      </c>
      <c r="G164" s="11" t="s">
        <v>31</v>
      </c>
      <c r="H164" s="6"/>
      <c r="I164" s="4"/>
      <c r="J164" s="4"/>
      <c r="K164" s="4"/>
      <c r="L164" s="4"/>
      <c r="M164" s="7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3.5" customHeight="1">
      <c r="A165" s="9">
        <v>579</v>
      </c>
      <c r="B165" s="10" t="s">
        <v>231</v>
      </c>
      <c r="C165" s="11">
        <v>5</v>
      </c>
      <c r="D165" s="11" t="s">
        <v>33</v>
      </c>
      <c r="E165" s="11" t="s">
        <v>12</v>
      </c>
      <c r="F165" s="11" t="s">
        <v>22</v>
      </c>
      <c r="G165" s="11" t="s">
        <v>31</v>
      </c>
      <c r="H165" s="6"/>
      <c r="I165" s="4"/>
      <c r="J165" s="4"/>
      <c r="K165" s="4"/>
      <c r="L165" s="4"/>
      <c r="M165" s="7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3.5" customHeight="1">
      <c r="A166" s="9">
        <v>580</v>
      </c>
      <c r="B166" s="10" t="s">
        <v>232</v>
      </c>
      <c r="C166" s="11">
        <v>6</v>
      </c>
      <c r="D166" s="11" t="s">
        <v>33</v>
      </c>
      <c r="E166" s="11" t="s">
        <v>12</v>
      </c>
      <c r="F166" s="11" t="s">
        <v>22</v>
      </c>
      <c r="G166" s="11" t="s">
        <v>31</v>
      </c>
      <c r="H166" s="6"/>
      <c r="I166" s="4"/>
      <c r="J166" s="4"/>
      <c r="K166" s="4"/>
      <c r="L166" s="4"/>
      <c r="M166" s="7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3.5" customHeight="1">
      <c r="A167" s="9">
        <v>581</v>
      </c>
      <c r="B167" s="10" t="s">
        <v>233</v>
      </c>
      <c r="C167" s="11">
        <v>6</v>
      </c>
      <c r="D167" s="11" t="s">
        <v>33</v>
      </c>
      <c r="E167" s="11" t="s">
        <v>12</v>
      </c>
      <c r="F167" s="11" t="s">
        <v>22</v>
      </c>
      <c r="G167" s="11" t="s">
        <v>31</v>
      </c>
      <c r="H167" s="6"/>
      <c r="I167" s="4"/>
      <c r="J167" s="4"/>
      <c r="K167" s="4"/>
      <c r="L167" s="4"/>
      <c r="M167" s="7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3.5" customHeight="1">
      <c r="A168" s="9">
        <v>582</v>
      </c>
      <c r="B168" s="10" t="s">
        <v>234</v>
      </c>
      <c r="C168" s="11">
        <v>6</v>
      </c>
      <c r="D168" s="11" t="s">
        <v>33</v>
      </c>
      <c r="E168" s="11" t="s">
        <v>12</v>
      </c>
      <c r="F168" s="11" t="s">
        <v>22</v>
      </c>
      <c r="G168" s="11" t="s">
        <v>31</v>
      </c>
      <c r="H168" s="6"/>
      <c r="I168" s="4"/>
      <c r="J168" s="6"/>
      <c r="K168" s="4"/>
      <c r="L168" s="4"/>
      <c r="M168" s="7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3.5" customHeight="1">
      <c r="A169" s="9">
        <v>583</v>
      </c>
      <c r="B169" s="10" t="s">
        <v>235</v>
      </c>
      <c r="C169" s="11">
        <v>5</v>
      </c>
      <c r="D169" s="11" t="s">
        <v>33</v>
      </c>
      <c r="E169" s="11" t="s">
        <v>12</v>
      </c>
      <c r="F169" s="11" t="s">
        <v>22</v>
      </c>
      <c r="G169" s="11" t="s">
        <v>31</v>
      </c>
      <c r="H169" s="6"/>
      <c r="I169" s="4"/>
      <c r="J169" s="4"/>
      <c r="K169" s="4"/>
      <c r="L169" s="4"/>
      <c r="M169" s="7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3.5" customHeight="1">
      <c r="A170" s="9">
        <v>584</v>
      </c>
      <c r="B170" s="10" t="s">
        <v>236</v>
      </c>
      <c r="C170" s="11">
        <v>6</v>
      </c>
      <c r="D170" s="11" t="s">
        <v>33</v>
      </c>
      <c r="E170" s="11" t="s">
        <v>12</v>
      </c>
      <c r="F170" s="11" t="s">
        <v>22</v>
      </c>
      <c r="G170" s="11" t="s">
        <v>31</v>
      </c>
      <c r="H170" s="6"/>
      <c r="I170" s="4"/>
      <c r="J170" s="4"/>
      <c r="K170" s="4"/>
      <c r="L170" s="4"/>
      <c r="M170" s="7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>
      <c r="A171" s="9">
        <v>585</v>
      </c>
      <c r="B171" s="10" t="s">
        <v>237</v>
      </c>
      <c r="C171" s="11">
        <v>6</v>
      </c>
      <c r="D171" s="11" t="s">
        <v>33</v>
      </c>
      <c r="E171" s="11" t="s">
        <v>12</v>
      </c>
      <c r="F171" s="11" t="s">
        <v>22</v>
      </c>
      <c r="G171" s="11" t="s">
        <v>31</v>
      </c>
      <c r="H171" s="6"/>
      <c r="I171" s="4"/>
      <c r="J171" s="4"/>
      <c r="K171" s="4"/>
      <c r="L171" s="4"/>
      <c r="M171" s="7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3.5" customHeight="1">
      <c r="A172" s="9">
        <v>586</v>
      </c>
      <c r="B172" s="10" t="s">
        <v>238</v>
      </c>
      <c r="C172" s="11">
        <v>6</v>
      </c>
      <c r="D172" s="11" t="s">
        <v>33</v>
      </c>
      <c r="E172" s="11" t="s">
        <v>12</v>
      </c>
      <c r="F172" s="11" t="s">
        <v>22</v>
      </c>
      <c r="G172" s="11" t="s">
        <v>31</v>
      </c>
      <c r="H172" s="6"/>
      <c r="I172" s="4"/>
      <c r="J172" s="4"/>
      <c r="K172" s="4"/>
      <c r="L172" s="4"/>
      <c r="M172" s="7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3.5" customHeight="1">
      <c r="A173" s="9">
        <v>587</v>
      </c>
      <c r="B173" s="10" t="s">
        <v>239</v>
      </c>
      <c r="C173" s="11">
        <v>6</v>
      </c>
      <c r="D173" s="11" t="s">
        <v>33</v>
      </c>
      <c r="E173" s="11" t="s">
        <v>12</v>
      </c>
      <c r="F173" s="11" t="s">
        <v>22</v>
      </c>
      <c r="G173" s="11" t="s">
        <v>31</v>
      </c>
      <c r="H173" s="6"/>
      <c r="I173" s="4"/>
      <c r="J173" s="4"/>
      <c r="K173" s="4"/>
      <c r="L173" s="4"/>
      <c r="M173" s="7"/>
      <c r="N173" s="3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3.5" customHeight="1">
      <c r="A174" s="9">
        <v>588</v>
      </c>
      <c r="B174" s="10" t="s">
        <v>240</v>
      </c>
      <c r="C174" s="11">
        <v>6</v>
      </c>
      <c r="D174" s="11" t="s">
        <v>33</v>
      </c>
      <c r="E174" s="11" t="s">
        <v>12</v>
      </c>
      <c r="F174" s="11" t="s">
        <v>22</v>
      </c>
      <c r="G174" s="11" t="s">
        <v>31</v>
      </c>
      <c r="H174" s="6"/>
      <c r="I174" s="4"/>
      <c r="J174" s="4"/>
      <c r="K174" s="6"/>
      <c r="L174" s="6"/>
      <c r="M174" s="7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3.5" customHeight="1">
      <c r="A175" s="9">
        <v>589</v>
      </c>
      <c r="B175" s="10" t="s">
        <v>241</v>
      </c>
      <c r="C175" s="11">
        <v>5</v>
      </c>
      <c r="D175" s="11" t="s">
        <v>33</v>
      </c>
      <c r="E175" s="11" t="s">
        <v>12</v>
      </c>
      <c r="F175" s="11" t="s">
        <v>22</v>
      </c>
      <c r="G175" s="11" t="s">
        <v>31</v>
      </c>
      <c r="H175" s="6"/>
      <c r="I175" s="4"/>
      <c r="J175" s="4"/>
      <c r="K175" s="4"/>
      <c r="L175" s="4"/>
      <c r="M175" s="7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3.5" customHeight="1">
      <c r="A176" s="9">
        <v>590</v>
      </c>
      <c r="B176" s="10" t="s">
        <v>242</v>
      </c>
      <c r="C176" s="11">
        <v>6</v>
      </c>
      <c r="D176" s="11" t="s">
        <v>33</v>
      </c>
      <c r="E176" s="11" t="s">
        <v>12</v>
      </c>
      <c r="F176" s="11" t="s">
        <v>22</v>
      </c>
      <c r="G176" s="11" t="s">
        <v>31</v>
      </c>
      <c r="H176" s="6"/>
      <c r="I176" s="4"/>
      <c r="J176" s="6"/>
      <c r="K176" s="4"/>
      <c r="L176" s="4"/>
      <c r="M176" s="7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3.5" customHeight="1">
      <c r="A177" s="9">
        <v>591</v>
      </c>
      <c r="B177" s="10" t="s">
        <v>243</v>
      </c>
      <c r="C177" s="11">
        <v>5</v>
      </c>
      <c r="D177" s="11" t="s">
        <v>33</v>
      </c>
      <c r="E177" s="11" t="s">
        <v>12</v>
      </c>
      <c r="F177" s="11" t="s">
        <v>22</v>
      </c>
      <c r="G177" s="11" t="s">
        <v>31</v>
      </c>
      <c r="H177" s="6"/>
      <c r="I177" s="4"/>
      <c r="J177" s="6"/>
      <c r="K177" s="4"/>
      <c r="L177" s="4"/>
      <c r="M177" s="7"/>
      <c r="N177" s="3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3.5" customHeight="1">
      <c r="A178" s="9">
        <v>592</v>
      </c>
      <c r="B178" s="10" t="s">
        <v>244</v>
      </c>
      <c r="C178" s="11">
        <v>5</v>
      </c>
      <c r="D178" s="11" t="s">
        <v>33</v>
      </c>
      <c r="E178" s="11" t="s">
        <v>21</v>
      </c>
      <c r="F178" s="11" t="s">
        <v>22</v>
      </c>
      <c r="G178" s="11" t="s">
        <v>23</v>
      </c>
      <c r="H178" s="6"/>
      <c r="I178" s="4"/>
      <c r="J178" s="7"/>
      <c r="K178" s="7"/>
      <c r="L178" s="7"/>
      <c r="M178" s="7"/>
      <c r="N178" s="3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3.5" customHeight="1">
      <c r="A179" s="9">
        <v>593</v>
      </c>
      <c r="B179" s="10" t="s">
        <v>245</v>
      </c>
      <c r="C179" s="11">
        <v>6</v>
      </c>
      <c r="D179" s="11" t="s">
        <v>33</v>
      </c>
      <c r="E179" s="11" t="s">
        <v>21</v>
      </c>
      <c r="F179" s="11" t="s">
        <v>22</v>
      </c>
      <c r="G179" s="11" t="s">
        <v>23</v>
      </c>
      <c r="H179" s="6"/>
      <c r="I179" s="4"/>
      <c r="J179" s="7"/>
      <c r="K179" s="7"/>
      <c r="L179" s="7"/>
      <c r="M179" s="7"/>
      <c r="N179" s="3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3.5" customHeight="1">
      <c r="A180" s="9">
        <v>594</v>
      </c>
      <c r="B180" s="10" t="s">
        <v>246</v>
      </c>
      <c r="C180" s="11">
        <v>5</v>
      </c>
      <c r="D180" s="11" t="s">
        <v>33</v>
      </c>
      <c r="E180" s="11" t="s">
        <v>21</v>
      </c>
      <c r="F180" s="11" t="s">
        <v>22</v>
      </c>
      <c r="G180" s="11" t="s">
        <v>23</v>
      </c>
      <c r="H180" s="6"/>
      <c r="I180" s="4"/>
      <c r="J180" s="7"/>
      <c r="K180" s="7"/>
      <c r="L180" s="7"/>
      <c r="M180" s="7"/>
      <c r="N180" s="3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3.5" customHeight="1">
      <c r="A181" s="9">
        <v>595</v>
      </c>
      <c r="B181" s="10" t="s">
        <v>247</v>
      </c>
      <c r="C181" s="11">
        <v>6</v>
      </c>
      <c r="D181" s="11" t="s">
        <v>33</v>
      </c>
      <c r="E181" s="11" t="s">
        <v>21</v>
      </c>
      <c r="F181" s="11" t="s">
        <v>22</v>
      </c>
      <c r="G181" s="11" t="s">
        <v>23</v>
      </c>
      <c r="H181" s="6"/>
      <c r="I181" s="4"/>
      <c r="J181" s="7"/>
      <c r="K181" s="7"/>
      <c r="L181" s="7"/>
      <c r="M181" s="7"/>
      <c r="N181" s="3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3.5" customHeight="1">
      <c r="A182" s="9">
        <v>596</v>
      </c>
      <c r="B182" s="10" t="s">
        <v>248</v>
      </c>
      <c r="C182" s="11">
        <v>6</v>
      </c>
      <c r="D182" s="11" t="s">
        <v>33</v>
      </c>
      <c r="E182" s="11" t="s">
        <v>21</v>
      </c>
      <c r="F182" s="11" t="s">
        <v>22</v>
      </c>
      <c r="G182" s="11" t="s">
        <v>23</v>
      </c>
      <c r="H182" s="6"/>
      <c r="I182" s="4"/>
      <c r="J182" s="6"/>
      <c r="K182" s="7"/>
      <c r="L182" s="7"/>
      <c r="M182" s="7"/>
      <c r="N182" s="3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3.5" customHeight="1">
      <c r="A183" s="9">
        <v>597</v>
      </c>
      <c r="B183" s="10" t="s">
        <v>249</v>
      </c>
      <c r="C183" s="11">
        <v>6</v>
      </c>
      <c r="D183" s="11" t="s">
        <v>33</v>
      </c>
      <c r="E183" s="11" t="s">
        <v>21</v>
      </c>
      <c r="F183" s="11" t="s">
        <v>22</v>
      </c>
      <c r="G183" s="11" t="s">
        <v>23</v>
      </c>
      <c r="H183" s="6"/>
      <c r="I183" s="4"/>
      <c r="J183" s="4"/>
      <c r="K183" s="7"/>
      <c r="L183" s="7"/>
      <c r="M183" s="7"/>
      <c r="N183" s="3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3.5" customHeight="1">
      <c r="A184" s="9">
        <v>598</v>
      </c>
      <c r="B184" s="10" t="s">
        <v>250</v>
      </c>
      <c r="C184" s="11">
        <v>5</v>
      </c>
      <c r="D184" s="11" t="s">
        <v>33</v>
      </c>
      <c r="E184" s="11" t="s">
        <v>21</v>
      </c>
      <c r="F184" s="11" t="s">
        <v>22</v>
      </c>
      <c r="G184" s="11" t="s">
        <v>23</v>
      </c>
      <c r="H184" s="6"/>
      <c r="I184" s="4"/>
      <c r="J184" s="4"/>
      <c r="K184" s="6"/>
      <c r="L184" s="6"/>
      <c r="M184" s="7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3.5" customHeight="1">
      <c r="A185" s="9">
        <v>599</v>
      </c>
      <c r="B185" s="10" t="s">
        <v>251</v>
      </c>
      <c r="C185" s="11">
        <v>7</v>
      </c>
      <c r="D185" s="11" t="s">
        <v>33</v>
      </c>
      <c r="E185" s="11" t="s">
        <v>21</v>
      </c>
      <c r="F185" s="11" t="s">
        <v>42</v>
      </c>
      <c r="G185" s="11" t="s">
        <v>79</v>
      </c>
      <c r="H185" s="6"/>
      <c r="I185" s="4"/>
      <c r="J185" s="4"/>
      <c r="K185" s="4"/>
      <c r="L185" s="4"/>
      <c r="M185" s="7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3.5" customHeight="1">
      <c r="A186" s="9">
        <v>600</v>
      </c>
      <c r="B186" s="10" t="s">
        <v>252</v>
      </c>
      <c r="C186" s="11">
        <v>8</v>
      </c>
      <c r="D186" s="11" t="s">
        <v>33</v>
      </c>
      <c r="E186" s="11" t="s">
        <v>21</v>
      </c>
      <c r="F186" s="11" t="s">
        <v>42</v>
      </c>
      <c r="G186" s="11" t="s">
        <v>79</v>
      </c>
      <c r="H186" s="6"/>
      <c r="I186" s="4"/>
      <c r="J186" s="4"/>
      <c r="K186" s="4"/>
      <c r="L186" s="4"/>
      <c r="M186" s="7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3.5" customHeight="1">
      <c r="A187" s="9">
        <v>601</v>
      </c>
      <c r="B187" s="10" t="s">
        <v>253</v>
      </c>
      <c r="C187" s="11">
        <v>8</v>
      </c>
      <c r="D187" s="11" t="s">
        <v>33</v>
      </c>
      <c r="E187" s="11" t="s">
        <v>12</v>
      </c>
      <c r="F187" s="11" t="s">
        <v>42</v>
      </c>
      <c r="G187" s="11" t="s">
        <v>43</v>
      </c>
      <c r="H187" s="6"/>
      <c r="I187" s="4"/>
      <c r="J187" s="4"/>
      <c r="K187" s="4"/>
      <c r="L187" s="4"/>
      <c r="M187" s="7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3.5" customHeight="1">
      <c r="A188" s="9">
        <v>602</v>
      </c>
      <c r="B188" s="10" t="s">
        <v>254</v>
      </c>
      <c r="C188" s="11">
        <v>7</v>
      </c>
      <c r="D188" s="11" t="s">
        <v>33</v>
      </c>
      <c r="E188" s="11" t="s">
        <v>12</v>
      </c>
      <c r="F188" s="11" t="s">
        <v>42</v>
      </c>
      <c r="G188" s="11" t="s">
        <v>43</v>
      </c>
      <c r="H188" s="6"/>
      <c r="I188" s="4"/>
      <c r="J188" s="4"/>
      <c r="K188" s="4"/>
      <c r="L188" s="4"/>
      <c r="M188" s="7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3.5" customHeight="1">
      <c r="A189" s="9">
        <v>603</v>
      </c>
      <c r="B189" s="10" t="s">
        <v>255</v>
      </c>
      <c r="C189" s="11">
        <v>8</v>
      </c>
      <c r="D189" s="11" t="s">
        <v>33</v>
      </c>
      <c r="E189" s="11" t="s">
        <v>12</v>
      </c>
      <c r="F189" s="11" t="s">
        <v>42</v>
      </c>
      <c r="G189" s="11" t="s">
        <v>43</v>
      </c>
      <c r="H189" s="6"/>
      <c r="I189" s="4"/>
      <c r="J189" s="4"/>
      <c r="K189" s="4"/>
      <c r="L189" s="4"/>
      <c r="M189" s="7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3.5" customHeight="1">
      <c r="A190" s="9">
        <v>604</v>
      </c>
      <c r="B190" s="10" t="s">
        <v>256</v>
      </c>
      <c r="C190" s="11">
        <v>7</v>
      </c>
      <c r="D190" s="11" t="s">
        <v>33</v>
      </c>
      <c r="E190" s="11" t="s">
        <v>12</v>
      </c>
      <c r="F190" s="11" t="s">
        <v>42</v>
      </c>
      <c r="G190" s="11" t="s">
        <v>43</v>
      </c>
      <c r="H190" s="6"/>
      <c r="I190" s="4"/>
      <c r="J190" s="4"/>
      <c r="K190" s="4"/>
      <c r="L190" s="4"/>
      <c r="M190" s="7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3.5" customHeight="1">
      <c r="A191" s="9">
        <v>605</v>
      </c>
      <c r="B191" s="10" t="s">
        <v>257</v>
      </c>
      <c r="C191" s="11">
        <v>7</v>
      </c>
      <c r="D191" s="11" t="s">
        <v>33</v>
      </c>
      <c r="E191" s="11" t="s">
        <v>12</v>
      </c>
      <c r="F191" s="11" t="s">
        <v>42</v>
      </c>
      <c r="G191" s="11" t="s">
        <v>43</v>
      </c>
      <c r="H191" s="6"/>
      <c r="I191" s="4"/>
      <c r="J191" s="6"/>
      <c r="K191" s="4"/>
      <c r="L191" s="4"/>
      <c r="M191" s="7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3.5" customHeight="1">
      <c r="A192" s="9">
        <v>606</v>
      </c>
      <c r="B192" s="10" t="s">
        <v>258</v>
      </c>
      <c r="C192" s="11">
        <v>7</v>
      </c>
      <c r="D192" s="11" t="s">
        <v>33</v>
      </c>
      <c r="E192" s="11" t="s">
        <v>12</v>
      </c>
      <c r="F192" s="11" t="s">
        <v>42</v>
      </c>
      <c r="G192" s="11" t="s">
        <v>43</v>
      </c>
      <c r="H192" s="6"/>
      <c r="I192" s="4"/>
      <c r="J192" s="4"/>
      <c r="K192" s="4"/>
      <c r="L192" s="4"/>
      <c r="M192" s="7"/>
      <c r="N192" s="3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3.5" customHeight="1">
      <c r="A193" s="9">
        <v>607</v>
      </c>
      <c r="B193" s="10" t="s">
        <v>259</v>
      </c>
      <c r="C193" s="11">
        <v>8</v>
      </c>
      <c r="D193" s="11" t="s">
        <v>33</v>
      </c>
      <c r="E193" s="11" t="s">
        <v>12</v>
      </c>
      <c r="F193" s="11" t="s">
        <v>42</v>
      </c>
      <c r="G193" s="11" t="s">
        <v>43</v>
      </c>
      <c r="H193" s="6"/>
      <c r="I193" s="4"/>
      <c r="J193" s="6"/>
      <c r="K193" s="6"/>
      <c r="L193" s="6"/>
      <c r="M193" s="7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3.5" customHeight="1">
      <c r="A194" s="9">
        <v>608</v>
      </c>
      <c r="B194" s="10" t="s">
        <v>260</v>
      </c>
      <c r="C194" s="11">
        <v>7</v>
      </c>
      <c r="D194" s="11" t="s">
        <v>33</v>
      </c>
      <c r="E194" s="11" t="s">
        <v>12</v>
      </c>
      <c r="F194" s="11" t="s">
        <v>42</v>
      </c>
      <c r="G194" s="11" t="s">
        <v>43</v>
      </c>
      <c r="H194" s="6"/>
      <c r="I194" s="4"/>
      <c r="J194" s="4"/>
      <c r="K194" s="4"/>
      <c r="L194" s="4"/>
      <c r="M194" s="7"/>
      <c r="N194" s="3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3.5" customHeight="1">
      <c r="A195" s="9">
        <v>609</v>
      </c>
      <c r="B195" s="10" t="s">
        <v>261</v>
      </c>
      <c r="C195" s="11">
        <v>7</v>
      </c>
      <c r="D195" s="11" t="s">
        <v>33</v>
      </c>
      <c r="E195" s="11" t="s">
        <v>21</v>
      </c>
      <c r="F195" s="11" t="s">
        <v>42</v>
      </c>
      <c r="G195" s="11" t="s">
        <v>79</v>
      </c>
      <c r="H195" s="6"/>
      <c r="I195" s="4"/>
      <c r="J195" s="4"/>
      <c r="K195" s="6"/>
      <c r="L195" s="6"/>
      <c r="M195" s="7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3.5" customHeight="1">
      <c r="A196" s="9">
        <v>610</v>
      </c>
      <c r="B196" s="10" t="s">
        <v>262</v>
      </c>
      <c r="C196" s="11">
        <v>7</v>
      </c>
      <c r="D196" s="11" t="s">
        <v>33</v>
      </c>
      <c r="E196" s="11" t="s">
        <v>21</v>
      </c>
      <c r="F196" s="11" t="s">
        <v>42</v>
      </c>
      <c r="G196" s="11" t="s">
        <v>79</v>
      </c>
      <c r="H196" s="6"/>
      <c r="I196" s="4"/>
      <c r="J196" s="4"/>
      <c r="K196" s="4"/>
      <c r="L196" s="4"/>
      <c r="M196" s="7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3.5" customHeight="1">
      <c r="A197" s="9">
        <v>611</v>
      </c>
      <c r="B197" s="10" t="s">
        <v>263</v>
      </c>
      <c r="C197" s="11">
        <v>7</v>
      </c>
      <c r="D197" s="11" t="s">
        <v>33</v>
      </c>
      <c r="E197" s="11" t="s">
        <v>21</v>
      </c>
      <c r="F197" s="11" t="s">
        <v>42</v>
      </c>
      <c r="G197" s="11" t="s">
        <v>79</v>
      </c>
      <c r="H197" s="6"/>
      <c r="I197" s="4"/>
      <c r="J197" s="4"/>
      <c r="K197" s="4"/>
      <c r="L197" s="4"/>
      <c r="M197" s="7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3.5" customHeight="1">
      <c r="A198" s="9">
        <v>612</v>
      </c>
      <c r="B198" s="10" t="s">
        <v>264</v>
      </c>
      <c r="C198" s="11">
        <v>8</v>
      </c>
      <c r="D198" s="11" t="s">
        <v>33</v>
      </c>
      <c r="E198" s="11" t="s">
        <v>21</v>
      </c>
      <c r="F198" s="11" t="s">
        <v>42</v>
      </c>
      <c r="G198" s="11" t="s">
        <v>79</v>
      </c>
      <c r="H198" s="6"/>
      <c r="I198" s="4"/>
      <c r="J198" s="4"/>
      <c r="K198" s="4"/>
      <c r="L198" s="4"/>
      <c r="M198" s="7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3.5" customHeight="1">
      <c r="A199" s="9">
        <v>613</v>
      </c>
      <c r="B199" s="10" t="s">
        <v>265</v>
      </c>
      <c r="C199" s="11">
        <v>7</v>
      </c>
      <c r="D199" s="11" t="s">
        <v>33</v>
      </c>
      <c r="E199" s="11" t="s">
        <v>21</v>
      </c>
      <c r="F199" s="11" t="s">
        <v>42</v>
      </c>
      <c r="G199" s="11" t="s">
        <v>79</v>
      </c>
      <c r="H199" s="6"/>
      <c r="I199" s="4"/>
      <c r="J199" s="4"/>
      <c r="K199" s="4"/>
      <c r="L199" s="4"/>
      <c r="M199" s="7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3.5" customHeight="1">
      <c r="A200" s="9">
        <v>614</v>
      </c>
      <c r="B200" s="10" t="s">
        <v>266</v>
      </c>
      <c r="C200" s="11">
        <v>7</v>
      </c>
      <c r="D200" s="11" t="s">
        <v>33</v>
      </c>
      <c r="E200" s="11" t="s">
        <v>21</v>
      </c>
      <c r="F200" s="11" t="s">
        <v>42</v>
      </c>
      <c r="G200" s="11" t="s">
        <v>79</v>
      </c>
      <c r="H200" s="6"/>
      <c r="I200" s="4"/>
      <c r="J200" s="4"/>
      <c r="K200" s="4"/>
      <c r="L200" s="4"/>
      <c r="M200" s="7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3.5" customHeight="1">
      <c r="A201" s="9">
        <v>615</v>
      </c>
      <c r="B201" s="10" t="s">
        <v>267</v>
      </c>
      <c r="C201" s="11">
        <v>8</v>
      </c>
      <c r="D201" s="11" t="s">
        <v>33</v>
      </c>
      <c r="E201" s="11" t="s">
        <v>21</v>
      </c>
      <c r="F201" s="11" t="s">
        <v>42</v>
      </c>
      <c r="G201" s="11" t="s">
        <v>79</v>
      </c>
      <c r="H201" s="6"/>
      <c r="I201" s="4"/>
      <c r="J201" s="4"/>
      <c r="K201" s="4"/>
      <c r="L201" s="4"/>
      <c r="M201" s="7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3.5" customHeight="1">
      <c r="A202" s="9">
        <v>616</v>
      </c>
      <c r="B202" s="10" t="s">
        <v>268</v>
      </c>
      <c r="C202" s="11">
        <v>8</v>
      </c>
      <c r="D202" s="11" t="s">
        <v>33</v>
      </c>
      <c r="E202" s="11" t="s">
        <v>21</v>
      </c>
      <c r="F202" s="11" t="s">
        <v>42</v>
      </c>
      <c r="G202" s="11" t="s">
        <v>79</v>
      </c>
      <c r="H202" s="6"/>
      <c r="I202" s="4"/>
      <c r="J202" s="4"/>
      <c r="K202" s="4"/>
      <c r="L202" s="4"/>
      <c r="M202" s="7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3.5" customHeight="1">
      <c r="A203" s="9">
        <v>617</v>
      </c>
      <c r="B203" s="10" t="s">
        <v>269</v>
      </c>
      <c r="C203" s="11">
        <v>7</v>
      </c>
      <c r="D203" s="11" t="s">
        <v>33</v>
      </c>
      <c r="E203" s="11" t="s">
        <v>21</v>
      </c>
      <c r="F203" s="11" t="s">
        <v>42</v>
      </c>
      <c r="G203" s="11" t="s">
        <v>79</v>
      </c>
      <c r="H203" s="6"/>
      <c r="I203" s="4"/>
      <c r="J203" s="4"/>
      <c r="K203" s="4"/>
      <c r="L203" s="4"/>
      <c r="M203" s="7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3.5" customHeight="1">
      <c r="A204" s="9">
        <v>618</v>
      </c>
      <c r="B204" s="10" t="s">
        <v>270</v>
      </c>
      <c r="C204" s="11">
        <v>7</v>
      </c>
      <c r="D204" s="11" t="s">
        <v>33</v>
      </c>
      <c r="E204" s="11" t="s">
        <v>21</v>
      </c>
      <c r="F204" s="11" t="s">
        <v>42</v>
      </c>
      <c r="G204" s="11" t="s">
        <v>79</v>
      </c>
      <c r="H204" s="6"/>
      <c r="I204" s="4"/>
      <c r="J204" s="4"/>
      <c r="K204" s="4"/>
      <c r="L204" s="4"/>
      <c r="M204" s="7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3.5" customHeight="1">
      <c r="A205" s="9">
        <v>619</v>
      </c>
      <c r="B205" s="10" t="s">
        <v>271</v>
      </c>
      <c r="C205" s="11">
        <v>7</v>
      </c>
      <c r="D205" s="11" t="s">
        <v>33</v>
      </c>
      <c r="E205" s="11" t="s">
        <v>21</v>
      </c>
      <c r="F205" s="11" t="s">
        <v>42</v>
      </c>
      <c r="G205" s="11" t="s">
        <v>79</v>
      </c>
      <c r="H205" s="6"/>
      <c r="I205" s="4"/>
      <c r="J205" s="4"/>
      <c r="K205" s="4"/>
      <c r="L205" s="4"/>
      <c r="M205" s="7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3.5" customHeight="1">
      <c r="A206" s="9">
        <v>750</v>
      </c>
      <c r="B206" s="10" t="s">
        <v>272</v>
      </c>
      <c r="C206" s="11">
        <v>3</v>
      </c>
      <c r="D206" s="11" t="s">
        <v>54</v>
      </c>
      <c r="E206" s="11" t="s">
        <v>12</v>
      </c>
      <c r="F206" s="11" t="s">
        <v>13</v>
      </c>
      <c r="G206" s="11" t="s">
        <v>14</v>
      </c>
      <c r="H206" s="6"/>
      <c r="I206" s="4"/>
      <c r="J206" s="4"/>
      <c r="K206" s="4"/>
      <c r="L206" s="4"/>
      <c r="M206" s="7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3.5" customHeight="1">
      <c r="A207" s="9">
        <v>751</v>
      </c>
      <c r="B207" s="10" t="s">
        <v>273</v>
      </c>
      <c r="C207" s="11">
        <v>3</v>
      </c>
      <c r="D207" s="11" t="s">
        <v>54</v>
      </c>
      <c r="E207" s="11" t="s">
        <v>21</v>
      </c>
      <c r="F207" s="11" t="s">
        <v>13</v>
      </c>
      <c r="G207" s="11" t="s">
        <v>27</v>
      </c>
      <c r="H207" s="6"/>
      <c r="I207" s="4"/>
      <c r="J207" s="4"/>
      <c r="K207" s="4"/>
      <c r="L207" s="4"/>
      <c r="M207" s="7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3.5" customHeight="1">
      <c r="A208" s="9">
        <v>752</v>
      </c>
      <c r="B208" s="10" t="s">
        <v>274</v>
      </c>
      <c r="C208" s="11">
        <v>2</v>
      </c>
      <c r="D208" s="11" t="s">
        <v>54</v>
      </c>
      <c r="E208" s="11" t="s">
        <v>21</v>
      </c>
      <c r="F208" s="11" t="s">
        <v>13</v>
      </c>
      <c r="G208" s="11" t="s">
        <v>27</v>
      </c>
      <c r="H208" s="7"/>
      <c r="I208" s="6"/>
      <c r="J208" s="4"/>
      <c r="K208" s="4"/>
      <c r="L208" s="4"/>
      <c r="M208" s="7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3.5" customHeight="1">
      <c r="A209" s="9">
        <v>753</v>
      </c>
      <c r="B209" s="10" t="s">
        <v>275</v>
      </c>
      <c r="C209" s="11">
        <v>3</v>
      </c>
      <c r="D209" s="11" t="s">
        <v>54</v>
      </c>
      <c r="E209" s="11" t="s">
        <v>12</v>
      </c>
      <c r="F209" s="11" t="s">
        <v>13</v>
      </c>
      <c r="G209" s="11" t="s">
        <v>14</v>
      </c>
      <c r="H209" s="6"/>
      <c r="I209" s="4"/>
      <c r="J209" s="4"/>
      <c r="K209" s="4"/>
      <c r="L209" s="4"/>
      <c r="M209" s="7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3.5" customHeight="1">
      <c r="A210" s="9">
        <v>754</v>
      </c>
      <c r="B210" s="10" t="s">
        <v>276</v>
      </c>
      <c r="C210" s="11">
        <v>4</v>
      </c>
      <c r="D210" s="11" t="s">
        <v>54</v>
      </c>
      <c r="E210" s="11" t="s">
        <v>12</v>
      </c>
      <c r="F210" s="11" t="s">
        <v>13</v>
      </c>
      <c r="G210" s="11" t="s">
        <v>14</v>
      </c>
      <c r="H210" s="6"/>
      <c r="I210" s="4"/>
      <c r="J210" s="4"/>
      <c r="K210" s="4"/>
      <c r="L210" s="4"/>
      <c r="M210" s="7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3.5" customHeight="1">
      <c r="A211" s="9">
        <v>755</v>
      </c>
      <c r="B211" s="10" t="s">
        <v>277</v>
      </c>
      <c r="C211" s="11">
        <v>3</v>
      </c>
      <c r="D211" s="11" t="s">
        <v>54</v>
      </c>
      <c r="E211" s="11" t="s">
        <v>21</v>
      </c>
      <c r="F211" s="11" t="s">
        <v>13</v>
      </c>
      <c r="G211" s="11" t="s">
        <v>27</v>
      </c>
      <c r="H211" s="6"/>
      <c r="I211" s="4"/>
      <c r="J211" s="4"/>
      <c r="K211" s="4"/>
      <c r="L211" s="4"/>
      <c r="M211" s="7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3.5" customHeight="1">
      <c r="A212" s="9">
        <v>756</v>
      </c>
      <c r="B212" s="10" t="s">
        <v>278</v>
      </c>
      <c r="C212" s="11">
        <v>2</v>
      </c>
      <c r="D212" s="11" t="s">
        <v>54</v>
      </c>
      <c r="E212" s="11" t="s">
        <v>21</v>
      </c>
      <c r="F212" s="11" t="s">
        <v>13</v>
      </c>
      <c r="G212" s="11" t="s">
        <v>27</v>
      </c>
      <c r="H212" s="6"/>
      <c r="I212" s="4"/>
      <c r="J212" s="4"/>
      <c r="K212" s="4"/>
      <c r="L212" s="4"/>
      <c r="M212" s="7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3.5" customHeight="1">
      <c r="A213" s="9">
        <v>757</v>
      </c>
      <c r="B213" s="10" t="s">
        <v>279</v>
      </c>
      <c r="C213" s="11">
        <v>4</v>
      </c>
      <c r="D213" s="11" t="s">
        <v>54</v>
      </c>
      <c r="E213" s="11" t="s">
        <v>21</v>
      </c>
      <c r="F213" s="11" t="s">
        <v>13</v>
      </c>
      <c r="G213" s="11" t="s">
        <v>27</v>
      </c>
      <c r="H213" s="6"/>
      <c r="I213" s="4"/>
      <c r="J213" s="4"/>
      <c r="K213" s="4"/>
      <c r="L213" s="4"/>
      <c r="M213" s="7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3.5" customHeight="1">
      <c r="A214" s="9">
        <v>758</v>
      </c>
      <c r="B214" s="10" t="s">
        <v>280</v>
      </c>
      <c r="C214" s="11">
        <v>2</v>
      </c>
      <c r="D214" s="11" t="s">
        <v>54</v>
      </c>
      <c r="E214" s="11" t="s">
        <v>12</v>
      </c>
      <c r="F214" s="11" t="s">
        <v>13</v>
      </c>
      <c r="G214" s="11" t="s">
        <v>14</v>
      </c>
      <c r="H214" s="6"/>
      <c r="I214" s="4"/>
      <c r="J214" s="4"/>
      <c r="K214" s="4"/>
      <c r="L214" s="4"/>
      <c r="M214" s="7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3.5" customHeight="1">
      <c r="A215" s="9">
        <v>759</v>
      </c>
      <c r="B215" s="10" t="s">
        <v>281</v>
      </c>
      <c r="C215" s="11">
        <v>3</v>
      </c>
      <c r="D215" s="11" t="s">
        <v>54</v>
      </c>
      <c r="E215" s="11" t="s">
        <v>21</v>
      </c>
      <c r="F215" s="11" t="s">
        <v>13</v>
      </c>
      <c r="G215" s="11" t="s">
        <v>27</v>
      </c>
      <c r="H215" s="6"/>
      <c r="I215" s="4"/>
      <c r="J215" s="4"/>
      <c r="K215" s="4"/>
      <c r="L215" s="4"/>
      <c r="M215" s="7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3.5" customHeight="1">
      <c r="A216" s="9">
        <v>760</v>
      </c>
      <c r="B216" s="10" t="s">
        <v>282</v>
      </c>
      <c r="C216" s="11">
        <v>3</v>
      </c>
      <c r="D216" s="11" t="s">
        <v>54</v>
      </c>
      <c r="E216" s="11" t="s">
        <v>12</v>
      </c>
      <c r="F216" s="11" t="s">
        <v>13</v>
      </c>
      <c r="G216" s="11" t="s">
        <v>14</v>
      </c>
      <c r="H216" s="6"/>
      <c r="I216" s="4"/>
      <c r="J216" s="4"/>
      <c r="K216" s="4"/>
      <c r="L216" s="4"/>
      <c r="M216" s="7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3.5" customHeight="1">
      <c r="A217" s="9">
        <v>761</v>
      </c>
      <c r="B217" s="10" t="s">
        <v>283</v>
      </c>
      <c r="C217" s="11">
        <v>2</v>
      </c>
      <c r="D217" s="11" t="s">
        <v>54</v>
      </c>
      <c r="E217" s="11" t="s">
        <v>21</v>
      </c>
      <c r="F217" s="11" t="s">
        <v>13</v>
      </c>
      <c r="G217" s="11" t="s">
        <v>27</v>
      </c>
      <c r="H217" s="6"/>
      <c r="I217" s="4"/>
      <c r="J217" s="4"/>
      <c r="K217" s="4"/>
      <c r="L217" s="4"/>
      <c r="M217" s="7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3.5" customHeight="1">
      <c r="A218" s="9">
        <v>762</v>
      </c>
      <c r="B218" s="10" t="s">
        <v>284</v>
      </c>
      <c r="C218" s="11">
        <v>3</v>
      </c>
      <c r="D218" s="11" t="s">
        <v>54</v>
      </c>
      <c r="E218" s="11" t="s">
        <v>21</v>
      </c>
      <c r="F218" s="11" t="s">
        <v>285</v>
      </c>
      <c r="G218" s="11" t="s">
        <v>27</v>
      </c>
      <c r="H218" s="6"/>
      <c r="I218" s="4"/>
      <c r="J218" s="4"/>
      <c r="K218" s="4"/>
      <c r="L218" s="4"/>
      <c r="M218" s="7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3.5" customHeight="1">
      <c r="A219" s="9">
        <v>763</v>
      </c>
      <c r="B219" s="10" t="s">
        <v>286</v>
      </c>
      <c r="C219" s="11">
        <v>3</v>
      </c>
      <c r="D219" s="11" t="s">
        <v>54</v>
      </c>
      <c r="E219" s="11" t="s">
        <v>12</v>
      </c>
      <c r="F219" s="11" t="s">
        <v>13</v>
      </c>
      <c r="G219" s="11" t="s">
        <v>14</v>
      </c>
      <c r="H219" s="6"/>
      <c r="I219" s="4"/>
      <c r="J219" s="4"/>
      <c r="K219" s="4"/>
      <c r="L219" s="4"/>
      <c r="M219" s="7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3.5" customHeight="1">
      <c r="A220" s="9">
        <v>764</v>
      </c>
      <c r="B220" s="10" t="s">
        <v>287</v>
      </c>
      <c r="C220" s="11">
        <v>3</v>
      </c>
      <c r="D220" s="11" t="s">
        <v>54</v>
      </c>
      <c r="E220" s="11" t="s">
        <v>21</v>
      </c>
      <c r="F220" s="11" t="s">
        <v>13</v>
      </c>
      <c r="G220" s="11" t="s">
        <v>27</v>
      </c>
      <c r="H220" s="6"/>
      <c r="I220" s="4"/>
      <c r="J220" s="4"/>
      <c r="K220" s="4"/>
      <c r="L220" s="4"/>
      <c r="M220" s="7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3.5" customHeight="1">
      <c r="A221" s="9">
        <v>765</v>
      </c>
      <c r="B221" s="10" t="s">
        <v>288</v>
      </c>
      <c r="C221" s="11">
        <v>4</v>
      </c>
      <c r="D221" s="11" t="s">
        <v>54</v>
      </c>
      <c r="E221" s="11" t="s">
        <v>12</v>
      </c>
      <c r="F221" s="11" t="s">
        <v>13</v>
      </c>
      <c r="G221" s="11" t="s">
        <v>14</v>
      </c>
      <c r="H221" s="6"/>
      <c r="I221" s="4"/>
      <c r="J221" s="4"/>
      <c r="K221" s="4"/>
      <c r="L221" s="4"/>
      <c r="M221" s="7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3.5" customHeight="1">
      <c r="A222" s="9">
        <v>766</v>
      </c>
      <c r="B222" s="10" t="s">
        <v>289</v>
      </c>
      <c r="C222" s="11">
        <v>4</v>
      </c>
      <c r="D222" s="11" t="s">
        <v>54</v>
      </c>
      <c r="E222" s="11" t="s">
        <v>12</v>
      </c>
      <c r="F222" s="11" t="s">
        <v>13</v>
      </c>
      <c r="G222" s="11" t="s">
        <v>14</v>
      </c>
      <c r="H222" s="6"/>
      <c r="I222" s="4"/>
      <c r="J222" s="4"/>
      <c r="K222" s="4"/>
      <c r="L222" s="4"/>
      <c r="M222" s="7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3.5" customHeight="1">
      <c r="A223" s="9">
        <v>767</v>
      </c>
      <c r="B223" s="10" t="s">
        <v>290</v>
      </c>
      <c r="C223" s="11">
        <v>4</v>
      </c>
      <c r="D223" s="11" t="s">
        <v>54</v>
      </c>
      <c r="E223" s="11" t="s">
        <v>21</v>
      </c>
      <c r="F223" s="11" t="s">
        <v>13</v>
      </c>
      <c r="G223" s="11" t="s">
        <v>27</v>
      </c>
      <c r="H223" s="6"/>
      <c r="I223" s="4"/>
      <c r="J223" s="4"/>
      <c r="K223" s="4"/>
      <c r="L223" s="4"/>
      <c r="M223" s="7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3.5" customHeight="1">
      <c r="A224" s="9">
        <v>768</v>
      </c>
      <c r="B224" s="10" t="s">
        <v>291</v>
      </c>
      <c r="C224" s="11">
        <v>2</v>
      </c>
      <c r="D224" s="11" t="s">
        <v>54</v>
      </c>
      <c r="E224" s="11" t="s">
        <v>21</v>
      </c>
      <c r="F224" s="11" t="s">
        <v>13</v>
      </c>
      <c r="G224" s="11" t="s">
        <v>27</v>
      </c>
      <c r="H224" s="6"/>
      <c r="I224" s="4"/>
      <c r="J224" s="4"/>
      <c r="K224" s="4"/>
      <c r="L224" s="4"/>
      <c r="M224" s="7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3.5" customHeight="1">
      <c r="A225" s="9">
        <v>769</v>
      </c>
      <c r="B225" s="10" t="s">
        <v>292</v>
      </c>
      <c r="C225" s="11">
        <v>4</v>
      </c>
      <c r="D225" s="11" t="s">
        <v>54</v>
      </c>
      <c r="E225" s="11" t="s">
        <v>21</v>
      </c>
      <c r="F225" s="11" t="s">
        <v>13</v>
      </c>
      <c r="G225" s="11" t="s">
        <v>27</v>
      </c>
      <c r="H225" s="6"/>
      <c r="I225" s="4"/>
      <c r="J225" s="4"/>
      <c r="K225" s="4"/>
      <c r="L225" s="4"/>
      <c r="M225" s="7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3.5" customHeight="1">
      <c r="A226" s="9">
        <v>770</v>
      </c>
      <c r="B226" s="10" t="s">
        <v>293</v>
      </c>
      <c r="C226" s="11">
        <v>3</v>
      </c>
      <c r="D226" s="11" t="s">
        <v>54</v>
      </c>
      <c r="E226" s="11" t="s">
        <v>12</v>
      </c>
      <c r="F226" s="11" t="s">
        <v>13</v>
      </c>
      <c r="G226" s="11" t="s">
        <v>14</v>
      </c>
      <c r="H226" s="6"/>
      <c r="I226" s="4"/>
      <c r="J226" s="4"/>
      <c r="K226" s="4"/>
      <c r="L226" s="4"/>
      <c r="M226" s="7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3.5" customHeight="1">
      <c r="A227" s="9">
        <v>771</v>
      </c>
      <c r="B227" s="10" t="s">
        <v>294</v>
      </c>
      <c r="C227" s="11">
        <v>3</v>
      </c>
      <c r="D227" s="11" t="s">
        <v>54</v>
      </c>
      <c r="E227" s="11" t="s">
        <v>21</v>
      </c>
      <c r="F227" s="11" t="s">
        <v>13</v>
      </c>
      <c r="G227" s="11" t="s">
        <v>27</v>
      </c>
      <c r="H227" s="6"/>
      <c r="I227" s="4"/>
      <c r="J227" s="4"/>
      <c r="K227" s="4"/>
      <c r="L227" s="4"/>
      <c r="M227" s="7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3.5" customHeight="1">
      <c r="A228" s="9">
        <v>772</v>
      </c>
      <c r="B228" s="10" t="s">
        <v>295</v>
      </c>
      <c r="C228" s="11">
        <v>2</v>
      </c>
      <c r="D228" s="11" t="s">
        <v>54</v>
      </c>
      <c r="E228" s="11" t="s">
        <v>12</v>
      </c>
      <c r="F228" s="11" t="s">
        <v>13</v>
      </c>
      <c r="G228" s="11" t="s">
        <v>14</v>
      </c>
      <c r="H228" s="6"/>
      <c r="I228" s="4"/>
      <c r="J228" s="4"/>
      <c r="K228" s="4"/>
      <c r="L228" s="4"/>
      <c r="M228" s="7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3.5" customHeight="1">
      <c r="A229" s="9">
        <v>773</v>
      </c>
      <c r="B229" s="10" t="s">
        <v>296</v>
      </c>
      <c r="C229" s="11">
        <v>2</v>
      </c>
      <c r="D229" s="11" t="s">
        <v>54</v>
      </c>
      <c r="E229" s="11" t="s">
        <v>12</v>
      </c>
      <c r="F229" s="11" t="s">
        <v>13</v>
      </c>
      <c r="G229" s="11" t="s">
        <v>14</v>
      </c>
      <c r="H229" s="6"/>
      <c r="I229" s="4"/>
      <c r="J229" s="4"/>
      <c r="K229" s="4"/>
      <c r="L229" s="4"/>
      <c r="M229" s="7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3.5" customHeight="1">
      <c r="A230" s="9">
        <v>774</v>
      </c>
      <c r="B230" s="10" t="s">
        <v>297</v>
      </c>
      <c r="C230" s="11">
        <v>3</v>
      </c>
      <c r="D230" s="11" t="s">
        <v>54</v>
      </c>
      <c r="E230" s="11" t="s">
        <v>21</v>
      </c>
      <c r="F230" s="11" t="s">
        <v>13</v>
      </c>
      <c r="G230" s="11" t="s">
        <v>27</v>
      </c>
      <c r="H230" s="6"/>
      <c r="I230" s="4"/>
      <c r="J230" s="4"/>
      <c r="K230" s="4"/>
      <c r="L230" s="4"/>
      <c r="M230" s="7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3.5" customHeight="1">
      <c r="A231" s="9">
        <v>775</v>
      </c>
      <c r="B231" s="10" t="s">
        <v>298</v>
      </c>
      <c r="C231" s="11">
        <v>3</v>
      </c>
      <c r="D231" s="11" t="s">
        <v>299</v>
      </c>
      <c r="E231" s="11" t="s">
        <v>12</v>
      </c>
      <c r="F231" s="11" t="s">
        <v>13</v>
      </c>
      <c r="G231" s="11" t="s">
        <v>14</v>
      </c>
      <c r="H231" s="6"/>
      <c r="I231" s="4"/>
      <c r="J231" s="4"/>
      <c r="K231" s="4"/>
      <c r="L231" s="4"/>
      <c r="M231" s="7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3.5" customHeight="1">
      <c r="A232" s="9">
        <v>776</v>
      </c>
      <c r="B232" s="10" t="s">
        <v>300</v>
      </c>
      <c r="C232" s="11">
        <v>3</v>
      </c>
      <c r="D232" s="11" t="s">
        <v>54</v>
      </c>
      <c r="E232" s="11" t="s">
        <v>12</v>
      </c>
      <c r="F232" s="11" t="s">
        <v>13</v>
      </c>
      <c r="G232" s="11" t="s">
        <v>14</v>
      </c>
      <c r="H232" s="6"/>
      <c r="I232" s="4"/>
      <c r="J232" s="4"/>
      <c r="K232" s="4"/>
      <c r="L232" s="4"/>
      <c r="M232" s="7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3.5" customHeight="1">
      <c r="A233" s="9">
        <v>777</v>
      </c>
      <c r="B233" s="10" t="s">
        <v>301</v>
      </c>
      <c r="C233" s="11">
        <v>6</v>
      </c>
      <c r="D233" s="11" t="s">
        <v>54</v>
      </c>
      <c r="E233" s="11" t="s">
        <v>21</v>
      </c>
      <c r="F233" s="11" t="s">
        <v>22</v>
      </c>
      <c r="G233" s="11" t="s">
        <v>23</v>
      </c>
      <c r="H233" s="6"/>
      <c r="I233" s="4"/>
      <c r="J233" s="4"/>
      <c r="K233" s="4"/>
      <c r="L233" s="4"/>
      <c r="M233" s="7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3.5" customHeight="1">
      <c r="A234" s="9">
        <v>778</v>
      </c>
      <c r="B234" s="10" t="s">
        <v>302</v>
      </c>
      <c r="C234" s="11">
        <v>5</v>
      </c>
      <c r="D234" s="11" t="s">
        <v>54</v>
      </c>
      <c r="E234" s="11" t="s">
        <v>12</v>
      </c>
      <c r="F234" s="11" t="s">
        <v>22</v>
      </c>
      <c r="G234" s="11" t="s">
        <v>31</v>
      </c>
      <c r="H234" s="7"/>
      <c r="I234" s="6"/>
      <c r="J234" s="4"/>
      <c r="K234" s="4"/>
      <c r="L234" s="4"/>
      <c r="M234" s="7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3.5" customHeight="1">
      <c r="A235" s="9">
        <v>779</v>
      </c>
      <c r="B235" s="10" t="s">
        <v>303</v>
      </c>
      <c r="C235" s="11">
        <v>6</v>
      </c>
      <c r="D235" s="11" t="s">
        <v>54</v>
      </c>
      <c r="E235" s="11" t="s">
        <v>21</v>
      </c>
      <c r="F235" s="11" t="s">
        <v>22</v>
      </c>
      <c r="G235" s="11" t="s">
        <v>23</v>
      </c>
      <c r="H235" s="6"/>
      <c r="I235" s="4"/>
      <c r="J235" s="4"/>
      <c r="K235" s="4"/>
      <c r="L235" s="4"/>
      <c r="M235" s="7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3.5" customHeight="1">
      <c r="A236" s="9">
        <v>780</v>
      </c>
      <c r="B236" s="10" t="s">
        <v>304</v>
      </c>
      <c r="C236" s="11">
        <v>6</v>
      </c>
      <c r="D236" s="11" t="s">
        <v>54</v>
      </c>
      <c r="E236" s="11" t="s">
        <v>21</v>
      </c>
      <c r="F236" s="11" t="s">
        <v>22</v>
      </c>
      <c r="G236" s="11" t="s">
        <v>23</v>
      </c>
      <c r="H236" s="6"/>
      <c r="I236" s="4"/>
      <c r="J236" s="4"/>
      <c r="K236" s="4"/>
      <c r="L236" s="4"/>
      <c r="M236" s="7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3.5" customHeight="1">
      <c r="A237" s="9">
        <v>781</v>
      </c>
      <c r="B237" s="10" t="s">
        <v>305</v>
      </c>
      <c r="C237" s="11">
        <v>5</v>
      </c>
      <c r="D237" s="11" t="s">
        <v>54</v>
      </c>
      <c r="E237" s="11" t="s">
        <v>12</v>
      </c>
      <c r="F237" s="11" t="s">
        <v>22</v>
      </c>
      <c r="G237" s="11" t="s">
        <v>31</v>
      </c>
      <c r="H237" s="6"/>
      <c r="I237" s="4"/>
      <c r="J237" s="4"/>
      <c r="K237" s="4"/>
      <c r="L237" s="4"/>
      <c r="M237" s="7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3.5" customHeight="1">
      <c r="A238" s="9">
        <v>782</v>
      </c>
      <c r="B238" s="10" t="s">
        <v>306</v>
      </c>
      <c r="C238" s="11">
        <v>5</v>
      </c>
      <c r="D238" s="11" t="s">
        <v>54</v>
      </c>
      <c r="E238" s="11" t="s">
        <v>21</v>
      </c>
      <c r="F238" s="11" t="s">
        <v>22</v>
      </c>
      <c r="G238" s="11" t="s">
        <v>23</v>
      </c>
      <c r="H238" s="6"/>
      <c r="I238" s="4"/>
      <c r="J238" s="4"/>
      <c r="K238" s="4"/>
      <c r="L238" s="4"/>
      <c r="M238" s="7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3.5" customHeight="1">
      <c r="A239" s="9">
        <v>783</v>
      </c>
      <c r="B239" s="10" t="s">
        <v>307</v>
      </c>
      <c r="C239" s="11">
        <v>5</v>
      </c>
      <c r="D239" s="11" t="s">
        <v>54</v>
      </c>
      <c r="E239" s="11" t="s">
        <v>12</v>
      </c>
      <c r="F239" s="11" t="s">
        <v>22</v>
      </c>
      <c r="G239" s="11" t="s">
        <v>31</v>
      </c>
      <c r="H239" s="6"/>
      <c r="I239" s="4"/>
      <c r="J239" s="4"/>
      <c r="K239" s="4"/>
      <c r="L239" s="4"/>
      <c r="M239" s="7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3.5" customHeight="1">
      <c r="A240" s="9">
        <v>784</v>
      </c>
      <c r="B240" s="10" t="s">
        <v>308</v>
      </c>
      <c r="C240" s="11">
        <v>6</v>
      </c>
      <c r="D240" s="11" t="s">
        <v>54</v>
      </c>
      <c r="E240" s="11" t="s">
        <v>12</v>
      </c>
      <c r="F240" s="11" t="s">
        <v>22</v>
      </c>
      <c r="G240" s="11" t="s">
        <v>31</v>
      </c>
      <c r="H240" s="6"/>
      <c r="I240" s="4"/>
      <c r="J240" s="4"/>
      <c r="K240" s="4"/>
      <c r="L240" s="4"/>
      <c r="M240" s="7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3.5" customHeight="1">
      <c r="A241" s="9">
        <v>785</v>
      </c>
      <c r="B241" s="10" t="s">
        <v>309</v>
      </c>
      <c r="C241" s="11">
        <v>5</v>
      </c>
      <c r="D241" s="11" t="s">
        <v>54</v>
      </c>
      <c r="E241" s="11" t="s">
        <v>12</v>
      </c>
      <c r="F241" s="11" t="s">
        <v>22</v>
      </c>
      <c r="G241" s="11" t="s">
        <v>31</v>
      </c>
      <c r="H241" s="6"/>
      <c r="I241" s="4"/>
      <c r="J241" s="4"/>
      <c r="K241" s="4"/>
      <c r="L241" s="4"/>
      <c r="M241" s="7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3.5" customHeight="1">
      <c r="A242" s="9">
        <v>786</v>
      </c>
      <c r="B242" s="10" t="s">
        <v>310</v>
      </c>
      <c r="C242" s="11">
        <v>5</v>
      </c>
      <c r="D242" s="11" t="s">
        <v>54</v>
      </c>
      <c r="E242" s="11" t="s">
        <v>12</v>
      </c>
      <c r="F242" s="11" t="s">
        <v>22</v>
      </c>
      <c r="G242" s="11" t="s">
        <v>31</v>
      </c>
      <c r="H242" s="6"/>
      <c r="I242" s="4"/>
      <c r="J242" s="4"/>
      <c r="K242" s="4"/>
      <c r="L242" s="4"/>
      <c r="M242" s="7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3.5" customHeight="1">
      <c r="A243" s="9">
        <v>787</v>
      </c>
      <c r="B243" s="10" t="s">
        <v>311</v>
      </c>
      <c r="C243" s="11">
        <v>5</v>
      </c>
      <c r="D243" s="11" t="s">
        <v>54</v>
      </c>
      <c r="E243" s="11" t="s">
        <v>12</v>
      </c>
      <c r="F243" s="11" t="s">
        <v>22</v>
      </c>
      <c r="G243" s="11" t="s">
        <v>31</v>
      </c>
      <c r="H243" s="6"/>
      <c r="I243" s="4"/>
      <c r="J243" s="4"/>
      <c r="K243" s="4"/>
      <c r="L243" s="4"/>
      <c r="M243" s="7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3.5" customHeight="1">
      <c r="A244" s="9">
        <v>788</v>
      </c>
      <c r="B244" s="10" t="s">
        <v>312</v>
      </c>
      <c r="C244" s="11">
        <v>6</v>
      </c>
      <c r="D244" s="11" t="s">
        <v>54</v>
      </c>
      <c r="E244" s="11" t="s">
        <v>21</v>
      </c>
      <c r="F244" s="11" t="s">
        <v>22</v>
      </c>
      <c r="G244" s="11" t="s">
        <v>23</v>
      </c>
      <c r="H244" s="6"/>
      <c r="I244" s="4"/>
      <c r="J244" s="4"/>
      <c r="K244" s="4"/>
      <c r="L244" s="4"/>
      <c r="M244" s="7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3.5" customHeight="1">
      <c r="A245" s="9">
        <v>789</v>
      </c>
      <c r="B245" s="10" t="s">
        <v>313</v>
      </c>
      <c r="C245" s="11">
        <v>5</v>
      </c>
      <c r="D245" s="11" t="s">
        <v>54</v>
      </c>
      <c r="E245" s="11" t="s">
        <v>12</v>
      </c>
      <c r="F245" s="11" t="s">
        <v>22</v>
      </c>
      <c r="G245" s="11" t="s">
        <v>31</v>
      </c>
      <c r="H245" s="6"/>
      <c r="I245" s="4"/>
      <c r="J245" s="4"/>
      <c r="K245" s="4"/>
      <c r="L245" s="4"/>
      <c r="M245" s="7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3.5" customHeight="1">
      <c r="A246" s="9">
        <v>790</v>
      </c>
      <c r="B246" s="10" t="s">
        <v>314</v>
      </c>
      <c r="C246" s="11">
        <v>6</v>
      </c>
      <c r="D246" s="11" t="s">
        <v>54</v>
      </c>
      <c r="E246" s="11" t="s">
        <v>12</v>
      </c>
      <c r="F246" s="11" t="s">
        <v>22</v>
      </c>
      <c r="G246" s="11" t="s">
        <v>31</v>
      </c>
      <c r="H246" s="6"/>
      <c r="I246" s="4"/>
      <c r="J246" s="4"/>
      <c r="K246" s="4"/>
      <c r="L246" s="4"/>
      <c r="M246" s="7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3.5" customHeight="1">
      <c r="A247" s="9">
        <v>791</v>
      </c>
      <c r="B247" s="10" t="s">
        <v>315</v>
      </c>
      <c r="C247" s="11">
        <v>5</v>
      </c>
      <c r="D247" s="11" t="s">
        <v>54</v>
      </c>
      <c r="E247" s="11" t="s">
        <v>12</v>
      </c>
      <c r="F247" s="11" t="s">
        <v>22</v>
      </c>
      <c r="G247" s="11" t="s">
        <v>31</v>
      </c>
      <c r="H247" s="6"/>
      <c r="I247" s="4"/>
      <c r="J247" s="4"/>
      <c r="K247" s="4"/>
      <c r="L247" s="4"/>
      <c r="M247" s="7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3.5" customHeight="1">
      <c r="A248" s="9">
        <v>792</v>
      </c>
      <c r="B248" s="10" t="s">
        <v>316</v>
      </c>
      <c r="C248" s="11">
        <v>7</v>
      </c>
      <c r="D248" s="11" t="s">
        <v>54</v>
      </c>
      <c r="E248" s="11" t="s">
        <v>41</v>
      </c>
      <c r="F248" s="11" t="s">
        <v>42</v>
      </c>
      <c r="G248" s="11" t="s">
        <v>43</v>
      </c>
      <c r="H248" s="6"/>
      <c r="I248" s="4"/>
      <c r="J248" s="4"/>
      <c r="K248" s="4"/>
      <c r="L248" s="4"/>
      <c r="M248" s="7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3.5" customHeight="1">
      <c r="A249" s="9">
        <v>793</v>
      </c>
      <c r="B249" s="10" t="s">
        <v>317</v>
      </c>
      <c r="C249" s="11">
        <v>8</v>
      </c>
      <c r="D249" s="11" t="s">
        <v>54</v>
      </c>
      <c r="E249" s="11" t="s">
        <v>21</v>
      </c>
      <c r="F249" s="11" t="s">
        <v>42</v>
      </c>
      <c r="G249" s="11" t="s">
        <v>79</v>
      </c>
      <c r="H249" s="6"/>
      <c r="I249" s="4"/>
      <c r="J249" s="4"/>
      <c r="K249" s="4"/>
      <c r="L249" s="4"/>
      <c r="M249" s="7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3.5" customHeight="1">
      <c r="A250" s="9">
        <v>794</v>
      </c>
      <c r="B250" s="10" t="s">
        <v>318</v>
      </c>
      <c r="C250" s="11">
        <v>8</v>
      </c>
      <c r="D250" s="11" t="s">
        <v>54</v>
      </c>
      <c r="E250" s="11" t="s">
        <v>12</v>
      </c>
      <c r="F250" s="11" t="s">
        <v>42</v>
      </c>
      <c r="G250" s="11" t="s">
        <v>43</v>
      </c>
      <c r="H250" s="6"/>
      <c r="I250" s="4"/>
      <c r="J250" s="4"/>
      <c r="K250" s="4"/>
      <c r="L250" s="4"/>
      <c r="M250" s="7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3.5" customHeight="1">
      <c r="A251" s="9">
        <v>795</v>
      </c>
      <c r="B251" s="10" t="s">
        <v>319</v>
      </c>
      <c r="C251" s="11">
        <v>8</v>
      </c>
      <c r="D251" s="11" t="s">
        <v>54</v>
      </c>
      <c r="E251" s="11" t="s">
        <v>21</v>
      </c>
      <c r="F251" s="11" t="s">
        <v>42</v>
      </c>
      <c r="G251" s="11" t="s">
        <v>79</v>
      </c>
      <c r="H251" s="6"/>
      <c r="I251" s="4"/>
      <c r="J251" s="4"/>
      <c r="K251" s="4"/>
      <c r="L251" s="4"/>
      <c r="M251" s="7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3.5" customHeight="1">
      <c r="A252" s="9">
        <v>796</v>
      </c>
      <c r="B252" s="10" t="s">
        <v>320</v>
      </c>
      <c r="C252" s="11">
        <v>7</v>
      </c>
      <c r="D252" s="11" t="s">
        <v>54</v>
      </c>
      <c r="E252" s="11" t="s">
        <v>12</v>
      </c>
      <c r="F252" s="11" t="s">
        <v>42</v>
      </c>
      <c r="G252" s="11" t="s">
        <v>43</v>
      </c>
      <c r="H252" s="6"/>
      <c r="I252" s="4"/>
      <c r="J252" s="4"/>
      <c r="K252" s="4"/>
      <c r="L252" s="4"/>
      <c r="M252" s="7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3.5" customHeight="1">
      <c r="A253" s="9">
        <v>797</v>
      </c>
      <c r="B253" s="10" t="s">
        <v>321</v>
      </c>
      <c r="C253" s="11">
        <v>7</v>
      </c>
      <c r="D253" s="11" t="s">
        <v>54</v>
      </c>
      <c r="E253" s="11" t="s">
        <v>12</v>
      </c>
      <c r="F253" s="11" t="s">
        <v>42</v>
      </c>
      <c r="G253" s="11" t="s">
        <v>43</v>
      </c>
      <c r="H253" s="6"/>
      <c r="I253" s="4"/>
      <c r="J253" s="4"/>
      <c r="K253" s="4"/>
      <c r="L253" s="4"/>
      <c r="M253" s="7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3.5" customHeight="1">
      <c r="A254" s="9">
        <v>798</v>
      </c>
      <c r="B254" s="10" t="s">
        <v>322</v>
      </c>
      <c r="C254" s="11">
        <v>7</v>
      </c>
      <c r="D254" s="11" t="s">
        <v>54</v>
      </c>
      <c r="E254" s="11" t="s">
        <v>12</v>
      </c>
      <c r="F254" s="11" t="s">
        <v>42</v>
      </c>
      <c r="G254" s="11" t="s">
        <v>43</v>
      </c>
      <c r="H254" s="6"/>
      <c r="I254" s="4"/>
      <c r="J254" s="4"/>
      <c r="K254" s="4"/>
      <c r="L254" s="4"/>
      <c r="M254" s="7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3.5" customHeight="1">
      <c r="A255" s="9">
        <v>799</v>
      </c>
      <c r="B255" s="10" t="s">
        <v>323</v>
      </c>
      <c r="C255" s="11">
        <v>7</v>
      </c>
      <c r="D255" s="11" t="s">
        <v>54</v>
      </c>
      <c r="E255" s="11" t="s">
        <v>21</v>
      </c>
      <c r="F255" s="11" t="s">
        <v>42</v>
      </c>
      <c r="G255" s="11" t="s">
        <v>79</v>
      </c>
      <c r="H255" s="7"/>
      <c r="I255" s="6"/>
      <c r="J255" s="4"/>
      <c r="K255" s="4"/>
      <c r="L255" s="4"/>
      <c r="M255" s="7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3.5" customHeight="1">
      <c r="A256" s="9">
        <v>800</v>
      </c>
      <c r="B256" s="10" t="s">
        <v>324</v>
      </c>
      <c r="C256" s="11">
        <v>8</v>
      </c>
      <c r="D256" s="11" t="s">
        <v>54</v>
      </c>
      <c r="E256" s="11" t="s">
        <v>12</v>
      </c>
      <c r="F256" s="11" t="s">
        <v>42</v>
      </c>
      <c r="G256" s="11" t="s">
        <v>43</v>
      </c>
      <c r="H256" s="6"/>
      <c r="I256" s="4"/>
      <c r="J256" s="4"/>
      <c r="K256" s="4"/>
      <c r="L256" s="4"/>
      <c r="M256" s="7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3.5" customHeight="1">
      <c r="A257" s="9">
        <v>801</v>
      </c>
      <c r="B257" s="10" t="s">
        <v>325</v>
      </c>
      <c r="C257" s="11">
        <v>7</v>
      </c>
      <c r="D257" s="11" t="s">
        <v>54</v>
      </c>
      <c r="E257" s="11" t="s">
        <v>12</v>
      </c>
      <c r="F257" s="11" t="s">
        <v>42</v>
      </c>
      <c r="G257" s="11" t="s">
        <v>43</v>
      </c>
      <c r="H257" s="6"/>
      <c r="I257" s="4"/>
      <c r="J257" s="4"/>
      <c r="K257" s="4"/>
      <c r="L257" s="4"/>
      <c r="M257" s="7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3.5" customHeight="1">
      <c r="A258" s="9">
        <v>802</v>
      </c>
      <c r="B258" s="10" t="s">
        <v>326</v>
      </c>
      <c r="C258" s="11">
        <v>7</v>
      </c>
      <c r="D258" s="11" t="s">
        <v>54</v>
      </c>
      <c r="E258" s="11" t="s">
        <v>21</v>
      </c>
      <c r="F258" s="11" t="s">
        <v>42</v>
      </c>
      <c r="G258" s="11" t="s">
        <v>79</v>
      </c>
      <c r="H258" s="6"/>
      <c r="I258" s="4"/>
      <c r="J258" s="4"/>
      <c r="K258" s="4"/>
      <c r="L258" s="4"/>
      <c r="M258" s="7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3.5" customHeight="1">
      <c r="A259" s="9">
        <v>803</v>
      </c>
      <c r="B259" s="10" t="s">
        <v>327</v>
      </c>
      <c r="C259" s="11">
        <v>8</v>
      </c>
      <c r="D259" s="11" t="s">
        <v>54</v>
      </c>
      <c r="E259" s="11" t="s">
        <v>12</v>
      </c>
      <c r="F259" s="11" t="s">
        <v>42</v>
      </c>
      <c r="G259" s="11" t="s">
        <v>43</v>
      </c>
      <c r="H259" s="6"/>
      <c r="I259" s="4"/>
      <c r="J259" s="4"/>
      <c r="K259" s="4"/>
      <c r="L259" s="4"/>
      <c r="M259" s="7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3.5" customHeight="1">
      <c r="A260" s="9">
        <v>804</v>
      </c>
      <c r="B260" s="10" t="s">
        <v>328</v>
      </c>
      <c r="C260" s="11">
        <v>7</v>
      </c>
      <c r="D260" s="11" t="s">
        <v>54</v>
      </c>
      <c r="E260" s="11" t="s">
        <v>12</v>
      </c>
      <c r="F260" s="11" t="s">
        <v>42</v>
      </c>
      <c r="G260" s="11" t="s">
        <v>43</v>
      </c>
      <c r="H260" s="6"/>
      <c r="I260" s="4"/>
      <c r="J260" s="4"/>
      <c r="K260" s="4"/>
      <c r="L260" s="4"/>
      <c r="M260" s="7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3.5" customHeight="1">
      <c r="A261" s="9">
        <v>805</v>
      </c>
      <c r="B261" s="10" t="s">
        <v>329</v>
      </c>
      <c r="C261" s="11">
        <v>7</v>
      </c>
      <c r="D261" s="11" t="s">
        <v>54</v>
      </c>
      <c r="E261" s="11" t="s">
        <v>12</v>
      </c>
      <c r="F261" s="11" t="s">
        <v>42</v>
      </c>
      <c r="G261" s="11" t="s">
        <v>43</v>
      </c>
      <c r="H261" s="6"/>
      <c r="I261" s="4"/>
      <c r="J261" s="4"/>
      <c r="K261" s="4"/>
      <c r="L261" s="4"/>
      <c r="M261" s="7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3.5" customHeight="1">
      <c r="A262" s="9">
        <v>806</v>
      </c>
      <c r="B262" s="10" t="s">
        <v>330</v>
      </c>
      <c r="C262" s="11">
        <v>8</v>
      </c>
      <c r="D262" s="11" t="s">
        <v>54</v>
      </c>
      <c r="E262" s="11" t="s">
        <v>12</v>
      </c>
      <c r="F262" s="11" t="s">
        <v>42</v>
      </c>
      <c r="G262" s="11" t="s">
        <v>43</v>
      </c>
      <c r="H262" s="6"/>
      <c r="I262" s="4"/>
      <c r="J262" s="4"/>
      <c r="K262" s="4"/>
      <c r="L262" s="4"/>
      <c r="M262" s="7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3.5" customHeight="1">
      <c r="A263" s="9">
        <v>807</v>
      </c>
      <c r="B263" s="10" t="s">
        <v>331</v>
      </c>
      <c r="C263" s="11">
        <v>7</v>
      </c>
      <c r="D263" s="11" t="s">
        <v>54</v>
      </c>
      <c r="E263" s="11" t="s">
        <v>21</v>
      </c>
      <c r="F263" s="11" t="s">
        <v>42</v>
      </c>
      <c r="G263" s="11" t="s">
        <v>79</v>
      </c>
      <c r="H263" s="6"/>
      <c r="I263" s="4"/>
      <c r="J263" s="4"/>
      <c r="K263" s="4"/>
      <c r="L263" s="4"/>
      <c r="M263" s="7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3.5" customHeight="1">
      <c r="A264" s="9">
        <v>808</v>
      </c>
      <c r="B264" s="10" t="s">
        <v>332</v>
      </c>
      <c r="C264" s="11">
        <v>7</v>
      </c>
      <c r="D264" s="11" t="s">
        <v>54</v>
      </c>
      <c r="E264" s="11" t="s">
        <v>12</v>
      </c>
      <c r="F264" s="11" t="s">
        <v>42</v>
      </c>
      <c r="G264" s="11" t="s">
        <v>43</v>
      </c>
      <c r="H264" s="6"/>
      <c r="I264" s="4"/>
      <c r="J264" s="4"/>
      <c r="K264" s="4"/>
      <c r="L264" s="4"/>
      <c r="M264" s="7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3.5" customHeight="1">
      <c r="A265" s="9">
        <v>809</v>
      </c>
      <c r="B265" s="10" t="s">
        <v>333</v>
      </c>
      <c r="C265" s="11">
        <v>4</v>
      </c>
      <c r="D265" s="11" t="s">
        <v>54</v>
      </c>
      <c r="E265" s="11" t="s">
        <v>21</v>
      </c>
      <c r="F265" s="11" t="s">
        <v>13</v>
      </c>
      <c r="G265" s="11" t="s">
        <v>27</v>
      </c>
      <c r="H265" s="6"/>
      <c r="I265" s="4"/>
      <c r="J265" s="4"/>
      <c r="K265" s="4"/>
      <c r="L265" s="4"/>
      <c r="M265" s="7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3.5" customHeight="1">
      <c r="A266" s="9">
        <v>810</v>
      </c>
      <c r="B266" s="10" t="s">
        <v>334</v>
      </c>
      <c r="C266" s="11">
        <v>1</v>
      </c>
      <c r="D266" s="11" t="s">
        <v>54</v>
      </c>
      <c r="E266" s="11" t="s">
        <v>21</v>
      </c>
      <c r="F266" s="11" t="s">
        <v>13</v>
      </c>
      <c r="G266" s="11" t="s">
        <v>27</v>
      </c>
      <c r="H266" s="6"/>
      <c r="I266" s="4"/>
      <c r="J266" s="4"/>
      <c r="K266" s="4"/>
      <c r="L266" s="4"/>
      <c r="M266" s="7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3.5" customHeight="1">
      <c r="A267" s="9">
        <v>811</v>
      </c>
      <c r="B267" s="10" t="s">
        <v>335</v>
      </c>
      <c r="C267" s="11">
        <v>6</v>
      </c>
      <c r="D267" s="11" t="s">
        <v>54</v>
      </c>
      <c r="E267" s="11" t="s">
        <v>12</v>
      </c>
      <c r="F267" s="11" t="s">
        <v>22</v>
      </c>
      <c r="G267" s="11" t="s">
        <v>31</v>
      </c>
      <c r="H267" s="6"/>
      <c r="I267" s="4"/>
      <c r="J267" s="4"/>
      <c r="K267" s="4"/>
      <c r="L267" s="4"/>
      <c r="M267" s="7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3.5" customHeight="1">
      <c r="A268" s="9">
        <v>812</v>
      </c>
      <c r="B268" s="10" t="s">
        <v>806</v>
      </c>
      <c r="C268" s="11"/>
      <c r="D268" s="11" t="s">
        <v>54</v>
      </c>
      <c r="E268" s="11" t="s">
        <v>12</v>
      </c>
      <c r="F268" s="11" t="s">
        <v>13</v>
      </c>
      <c r="G268" s="11" t="s">
        <v>14</v>
      </c>
      <c r="H268" s="6"/>
      <c r="I268" s="4"/>
      <c r="J268" s="4"/>
      <c r="K268" s="4"/>
      <c r="L268" s="4"/>
      <c r="M268" s="7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3.5" customHeight="1">
      <c r="A269" s="9">
        <v>813</v>
      </c>
      <c r="B269" s="10" t="s">
        <v>805</v>
      </c>
      <c r="C269" s="11"/>
      <c r="D269" s="11" t="s">
        <v>54</v>
      </c>
      <c r="E269" s="11" t="s">
        <v>21</v>
      </c>
      <c r="F269" s="11" t="s">
        <v>13</v>
      </c>
      <c r="G269" s="11" t="s">
        <v>27</v>
      </c>
      <c r="H269" s="6"/>
      <c r="I269" s="4"/>
      <c r="J269" s="4"/>
      <c r="K269" s="4"/>
      <c r="L269" s="4"/>
      <c r="M269" s="7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3.5" customHeight="1">
      <c r="A270" s="9">
        <v>865</v>
      </c>
      <c r="B270" s="10" t="s">
        <v>336</v>
      </c>
      <c r="C270" s="11" t="s">
        <v>10</v>
      </c>
      <c r="D270" s="11" t="s">
        <v>90</v>
      </c>
      <c r="E270" s="11" t="s">
        <v>21</v>
      </c>
      <c r="F270" s="11" t="s">
        <v>337</v>
      </c>
      <c r="G270" s="11" t="s">
        <v>27</v>
      </c>
      <c r="H270" s="6"/>
      <c r="I270" s="4"/>
      <c r="J270" s="4"/>
      <c r="K270" s="4"/>
      <c r="L270" s="4"/>
      <c r="M270" s="7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3.5" customHeight="1">
      <c r="A271" s="9">
        <v>866</v>
      </c>
      <c r="B271" s="10" t="s">
        <v>338</v>
      </c>
      <c r="C271" s="11" t="s">
        <v>10</v>
      </c>
      <c r="D271" s="11" t="s">
        <v>90</v>
      </c>
      <c r="E271" s="11" t="s">
        <v>12</v>
      </c>
      <c r="F271" s="11" t="s">
        <v>337</v>
      </c>
      <c r="G271" s="11" t="s">
        <v>14</v>
      </c>
      <c r="H271" s="6"/>
      <c r="I271" s="4"/>
      <c r="J271" s="4"/>
      <c r="K271" s="4"/>
      <c r="L271" s="4"/>
      <c r="M271" s="7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3.5" customHeight="1">
      <c r="A272" s="9">
        <v>867</v>
      </c>
      <c r="B272" s="10" t="s">
        <v>339</v>
      </c>
      <c r="C272" s="11">
        <v>1</v>
      </c>
      <c r="D272" s="11" t="s">
        <v>90</v>
      </c>
      <c r="E272" s="11" t="s">
        <v>21</v>
      </c>
      <c r="F272" s="11" t="s">
        <v>337</v>
      </c>
      <c r="G272" s="11" t="s">
        <v>27</v>
      </c>
      <c r="H272" s="6"/>
      <c r="I272" s="4"/>
      <c r="J272" s="4"/>
      <c r="K272" s="4"/>
      <c r="L272" s="4"/>
      <c r="M272" s="7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3.5" customHeight="1">
      <c r="A273" s="9">
        <v>868</v>
      </c>
      <c r="B273" s="10" t="s">
        <v>340</v>
      </c>
      <c r="C273" s="11" t="s">
        <v>10</v>
      </c>
      <c r="D273" s="11" t="s">
        <v>90</v>
      </c>
      <c r="E273" s="11" t="s">
        <v>21</v>
      </c>
      <c r="F273" s="11" t="s">
        <v>337</v>
      </c>
      <c r="G273" s="11" t="s">
        <v>27</v>
      </c>
      <c r="H273" s="6"/>
      <c r="I273" s="4"/>
      <c r="J273" s="4"/>
      <c r="K273" s="4"/>
      <c r="L273" s="4"/>
      <c r="M273" s="7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3.5" customHeight="1">
      <c r="A274" s="9">
        <v>869</v>
      </c>
      <c r="B274" s="10" t="s">
        <v>341</v>
      </c>
      <c r="C274" s="11">
        <v>2</v>
      </c>
      <c r="D274" s="11" t="s">
        <v>90</v>
      </c>
      <c r="E274" s="11" t="s">
        <v>12</v>
      </c>
      <c r="F274" s="11" t="s">
        <v>337</v>
      </c>
      <c r="G274" s="11" t="s">
        <v>14</v>
      </c>
      <c r="H274" s="6"/>
      <c r="I274" s="4"/>
      <c r="J274" s="4"/>
      <c r="K274" s="4"/>
      <c r="L274" s="4"/>
      <c r="M274" s="7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3.5" customHeight="1">
      <c r="A275" s="9">
        <v>870</v>
      </c>
      <c r="B275" s="10" t="s">
        <v>342</v>
      </c>
      <c r="C275" s="11">
        <v>2</v>
      </c>
      <c r="D275" s="11" t="s">
        <v>90</v>
      </c>
      <c r="E275" s="11" t="s">
        <v>21</v>
      </c>
      <c r="F275" s="11" t="s">
        <v>337</v>
      </c>
      <c r="G275" s="11" t="s">
        <v>27</v>
      </c>
      <c r="H275" s="6"/>
      <c r="I275" s="4"/>
      <c r="J275" s="4"/>
      <c r="K275" s="4"/>
      <c r="L275" s="4"/>
      <c r="M275" s="7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3.5" customHeight="1">
      <c r="A276" s="9">
        <v>871</v>
      </c>
      <c r="B276" s="10" t="s">
        <v>343</v>
      </c>
      <c r="C276" s="11">
        <v>2</v>
      </c>
      <c r="D276" s="11" t="s">
        <v>90</v>
      </c>
      <c r="E276" s="11" t="s">
        <v>21</v>
      </c>
      <c r="F276" s="11" t="s">
        <v>337</v>
      </c>
      <c r="G276" s="11" t="s">
        <v>27</v>
      </c>
      <c r="H276" s="7"/>
      <c r="I276" s="6"/>
      <c r="J276" s="4"/>
      <c r="K276" s="4"/>
      <c r="L276" s="4"/>
      <c r="M276" s="7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3.5" customHeight="1">
      <c r="A277" s="9">
        <v>872</v>
      </c>
      <c r="B277" s="10" t="s">
        <v>344</v>
      </c>
      <c r="C277" s="11">
        <v>2</v>
      </c>
      <c r="D277" s="11" t="s">
        <v>90</v>
      </c>
      <c r="E277" s="11" t="s">
        <v>21</v>
      </c>
      <c r="F277" s="11" t="s">
        <v>337</v>
      </c>
      <c r="G277" s="11" t="s">
        <v>27</v>
      </c>
      <c r="H277" s="7"/>
      <c r="I277" s="6"/>
      <c r="J277" s="4"/>
      <c r="K277" s="4"/>
      <c r="L277" s="4"/>
      <c r="M277" s="7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3.5" customHeight="1">
      <c r="A278" s="9">
        <v>873</v>
      </c>
      <c r="B278" s="10" t="s">
        <v>345</v>
      </c>
      <c r="C278" s="11">
        <v>3</v>
      </c>
      <c r="D278" s="11" t="s">
        <v>90</v>
      </c>
      <c r="E278" s="11" t="s">
        <v>12</v>
      </c>
      <c r="F278" s="11" t="s">
        <v>337</v>
      </c>
      <c r="G278" s="11" t="s">
        <v>14</v>
      </c>
      <c r="H278" s="7"/>
      <c r="I278" s="6"/>
      <c r="J278" s="4"/>
      <c r="K278" s="4"/>
      <c r="L278" s="4"/>
      <c r="M278" s="7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3.5" customHeight="1">
      <c r="A279" s="9">
        <v>874</v>
      </c>
      <c r="B279" s="10" t="s">
        <v>346</v>
      </c>
      <c r="C279" s="11">
        <v>3</v>
      </c>
      <c r="D279" s="11" t="s">
        <v>90</v>
      </c>
      <c r="E279" s="11" t="s">
        <v>12</v>
      </c>
      <c r="F279" s="11" t="s">
        <v>337</v>
      </c>
      <c r="G279" s="11" t="s">
        <v>14</v>
      </c>
      <c r="H279" s="7"/>
      <c r="I279" s="6"/>
      <c r="J279" s="4"/>
      <c r="K279" s="4"/>
      <c r="L279" s="4"/>
      <c r="M279" s="7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3.5" customHeight="1">
      <c r="A280" s="9">
        <v>875</v>
      </c>
      <c r="B280" s="10" t="s">
        <v>347</v>
      </c>
      <c r="C280" s="11">
        <v>3</v>
      </c>
      <c r="D280" s="11" t="s">
        <v>90</v>
      </c>
      <c r="E280" s="11" t="s">
        <v>21</v>
      </c>
      <c r="F280" s="11" t="s">
        <v>337</v>
      </c>
      <c r="G280" s="11" t="s">
        <v>27</v>
      </c>
      <c r="H280" s="7"/>
      <c r="I280" s="6"/>
      <c r="J280" s="4"/>
      <c r="K280" s="4"/>
      <c r="L280" s="4"/>
      <c r="M280" s="7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3.5" customHeight="1">
      <c r="A281" s="9">
        <v>876</v>
      </c>
      <c r="B281" s="10" t="s">
        <v>348</v>
      </c>
      <c r="C281" s="11">
        <v>3</v>
      </c>
      <c r="D281" s="11" t="s">
        <v>90</v>
      </c>
      <c r="E281" s="11" t="s">
        <v>12</v>
      </c>
      <c r="F281" s="11" t="s">
        <v>337</v>
      </c>
      <c r="G281" s="11" t="s">
        <v>14</v>
      </c>
      <c r="H281" s="7"/>
      <c r="I281" s="6"/>
      <c r="J281" s="4"/>
      <c r="K281" s="4"/>
      <c r="L281" s="4"/>
      <c r="M281" s="7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3.5" customHeight="1">
      <c r="A282" s="9">
        <v>877</v>
      </c>
      <c r="B282" s="10" t="s">
        <v>349</v>
      </c>
      <c r="C282" s="11">
        <v>4</v>
      </c>
      <c r="D282" s="11" t="s">
        <v>90</v>
      </c>
      <c r="E282" s="11" t="s">
        <v>21</v>
      </c>
      <c r="F282" s="11" t="s">
        <v>337</v>
      </c>
      <c r="G282" s="11" t="s">
        <v>27</v>
      </c>
      <c r="H282" s="7"/>
      <c r="I282" s="6"/>
      <c r="J282" s="4"/>
      <c r="K282" s="4"/>
      <c r="L282" s="4"/>
      <c r="M282" s="7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3.5" customHeight="1">
      <c r="A283" s="9">
        <v>878</v>
      </c>
      <c r="B283" s="10" t="s">
        <v>350</v>
      </c>
      <c r="C283" s="11">
        <v>4</v>
      </c>
      <c r="D283" s="11" t="s">
        <v>90</v>
      </c>
      <c r="E283" s="11" t="s">
        <v>12</v>
      </c>
      <c r="F283" s="11" t="s">
        <v>337</v>
      </c>
      <c r="G283" s="11" t="s">
        <v>14</v>
      </c>
      <c r="H283" s="7"/>
      <c r="I283" s="6"/>
      <c r="J283" s="4"/>
      <c r="K283" s="4"/>
      <c r="L283" s="4"/>
      <c r="M283" s="7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3.5" customHeight="1">
      <c r="A284" s="9">
        <v>879</v>
      </c>
      <c r="B284" s="10" t="s">
        <v>351</v>
      </c>
      <c r="C284" s="11">
        <v>6</v>
      </c>
      <c r="D284" s="11" t="s">
        <v>90</v>
      </c>
      <c r="E284" s="11" t="s">
        <v>21</v>
      </c>
      <c r="F284" s="11" t="s">
        <v>22</v>
      </c>
      <c r="G284" s="11" t="s">
        <v>23</v>
      </c>
      <c r="H284" s="6"/>
      <c r="I284" s="4"/>
      <c r="J284" s="4"/>
      <c r="K284" s="4"/>
      <c r="L284" s="4"/>
      <c r="M284" s="7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3.5" customHeight="1">
      <c r="A285" s="9">
        <v>880</v>
      </c>
      <c r="B285" s="10" t="s">
        <v>352</v>
      </c>
      <c r="C285" s="11">
        <v>6</v>
      </c>
      <c r="D285" s="11" t="s">
        <v>90</v>
      </c>
      <c r="E285" s="11" t="s">
        <v>12</v>
      </c>
      <c r="F285" s="11" t="s">
        <v>22</v>
      </c>
      <c r="G285" s="11" t="s">
        <v>31</v>
      </c>
      <c r="H285" s="6"/>
      <c r="I285" s="4"/>
      <c r="J285" s="4"/>
      <c r="K285" s="4"/>
      <c r="L285" s="4"/>
      <c r="M285" s="7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3.5" customHeight="1">
      <c r="A286" s="9">
        <v>881</v>
      </c>
      <c r="B286" s="10" t="s">
        <v>353</v>
      </c>
      <c r="C286" s="11">
        <v>6</v>
      </c>
      <c r="D286" s="11" t="s">
        <v>90</v>
      </c>
      <c r="E286" s="11" t="s">
        <v>12</v>
      </c>
      <c r="F286" s="11" t="s">
        <v>22</v>
      </c>
      <c r="G286" s="11" t="s">
        <v>31</v>
      </c>
      <c r="H286" s="6"/>
      <c r="I286" s="4"/>
      <c r="J286" s="4"/>
      <c r="K286" s="4"/>
      <c r="L286" s="4"/>
      <c r="M286" s="7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3.5" customHeight="1">
      <c r="A287" s="9">
        <v>882</v>
      </c>
      <c r="B287" s="10" t="s">
        <v>354</v>
      </c>
      <c r="C287" s="11">
        <v>6</v>
      </c>
      <c r="D287" s="11" t="s">
        <v>90</v>
      </c>
      <c r="E287" s="11" t="s">
        <v>21</v>
      </c>
      <c r="F287" s="11" t="s">
        <v>22</v>
      </c>
      <c r="G287" s="11" t="s">
        <v>23</v>
      </c>
      <c r="H287" s="6"/>
      <c r="I287" s="4"/>
      <c r="J287" s="4"/>
      <c r="K287" s="4"/>
      <c r="L287" s="4"/>
      <c r="M287" s="7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3.5" customHeight="1">
      <c r="A288" s="9">
        <v>883</v>
      </c>
      <c r="B288" s="10" t="s">
        <v>355</v>
      </c>
      <c r="C288" s="11">
        <v>6</v>
      </c>
      <c r="D288" s="11" t="s">
        <v>90</v>
      </c>
      <c r="E288" s="11" t="s">
        <v>21</v>
      </c>
      <c r="F288" s="11" t="s">
        <v>22</v>
      </c>
      <c r="G288" s="11" t="s">
        <v>23</v>
      </c>
      <c r="H288" s="6"/>
      <c r="I288" s="4"/>
      <c r="J288" s="4"/>
      <c r="K288" s="4"/>
      <c r="L288" s="4"/>
      <c r="M288" s="7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3.5" customHeight="1">
      <c r="A289" s="9">
        <v>884</v>
      </c>
      <c r="B289" s="10" t="s">
        <v>356</v>
      </c>
      <c r="C289" s="11">
        <v>7</v>
      </c>
      <c r="D289" s="11" t="s">
        <v>90</v>
      </c>
      <c r="E289" s="11" t="s">
        <v>12</v>
      </c>
      <c r="F289" s="11" t="s">
        <v>42</v>
      </c>
      <c r="G289" s="11" t="s">
        <v>43</v>
      </c>
      <c r="H289" s="6"/>
      <c r="I289" s="4"/>
      <c r="J289" s="4"/>
      <c r="K289" s="4"/>
      <c r="L289" s="4"/>
      <c r="M289" s="7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3.5" customHeight="1">
      <c r="A290" s="9">
        <v>885</v>
      </c>
      <c r="B290" s="10" t="s">
        <v>357</v>
      </c>
      <c r="C290" s="11">
        <v>7</v>
      </c>
      <c r="D290" s="11" t="s">
        <v>90</v>
      </c>
      <c r="E290" s="11" t="s">
        <v>12</v>
      </c>
      <c r="F290" s="11" t="s">
        <v>42</v>
      </c>
      <c r="G290" s="11" t="s">
        <v>43</v>
      </c>
      <c r="H290" s="6"/>
      <c r="I290" s="4"/>
      <c r="J290" s="4"/>
      <c r="K290" s="4"/>
      <c r="L290" s="4"/>
      <c r="M290" s="7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3.5" customHeight="1">
      <c r="A291" s="9">
        <v>886</v>
      </c>
      <c r="B291" s="10" t="s">
        <v>358</v>
      </c>
      <c r="C291" s="11">
        <v>7</v>
      </c>
      <c r="D291" s="11" t="s">
        <v>90</v>
      </c>
      <c r="E291" s="11" t="s">
        <v>12</v>
      </c>
      <c r="F291" s="11" t="s">
        <v>42</v>
      </c>
      <c r="G291" s="11" t="s">
        <v>43</v>
      </c>
      <c r="H291" s="6"/>
      <c r="I291" s="4"/>
      <c r="J291" s="4"/>
      <c r="K291" s="4"/>
      <c r="L291" s="4"/>
      <c r="M291" s="7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3.5" customHeight="1">
      <c r="A292" s="9">
        <v>887</v>
      </c>
      <c r="B292" s="10" t="s">
        <v>359</v>
      </c>
      <c r="C292" s="11">
        <v>7</v>
      </c>
      <c r="D292" s="11" t="s">
        <v>90</v>
      </c>
      <c r="E292" s="11" t="s">
        <v>12</v>
      </c>
      <c r="F292" s="11" t="s">
        <v>42</v>
      </c>
      <c r="G292" s="11" t="s">
        <v>43</v>
      </c>
      <c r="H292" s="6"/>
      <c r="I292" s="4"/>
      <c r="J292" s="4"/>
      <c r="K292" s="4"/>
      <c r="L292" s="4"/>
      <c r="M292" s="7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3.5" customHeight="1">
      <c r="A293" s="9">
        <v>888</v>
      </c>
      <c r="B293" s="10" t="s">
        <v>360</v>
      </c>
      <c r="C293" s="11">
        <v>7</v>
      </c>
      <c r="D293" s="11" t="s">
        <v>90</v>
      </c>
      <c r="E293" s="11" t="s">
        <v>21</v>
      </c>
      <c r="F293" s="11" t="s">
        <v>42</v>
      </c>
      <c r="G293" s="11" t="s">
        <v>79</v>
      </c>
      <c r="H293" s="6"/>
      <c r="I293" s="4"/>
      <c r="J293" s="4"/>
      <c r="K293" s="4"/>
      <c r="L293" s="4"/>
      <c r="M293" s="7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3.5" customHeight="1">
      <c r="A294" s="9">
        <v>889</v>
      </c>
      <c r="B294" s="10" t="s">
        <v>361</v>
      </c>
      <c r="C294" s="11">
        <v>7</v>
      </c>
      <c r="D294" s="11" t="s">
        <v>90</v>
      </c>
      <c r="E294" s="11" t="s">
        <v>21</v>
      </c>
      <c r="F294" s="11" t="s">
        <v>42</v>
      </c>
      <c r="G294" s="11" t="s">
        <v>79</v>
      </c>
      <c r="H294" s="7"/>
      <c r="I294" s="6"/>
      <c r="J294" s="4"/>
      <c r="K294" s="4"/>
      <c r="L294" s="4"/>
      <c r="M294" s="7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3.5" customHeight="1">
      <c r="A295" s="9">
        <v>890</v>
      </c>
      <c r="B295" s="10" t="s">
        <v>362</v>
      </c>
      <c r="C295" s="11">
        <v>8</v>
      </c>
      <c r="D295" s="11" t="s">
        <v>90</v>
      </c>
      <c r="E295" s="11" t="s">
        <v>12</v>
      </c>
      <c r="F295" s="11" t="s">
        <v>42</v>
      </c>
      <c r="G295" s="11" t="s">
        <v>43</v>
      </c>
      <c r="H295" s="6"/>
      <c r="I295" s="4"/>
      <c r="J295" s="4"/>
      <c r="K295" s="4"/>
      <c r="L295" s="4"/>
      <c r="M295" s="7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3.5" customHeight="1">
      <c r="A296" s="9">
        <v>891</v>
      </c>
      <c r="B296" s="10" t="s">
        <v>363</v>
      </c>
      <c r="C296" s="11">
        <v>8</v>
      </c>
      <c r="D296" s="11" t="s">
        <v>90</v>
      </c>
      <c r="E296" s="11" t="s">
        <v>21</v>
      </c>
      <c r="F296" s="11" t="s">
        <v>42</v>
      </c>
      <c r="G296" s="11" t="s">
        <v>79</v>
      </c>
      <c r="H296" s="6"/>
      <c r="I296" s="4"/>
      <c r="J296" s="4"/>
      <c r="K296" s="4"/>
      <c r="L296" s="4"/>
      <c r="M296" s="7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3.5" customHeight="1">
      <c r="A297" s="9">
        <v>892</v>
      </c>
      <c r="B297" s="10" t="s">
        <v>364</v>
      </c>
      <c r="C297" s="11">
        <v>8</v>
      </c>
      <c r="D297" s="11" t="s">
        <v>90</v>
      </c>
      <c r="E297" s="11" t="s">
        <v>21</v>
      </c>
      <c r="F297" s="11" t="s">
        <v>42</v>
      </c>
      <c r="G297" s="11" t="s">
        <v>79</v>
      </c>
      <c r="H297" s="6"/>
      <c r="I297" s="4"/>
      <c r="J297" s="4"/>
      <c r="K297" s="4"/>
      <c r="L297" s="4"/>
      <c r="M297" s="7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3.5" customHeight="1">
      <c r="A298" s="9">
        <v>893</v>
      </c>
      <c r="B298" s="10" t="s">
        <v>365</v>
      </c>
      <c r="C298" s="11">
        <v>8</v>
      </c>
      <c r="D298" s="11" t="s">
        <v>90</v>
      </c>
      <c r="E298" s="11" t="s">
        <v>21</v>
      </c>
      <c r="F298" s="11" t="s">
        <v>42</v>
      </c>
      <c r="G298" s="11" t="s">
        <v>79</v>
      </c>
      <c r="H298" s="6"/>
      <c r="I298" s="4"/>
      <c r="J298" s="4"/>
      <c r="K298" s="4"/>
      <c r="L298" s="4"/>
      <c r="M298" s="7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3.5" customHeight="1">
      <c r="A299" s="9">
        <v>894</v>
      </c>
      <c r="B299" s="10" t="s">
        <v>366</v>
      </c>
      <c r="C299" s="11">
        <v>3</v>
      </c>
      <c r="D299" s="11" t="s">
        <v>90</v>
      </c>
      <c r="E299" s="11" t="s">
        <v>21</v>
      </c>
      <c r="F299" s="11" t="s">
        <v>13</v>
      </c>
      <c r="G299" s="11" t="s">
        <v>27</v>
      </c>
      <c r="H299" s="6"/>
      <c r="I299" s="4"/>
      <c r="J299" s="4"/>
      <c r="K299" s="4"/>
      <c r="L299" s="4"/>
      <c r="M299" s="7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3.5" customHeight="1">
      <c r="A300" s="9">
        <v>895</v>
      </c>
      <c r="B300" s="10" t="s">
        <v>367</v>
      </c>
      <c r="C300" s="11">
        <v>4</v>
      </c>
      <c r="D300" s="11" t="s">
        <v>90</v>
      </c>
      <c r="E300" s="11" t="s">
        <v>21</v>
      </c>
      <c r="F300" s="11" t="s">
        <v>13</v>
      </c>
      <c r="G300" s="11" t="s">
        <v>27</v>
      </c>
      <c r="H300" s="6"/>
      <c r="I300" s="4"/>
      <c r="J300" s="4"/>
      <c r="K300" s="4"/>
      <c r="L300" s="4"/>
      <c r="M300" s="7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3.5" customHeight="1">
      <c r="A301" s="9">
        <v>900</v>
      </c>
      <c r="B301" s="10" t="s">
        <v>368</v>
      </c>
      <c r="C301" s="11" t="s">
        <v>10</v>
      </c>
      <c r="D301" s="11" t="s">
        <v>16</v>
      </c>
      <c r="E301" s="11" t="s">
        <v>12</v>
      </c>
      <c r="F301" s="11" t="s">
        <v>13</v>
      </c>
      <c r="G301" s="11" t="s">
        <v>14</v>
      </c>
      <c r="H301" s="6"/>
      <c r="I301" s="4"/>
      <c r="J301" s="4"/>
      <c r="K301" s="4"/>
      <c r="L301" s="4"/>
      <c r="M301" s="7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3.5" customHeight="1">
      <c r="A302" s="9">
        <v>901</v>
      </c>
      <c r="B302" s="10" t="s">
        <v>369</v>
      </c>
      <c r="C302" s="11" t="s">
        <v>10</v>
      </c>
      <c r="D302" s="11" t="s">
        <v>16</v>
      </c>
      <c r="E302" s="11" t="s">
        <v>12</v>
      </c>
      <c r="F302" s="11" t="s">
        <v>13</v>
      </c>
      <c r="G302" s="11" t="s">
        <v>14</v>
      </c>
      <c r="H302" s="6"/>
      <c r="I302" s="4"/>
      <c r="J302" s="4"/>
      <c r="K302" s="4"/>
      <c r="L302" s="4"/>
      <c r="M302" s="7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3.5" customHeight="1">
      <c r="A303" s="9">
        <v>902</v>
      </c>
      <c r="B303" s="10" t="s">
        <v>370</v>
      </c>
      <c r="C303" s="11" t="s">
        <v>10</v>
      </c>
      <c r="D303" s="11" t="s">
        <v>16</v>
      </c>
      <c r="E303" s="11" t="s">
        <v>21</v>
      </c>
      <c r="F303" s="11" t="s">
        <v>13</v>
      </c>
      <c r="G303" s="11" t="s">
        <v>27</v>
      </c>
      <c r="H303" s="6"/>
      <c r="I303" s="4"/>
      <c r="J303" s="4"/>
      <c r="K303" s="4"/>
      <c r="L303" s="4"/>
      <c r="M303" s="7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3.5" customHeight="1">
      <c r="A304" s="9">
        <v>903</v>
      </c>
      <c r="B304" s="10" t="s">
        <v>371</v>
      </c>
      <c r="C304" s="11">
        <v>1</v>
      </c>
      <c r="D304" s="11" t="s">
        <v>16</v>
      </c>
      <c r="E304" s="11" t="s">
        <v>12</v>
      </c>
      <c r="F304" s="11" t="s">
        <v>13</v>
      </c>
      <c r="G304" s="11" t="s">
        <v>14</v>
      </c>
      <c r="H304" s="6"/>
      <c r="I304" s="4"/>
      <c r="J304" s="4"/>
      <c r="K304" s="4"/>
      <c r="L304" s="4"/>
      <c r="M304" s="7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3.5" customHeight="1">
      <c r="A305" s="9">
        <v>904</v>
      </c>
      <c r="B305" s="10" t="s">
        <v>372</v>
      </c>
      <c r="C305" s="11">
        <v>1</v>
      </c>
      <c r="D305" s="11" t="s">
        <v>16</v>
      </c>
      <c r="E305" s="11" t="s">
        <v>21</v>
      </c>
      <c r="F305" s="11" t="s">
        <v>13</v>
      </c>
      <c r="G305" s="11" t="s">
        <v>27</v>
      </c>
      <c r="H305" s="6"/>
      <c r="I305" s="4"/>
      <c r="J305" s="4"/>
      <c r="K305" s="4"/>
      <c r="L305" s="4"/>
      <c r="M305" s="7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3.5" customHeight="1">
      <c r="A306" s="9">
        <v>905</v>
      </c>
      <c r="B306" s="10" t="s">
        <v>373</v>
      </c>
      <c r="C306" s="11">
        <v>1</v>
      </c>
      <c r="D306" s="11" t="s">
        <v>16</v>
      </c>
      <c r="E306" s="11" t="s">
        <v>21</v>
      </c>
      <c r="F306" s="11" t="s">
        <v>13</v>
      </c>
      <c r="G306" s="11" t="s">
        <v>27</v>
      </c>
      <c r="H306" s="6"/>
      <c r="I306" s="4"/>
      <c r="J306" s="4"/>
      <c r="K306" s="4"/>
      <c r="L306" s="4"/>
      <c r="M306" s="7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3.5" customHeight="1">
      <c r="A307" s="9">
        <v>906</v>
      </c>
      <c r="B307" s="10" t="s">
        <v>374</v>
      </c>
      <c r="C307" s="11">
        <v>1</v>
      </c>
      <c r="D307" s="11" t="s">
        <v>16</v>
      </c>
      <c r="E307" s="11" t="s">
        <v>21</v>
      </c>
      <c r="F307" s="11" t="s">
        <v>13</v>
      </c>
      <c r="G307" s="11" t="s">
        <v>27</v>
      </c>
      <c r="H307" s="6"/>
      <c r="I307" s="4"/>
      <c r="J307" s="4"/>
      <c r="K307" s="4"/>
      <c r="L307" s="4"/>
      <c r="M307" s="7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3.5" customHeight="1">
      <c r="A308" s="9">
        <v>907</v>
      </c>
      <c r="B308" s="10" t="s">
        <v>375</v>
      </c>
      <c r="C308" s="11">
        <v>1</v>
      </c>
      <c r="D308" s="11" t="s">
        <v>16</v>
      </c>
      <c r="E308" s="11" t="s">
        <v>12</v>
      </c>
      <c r="F308" s="11" t="s">
        <v>13</v>
      </c>
      <c r="G308" s="11" t="s">
        <v>14</v>
      </c>
      <c r="H308" s="6"/>
      <c r="I308" s="4"/>
      <c r="J308" s="4"/>
      <c r="K308" s="4"/>
      <c r="L308" s="4"/>
      <c r="M308" s="7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3.5" customHeight="1">
      <c r="A309" s="9">
        <v>908</v>
      </c>
      <c r="B309" s="10" t="s">
        <v>376</v>
      </c>
      <c r="C309" s="11">
        <v>2</v>
      </c>
      <c r="D309" s="11" t="s">
        <v>16</v>
      </c>
      <c r="E309" s="11" t="s">
        <v>12</v>
      </c>
      <c r="F309" s="11" t="s">
        <v>13</v>
      </c>
      <c r="G309" s="11" t="s">
        <v>14</v>
      </c>
      <c r="H309" s="6"/>
      <c r="I309" s="4"/>
      <c r="J309" s="4"/>
      <c r="K309" s="4"/>
      <c r="L309" s="4"/>
      <c r="M309" s="7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3.5" customHeight="1">
      <c r="A310" s="9">
        <v>909</v>
      </c>
      <c r="B310" s="10" t="s">
        <v>377</v>
      </c>
      <c r="C310" s="11">
        <v>2</v>
      </c>
      <c r="D310" s="11" t="s">
        <v>16</v>
      </c>
      <c r="E310" s="11" t="s">
        <v>12</v>
      </c>
      <c r="F310" s="11" t="s">
        <v>13</v>
      </c>
      <c r="G310" s="11" t="s">
        <v>14</v>
      </c>
      <c r="H310" s="6"/>
      <c r="I310" s="4"/>
      <c r="J310" s="4"/>
      <c r="K310" s="4"/>
      <c r="L310" s="4"/>
      <c r="M310" s="7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3.5" customHeight="1">
      <c r="A311" s="9">
        <v>910</v>
      </c>
      <c r="B311" s="10" t="s">
        <v>378</v>
      </c>
      <c r="C311" s="11">
        <v>2</v>
      </c>
      <c r="D311" s="11" t="s">
        <v>16</v>
      </c>
      <c r="E311" s="11" t="s">
        <v>12</v>
      </c>
      <c r="F311" s="11" t="s">
        <v>13</v>
      </c>
      <c r="G311" s="11" t="s">
        <v>14</v>
      </c>
      <c r="H311" s="6"/>
      <c r="I311" s="4"/>
      <c r="J311" s="4"/>
      <c r="K311" s="4"/>
      <c r="L311" s="4"/>
      <c r="M311" s="7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3.5" customHeight="1">
      <c r="A312" s="9">
        <v>911</v>
      </c>
      <c r="B312" s="10" t="s">
        <v>379</v>
      </c>
      <c r="C312" s="11">
        <v>2</v>
      </c>
      <c r="D312" s="11" t="s">
        <v>16</v>
      </c>
      <c r="E312" s="11" t="s">
        <v>21</v>
      </c>
      <c r="F312" s="11" t="s">
        <v>13</v>
      </c>
      <c r="G312" s="11" t="s">
        <v>27</v>
      </c>
      <c r="H312" s="6"/>
      <c r="I312" s="4"/>
      <c r="J312" s="4"/>
      <c r="K312" s="4"/>
      <c r="L312" s="4"/>
      <c r="M312" s="7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3.5" customHeight="1">
      <c r="A313" s="9">
        <v>912</v>
      </c>
      <c r="B313" s="10" t="s">
        <v>380</v>
      </c>
      <c r="C313" s="11">
        <v>2</v>
      </c>
      <c r="D313" s="11" t="s">
        <v>16</v>
      </c>
      <c r="E313" s="11" t="s">
        <v>21</v>
      </c>
      <c r="F313" s="11" t="s">
        <v>13</v>
      </c>
      <c r="G313" s="11" t="s">
        <v>27</v>
      </c>
      <c r="H313" s="6"/>
      <c r="I313" s="4"/>
      <c r="J313" s="4"/>
      <c r="K313" s="4"/>
      <c r="L313" s="4"/>
      <c r="M313" s="7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3.5" customHeight="1">
      <c r="A314" s="9">
        <v>913</v>
      </c>
      <c r="B314" s="10" t="s">
        <v>381</v>
      </c>
      <c r="C314" s="11">
        <v>2</v>
      </c>
      <c r="D314" s="11" t="s">
        <v>16</v>
      </c>
      <c r="E314" s="11" t="s">
        <v>21</v>
      </c>
      <c r="F314" s="11" t="s">
        <v>13</v>
      </c>
      <c r="G314" s="11" t="s">
        <v>27</v>
      </c>
      <c r="H314" s="6"/>
      <c r="I314" s="4"/>
      <c r="J314" s="4"/>
      <c r="K314" s="4"/>
      <c r="L314" s="4"/>
      <c r="M314" s="7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3.5" customHeight="1">
      <c r="A315" s="9">
        <v>914</v>
      </c>
      <c r="B315" s="10" t="s">
        <v>382</v>
      </c>
      <c r="C315" s="11">
        <v>2</v>
      </c>
      <c r="D315" s="11" t="s">
        <v>16</v>
      </c>
      <c r="E315" s="11" t="s">
        <v>21</v>
      </c>
      <c r="F315" s="11" t="s">
        <v>13</v>
      </c>
      <c r="G315" s="11" t="s">
        <v>27</v>
      </c>
      <c r="H315" s="6"/>
      <c r="I315" s="4"/>
      <c r="J315" s="4"/>
      <c r="K315" s="4"/>
      <c r="L315" s="4"/>
      <c r="M315" s="7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3.5" customHeight="1">
      <c r="A316" s="9">
        <v>915</v>
      </c>
      <c r="B316" s="10" t="s">
        <v>383</v>
      </c>
      <c r="C316" s="11">
        <v>2</v>
      </c>
      <c r="D316" s="11" t="s">
        <v>16</v>
      </c>
      <c r="E316" s="11" t="s">
        <v>21</v>
      </c>
      <c r="F316" s="11" t="s">
        <v>13</v>
      </c>
      <c r="G316" s="11" t="s">
        <v>27</v>
      </c>
      <c r="H316" s="6"/>
      <c r="I316" s="4"/>
      <c r="J316" s="4"/>
      <c r="K316" s="4"/>
      <c r="L316" s="4"/>
      <c r="M316" s="7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3.5" customHeight="1">
      <c r="A317" s="9">
        <v>916</v>
      </c>
      <c r="B317" s="10" t="s">
        <v>384</v>
      </c>
      <c r="C317" s="11">
        <v>2</v>
      </c>
      <c r="D317" s="11" t="s">
        <v>16</v>
      </c>
      <c r="E317" s="11" t="s">
        <v>12</v>
      </c>
      <c r="F317" s="11" t="s">
        <v>13</v>
      </c>
      <c r="G317" s="11" t="s">
        <v>14</v>
      </c>
      <c r="H317" s="6"/>
      <c r="I317" s="4"/>
      <c r="J317" s="4"/>
      <c r="K317" s="4"/>
      <c r="L317" s="4"/>
      <c r="M317" s="7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3.5" customHeight="1">
      <c r="A318" s="9">
        <v>917</v>
      </c>
      <c r="B318" s="10" t="s">
        <v>385</v>
      </c>
      <c r="C318" s="11">
        <v>2</v>
      </c>
      <c r="D318" s="11" t="s">
        <v>16</v>
      </c>
      <c r="E318" s="11" t="s">
        <v>12</v>
      </c>
      <c r="F318" s="11" t="s">
        <v>13</v>
      </c>
      <c r="G318" s="11" t="s">
        <v>14</v>
      </c>
      <c r="H318" s="6"/>
      <c r="I318" s="4"/>
      <c r="J318" s="4"/>
      <c r="K318" s="4"/>
      <c r="L318" s="4"/>
      <c r="M318" s="7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3.5" customHeight="1">
      <c r="A319" s="9">
        <v>918</v>
      </c>
      <c r="B319" s="10" t="s">
        <v>386</v>
      </c>
      <c r="C319" s="11">
        <v>2</v>
      </c>
      <c r="D319" s="11" t="s">
        <v>16</v>
      </c>
      <c r="E319" s="11" t="s">
        <v>12</v>
      </c>
      <c r="F319" s="11" t="s">
        <v>13</v>
      </c>
      <c r="G319" s="11" t="s">
        <v>14</v>
      </c>
      <c r="H319" s="6"/>
      <c r="I319" s="4"/>
      <c r="J319" s="4"/>
      <c r="K319" s="4"/>
      <c r="L319" s="4"/>
      <c r="M319" s="7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3.5" customHeight="1">
      <c r="A320" s="9">
        <v>919</v>
      </c>
      <c r="B320" s="10" t="s">
        <v>387</v>
      </c>
      <c r="C320" s="11">
        <v>2</v>
      </c>
      <c r="D320" s="11" t="s">
        <v>16</v>
      </c>
      <c r="E320" s="11" t="s">
        <v>12</v>
      </c>
      <c r="F320" s="11" t="s">
        <v>13</v>
      </c>
      <c r="G320" s="11" t="s">
        <v>14</v>
      </c>
      <c r="H320" s="6"/>
      <c r="I320" s="4"/>
      <c r="J320" s="4"/>
      <c r="K320" s="4"/>
      <c r="L320" s="4"/>
      <c r="M320" s="7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3.5" customHeight="1">
      <c r="A321" s="9">
        <v>920</v>
      </c>
      <c r="B321" s="10" t="s">
        <v>388</v>
      </c>
      <c r="C321" s="11">
        <v>3</v>
      </c>
      <c r="D321" s="11" t="s">
        <v>16</v>
      </c>
      <c r="E321" s="11" t="s">
        <v>21</v>
      </c>
      <c r="F321" s="11" t="s">
        <v>13</v>
      </c>
      <c r="G321" s="11" t="s">
        <v>27</v>
      </c>
      <c r="H321" s="6"/>
      <c r="I321" s="4"/>
      <c r="J321" s="4"/>
      <c r="K321" s="4"/>
      <c r="L321" s="4"/>
      <c r="M321" s="7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3.5" customHeight="1">
      <c r="A322" s="9">
        <v>921</v>
      </c>
      <c r="B322" s="10" t="s">
        <v>389</v>
      </c>
      <c r="C322" s="11">
        <v>3</v>
      </c>
      <c r="D322" s="11" t="s">
        <v>16</v>
      </c>
      <c r="E322" s="11" t="s">
        <v>21</v>
      </c>
      <c r="F322" s="11" t="s">
        <v>13</v>
      </c>
      <c r="G322" s="11" t="s">
        <v>27</v>
      </c>
      <c r="H322" s="6"/>
      <c r="I322" s="4"/>
      <c r="J322" s="4"/>
      <c r="K322" s="4"/>
      <c r="L322" s="4"/>
      <c r="M322" s="7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3.5" customHeight="1">
      <c r="A323" s="9">
        <v>922</v>
      </c>
      <c r="B323" s="10" t="s">
        <v>390</v>
      </c>
      <c r="C323" s="11">
        <v>3</v>
      </c>
      <c r="D323" s="11" t="s">
        <v>16</v>
      </c>
      <c r="E323" s="11" t="s">
        <v>12</v>
      </c>
      <c r="F323" s="11" t="s">
        <v>13</v>
      </c>
      <c r="G323" s="11" t="s">
        <v>14</v>
      </c>
      <c r="H323" s="6"/>
      <c r="I323" s="4"/>
      <c r="J323" s="4"/>
      <c r="K323" s="4"/>
      <c r="L323" s="4"/>
      <c r="M323" s="7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3.5" customHeight="1">
      <c r="A324" s="9">
        <v>923</v>
      </c>
      <c r="B324" s="10" t="s">
        <v>391</v>
      </c>
      <c r="C324" s="11">
        <v>3</v>
      </c>
      <c r="D324" s="11" t="s">
        <v>16</v>
      </c>
      <c r="E324" s="11" t="s">
        <v>12</v>
      </c>
      <c r="F324" s="11" t="s">
        <v>13</v>
      </c>
      <c r="G324" s="11" t="s">
        <v>14</v>
      </c>
      <c r="H324" s="6"/>
      <c r="I324" s="4"/>
      <c r="J324" s="4"/>
      <c r="K324" s="4"/>
      <c r="L324" s="4"/>
      <c r="M324" s="7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3.5" customHeight="1">
      <c r="A325" s="9">
        <v>924</v>
      </c>
      <c r="B325" s="10" t="s">
        <v>392</v>
      </c>
      <c r="C325" s="11">
        <v>3</v>
      </c>
      <c r="D325" s="11" t="s">
        <v>16</v>
      </c>
      <c r="E325" s="11" t="s">
        <v>21</v>
      </c>
      <c r="F325" s="11" t="s">
        <v>13</v>
      </c>
      <c r="G325" s="11" t="s">
        <v>27</v>
      </c>
      <c r="H325" s="6"/>
      <c r="I325" s="4"/>
      <c r="J325" s="4"/>
      <c r="K325" s="4"/>
      <c r="L325" s="4"/>
      <c r="M325" s="7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3.5" customHeight="1">
      <c r="A326" s="9">
        <v>925</v>
      </c>
      <c r="B326" s="10" t="s">
        <v>393</v>
      </c>
      <c r="C326" s="11">
        <v>3</v>
      </c>
      <c r="D326" s="11" t="s">
        <v>16</v>
      </c>
      <c r="E326" s="11" t="s">
        <v>21</v>
      </c>
      <c r="F326" s="11" t="s">
        <v>13</v>
      </c>
      <c r="G326" s="11" t="s">
        <v>27</v>
      </c>
      <c r="H326" s="6"/>
      <c r="I326" s="4"/>
      <c r="J326" s="4"/>
      <c r="K326" s="4"/>
      <c r="L326" s="4"/>
      <c r="M326" s="7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3.5" customHeight="1">
      <c r="A327" s="9">
        <v>926</v>
      </c>
      <c r="B327" s="10" t="s">
        <v>394</v>
      </c>
      <c r="C327" s="11">
        <v>4</v>
      </c>
      <c r="D327" s="11" t="s">
        <v>16</v>
      </c>
      <c r="E327" s="11" t="s">
        <v>21</v>
      </c>
      <c r="F327" s="11" t="s">
        <v>13</v>
      </c>
      <c r="G327" s="11" t="s">
        <v>27</v>
      </c>
      <c r="H327" s="6"/>
      <c r="I327" s="4"/>
      <c r="J327" s="4"/>
      <c r="K327" s="4"/>
      <c r="L327" s="4"/>
      <c r="M327" s="7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3.5" customHeight="1">
      <c r="A328" s="9">
        <v>927</v>
      </c>
      <c r="B328" s="10" t="s">
        <v>395</v>
      </c>
      <c r="C328" s="11">
        <v>4</v>
      </c>
      <c r="D328" s="11" t="s">
        <v>16</v>
      </c>
      <c r="E328" s="11" t="s">
        <v>12</v>
      </c>
      <c r="F328" s="11" t="s">
        <v>13</v>
      </c>
      <c r="G328" s="11" t="s">
        <v>14</v>
      </c>
      <c r="H328" s="6"/>
      <c r="I328" s="4"/>
      <c r="J328" s="4"/>
      <c r="K328" s="4"/>
      <c r="L328" s="4"/>
      <c r="M328" s="7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3.5" customHeight="1">
      <c r="A329" s="9">
        <v>928</v>
      </c>
      <c r="B329" s="10" t="s">
        <v>396</v>
      </c>
      <c r="C329" s="11">
        <v>4</v>
      </c>
      <c r="D329" s="11" t="s">
        <v>16</v>
      </c>
      <c r="E329" s="11" t="s">
        <v>21</v>
      </c>
      <c r="F329" s="11" t="s">
        <v>13</v>
      </c>
      <c r="G329" s="11" t="s">
        <v>27</v>
      </c>
      <c r="H329" s="6"/>
      <c r="I329" s="4"/>
      <c r="J329" s="4"/>
      <c r="K329" s="4"/>
      <c r="L329" s="4"/>
      <c r="M329" s="7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3.5" customHeight="1">
      <c r="A330" s="9">
        <v>929</v>
      </c>
      <c r="B330" s="10" t="s">
        <v>397</v>
      </c>
      <c r="C330" s="11">
        <v>4</v>
      </c>
      <c r="D330" s="11" t="s">
        <v>16</v>
      </c>
      <c r="E330" s="11" t="s">
        <v>12</v>
      </c>
      <c r="F330" s="11" t="s">
        <v>13</v>
      </c>
      <c r="G330" s="11" t="s">
        <v>14</v>
      </c>
      <c r="H330" s="6"/>
      <c r="I330" s="4"/>
      <c r="J330" s="4"/>
      <c r="K330" s="4"/>
      <c r="L330" s="4"/>
      <c r="M330" s="7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3.5" customHeight="1">
      <c r="A331" s="9">
        <v>930</v>
      </c>
      <c r="B331" s="10" t="s">
        <v>398</v>
      </c>
      <c r="C331" s="11">
        <v>4</v>
      </c>
      <c r="D331" s="11" t="s">
        <v>16</v>
      </c>
      <c r="E331" s="11" t="s">
        <v>12</v>
      </c>
      <c r="F331" s="11" t="s">
        <v>13</v>
      </c>
      <c r="G331" s="11" t="s">
        <v>14</v>
      </c>
      <c r="H331" s="6"/>
      <c r="I331" s="4"/>
      <c r="J331" s="4"/>
      <c r="K331" s="4"/>
      <c r="L331" s="4"/>
      <c r="M331" s="7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3.5" customHeight="1">
      <c r="A332" s="9">
        <v>931</v>
      </c>
      <c r="B332" s="10" t="s">
        <v>399</v>
      </c>
      <c r="C332" s="11">
        <v>4</v>
      </c>
      <c r="D332" s="11" t="s">
        <v>16</v>
      </c>
      <c r="E332" s="11" t="s">
        <v>21</v>
      </c>
      <c r="F332" s="11" t="s">
        <v>13</v>
      </c>
      <c r="G332" s="11" t="s">
        <v>27</v>
      </c>
      <c r="H332" s="6"/>
      <c r="I332" s="4"/>
      <c r="J332" s="4"/>
      <c r="K332" s="4"/>
      <c r="L332" s="4"/>
      <c r="M332" s="7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3.5" customHeight="1">
      <c r="A333" s="9">
        <v>932</v>
      </c>
      <c r="B333" s="10" t="s">
        <v>400</v>
      </c>
      <c r="C333" s="11">
        <v>4</v>
      </c>
      <c r="D333" s="11" t="s">
        <v>16</v>
      </c>
      <c r="E333" s="11" t="s">
        <v>12</v>
      </c>
      <c r="F333" s="11" t="s">
        <v>13</v>
      </c>
      <c r="G333" s="11" t="s">
        <v>14</v>
      </c>
      <c r="H333" s="6"/>
      <c r="I333" s="4"/>
      <c r="J333" s="4"/>
      <c r="K333" s="4"/>
      <c r="L333" s="4"/>
      <c r="M333" s="7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3.5" customHeight="1">
      <c r="A334" s="9">
        <v>933</v>
      </c>
      <c r="B334" s="10" t="s">
        <v>401</v>
      </c>
      <c r="C334" s="11">
        <v>4</v>
      </c>
      <c r="D334" s="11" t="s">
        <v>16</v>
      </c>
      <c r="E334" s="11" t="s">
        <v>21</v>
      </c>
      <c r="F334" s="11" t="s">
        <v>13</v>
      </c>
      <c r="G334" s="11" t="s">
        <v>27</v>
      </c>
      <c r="H334" s="6"/>
      <c r="I334" s="4"/>
      <c r="J334" s="4"/>
      <c r="K334" s="4"/>
      <c r="L334" s="4"/>
      <c r="M334" s="7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3.5" customHeight="1">
      <c r="A335" s="9">
        <v>934</v>
      </c>
      <c r="B335" s="10" t="s">
        <v>402</v>
      </c>
      <c r="C335" s="11">
        <v>5</v>
      </c>
      <c r="D335" s="11" t="s">
        <v>16</v>
      </c>
      <c r="E335" s="11" t="s">
        <v>21</v>
      </c>
      <c r="F335" s="11" t="s">
        <v>22</v>
      </c>
      <c r="G335" s="11" t="s">
        <v>23</v>
      </c>
      <c r="H335" s="6"/>
      <c r="I335" s="4"/>
      <c r="J335" s="4"/>
      <c r="K335" s="4"/>
      <c r="L335" s="4"/>
      <c r="M335" s="7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3.5" customHeight="1">
      <c r="A336" s="9">
        <v>935</v>
      </c>
      <c r="B336" s="10" t="s">
        <v>403</v>
      </c>
      <c r="C336" s="11">
        <v>5</v>
      </c>
      <c r="D336" s="11" t="s">
        <v>16</v>
      </c>
      <c r="E336" s="11" t="s">
        <v>21</v>
      </c>
      <c r="F336" s="11" t="s">
        <v>22</v>
      </c>
      <c r="G336" s="11" t="s">
        <v>23</v>
      </c>
      <c r="H336" s="6"/>
      <c r="I336" s="4"/>
      <c r="J336" s="4"/>
      <c r="K336" s="4"/>
      <c r="L336" s="4"/>
      <c r="M336" s="7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3.5" customHeight="1">
      <c r="A337" s="9">
        <v>936</v>
      </c>
      <c r="B337" s="10" t="s">
        <v>404</v>
      </c>
      <c r="C337" s="11">
        <v>5</v>
      </c>
      <c r="D337" s="11" t="s">
        <v>16</v>
      </c>
      <c r="E337" s="11" t="s">
        <v>12</v>
      </c>
      <c r="F337" s="11" t="s">
        <v>22</v>
      </c>
      <c r="G337" s="11" t="s">
        <v>31</v>
      </c>
      <c r="H337" s="6"/>
      <c r="I337" s="4"/>
      <c r="J337" s="4"/>
      <c r="K337" s="4"/>
      <c r="L337" s="4"/>
      <c r="M337" s="7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3.5" customHeight="1">
      <c r="A338" s="9">
        <v>937</v>
      </c>
      <c r="B338" s="10" t="s">
        <v>405</v>
      </c>
      <c r="C338" s="11">
        <v>5</v>
      </c>
      <c r="D338" s="11" t="s">
        <v>16</v>
      </c>
      <c r="E338" s="11" t="s">
        <v>21</v>
      </c>
      <c r="F338" s="11" t="s">
        <v>22</v>
      </c>
      <c r="G338" s="11" t="s">
        <v>23</v>
      </c>
      <c r="H338" s="6"/>
      <c r="I338" s="4"/>
      <c r="J338" s="4"/>
      <c r="K338" s="4"/>
      <c r="L338" s="4"/>
      <c r="M338" s="7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3.5" customHeight="1">
      <c r="A339" s="9">
        <v>938</v>
      </c>
      <c r="B339" s="10" t="s">
        <v>406</v>
      </c>
      <c r="C339" s="11">
        <v>5</v>
      </c>
      <c r="D339" s="11" t="s">
        <v>16</v>
      </c>
      <c r="E339" s="11" t="s">
        <v>12</v>
      </c>
      <c r="F339" s="11" t="s">
        <v>22</v>
      </c>
      <c r="G339" s="11" t="s">
        <v>31</v>
      </c>
      <c r="H339" s="6"/>
      <c r="I339" s="4"/>
      <c r="J339" s="4"/>
      <c r="K339" s="4"/>
      <c r="L339" s="4"/>
      <c r="M339" s="7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3.5" customHeight="1">
      <c r="A340" s="9">
        <v>939</v>
      </c>
      <c r="B340" s="10" t="s">
        <v>407</v>
      </c>
      <c r="C340" s="11">
        <v>5</v>
      </c>
      <c r="D340" s="11" t="s">
        <v>16</v>
      </c>
      <c r="E340" s="11" t="s">
        <v>21</v>
      </c>
      <c r="F340" s="11" t="s">
        <v>22</v>
      </c>
      <c r="G340" s="11" t="s">
        <v>23</v>
      </c>
      <c r="H340" s="6"/>
      <c r="I340" s="4"/>
      <c r="J340" s="4"/>
      <c r="K340" s="4"/>
      <c r="L340" s="4"/>
      <c r="M340" s="7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3.5" customHeight="1">
      <c r="A341" s="9">
        <v>940</v>
      </c>
      <c r="B341" s="10" t="s">
        <v>408</v>
      </c>
      <c r="C341" s="11">
        <v>6</v>
      </c>
      <c r="D341" s="11" t="s">
        <v>16</v>
      </c>
      <c r="E341" s="11" t="s">
        <v>21</v>
      </c>
      <c r="F341" s="11" t="s">
        <v>22</v>
      </c>
      <c r="G341" s="11" t="s">
        <v>23</v>
      </c>
      <c r="H341" s="6"/>
      <c r="I341" s="4"/>
      <c r="J341" s="4"/>
      <c r="K341" s="4"/>
      <c r="L341" s="4"/>
      <c r="M341" s="7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3.5" customHeight="1">
      <c r="A342" s="9">
        <v>941</v>
      </c>
      <c r="B342" s="10" t="s">
        <v>409</v>
      </c>
      <c r="C342" s="11">
        <v>6</v>
      </c>
      <c r="D342" s="11" t="s">
        <v>16</v>
      </c>
      <c r="E342" s="11" t="s">
        <v>12</v>
      </c>
      <c r="F342" s="11" t="s">
        <v>22</v>
      </c>
      <c r="G342" s="11" t="s">
        <v>31</v>
      </c>
      <c r="H342" s="6"/>
      <c r="I342" s="4"/>
      <c r="J342" s="4"/>
      <c r="K342" s="4"/>
      <c r="L342" s="4"/>
      <c r="M342" s="7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3.5" customHeight="1">
      <c r="A343" s="9">
        <v>942</v>
      </c>
      <c r="B343" s="10" t="s">
        <v>410</v>
      </c>
      <c r="C343" s="11">
        <v>7</v>
      </c>
      <c r="D343" s="11" t="s">
        <v>16</v>
      </c>
      <c r="E343" s="11" t="s">
        <v>12</v>
      </c>
      <c r="F343" s="11" t="s">
        <v>42</v>
      </c>
      <c r="G343" s="11" t="s">
        <v>43</v>
      </c>
      <c r="H343" s="6"/>
      <c r="I343" s="4"/>
      <c r="J343" s="4"/>
      <c r="K343" s="4"/>
      <c r="L343" s="4"/>
      <c r="M343" s="7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3.5" customHeight="1">
      <c r="A344" s="9">
        <v>943</v>
      </c>
      <c r="B344" s="10" t="s">
        <v>411</v>
      </c>
      <c r="C344" s="11">
        <v>7</v>
      </c>
      <c r="D344" s="11" t="s">
        <v>16</v>
      </c>
      <c r="E344" s="11" t="s">
        <v>21</v>
      </c>
      <c r="F344" s="11" t="s">
        <v>42</v>
      </c>
      <c r="G344" s="11" t="s">
        <v>79</v>
      </c>
      <c r="H344" s="6"/>
      <c r="I344" s="4"/>
      <c r="J344" s="4"/>
      <c r="K344" s="4"/>
      <c r="L344" s="4"/>
      <c r="M344" s="7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3.5" customHeight="1">
      <c r="A345" s="9">
        <v>944</v>
      </c>
      <c r="B345" s="10" t="s">
        <v>412</v>
      </c>
      <c r="C345" s="11">
        <v>8</v>
      </c>
      <c r="D345" s="11" t="s">
        <v>16</v>
      </c>
      <c r="E345" s="11" t="s">
        <v>12</v>
      </c>
      <c r="F345" s="11" t="s">
        <v>42</v>
      </c>
      <c r="G345" s="11" t="s">
        <v>43</v>
      </c>
      <c r="H345" s="6"/>
      <c r="I345" s="4"/>
      <c r="J345" s="4"/>
      <c r="K345" s="4"/>
      <c r="L345" s="4"/>
      <c r="M345" s="7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3.5" customHeight="1">
      <c r="A346" s="9">
        <v>945</v>
      </c>
      <c r="B346" s="10" t="s">
        <v>413</v>
      </c>
      <c r="C346" s="11">
        <v>8</v>
      </c>
      <c r="D346" s="11" t="s">
        <v>16</v>
      </c>
      <c r="E346" s="11" t="s">
        <v>21</v>
      </c>
      <c r="F346" s="11" t="s">
        <v>42</v>
      </c>
      <c r="G346" s="11" t="s">
        <v>79</v>
      </c>
      <c r="H346" s="6"/>
      <c r="I346" s="4"/>
      <c r="J346" s="4"/>
      <c r="K346" s="4"/>
      <c r="L346" s="4"/>
      <c r="M346" s="7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3.5" customHeight="1">
      <c r="A347" s="11">
        <v>1000</v>
      </c>
      <c r="B347" s="10" t="s">
        <v>414</v>
      </c>
      <c r="C347" s="11">
        <v>3</v>
      </c>
      <c r="D347" s="11" t="s">
        <v>39</v>
      </c>
      <c r="E347" s="11" t="s">
        <v>12</v>
      </c>
      <c r="F347" s="11" t="s">
        <v>337</v>
      </c>
      <c r="G347" s="11" t="s">
        <v>14</v>
      </c>
      <c r="H347" s="6"/>
      <c r="I347" s="4"/>
      <c r="J347" s="4"/>
      <c r="K347" s="4"/>
      <c r="L347" s="4"/>
      <c r="M347" s="7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3.5" customHeight="1">
      <c r="A348" s="11">
        <v>1001</v>
      </c>
      <c r="B348" s="10" t="s">
        <v>415</v>
      </c>
      <c r="C348" s="11">
        <v>3</v>
      </c>
      <c r="D348" s="11" t="s">
        <v>39</v>
      </c>
      <c r="E348" s="11" t="s">
        <v>12</v>
      </c>
      <c r="F348" s="11" t="s">
        <v>337</v>
      </c>
      <c r="G348" s="11" t="s">
        <v>14</v>
      </c>
      <c r="H348" s="6"/>
      <c r="I348" s="4"/>
      <c r="J348" s="4"/>
      <c r="K348" s="4"/>
      <c r="L348" s="4"/>
      <c r="M348" s="7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3.5" customHeight="1">
      <c r="A349" s="11">
        <v>1002</v>
      </c>
      <c r="B349" s="10" t="s">
        <v>416</v>
      </c>
      <c r="C349" s="11">
        <v>3</v>
      </c>
      <c r="D349" s="11" t="s">
        <v>39</v>
      </c>
      <c r="E349" s="11" t="s">
        <v>12</v>
      </c>
      <c r="F349" s="11" t="s">
        <v>337</v>
      </c>
      <c r="G349" s="11" t="s">
        <v>14</v>
      </c>
      <c r="H349" s="6"/>
      <c r="I349" s="4"/>
      <c r="J349" s="4"/>
      <c r="K349" s="4"/>
      <c r="L349" s="4"/>
      <c r="M349" s="7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3.5" customHeight="1">
      <c r="A350" s="11">
        <v>1003</v>
      </c>
      <c r="B350" s="10" t="s">
        <v>417</v>
      </c>
      <c r="C350" s="11">
        <v>3</v>
      </c>
      <c r="D350" s="11" t="s">
        <v>39</v>
      </c>
      <c r="E350" s="11" t="s">
        <v>12</v>
      </c>
      <c r="F350" s="11" t="s">
        <v>337</v>
      </c>
      <c r="G350" s="11" t="s">
        <v>14</v>
      </c>
      <c r="H350" s="6"/>
      <c r="I350" s="4"/>
      <c r="J350" s="4"/>
      <c r="K350" s="4"/>
      <c r="L350" s="4"/>
      <c r="M350" s="7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3.5" customHeight="1">
      <c r="A351" s="11">
        <v>1004</v>
      </c>
      <c r="B351" s="10" t="s">
        <v>418</v>
      </c>
      <c r="C351" s="11">
        <v>3</v>
      </c>
      <c r="D351" s="11" t="s">
        <v>39</v>
      </c>
      <c r="E351" s="11" t="s">
        <v>12</v>
      </c>
      <c r="F351" s="11" t="s">
        <v>337</v>
      </c>
      <c r="G351" s="11" t="s">
        <v>14</v>
      </c>
      <c r="H351" s="6"/>
      <c r="I351" s="4"/>
      <c r="J351" s="4"/>
      <c r="K351" s="4"/>
      <c r="L351" s="4"/>
      <c r="M351" s="7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3.5" customHeight="1">
      <c r="A352" s="11">
        <v>1005</v>
      </c>
      <c r="B352" s="10" t="s">
        <v>419</v>
      </c>
      <c r="C352" s="11">
        <v>5</v>
      </c>
      <c r="D352" s="11" t="s">
        <v>39</v>
      </c>
      <c r="E352" s="11" t="s">
        <v>12</v>
      </c>
      <c r="F352" s="11" t="s">
        <v>22</v>
      </c>
      <c r="G352" s="11" t="s">
        <v>31</v>
      </c>
      <c r="H352" s="6"/>
      <c r="I352" s="4"/>
      <c r="J352" s="4"/>
      <c r="K352" s="4"/>
      <c r="L352" s="4"/>
      <c r="M352" s="7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3.5" customHeight="1">
      <c r="A353" s="11">
        <v>1006</v>
      </c>
      <c r="B353" s="10" t="s">
        <v>420</v>
      </c>
      <c r="C353" s="11">
        <v>3</v>
      </c>
      <c r="D353" s="11" t="s">
        <v>39</v>
      </c>
      <c r="E353" s="11" t="s">
        <v>12</v>
      </c>
      <c r="F353" s="11" t="s">
        <v>337</v>
      </c>
      <c r="G353" s="11" t="s">
        <v>14</v>
      </c>
      <c r="H353" s="6"/>
      <c r="I353" s="4"/>
      <c r="J353" s="4"/>
      <c r="K353" s="4"/>
      <c r="L353" s="4"/>
      <c r="M353" s="7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3.5" customHeight="1">
      <c r="A354" s="11">
        <v>1007</v>
      </c>
      <c r="B354" s="10" t="s">
        <v>421</v>
      </c>
      <c r="C354" s="11">
        <v>3</v>
      </c>
      <c r="D354" s="11" t="s">
        <v>39</v>
      </c>
      <c r="E354" s="11" t="s">
        <v>12</v>
      </c>
      <c r="F354" s="11" t="s">
        <v>337</v>
      </c>
      <c r="G354" s="11" t="s">
        <v>14</v>
      </c>
      <c r="H354" s="6"/>
      <c r="I354" s="4"/>
      <c r="J354" s="4"/>
      <c r="K354" s="4"/>
      <c r="L354" s="4"/>
      <c r="M354" s="7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3.5" customHeight="1">
      <c r="A355" s="11">
        <v>1008</v>
      </c>
      <c r="B355" s="10" t="s">
        <v>422</v>
      </c>
      <c r="C355" s="11">
        <v>3</v>
      </c>
      <c r="D355" s="11" t="s">
        <v>39</v>
      </c>
      <c r="E355" s="11" t="s">
        <v>12</v>
      </c>
      <c r="F355" s="11" t="s">
        <v>337</v>
      </c>
      <c r="G355" s="11" t="s">
        <v>14</v>
      </c>
      <c r="H355" s="6"/>
      <c r="I355" s="4"/>
      <c r="J355" s="4"/>
      <c r="K355" s="4"/>
      <c r="L355" s="4"/>
      <c r="M355" s="7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3.5" customHeight="1">
      <c r="A356" s="11">
        <v>1009</v>
      </c>
      <c r="B356" s="10" t="s">
        <v>423</v>
      </c>
      <c r="C356" s="11">
        <v>3</v>
      </c>
      <c r="D356" s="11" t="s">
        <v>39</v>
      </c>
      <c r="E356" s="11" t="s">
        <v>12</v>
      </c>
      <c r="F356" s="11" t="s">
        <v>337</v>
      </c>
      <c r="G356" s="11" t="s">
        <v>14</v>
      </c>
      <c r="H356" s="6"/>
      <c r="I356" s="4"/>
      <c r="J356" s="4"/>
      <c r="K356" s="4"/>
      <c r="L356" s="4"/>
      <c r="M356" s="7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3.5" customHeight="1">
      <c r="A357" s="11">
        <v>1010</v>
      </c>
      <c r="B357" s="10" t="s">
        <v>424</v>
      </c>
      <c r="C357" s="11">
        <v>4</v>
      </c>
      <c r="D357" s="11" t="s">
        <v>39</v>
      </c>
      <c r="E357" s="11" t="s">
        <v>12</v>
      </c>
      <c r="F357" s="11" t="s">
        <v>337</v>
      </c>
      <c r="G357" s="11" t="s">
        <v>14</v>
      </c>
      <c r="H357" s="6"/>
      <c r="I357" s="4"/>
      <c r="J357" s="4"/>
      <c r="K357" s="4"/>
      <c r="L357" s="4"/>
      <c r="M357" s="7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3.5" customHeight="1">
      <c r="A358" s="11">
        <v>1011</v>
      </c>
      <c r="B358" s="10" t="s">
        <v>425</v>
      </c>
      <c r="C358" s="11">
        <v>4</v>
      </c>
      <c r="D358" s="11" t="s">
        <v>39</v>
      </c>
      <c r="E358" s="11" t="s">
        <v>12</v>
      </c>
      <c r="F358" s="11" t="s">
        <v>337</v>
      </c>
      <c r="G358" s="11" t="s">
        <v>14</v>
      </c>
      <c r="H358" s="6"/>
      <c r="I358" s="4"/>
      <c r="J358" s="4"/>
      <c r="K358" s="4"/>
      <c r="L358" s="4"/>
      <c r="M358" s="7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3.5" customHeight="1">
      <c r="A359" s="11">
        <v>1012</v>
      </c>
      <c r="B359" s="10" t="s">
        <v>426</v>
      </c>
      <c r="C359" s="11">
        <v>4</v>
      </c>
      <c r="D359" s="11" t="s">
        <v>39</v>
      </c>
      <c r="E359" s="11" t="s">
        <v>12</v>
      </c>
      <c r="F359" s="11" t="s">
        <v>337</v>
      </c>
      <c r="G359" s="11" t="s">
        <v>14</v>
      </c>
      <c r="H359" s="6"/>
      <c r="I359" s="4"/>
      <c r="J359" s="4"/>
      <c r="K359" s="4"/>
      <c r="L359" s="4"/>
      <c r="M359" s="7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3.5" customHeight="1">
      <c r="A360" s="11">
        <v>1013</v>
      </c>
      <c r="B360" s="10" t="s">
        <v>427</v>
      </c>
      <c r="C360" s="11">
        <v>3</v>
      </c>
      <c r="D360" s="11" t="s">
        <v>39</v>
      </c>
      <c r="E360" s="11" t="s">
        <v>21</v>
      </c>
      <c r="F360" s="11" t="s">
        <v>337</v>
      </c>
      <c r="G360" s="11" t="s">
        <v>27</v>
      </c>
      <c r="H360" s="6"/>
      <c r="I360" s="4"/>
      <c r="J360" s="4"/>
      <c r="K360" s="4"/>
      <c r="L360" s="4"/>
      <c r="M360" s="7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3.5" customHeight="1">
      <c r="A361" s="11">
        <v>1014</v>
      </c>
      <c r="B361" s="10" t="s">
        <v>428</v>
      </c>
      <c r="C361" s="11">
        <v>3</v>
      </c>
      <c r="D361" s="11" t="s">
        <v>39</v>
      </c>
      <c r="E361" s="11" t="s">
        <v>21</v>
      </c>
      <c r="F361" s="11" t="s">
        <v>337</v>
      </c>
      <c r="G361" s="11" t="s">
        <v>27</v>
      </c>
      <c r="H361" s="6"/>
      <c r="I361" s="4"/>
      <c r="J361" s="4"/>
      <c r="K361" s="4"/>
      <c r="L361" s="4"/>
      <c r="M361" s="7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3.5" customHeight="1">
      <c r="A362" s="11">
        <v>1015</v>
      </c>
      <c r="B362" s="10" t="s">
        <v>429</v>
      </c>
      <c r="C362" s="11">
        <v>3</v>
      </c>
      <c r="D362" s="11" t="s">
        <v>39</v>
      </c>
      <c r="E362" s="11" t="s">
        <v>21</v>
      </c>
      <c r="F362" s="11" t="s">
        <v>337</v>
      </c>
      <c r="G362" s="11" t="s">
        <v>27</v>
      </c>
      <c r="H362" s="6"/>
      <c r="I362" s="4"/>
      <c r="J362" s="4"/>
      <c r="K362" s="4"/>
      <c r="L362" s="4"/>
      <c r="M362" s="7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3.5" customHeight="1">
      <c r="A363" s="11">
        <v>1016</v>
      </c>
      <c r="B363" s="10" t="s">
        <v>430</v>
      </c>
      <c r="C363" s="11">
        <v>3</v>
      </c>
      <c r="D363" s="11" t="s">
        <v>39</v>
      </c>
      <c r="E363" s="11" t="s">
        <v>21</v>
      </c>
      <c r="F363" s="11" t="s">
        <v>337</v>
      </c>
      <c r="G363" s="11" t="s">
        <v>27</v>
      </c>
      <c r="H363" s="6"/>
      <c r="I363" s="4"/>
      <c r="J363" s="4"/>
      <c r="K363" s="4"/>
      <c r="L363" s="4"/>
      <c r="M363" s="7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3.5" customHeight="1">
      <c r="A364" s="11">
        <v>1017</v>
      </c>
      <c r="B364" s="10" t="s">
        <v>431</v>
      </c>
      <c r="C364" s="11">
        <v>3</v>
      </c>
      <c r="D364" s="11" t="s">
        <v>39</v>
      </c>
      <c r="E364" s="11" t="s">
        <v>21</v>
      </c>
      <c r="F364" s="11" t="s">
        <v>337</v>
      </c>
      <c r="G364" s="11" t="s">
        <v>27</v>
      </c>
      <c r="H364" s="6"/>
      <c r="I364" s="4"/>
      <c r="J364" s="4"/>
      <c r="K364" s="4"/>
      <c r="L364" s="4"/>
      <c r="M364" s="7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3.5" customHeight="1">
      <c r="A365" s="11">
        <v>1018</v>
      </c>
      <c r="B365" s="10" t="s">
        <v>432</v>
      </c>
      <c r="C365" s="11">
        <v>4</v>
      </c>
      <c r="D365" s="11" t="s">
        <v>39</v>
      </c>
      <c r="E365" s="11" t="s">
        <v>21</v>
      </c>
      <c r="F365" s="11" t="s">
        <v>337</v>
      </c>
      <c r="G365" s="11" t="s">
        <v>27</v>
      </c>
      <c r="H365" s="6"/>
      <c r="I365" s="4"/>
      <c r="J365" s="4"/>
      <c r="K365" s="4"/>
      <c r="L365" s="4"/>
      <c r="M365" s="7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3.5" customHeight="1">
      <c r="A366" s="11">
        <v>1019</v>
      </c>
      <c r="B366" s="10" t="s">
        <v>433</v>
      </c>
      <c r="C366" s="11">
        <v>4</v>
      </c>
      <c r="D366" s="11" t="s">
        <v>39</v>
      </c>
      <c r="E366" s="11" t="s">
        <v>21</v>
      </c>
      <c r="F366" s="11" t="s">
        <v>337</v>
      </c>
      <c r="G366" s="11" t="s">
        <v>27</v>
      </c>
      <c r="H366" s="6"/>
      <c r="I366" s="4"/>
      <c r="J366" s="4"/>
      <c r="K366" s="4"/>
      <c r="L366" s="4"/>
      <c r="M366" s="7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3.5" customHeight="1">
      <c r="A367" s="11">
        <v>1020</v>
      </c>
      <c r="B367" s="10" t="s">
        <v>434</v>
      </c>
      <c r="C367" s="11">
        <v>4</v>
      </c>
      <c r="D367" s="11" t="s">
        <v>39</v>
      </c>
      <c r="E367" s="11" t="s">
        <v>21</v>
      </c>
      <c r="F367" s="11" t="s">
        <v>337</v>
      </c>
      <c r="G367" s="11" t="s">
        <v>27</v>
      </c>
      <c r="H367" s="6"/>
      <c r="I367" s="4"/>
      <c r="J367" s="4"/>
      <c r="K367" s="4"/>
      <c r="L367" s="4"/>
      <c r="M367" s="7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3.5" customHeight="1">
      <c r="A368" s="11">
        <v>1021</v>
      </c>
      <c r="B368" s="10" t="s">
        <v>435</v>
      </c>
      <c r="C368" s="11">
        <v>5</v>
      </c>
      <c r="D368" s="11" t="s">
        <v>39</v>
      </c>
      <c r="E368" s="11" t="s">
        <v>12</v>
      </c>
      <c r="F368" s="11" t="s">
        <v>22</v>
      </c>
      <c r="G368" s="11" t="s">
        <v>31</v>
      </c>
      <c r="H368" s="6"/>
      <c r="I368" s="4"/>
      <c r="J368" s="4"/>
      <c r="K368" s="4"/>
      <c r="L368" s="4"/>
      <c r="M368" s="7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3.5" customHeight="1">
      <c r="A369" s="11">
        <v>1022</v>
      </c>
      <c r="B369" s="10" t="s">
        <v>436</v>
      </c>
      <c r="C369" s="11">
        <v>5</v>
      </c>
      <c r="D369" s="11" t="s">
        <v>39</v>
      </c>
      <c r="E369" s="11" t="s">
        <v>12</v>
      </c>
      <c r="F369" s="11" t="s">
        <v>22</v>
      </c>
      <c r="G369" s="11" t="s">
        <v>31</v>
      </c>
      <c r="H369" s="7"/>
      <c r="I369" s="6"/>
      <c r="J369" s="4"/>
      <c r="K369" s="4"/>
      <c r="L369" s="4"/>
      <c r="M369" s="7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3.5" customHeight="1">
      <c r="A370" s="11">
        <v>1023</v>
      </c>
      <c r="B370" s="10" t="s">
        <v>437</v>
      </c>
      <c r="C370" s="11">
        <v>5</v>
      </c>
      <c r="D370" s="11" t="s">
        <v>39</v>
      </c>
      <c r="E370" s="11" t="s">
        <v>12</v>
      </c>
      <c r="F370" s="11" t="s">
        <v>22</v>
      </c>
      <c r="G370" s="11" t="s">
        <v>31</v>
      </c>
      <c r="H370" s="7"/>
      <c r="I370" s="6"/>
      <c r="J370" s="4"/>
      <c r="K370" s="4"/>
      <c r="L370" s="4"/>
      <c r="M370" s="7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3.5" customHeight="1">
      <c r="A371" s="11">
        <v>1024</v>
      </c>
      <c r="B371" s="10" t="s">
        <v>438</v>
      </c>
      <c r="C371" s="11">
        <v>5</v>
      </c>
      <c r="D371" s="11" t="s">
        <v>39</v>
      </c>
      <c r="E371" s="11" t="s">
        <v>12</v>
      </c>
      <c r="F371" s="11" t="s">
        <v>22</v>
      </c>
      <c r="G371" s="11" t="s">
        <v>31</v>
      </c>
      <c r="H371" s="7"/>
      <c r="I371" s="6"/>
      <c r="J371" s="4"/>
      <c r="K371" s="4"/>
      <c r="L371" s="4"/>
      <c r="M371" s="7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3.5" customHeight="1">
      <c r="A372" s="11">
        <v>1025</v>
      </c>
      <c r="B372" s="10" t="s">
        <v>439</v>
      </c>
      <c r="C372" s="11">
        <v>5</v>
      </c>
      <c r="D372" s="11" t="s">
        <v>39</v>
      </c>
      <c r="E372" s="11" t="s">
        <v>12</v>
      </c>
      <c r="F372" s="11" t="s">
        <v>22</v>
      </c>
      <c r="G372" s="11" t="s">
        <v>31</v>
      </c>
      <c r="H372" s="7"/>
      <c r="I372" s="7"/>
      <c r="J372" s="6"/>
      <c r="K372" s="4"/>
      <c r="L372" s="4"/>
      <c r="M372" s="7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3.5" customHeight="1">
      <c r="A373" s="11">
        <v>1026</v>
      </c>
      <c r="B373" s="10" t="s">
        <v>440</v>
      </c>
      <c r="C373" s="11">
        <v>5</v>
      </c>
      <c r="D373" s="11" t="s">
        <v>39</v>
      </c>
      <c r="E373" s="11" t="s">
        <v>12</v>
      </c>
      <c r="F373" s="11" t="s">
        <v>22</v>
      </c>
      <c r="G373" s="11" t="s">
        <v>31</v>
      </c>
      <c r="H373" s="7"/>
      <c r="I373" s="7"/>
      <c r="J373" s="6"/>
      <c r="K373" s="4"/>
      <c r="L373" s="4"/>
      <c r="M373" s="7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3.5" customHeight="1">
      <c r="A374" s="11">
        <v>1027</v>
      </c>
      <c r="B374" s="10" t="s">
        <v>441</v>
      </c>
      <c r="C374" s="11">
        <v>5</v>
      </c>
      <c r="D374" s="11" t="s">
        <v>39</v>
      </c>
      <c r="E374" s="11" t="s">
        <v>12</v>
      </c>
      <c r="F374" s="11" t="s">
        <v>22</v>
      </c>
      <c r="G374" s="11" t="s">
        <v>31</v>
      </c>
      <c r="H374" s="7"/>
      <c r="I374" s="7"/>
      <c r="J374" s="6"/>
      <c r="K374" s="4"/>
      <c r="L374" s="4"/>
      <c r="M374" s="7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>
      <c r="A375" s="11">
        <v>1028</v>
      </c>
      <c r="B375" s="10" t="s">
        <v>442</v>
      </c>
      <c r="C375" s="11">
        <v>5</v>
      </c>
      <c r="D375" s="11" t="s">
        <v>39</v>
      </c>
      <c r="E375" s="11" t="s">
        <v>12</v>
      </c>
      <c r="F375" s="11" t="s">
        <v>22</v>
      </c>
      <c r="G375" s="11" t="s">
        <v>31</v>
      </c>
      <c r="H375" s="7"/>
      <c r="I375" s="6"/>
      <c r="J375" s="6"/>
      <c r="K375" s="7"/>
      <c r="L375" s="7"/>
      <c r="M375" s="7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>
      <c r="A376" s="11">
        <v>1029</v>
      </c>
      <c r="B376" s="10" t="s">
        <v>443</v>
      </c>
      <c r="C376" s="11">
        <v>5</v>
      </c>
      <c r="D376" s="11" t="s">
        <v>39</v>
      </c>
      <c r="E376" s="11" t="s">
        <v>12</v>
      </c>
      <c r="F376" s="11" t="s">
        <v>22</v>
      </c>
      <c r="G376" s="11" t="s">
        <v>31</v>
      </c>
      <c r="H376" s="6"/>
      <c r="I376" s="4"/>
      <c r="J376" s="4"/>
      <c r="K376" s="7"/>
      <c r="L376" s="7"/>
      <c r="M376" s="7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 customHeight="1">
      <c r="A377" s="11">
        <v>1030</v>
      </c>
      <c r="B377" s="10" t="s">
        <v>444</v>
      </c>
      <c r="C377" s="11">
        <v>5</v>
      </c>
      <c r="D377" s="11" t="s">
        <v>39</v>
      </c>
      <c r="E377" s="11" t="s">
        <v>12</v>
      </c>
      <c r="F377" s="11" t="s">
        <v>22</v>
      </c>
      <c r="G377" s="11" t="s">
        <v>31</v>
      </c>
      <c r="H377" s="6"/>
      <c r="I377" s="4"/>
      <c r="J377" s="4"/>
      <c r="K377" s="7"/>
      <c r="L377" s="7"/>
      <c r="M377" s="7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2.75" customHeight="1">
      <c r="A378" s="11">
        <v>1031</v>
      </c>
      <c r="B378" s="10" t="s">
        <v>445</v>
      </c>
      <c r="C378" s="11">
        <v>5</v>
      </c>
      <c r="D378" s="11" t="s">
        <v>39</v>
      </c>
      <c r="E378" s="11" t="s">
        <v>12</v>
      </c>
      <c r="F378" s="11" t="s">
        <v>22</v>
      </c>
      <c r="G378" s="11" t="s">
        <v>31</v>
      </c>
      <c r="H378" s="6"/>
      <c r="I378" s="4"/>
      <c r="J378" s="4"/>
      <c r="K378" s="7"/>
      <c r="L378" s="7"/>
      <c r="M378" s="7"/>
      <c r="N378" s="3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2.75" customHeight="1">
      <c r="A379" s="11">
        <v>1032</v>
      </c>
      <c r="B379" s="10" t="s">
        <v>446</v>
      </c>
      <c r="C379" s="11">
        <v>6</v>
      </c>
      <c r="D379" s="11" t="s">
        <v>39</v>
      </c>
      <c r="E379" s="11" t="s">
        <v>12</v>
      </c>
      <c r="F379" s="11" t="s">
        <v>22</v>
      </c>
      <c r="G379" s="11" t="s">
        <v>31</v>
      </c>
      <c r="H379" s="6"/>
      <c r="I379" s="4"/>
      <c r="J379" s="4"/>
      <c r="K379" s="6"/>
      <c r="L379" s="6"/>
      <c r="M379" s="7"/>
      <c r="N379" s="3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3.5" customHeight="1">
      <c r="A380" s="11">
        <v>1033</v>
      </c>
      <c r="B380" s="10" t="s">
        <v>447</v>
      </c>
      <c r="C380" s="11">
        <v>6</v>
      </c>
      <c r="D380" s="11" t="s">
        <v>39</v>
      </c>
      <c r="E380" s="11" t="s">
        <v>12</v>
      </c>
      <c r="F380" s="11" t="s">
        <v>22</v>
      </c>
      <c r="G380" s="11" t="s">
        <v>31</v>
      </c>
      <c r="H380" s="6"/>
      <c r="I380" s="4"/>
      <c r="J380" s="4"/>
      <c r="K380" s="4"/>
      <c r="L380" s="4"/>
      <c r="M380" s="7"/>
      <c r="N380" s="3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3.5" customHeight="1">
      <c r="A381" s="11">
        <v>1034</v>
      </c>
      <c r="B381" s="10" t="s">
        <v>448</v>
      </c>
      <c r="C381" s="11">
        <v>6</v>
      </c>
      <c r="D381" s="11" t="s">
        <v>39</v>
      </c>
      <c r="E381" s="11" t="s">
        <v>12</v>
      </c>
      <c r="F381" s="11" t="s">
        <v>22</v>
      </c>
      <c r="G381" s="11" t="s">
        <v>31</v>
      </c>
      <c r="H381" s="6"/>
      <c r="I381" s="4"/>
      <c r="J381" s="4"/>
      <c r="K381" s="4"/>
      <c r="L381" s="4"/>
      <c r="M381" s="7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3.5" customHeight="1">
      <c r="A382" s="11">
        <v>1035</v>
      </c>
      <c r="B382" s="10" t="s">
        <v>449</v>
      </c>
      <c r="C382" s="11">
        <v>6</v>
      </c>
      <c r="D382" s="11" t="s">
        <v>39</v>
      </c>
      <c r="E382" s="11" t="s">
        <v>12</v>
      </c>
      <c r="F382" s="11" t="s">
        <v>22</v>
      </c>
      <c r="G382" s="11" t="s">
        <v>31</v>
      </c>
      <c r="H382" s="6"/>
      <c r="I382" s="4"/>
      <c r="J382" s="4"/>
      <c r="K382" s="4"/>
      <c r="L382" s="4"/>
      <c r="M382" s="7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3.5" customHeight="1">
      <c r="A383" s="11">
        <v>1036</v>
      </c>
      <c r="B383" s="10" t="s">
        <v>450</v>
      </c>
      <c r="C383" s="11">
        <v>6</v>
      </c>
      <c r="D383" s="11" t="s">
        <v>39</v>
      </c>
      <c r="E383" s="11" t="s">
        <v>12</v>
      </c>
      <c r="F383" s="11" t="s">
        <v>22</v>
      </c>
      <c r="G383" s="11" t="s">
        <v>31</v>
      </c>
      <c r="H383" s="6"/>
      <c r="I383" s="4"/>
      <c r="J383" s="4"/>
      <c r="K383" s="4"/>
      <c r="L383" s="4"/>
      <c r="M383" s="7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3.5" customHeight="1">
      <c r="A384" s="11">
        <v>1037</v>
      </c>
      <c r="B384" s="10" t="s">
        <v>451</v>
      </c>
      <c r="C384" s="11">
        <v>6</v>
      </c>
      <c r="D384" s="11" t="s">
        <v>39</v>
      </c>
      <c r="E384" s="11" t="s">
        <v>12</v>
      </c>
      <c r="F384" s="11" t="s">
        <v>22</v>
      </c>
      <c r="G384" s="11" t="s">
        <v>31</v>
      </c>
      <c r="H384" s="6"/>
      <c r="I384" s="4"/>
      <c r="J384" s="4"/>
      <c r="K384" s="4"/>
      <c r="L384" s="4"/>
      <c r="M384" s="7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3.5" customHeight="1">
      <c r="A385" s="11">
        <v>1038</v>
      </c>
      <c r="B385" s="10" t="s">
        <v>452</v>
      </c>
      <c r="C385" s="11">
        <v>6</v>
      </c>
      <c r="D385" s="11" t="s">
        <v>39</v>
      </c>
      <c r="E385" s="11" t="s">
        <v>12</v>
      </c>
      <c r="F385" s="11" t="s">
        <v>22</v>
      </c>
      <c r="G385" s="11" t="s">
        <v>31</v>
      </c>
      <c r="H385" s="6"/>
      <c r="I385" s="4"/>
      <c r="J385" s="4"/>
      <c r="K385" s="4"/>
      <c r="L385" s="4"/>
      <c r="M385" s="7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3.5" customHeight="1">
      <c r="A386" s="11">
        <v>1039</v>
      </c>
      <c r="B386" s="10" t="s">
        <v>453</v>
      </c>
      <c r="C386" s="11">
        <v>6</v>
      </c>
      <c r="D386" s="11" t="s">
        <v>39</v>
      </c>
      <c r="E386" s="11" t="s">
        <v>12</v>
      </c>
      <c r="F386" s="11" t="s">
        <v>22</v>
      </c>
      <c r="G386" s="11" t="s">
        <v>31</v>
      </c>
      <c r="H386" s="6"/>
      <c r="I386" s="39"/>
      <c r="J386" s="4"/>
      <c r="K386" s="4"/>
      <c r="L386" s="4"/>
      <c r="M386" s="7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3.5" customHeight="1">
      <c r="A387" s="11">
        <v>1040</v>
      </c>
      <c r="B387" s="10" t="s">
        <v>454</v>
      </c>
      <c r="C387" s="11">
        <v>6</v>
      </c>
      <c r="D387" s="11" t="s">
        <v>39</v>
      </c>
      <c r="E387" s="11" t="s">
        <v>12</v>
      </c>
      <c r="F387" s="11" t="s">
        <v>22</v>
      </c>
      <c r="G387" s="11" t="s">
        <v>31</v>
      </c>
      <c r="H387" s="6"/>
      <c r="I387" s="4"/>
      <c r="J387" s="4"/>
      <c r="K387" s="4"/>
      <c r="L387" s="4"/>
      <c r="M387" s="7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3.5" customHeight="1">
      <c r="A388" s="11">
        <v>1041</v>
      </c>
      <c r="B388" s="10" t="s">
        <v>455</v>
      </c>
      <c r="C388" s="11">
        <v>6</v>
      </c>
      <c r="D388" s="11" t="s">
        <v>39</v>
      </c>
      <c r="E388" s="11" t="s">
        <v>12</v>
      </c>
      <c r="F388" s="11" t="s">
        <v>22</v>
      </c>
      <c r="G388" s="11" t="s">
        <v>31</v>
      </c>
      <c r="H388" s="6"/>
      <c r="I388" s="4"/>
      <c r="J388" s="4"/>
      <c r="K388" s="4"/>
      <c r="L388" s="4"/>
      <c r="M388" s="7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3.5" customHeight="1">
      <c r="A389" s="11">
        <v>1042</v>
      </c>
      <c r="B389" s="10" t="s">
        <v>456</v>
      </c>
      <c r="C389" s="11">
        <v>6</v>
      </c>
      <c r="D389" s="11" t="s">
        <v>39</v>
      </c>
      <c r="E389" s="11" t="s">
        <v>12</v>
      </c>
      <c r="F389" s="11" t="s">
        <v>22</v>
      </c>
      <c r="G389" s="11" t="s">
        <v>31</v>
      </c>
      <c r="H389" s="6"/>
      <c r="I389" s="4"/>
      <c r="J389" s="4"/>
      <c r="K389" s="4"/>
      <c r="L389" s="4"/>
      <c r="M389" s="7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3.5" customHeight="1">
      <c r="A390" s="11">
        <v>1043</v>
      </c>
      <c r="B390" s="10" t="s">
        <v>457</v>
      </c>
      <c r="C390" s="11">
        <v>5</v>
      </c>
      <c r="D390" s="11" t="s">
        <v>39</v>
      </c>
      <c r="E390" s="11" t="s">
        <v>21</v>
      </c>
      <c r="F390" s="11" t="s">
        <v>22</v>
      </c>
      <c r="G390" s="11" t="s">
        <v>23</v>
      </c>
      <c r="H390" s="6"/>
      <c r="I390" s="4"/>
      <c r="J390" s="4"/>
      <c r="K390" s="4"/>
      <c r="L390" s="4"/>
      <c r="M390" s="7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3.5" customHeight="1">
      <c r="A391" s="11">
        <v>1044</v>
      </c>
      <c r="B391" s="10" t="s">
        <v>458</v>
      </c>
      <c r="C391" s="11">
        <v>5</v>
      </c>
      <c r="D391" s="11" t="s">
        <v>39</v>
      </c>
      <c r="E391" s="11" t="s">
        <v>21</v>
      </c>
      <c r="F391" s="11" t="s">
        <v>22</v>
      </c>
      <c r="G391" s="11" t="s">
        <v>23</v>
      </c>
      <c r="H391" s="6"/>
      <c r="I391" s="4"/>
      <c r="J391" s="4"/>
      <c r="K391" s="4"/>
      <c r="L391" s="4"/>
      <c r="M391" s="7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3.5" customHeight="1">
      <c r="A392" s="11">
        <v>1045</v>
      </c>
      <c r="B392" s="10" t="s">
        <v>459</v>
      </c>
      <c r="C392" s="11">
        <v>5</v>
      </c>
      <c r="D392" s="11" t="s">
        <v>39</v>
      </c>
      <c r="E392" s="11" t="s">
        <v>21</v>
      </c>
      <c r="F392" s="11" t="s">
        <v>22</v>
      </c>
      <c r="G392" s="11" t="s">
        <v>23</v>
      </c>
      <c r="H392" s="6"/>
      <c r="I392" s="4"/>
      <c r="J392" s="4"/>
      <c r="K392" s="4"/>
      <c r="L392" s="4"/>
      <c r="M392" s="7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3.5" customHeight="1">
      <c r="A393" s="11">
        <v>1046</v>
      </c>
      <c r="B393" s="10" t="s">
        <v>460</v>
      </c>
      <c r="C393" s="11">
        <v>5</v>
      </c>
      <c r="D393" s="11" t="s">
        <v>39</v>
      </c>
      <c r="E393" s="11" t="s">
        <v>21</v>
      </c>
      <c r="F393" s="11" t="s">
        <v>22</v>
      </c>
      <c r="G393" s="11" t="s">
        <v>23</v>
      </c>
      <c r="H393" s="6"/>
      <c r="I393" s="4"/>
      <c r="J393" s="4"/>
      <c r="K393" s="4"/>
      <c r="L393" s="4"/>
      <c r="M393" s="7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3.5" customHeight="1">
      <c r="A394" s="11">
        <v>1047</v>
      </c>
      <c r="B394" s="10" t="s">
        <v>461</v>
      </c>
      <c r="C394" s="11">
        <v>5</v>
      </c>
      <c r="D394" s="11" t="s">
        <v>39</v>
      </c>
      <c r="E394" s="11" t="s">
        <v>21</v>
      </c>
      <c r="F394" s="11" t="s">
        <v>22</v>
      </c>
      <c r="G394" s="11" t="s">
        <v>23</v>
      </c>
      <c r="H394" s="6"/>
      <c r="I394" s="4"/>
      <c r="J394" s="4"/>
      <c r="K394" s="4"/>
      <c r="L394" s="4"/>
      <c r="M394" s="7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3.5" customHeight="1">
      <c r="A395" s="11">
        <v>1048</v>
      </c>
      <c r="B395" s="10" t="s">
        <v>462</v>
      </c>
      <c r="C395" s="11">
        <v>5</v>
      </c>
      <c r="D395" s="11" t="s">
        <v>39</v>
      </c>
      <c r="E395" s="11" t="s">
        <v>21</v>
      </c>
      <c r="F395" s="11" t="s">
        <v>22</v>
      </c>
      <c r="G395" s="11" t="s">
        <v>23</v>
      </c>
      <c r="H395" s="6"/>
      <c r="I395" s="4"/>
      <c r="J395" s="4"/>
      <c r="K395" s="4"/>
      <c r="L395" s="4"/>
      <c r="M395" s="7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3.5" customHeight="1">
      <c r="A396" s="11">
        <v>1049</v>
      </c>
      <c r="B396" s="10" t="s">
        <v>463</v>
      </c>
      <c r="C396" s="11">
        <v>5</v>
      </c>
      <c r="D396" s="11" t="s">
        <v>39</v>
      </c>
      <c r="E396" s="11" t="s">
        <v>21</v>
      </c>
      <c r="F396" s="11" t="s">
        <v>22</v>
      </c>
      <c r="G396" s="11" t="s">
        <v>23</v>
      </c>
      <c r="H396" s="6"/>
      <c r="I396" s="4"/>
      <c r="J396" s="4"/>
      <c r="K396" s="4"/>
      <c r="L396" s="4"/>
      <c r="M396" s="7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3.5" customHeight="1">
      <c r="A397" s="11">
        <v>1050</v>
      </c>
      <c r="B397" s="10" t="s">
        <v>464</v>
      </c>
      <c r="C397" s="11">
        <v>5</v>
      </c>
      <c r="D397" s="11" t="s">
        <v>39</v>
      </c>
      <c r="E397" s="11" t="s">
        <v>21</v>
      </c>
      <c r="F397" s="11" t="s">
        <v>22</v>
      </c>
      <c r="G397" s="11" t="s">
        <v>23</v>
      </c>
      <c r="H397" s="6"/>
      <c r="I397" s="4"/>
      <c r="J397" s="4"/>
      <c r="K397" s="4"/>
      <c r="L397" s="4"/>
      <c r="M397" s="7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2.75" customHeight="1">
      <c r="A398" s="11">
        <v>1051</v>
      </c>
      <c r="B398" s="10" t="s">
        <v>465</v>
      </c>
      <c r="C398" s="11">
        <v>6</v>
      </c>
      <c r="D398" s="11" t="s">
        <v>39</v>
      </c>
      <c r="E398" s="11" t="s">
        <v>21</v>
      </c>
      <c r="F398" s="11" t="s">
        <v>22</v>
      </c>
      <c r="G398" s="11" t="s">
        <v>23</v>
      </c>
      <c r="H398" s="6"/>
      <c r="I398" s="4"/>
      <c r="J398" s="4"/>
      <c r="K398" s="4"/>
      <c r="L398" s="4"/>
      <c r="M398" s="7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3.5" customHeight="1">
      <c r="A399" s="11">
        <v>1052</v>
      </c>
      <c r="B399" s="10" t="s">
        <v>466</v>
      </c>
      <c r="C399" s="11">
        <v>6</v>
      </c>
      <c r="D399" s="11" t="s">
        <v>39</v>
      </c>
      <c r="E399" s="11" t="s">
        <v>21</v>
      </c>
      <c r="F399" s="11" t="s">
        <v>22</v>
      </c>
      <c r="G399" s="11" t="s">
        <v>23</v>
      </c>
      <c r="H399" s="6"/>
      <c r="I399" s="4"/>
      <c r="J399" s="4"/>
      <c r="K399" s="4"/>
      <c r="L399" s="4"/>
      <c r="M399" s="7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" customHeight="1">
      <c r="A400" s="11">
        <v>1053</v>
      </c>
      <c r="B400" s="10" t="s">
        <v>467</v>
      </c>
      <c r="C400" s="11">
        <v>6</v>
      </c>
      <c r="D400" s="11" t="s">
        <v>39</v>
      </c>
      <c r="E400" s="11" t="s">
        <v>21</v>
      </c>
      <c r="F400" s="11" t="s">
        <v>22</v>
      </c>
      <c r="G400" s="11" t="s">
        <v>23</v>
      </c>
      <c r="H400" s="6"/>
      <c r="I400" s="4"/>
      <c r="J400" s="4"/>
      <c r="K400" s="4"/>
      <c r="L400" s="4"/>
      <c r="M400" s="7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3.5" customHeight="1">
      <c r="A401" s="11">
        <v>1054</v>
      </c>
      <c r="B401" s="10" t="s">
        <v>468</v>
      </c>
      <c r="C401" s="11">
        <v>7</v>
      </c>
      <c r="D401" s="11" t="s">
        <v>39</v>
      </c>
      <c r="E401" s="11" t="s">
        <v>41</v>
      </c>
      <c r="F401" s="11" t="s">
        <v>42</v>
      </c>
      <c r="G401" s="11" t="s">
        <v>43</v>
      </c>
      <c r="H401" s="6"/>
      <c r="I401" s="4"/>
      <c r="J401" s="4"/>
      <c r="K401" s="4"/>
      <c r="L401" s="4"/>
      <c r="M401" s="7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3.5" customHeight="1">
      <c r="A402" s="11">
        <v>1055</v>
      </c>
      <c r="B402" s="10" t="s">
        <v>469</v>
      </c>
      <c r="C402" s="11">
        <v>7</v>
      </c>
      <c r="D402" s="11" t="s">
        <v>39</v>
      </c>
      <c r="E402" s="11" t="s">
        <v>41</v>
      </c>
      <c r="F402" s="11" t="s">
        <v>42</v>
      </c>
      <c r="G402" s="11" t="s">
        <v>43</v>
      </c>
      <c r="H402" s="6"/>
      <c r="I402" s="4"/>
      <c r="J402" s="4"/>
      <c r="K402" s="4"/>
      <c r="L402" s="4"/>
      <c r="M402" s="7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3.5" customHeight="1">
      <c r="A403" s="11">
        <v>1056</v>
      </c>
      <c r="B403" s="10" t="s">
        <v>470</v>
      </c>
      <c r="C403" s="11">
        <v>7</v>
      </c>
      <c r="D403" s="11" t="s">
        <v>39</v>
      </c>
      <c r="E403" s="11" t="s">
        <v>41</v>
      </c>
      <c r="F403" s="11" t="s">
        <v>42</v>
      </c>
      <c r="G403" s="11" t="s">
        <v>43</v>
      </c>
      <c r="H403" s="6"/>
      <c r="I403" s="4"/>
      <c r="J403" s="4"/>
      <c r="K403" s="4"/>
      <c r="L403" s="4"/>
      <c r="M403" s="7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3.5" customHeight="1">
      <c r="A404" s="11">
        <v>1057</v>
      </c>
      <c r="B404" s="10" t="s">
        <v>471</v>
      </c>
      <c r="C404" s="11">
        <v>7</v>
      </c>
      <c r="D404" s="11" t="s">
        <v>39</v>
      </c>
      <c r="E404" s="11" t="s">
        <v>41</v>
      </c>
      <c r="F404" s="11" t="s">
        <v>42</v>
      </c>
      <c r="G404" s="11" t="s">
        <v>43</v>
      </c>
      <c r="H404" s="6"/>
      <c r="I404" s="4"/>
      <c r="J404" s="4"/>
      <c r="K404" s="4"/>
      <c r="L404" s="4"/>
      <c r="M404" s="7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3.5" customHeight="1">
      <c r="A405" s="11">
        <v>1058</v>
      </c>
      <c r="B405" s="10" t="s">
        <v>472</v>
      </c>
      <c r="C405" s="11">
        <v>7</v>
      </c>
      <c r="D405" s="11" t="s">
        <v>39</v>
      </c>
      <c r="E405" s="11" t="s">
        <v>41</v>
      </c>
      <c r="F405" s="11" t="s">
        <v>42</v>
      </c>
      <c r="G405" s="11" t="s">
        <v>43</v>
      </c>
      <c r="H405" s="6"/>
      <c r="I405" s="4"/>
      <c r="J405" s="4"/>
      <c r="K405" s="4"/>
      <c r="L405" s="4"/>
      <c r="M405" s="7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3.5" customHeight="1">
      <c r="A406" s="11">
        <v>1059</v>
      </c>
      <c r="B406" s="10" t="s">
        <v>473</v>
      </c>
      <c r="C406" s="11">
        <v>7</v>
      </c>
      <c r="D406" s="11" t="s">
        <v>39</v>
      </c>
      <c r="E406" s="11" t="s">
        <v>41</v>
      </c>
      <c r="F406" s="11" t="s">
        <v>42</v>
      </c>
      <c r="G406" s="11" t="s">
        <v>43</v>
      </c>
      <c r="H406" s="6"/>
      <c r="I406" s="4"/>
      <c r="J406" s="4"/>
      <c r="K406" s="4"/>
      <c r="L406" s="4"/>
      <c r="M406" s="7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2.75" customHeight="1">
      <c r="A407" s="11">
        <v>1060</v>
      </c>
      <c r="B407" s="10" t="s">
        <v>474</v>
      </c>
      <c r="C407" s="11">
        <v>7</v>
      </c>
      <c r="D407" s="11" t="s">
        <v>39</v>
      </c>
      <c r="E407" s="11" t="s">
        <v>41</v>
      </c>
      <c r="F407" s="11" t="s">
        <v>42</v>
      </c>
      <c r="G407" s="11" t="s">
        <v>43</v>
      </c>
      <c r="H407" s="6"/>
      <c r="I407" s="4"/>
      <c r="J407" s="4"/>
      <c r="K407" s="4"/>
      <c r="L407" s="4"/>
      <c r="M407" s="7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3.5" customHeight="1">
      <c r="A408" s="11">
        <v>1061</v>
      </c>
      <c r="B408" s="10" t="s">
        <v>475</v>
      </c>
      <c r="C408" s="11">
        <v>7</v>
      </c>
      <c r="D408" s="11" t="s">
        <v>39</v>
      </c>
      <c r="E408" s="11" t="s">
        <v>41</v>
      </c>
      <c r="F408" s="11" t="s">
        <v>42</v>
      </c>
      <c r="G408" s="11" t="s">
        <v>43</v>
      </c>
      <c r="H408" s="6"/>
      <c r="I408" s="4"/>
      <c r="J408" s="4"/>
      <c r="K408" s="4"/>
      <c r="L408" s="4"/>
      <c r="M408" s="7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3.5" customHeight="1">
      <c r="A409" s="11">
        <v>1062</v>
      </c>
      <c r="B409" s="10" t="s">
        <v>476</v>
      </c>
      <c r="C409" s="11">
        <v>7</v>
      </c>
      <c r="D409" s="11" t="s">
        <v>39</v>
      </c>
      <c r="E409" s="11" t="s">
        <v>41</v>
      </c>
      <c r="F409" s="11" t="s">
        <v>42</v>
      </c>
      <c r="G409" s="11" t="s">
        <v>43</v>
      </c>
      <c r="H409" s="6"/>
      <c r="I409" s="4"/>
      <c r="J409" s="4"/>
      <c r="K409" s="4"/>
      <c r="L409" s="4"/>
      <c r="M409" s="7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3.5" customHeight="1">
      <c r="A410" s="11">
        <v>1063</v>
      </c>
      <c r="B410" s="10" t="s">
        <v>477</v>
      </c>
      <c r="C410" s="11">
        <v>7</v>
      </c>
      <c r="D410" s="11" t="s">
        <v>39</v>
      </c>
      <c r="E410" s="11" t="s">
        <v>41</v>
      </c>
      <c r="F410" s="11" t="s">
        <v>42</v>
      </c>
      <c r="G410" s="11" t="s">
        <v>43</v>
      </c>
      <c r="H410" s="6"/>
      <c r="I410" s="4"/>
      <c r="J410" s="4"/>
      <c r="K410" s="4"/>
      <c r="L410" s="4"/>
      <c r="M410" s="7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3.5" customHeight="1">
      <c r="A411" s="11">
        <v>1064</v>
      </c>
      <c r="B411" s="10" t="s">
        <v>478</v>
      </c>
      <c r="C411" s="11">
        <v>7</v>
      </c>
      <c r="D411" s="11" t="s">
        <v>39</v>
      </c>
      <c r="E411" s="11" t="s">
        <v>41</v>
      </c>
      <c r="F411" s="11" t="s">
        <v>42</v>
      </c>
      <c r="G411" s="11" t="s">
        <v>43</v>
      </c>
      <c r="H411" s="40"/>
      <c r="I411" s="4"/>
      <c r="J411" s="4"/>
      <c r="K411" s="4"/>
      <c r="L411" s="4"/>
      <c r="M411" s="7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3.5" customHeight="1">
      <c r="A412" s="11">
        <v>1065</v>
      </c>
      <c r="B412" s="10" t="s">
        <v>479</v>
      </c>
      <c r="C412" s="11">
        <v>7</v>
      </c>
      <c r="D412" s="11" t="s">
        <v>39</v>
      </c>
      <c r="E412" s="11" t="s">
        <v>41</v>
      </c>
      <c r="F412" s="11" t="s">
        <v>42</v>
      </c>
      <c r="G412" s="11" t="s">
        <v>43</v>
      </c>
      <c r="H412" s="40"/>
      <c r="I412" s="4"/>
      <c r="J412" s="4"/>
      <c r="K412" s="4"/>
      <c r="L412" s="4"/>
      <c r="M412" s="7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3.5" customHeight="1">
      <c r="A413" s="11">
        <v>1066</v>
      </c>
      <c r="B413" s="10" t="s">
        <v>480</v>
      </c>
      <c r="C413" s="11">
        <v>7</v>
      </c>
      <c r="D413" s="11" t="s">
        <v>39</v>
      </c>
      <c r="E413" s="11" t="s">
        <v>41</v>
      </c>
      <c r="F413" s="11" t="s">
        <v>42</v>
      </c>
      <c r="G413" s="11" t="s">
        <v>43</v>
      </c>
      <c r="H413" s="40"/>
      <c r="I413" s="4"/>
      <c r="J413" s="4"/>
      <c r="K413" s="4"/>
      <c r="L413" s="4"/>
      <c r="M413" s="7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3.5" customHeight="1">
      <c r="A414" s="11">
        <v>1067</v>
      </c>
      <c r="B414" s="10" t="s">
        <v>481</v>
      </c>
      <c r="C414" s="11">
        <v>7</v>
      </c>
      <c r="D414" s="11" t="s">
        <v>39</v>
      </c>
      <c r="E414" s="11" t="s">
        <v>41</v>
      </c>
      <c r="F414" s="11" t="s">
        <v>42</v>
      </c>
      <c r="G414" s="11" t="s">
        <v>43</v>
      </c>
      <c r="H414" s="40"/>
      <c r="I414" s="4"/>
      <c r="J414" s="4"/>
      <c r="K414" s="4"/>
      <c r="L414" s="4"/>
      <c r="M414" s="7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3.5" customHeight="1">
      <c r="A415" s="11">
        <v>1068</v>
      </c>
      <c r="B415" s="10" t="s">
        <v>482</v>
      </c>
      <c r="C415" s="11">
        <v>8</v>
      </c>
      <c r="D415" s="11" t="s">
        <v>39</v>
      </c>
      <c r="E415" s="11" t="s">
        <v>41</v>
      </c>
      <c r="F415" s="11" t="s">
        <v>42</v>
      </c>
      <c r="G415" s="11" t="s">
        <v>43</v>
      </c>
      <c r="H415" s="6"/>
      <c r="I415" s="4"/>
      <c r="J415" s="4"/>
      <c r="K415" s="4"/>
      <c r="L415" s="4"/>
      <c r="M415" s="7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3.5" customHeight="1">
      <c r="A416" s="11">
        <v>1069</v>
      </c>
      <c r="B416" s="10" t="s">
        <v>483</v>
      </c>
      <c r="C416" s="11">
        <v>8</v>
      </c>
      <c r="D416" s="11" t="s">
        <v>39</v>
      </c>
      <c r="E416" s="11" t="s">
        <v>41</v>
      </c>
      <c r="F416" s="11" t="s">
        <v>42</v>
      </c>
      <c r="G416" s="11" t="s">
        <v>43</v>
      </c>
      <c r="H416" s="6"/>
      <c r="I416" s="4"/>
      <c r="J416" s="4"/>
      <c r="K416" s="4"/>
      <c r="L416" s="4"/>
      <c r="M416" s="7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3.5" customHeight="1">
      <c r="A417" s="11">
        <v>1070</v>
      </c>
      <c r="B417" s="10" t="s">
        <v>484</v>
      </c>
      <c r="C417" s="11">
        <v>8</v>
      </c>
      <c r="D417" s="11" t="s">
        <v>39</v>
      </c>
      <c r="E417" s="11" t="s">
        <v>41</v>
      </c>
      <c r="F417" s="11" t="s">
        <v>42</v>
      </c>
      <c r="G417" s="11" t="s">
        <v>43</v>
      </c>
      <c r="H417" s="40"/>
      <c r="I417" s="4"/>
      <c r="J417" s="4"/>
      <c r="K417" s="4"/>
      <c r="L417" s="4"/>
      <c r="M417" s="7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3.5" customHeight="1">
      <c r="A418" s="11">
        <v>1071</v>
      </c>
      <c r="B418" s="10" t="s">
        <v>485</v>
      </c>
      <c r="C418" s="11">
        <v>8</v>
      </c>
      <c r="D418" s="11" t="s">
        <v>39</v>
      </c>
      <c r="E418" s="11" t="s">
        <v>41</v>
      </c>
      <c r="F418" s="11" t="s">
        <v>42</v>
      </c>
      <c r="G418" s="11" t="s">
        <v>43</v>
      </c>
      <c r="H418" s="40"/>
      <c r="I418" s="4"/>
      <c r="J418" s="4"/>
      <c r="K418" s="4"/>
      <c r="L418" s="4"/>
      <c r="M418" s="7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3.5" customHeight="1">
      <c r="A419" s="11">
        <v>1072</v>
      </c>
      <c r="B419" s="10" t="s">
        <v>486</v>
      </c>
      <c r="C419" s="11">
        <v>7</v>
      </c>
      <c r="D419" s="11" t="s">
        <v>39</v>
      </c>
      <c r="E419" s="11" t="s">
        <v>21</v>
      </c>
      <c r="F419" s="11" t="s">
        <v>42</v>
      </c>
      <c r="G419" s="11" t="s">
        <v>79</v>
      </c>
      <c r="H419" s="6"/>
      <c r="I419" s="4"/>
      <c r="J419" s="4"/>
      <c r="K419" s="4"/>
      <c r="L419" s="4"/>
      <c r="M419" s="7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3.5" customHeight="1">
      <c r="A420" s="11">
        <v>1073</v>
      </c>
      <c r="B420" s="10" t="s">
        <v>487</v>
      </c>
      <c r="C420" s="11">
        <v>7</v>
      </c>
      <c r="D420" s="11" t="s">
        <v>39</v>
      </c>
      <c r="E420" s="11" t="s">
        <v>21</v>
      </c>
      <c r="F420" s="11" t="s">
        <v>42</v>
      </c>
      <c r="G420" s="11" t="s">
        <v>79</v>
      </c>
      <c r="H420" s="40"/>
      <c r="I420" s="4"/>
      <c r="J420" s="4"/>
      <c r="K420" s="4"/>
      <c r="L420" s="4"/>
      <c r="M420" s="7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3.5" customHeight="1">
      <c r="A421" s="11">
        <v>1074</v>
      </c>
      <c r="B421" s="10" t="s">
        <v>488</v>
      </c>
      <c r="C421" s="11">
        <v>7</v>
      </c>
      <c r="D421" s="11" t="s">
        <v>39</v>
      </c>
      <c r="E421" s="11" t="s">
        <v>21</v>
      </c>
      <c r="F421" s="11" t="s">
        <v>42</v>
      </c>
      <c r="G421" s="11" t="s">
        <v>79</v>
      </c>
      <c r="H421" s="40"/>
      <c r="I421" s="4"/>
      <c r="J421" s="4"/>
      <c r="K421" s="4"/>
      <c r="L421" s="4"/>
      <c r="M421" s="7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3.5" customHeight="1">
      <c r="A422" s="11">
        <v>1075</v>
      </c>
      <c r="B422" s="10" t="s">
        <v>489</v>
      </c>
      <c r="C422" s="11">
        <v>7</v>
      </c>
      <c r="D422" s="11" t="s">
        <v>39</v>
      </c>
      <c r="E422" s="11" t="s">
        <v>21</v>
      </c>
      <c r="F422" s="11" t="s">
        <v>42</v>
      </c>
      <c r="G422" s="11" t="s">
        <v>79</v>
      </c>
      <c r="H422" s="40"/>
      <c r="I422" s="4"/>
      <c r="J422" s="4"/>
      <c r="K422" s="4"/>
      <c r="L422" s="4"/>
      <c r="M422" s="7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3.5" customHeight="1">
      <c r="A423" s="11">
        <v>1076</v>
      </c>
      <c r="B423" s="10" t="s">
        <v>490</v>
      </c>
      <c r="C423" s="11">
        <v>7</v>
      </c>
      <c r="D423" s="11" t="s">
        <v>39</v>
      </c>
      <c r="E423" s="11" t="s">
        <v>21</v>
      </c>
      <c r="F423" s="11" t="s">
        <v>42</v>
      </c>
      <c r="G423" s="11" t="s">
        <v>79</v>
      </c>
      <c r="H423" s="40"/>
      <c r="I423" s="4"/>
      <c r="J423" s="4"/>
      <c r="K423" s="4"/>
      <c r="L423" s="4"/>
      <c r="M423" s="7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3.5" customHeight="1">
      <c r="A424" s="11">
        <v>1077</v>
      </c>
      <c r="B424" s="10" t="s">
        <v>491</v>
      </c>
      <c r="C424" s="11">
        <v>7</v>
      </c>
      <c r="D424" s="11" t="s">
        <v>39</v>
      </c>
      <c r="E424" s="11" t="s">
        <v>21</v>
      </c>
      <c r="F424" s="11" t="s">
        <v>42</v>
      </c>
      <c r="G424" s="11" t="s">
        <v>79</v>
      </c>
      <c r="H424" s="6"/>
      <c r="I424" s="4"/>
      <c r="J424" s="4"/>
      <c r="K424" s="4"/>
      <c r="L424" s="4"/>
      <c r="M424" s="7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3.5" customHeight="1">
      <c r="A425" s="11">
        <v>1078</v>
      </c>
      <c r="B425" s="10" t="s">
        <v>492</v>
      </c>
      <c r="C425" s="11">
        <v>7</v>
      </c>
      <c r="D425" s="11" t="s">
        <v>39</v>
      </c>
      <c r="E425" s="11" t="s">
        <v>21</v>
      </c>
      <c r="F425" s="11" t="s">
        <v>42</v>
      </c>
      <c r="G425" s="11" t="s">
        <v>79</v>
      </c>
      <c r="H425" s="40"/>
      <c r="I425" s="4"/>
      <c r="J425" s="4"/>
      <c r="K425" s="4"/>
      <c r="L425" s="4"/>
      <c r="M425" s="7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3.5" customHeight="1">
      <c r="A426" s="11">
        <v>1079</v>
      </c>
      <c r="B426" s="10" t="s">
        <v>493</v>
      </c>
      <c r="C426" s="11">
        <v>7</v>
      </c>
      <c r="D426" s="11" t="s">
        <v>39</v>
      </c>
      <c r="E426" s="11" t="s">
        <v>21</v>
      </c>
      <c r="F426" s="11" t="s">
        <v>42</v>
      </c>
      <c r="G426" s="11" t="s">
        <v>79</v>
      </c>
      <c r="H426" s="40"/>
      <c r="I426" s="4"/>
      <c r="J426" s="4"/>
      <c r="K426" s="4"/>
      <c r="L426" s="4"/>
      <c r="M426" s="7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3.5" customHeight="1">
      <c r="A427" s="11">
        <v>1080</v>
      </c>
      <c r="B427" s="10" t="s">
        <v>494</v>
      </c>
      <c r="C427" s="11">
        <v>7</v>
      </c>
      <c r="D427" s="11" t="s">
        <v>39</v>
      </c>
      <c r="E427" s="11" t="s">
        <v>21</v>
      </c>
      <c r="F427" s="11" t="s">
        <v>42</v>
      </c>
      <c r="G427" s="11" t="s">
        <v>79</v>
      </c>
      <c r="H427" s="40"/>
      <c r="I427" s="4"/>
      <c r="J427" s="4"/>
      <c r="K427" s="4"/>
      <c r="L427" s="4"/>
      <c r="M427" s="7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3.5" customHeight="1">
      <c r="A428" s="11">
        <v>1081</v>
      </c>
      <c r="B428" s="10" t="s">
        <v>495</v>
      </c>
      <c r="C428" s="11">
        <v>7</v>
      </c>
      <c r="D428" s="11" t="s">
        <v>39</v>
      </c>
      <c r="E428" s="11" t="s">
        <v>21</v>
      </c>
      <c r="F428" s="11" t="s">
        <v>42</v>
      </c>
      <c r="G428" s="11" t="s">
        <v>79</v>
      </c>
      <c r="H428" s="40"/>
      <c r="I428" s="4"/>
      <c r="J428" s="4"/>
      <c r="K428" s="4"/>
      <c r="L428" s="4"/>
      <c r="M428" s="7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3.5" customHeight="1">
      <c r="A429" s="11">
        <v>1082</v>
      </c>
      <c r="B429" s="10" t="s">
        <v>496</v>
      </c>
      <c r="C429" s="11">
        <v>7</v>
      </c>
      <c r="D429" s="11" t="s">
        <v>39</v>
      </c>
      <c r="E429" s="11" t="s">
        <v>21</v>
      </c>
      <c r="F429" s="11" t="s">
        <v>42</v>
      </c>
      <c r="G429" s="11" t="s">
        <v>79</v>
      </c>
      <c r="H429" s="40"/>
      <c r="I429" s="4"/>
      <c r="J429" s="4"/>
      <c r="K429" s="4"/>
      <c r="L429" s="4"/>
      <c r="M429" s="7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3.5" customHeight="1">
      <c r="A430" s="11">
        <v>1083</v>
      </c>
      <c r="B430" s="10" t="s">
        <v>497</v>
      </c>
      <c r="C430" s="11">
        <v>8</v>
      </c>
      <c r="D430" s="11" t="s">
        <v>39</v>
      </c>
      <c r="E430" s="11" t="s">
        <v>21</v>
      </c>
      <c r="F430" s="11" t="s">
        <v>42</v>
      </c>
      <c r="G430" s="11" t="s">
        <v>79</v>
      </c>
      <c r="H430" s="40"/>
      <c r="I430" s="4"/>
      <c r="J430" s="4"/>
      <c r="K430" s="4"/>
      <c r="L430" s="4"/>
      <c r="M430" s="7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3.5" customHeight="1">
      <c r="A431" s="11">
        <v>1084</v>
      </c>
      <c r="B431" s="10" t="s">
        <v>498</v>
      </c>
      <c r="C431" s="11">
        <v>8</v>
      </c>
      <c r="D431" s="11" t="s">
        <v>39</v>
      </c>
      <c r="E431" s="11" t="s">
        <v>21</v>
      </c>
      <c r="F431" s="11" t="s">
        <v>42</v>
      </c>
      <c r="G431" s="11" t="s">
        <v>79</v>
      </c>
      <c r="H431" s="40"/>
      <c r="I431" s="4"/>
      <c r="J431" s="4"/>
      <c r="K431" s="4"/>
      <c r="L431" s="4"/>
      <c r="M431" s="7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3.5" customHeight="1">
      <c r="A432" s="11">
        <v>1085</v>
      </c>
      <c r="B432" s="10" t="s">
        <v>499</v>
      </c>
      <c r="C432" s="11">
        <v>8</v>
      </c>
      <c r="D432" s="11" t="s">
        <v>39</v>
      </c>
      <c r="E432" s="11" t="s">
        <v>21</v>
      </c>
      <c r="F432" s="11" t="s">
        <v>42</v>
      </c>
      <c r="G432" s="11" t="s">
        <v>79</v>
      </c>
      <c r="H432" s="40"/>
      <c r="I432" s="4"/>
      <c r="J432" s="4"/>
      <c r="K432" s="4"/>
      <c r="L432" s="4"/>
      <c r="M432" s="7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3.5" customHeight="1">
      <c r="A433" s="11">
        <v>1086</v>
      </c>
      <c r="B433" s="10" t="s">
        <v>500</v>
      </c>
      <c r="C433" s="11">
        <v>8</v>
      </c>
      <c r="D433" s="11" t="s">
        <v>39</v>
      </c>
      <c r="E433" s="11" t="s">
        <v>21</v>
      </c>
      <c r="F433" s="11" t="s">
        <v>42</v>
      </c>
      <c r="G433" s="11" t="s">
        <v>79</v>
      </c>
      <c r="H433" s="40"/>
      <c r="I433" s="4"/>
      <c r="J433" s="4"/>
      <c r="K433" s="4"/>
      <c r="L433" s="4"/>
      <c r="M433" s="7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3.5" customHeight="1">
      <c r="A434" s="11">
        <v>1087</v>
      </c>
      <c r="B434" s="10" t="s">
        <v>501</v>
      </c>
      <c r="C434" s="11">
        <v>7</v>
      </c>
      <c r="D434" s="11" t="s">
        <v>39</v>
      </c>
      <c r="E434" s="11" t="s">
        <v>21</v>
      </c>
      <c r="F434" s="11" t="s">
        <v>42</v>
      </c>
      <c r="G434" s="11" t="s">
        <v>79</v>
      </c>
      <c r="H434" s="40"/>
      <c r="I434" s="4"/>
      <c r="J434" s="4"/>
      <c r="K434" s="4"/>
      <c r="L434" s="4"/>
      <c r="M434" s="7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2.75" customHeight="1">
      <c r="A435" s="11">
        <v>1100</v>
      </c>
      <c r="B435" s="10" t="s">
        <v>502</v>
      </c>
      <c r="C435" s="11" t="s">
        <v>503</v>
      </c>
      <c r="D435" s="11" t="s">
        <v>60</v>
      </c>
      <c r="E435" s="11" t="s">
        <v>21</v>
      </c>
      <c r="F435" s="11" t="s">
        <v>13</v>
      </c>
      <c r="G435" s="11" t="s">
        <v>27</v>
      </c>
      <c r="H435" s="6"/>
      <c r="I435" s="4"/>
      <c r="J435" s="4"/>
      <c r="K435" s="4"/>
      <c r="L435" s="4"/>
      <c r="M435" s="7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3.5" customHeight="1">
      <c r="A436" s="11">
        <v>1101</v>
      </c>
      <c r="B436" s="10" t="s">
        <v>504</v>
      </c>
      <c r="C436" s="11" t="s">
        <v>503</v>
      </c>
      <c r="D436" s="11" t="s">
        <v>60</v>
      </c>
      <c r="E436" s="11" t="s">
        <v>12</v>
      </c>
      <c r="F436" s="11" t="s">
        <v>13</v>
      </c>
      <c r="G436" s="11" t="s">
        <v>14</v>
      </c>
      <c r="H436" s="40"/>
      <c r="I436" s="4"/>
      <c r="J436" s="4"/>
      <c r="K436" s="4"/>
      <c r="L436" s="4"/>
      <c r="M436" s="7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3.5" customHeight="1">
      <c r="A437" s="11">
        <v>1102</v>
      </c>
      <c r="B437" s="10" t="s">
        <v>505</v>
      </c>
      <c r="C437" s="11" t="s">
        <v>503</v>
      </c>
      <c r="D437" s="11" t="s">
        <v>60</v>
      </c>
      <c r="E437" s="11" t="s">
        <v>12</v>
      </c>
      <c r="F437" s="11" t="s">
        <v>13</v>
      </c>
      <c r="G437" s="11" t="s">
        <v>14</v>
      </c>
      <c r="H437" s="6"/>
      <c r="I437" s="4"/>
      <c r="J437" s="4"/>
      <c r="K437" s="4"/>
      <c r="L437" s="4"/>
      <c r="M437" s="7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3.5" customHeight="1">
      <c r="A438" s="11">
        <v>1103</v>
      </c>
      <c r="B438" s="10" t="s">
        <v>506</v>
      </c>
      <c r="C438" s="11" t="s">
        <v>503</v>
      </c>
      <c r="D438" s="11" t="s">
        <v>60</v>
      </c>
      <c r="E438" s="11" t="s">
        <v>12</v>
      </c>
      <c r="F438" s="11" t="s">
        <v>13</v>
      </c>
      <c r="G438" s="11" t="s">
        <v>14</v>
      </c>
      <c r="H438" s="40"/>
      <c r="I438" s="4"/>
      <c r="J438" s="4"/>
      <c r="K438" s="4"/>
      <c r="L438" s="4"/>
      <c r="M438" s="7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3.5" customHeight="1">
      <c r="A439" s="11">
        <v>1104</v>
      </c>
      <c r="B439" s="10" t="s">
        <v>507</v>
      </c>
      <c r="C439" s="11" t="s">
        <v>503</v>
      </c>
      <c r="D439" s="11" t="s">
        <v>60</v>
      </c>
      <c r="E439" s="11" t="s">
        <v>21</v>
      </c>
      <c r="F439" s="11" t="s">
        <v>13</v>
      </c>
      <c r="G439" s="11" t="s">
        <v>27</v>
      </c>
      <c r="H439" s="40"/>
      <c r="I439" s="4"/>
      <c r="J439" s="4"/>
      <c r="K439" s="4"/>
      <c r="L439" s="4"/>
      <c r="M439" s="7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3.5" customHeight="1">
      <c r="A440" s="11">
        <v>1105</v>
      </c>
      <c r="B440" s="10" t="s">
        <v>508</v>
      </c>
      <c r="C440" s="11" t="s">
        <v>503</v>
      </c>
      <c r="D440" s="11" t="s">
        <v>60</v>
      </c>
      <c r="E440" s="11" t="s">
        <v>21</v>
      </c>
      <c r="F440" s="11" t="s">
        <v>13</v>
      </c>
      <c r="G440" s="11" t="s">
        <v>27</v>
      </c>
      <c r="H440" s="40"/>
      <c r="I440" s="4"/>
      <c r="J440" s="4"/>
      <c r="K440" s="4"/>
      <c r="L440" s="4"/>
      <c r="M440" s="7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3.5" customHeight="1">
      <c r="A441" s="11">
        <v>1106</v>
      </c>
      <c r="B441" s="10" t="s">
        <v>509</v>
      </c>
      <c r="C441" s="11">
        <v>2</v>
      </c>
      <c r="D441" s="11" t="s">
        <v>60</v>
      </c>
      <c r="E441" s="11" t="s">
        <v>12</v>
      </c>
      <c r="F441" s="11" t="s">
        <v>13</v>
      </c>
      <c r="G441" s="11" t="s">
        <v>14</v>
      </c>
      <c r="H441" s="40"/>
      <c r="I441" s="4"/>
      <c r="J441" s="4"/>
      <c r="K441" s="4"/>
      <c r="L441" s="4"/>
      <c r="M441" s="7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3.5" customHeight="1">
      <c r="A442" s="11">
        <v>1107</v>
      </c>
      <c r="B442" s="10" t="s">
        <v>510</v>
      </c>
      <c r="C442" s="11">
        <v>2</v>
      </c>
      <c r="D442" s="11" t="s">
        <v>60</v>
      </c>
      <c r="E442" s="11" t="s">
        <v>21</v>
      </c>
      <c r="F442" s="11" t="s">
        <v>13</v>
      </c>
      <c r="G442" s="11" t="s">
        <v>27</v>
      </c>
      <c r="H442" s="40"/>
      <c r="I442" s="4"/>
      <c r="J442" s="4"/>
      <c r="K442" s="4"/>
      <c r="L442" s="4"/>
      <c r="M442" s="7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" customHeight="1">
      <c r="A443" s="11">
        <v>1108</v>
      </c>
      <c r="B443" s="10" t="s">
        <v>511</v>
      </c>
      <c r="C443" s="11">
        <v>2</v>
      </c>
      <c r="D443" s="11" t="s">
        <v>60</v>
      </c>
      <c r="E443" s="11" t="s">
        <v>12</v>
      </c>
      <c r="F443" s="11" t="s">
        <v>13</v>
      </c>
      <c r="G443" s="11" t="s">
        <v>14</v>
      </c>
      <c r="H443" s="6"/>
      <c r="I443" s="4"/>
      <c r="J443" s="4"/>
      <c r="K443" s="4"/>
      <c r="L443" s="4"/>
      <c r="M443" s="7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" customHeight="1">
      <c r="A444" s="11">
        <v>1109</v>
      </c>
      <c r="B444" s="10" t="s">
        <v>512</v>
      </c>
      <c r="C444" s="11">
        <v>2</v>
      </c>
      <c r="D444" s="11" t="s">
        <v>60</v>
      </c>
      <c r="E444" s="11" t="s">
        <v>21</v>
      </c>
      <c r="F444" s="11" t="s">
        <v>13</v>
      </c>
      <c r="G444" s="11" t="s">
        <v>27</v>
      </c>
      <c r="H444" s="40"/>
      <c r="I444" s="4"/>
      <c r="J444" s="4"/>
      <c r="K444" s="4"/>
      <c r="L444" s="4"/>
      <c r="M444" s="7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3.5" customHeight="1">
      <c r="A445" s="11">
        <v>1110</v>
      </c>
      <c r="B445" s="10" t="s">
        <v>513</v>
      </c>
      <c r="C445" s="11">
        <v>2</v>
      </c>
      <c r="D445" s="11" t="s">
        <v>60</v>
      </c>
      <c r="E445" s="11" t="s">
        <v>12</v>
      </c>
      <c r="F445" s="11" t="s">
        <v>13</v>
      </c>
      <c r="G445" s="11" t="s">
        <v>14</v>
      </c>
      <c r="H445" s="6"/>
      <c r="I445" s="4"/>
      <c r="J445" s="4"/>
      <c r="K445" s="4"/>
      <c r="L445" s="4"/>
      <c r="M445" s="7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3.5" customHeight="1">
      <c r="A446" s="11">
        <v>1111</v>
      </c>
      <c r="B446" s="10" t="s">
        <v>514</v>
      </c>
      <c r="C446" s="11">
        <v>2</v>
      </c>
      <c r="D446" s="11" t="s">
        <v>60</v>
      </c>
      <c r="E446" s="11" t="s">
        <v>21</v>
      </c>
      <c r="F446" s="11" t="s">
        <v>13</v>
      </c>
      <c r="G446" s="11" t="s">
        <v>27</v>
      </c>
      <c r="H446" s="6"/>
      <c r="I446" s="4"/>
      <c r="J446" s="4"/>
      <c r="K446" s="4"/>
      <c r="L446" s="4"/>
      <c r="M446" s="7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3.5" customHeight="1">
      <c r="A447" s="11">
        <v>1112</v>
      </c>
      <c r="B447" s="10" t="s">
        <v>515</v>
      </c>
      <c r="C447" s="11">
        <v>3</v>
      </c>
      <c r="D447" s="11" t="s">
        <v>60</v>
      </c>
      <c r="E447" s="11" t="s">
        <v>12</v>
      </c>
      <c r="F447" s="11" t="s">
        <v>13</v>
      </c>
      <c r="G447" s="11" t="s">
        <v>14</v>
      </c>
      <c r="H447" s="6"/>
      <c r="I447" s="4"/>
      <c r="J447" s="4"/>
      <c r="K447" s="4"/>
      <c r="L447" s="4"/>
      <c r="M447" s="7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3.5" customHeight="1">
      <c r="A448" s="11">
        <v>1113</v>
      </c>
      <c r="B448" s="10" t="s">
        <v>516</v>
      </c>
      <c r="C448" s="11">
        <v>4</v>
      </c>
      <c r="D448" s="11" t="s">
        <v>60</v>
      </c>
      <c r="E448" s="11" t="s">
        <v>12</v>
      </c>
      <c r="F448" s="11" t="s">
        <v>13</v>
      </c>
      <c r="G448" s="11" t="s">
        <v>14</v>
      </c>
      <c r="H448" s="6"/>
      <c r="I448" s="4"/>
      <c r="J448" s="4"/>
      <c r="K448" s="4"/>
      <c r="L448" s="4"/>
      <c r="M448" s="7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3.5" customHeight="1">
      <c r="A449" s="11">
        <v>1114</v>
      </c>
      <c r="B449" s="10" t="s">
        <v>517</v>
      </c>
      <c r="C449" s="11">
        <v>5</v>
      </c>
      <c r="D449" s="11" t="s">
        <v>60</v>
      </c>
      <c r="E449" s="11" t="s">
        <v>12</v>
      </c>
      <c r="F449" s="11" t="s">
        <v>22</v>
      </c>
      <c r="G449" s="11" t="s">
        <v>31</v>
      </c>
      <c r="H449" s="6"/>
      <c r="I449" s="4"/>
      <c r="J449" s="4"/>
      <c r="K449" s="4"/>
      <c r="L449" s="4"/>
      <c r="M449" s="7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3.5" customHeight="1">
      <c r="A450" s="11">
        <v>1115</v>
      </c>
      <c r="B450" s="10" t="s">
        <v>518</v>
      </c>
      <c r="C450" s="11">
        <v>5</v>
      </c>
      <c r="D450" s="11" t="s">
        <v>60</v>
      </c>
      <c r="E450" s="11" t="s">
        <v>21</v>
      </c>
      <c r="F450" s="11" t="s">
        <v>22</v>
      </c>
      <c r="G450" s="11" t="s">
        <v>23</v>
      </c>
      <c r="H450" s="6"/>
      <c r="I450" s="4"/>
      <c r="J450" s="4"/>
      <c r="K450" s="4"/>
      <c r="L450" s="4"/>
      <c r="M450" s="7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3.5" customHeight="1">
      <c r="A451" s="11">
        <v>1116</v>
      </c>
      <c r="B451" s="10" t="s">
        <v>519</v>
      </c>
      <c r="C451" s="11">
        <v>5</v>
      </c>
      <c r="D451" s="11" t="s">
        <v>60</v>
      </c>
      <c r="E451" s="11" t="s">
        <v>12</v>
      </c>
      <c r="F451" s="11" t="s">
        <v>22</v>
      </c>
      <c r="G451" s="11" t="s">
        <v>31</v>
      </c>
      <c r="H451" s="6"/>
      <c r="I451" s="4"/>
      <c r="J451" s="4"/>
      <c r="K451" s="4"/>
      <c r="L451" s="4"/>
      <c r="M451" s="7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3.5" customHeight="1">
      <c r="A452" s="11">
        <v>1117</v>
      </c>
      <c r="B452" s="10" t="s">
        <v>520</v>
      </c>
      <c r="C452" s="11">
        <v>5</v>
      </c>
      <c r="D452" s="11" t="s">
        <v>60</v>
      </c>
      <c r="E452" s="11" t="s">
        <v>12</v>
      </c>
      <c r="F452" s="11" t="s">
        <v>22</v>
      </c>
      <c r="G452" s="11" t="s">
        <v>31</v>
      </c>
      <c r="H452" s="6"/>
      <c r="I452" s="4"/>
      <c r="J452" s="4"/>
      <c r="K452" s="4"/>
      <c r="L452" s="4"/>
      <c r="M452" s="7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3.5" customHeight="1">
      <c r="A453" s="11">
        <v>1118</v>
      </c>
      <c r="B453" s="10" t="s">
        <v>521</v>
      </c>
      <c r="C453" s="11">
        <v>5</v>
      </c>
      <c r="D453" s="11" t="s">
        <v>60</v>
      </c>
      <c r="E453" s="11" t="s">
        <v>12</v>
      </c>
      <c r="F453" s="11" t="s">
        <v>22</v>
      </c>
      <c r="G453" s="11" t="s">
        <v>31</v>
      </c>
      <c r="H453" s="6"/>
      <c r="I453" s="4"/>
      <c r="J453" s="4"/>
      <c r="K453" s="4"/>
      <c r="L453" s="4"/>
      <c r="M453" s="7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3.5" customHeight="1">
      <c r="A454" s="11">
        <v>1119</v>
      </c>
      <c r="B454" s="10" t="s">
        <v>522</v>
      </c>
      <c r="C454" s="11">
        <v>5</v>
      </c>
      <c r="D454" s="11" t="s">
        <v>60</v>
      </c>
      <c r="E454" s="11" t="s">
        <v>12</v>
      </c>
      <c r="F454" s="11" t="s">
        <v>22</v>
      </c>
      <c r="G454" s="11" t="s">
        <v>31</v>
      </c>
      <c r="H454" s="6"/>
      <c r="I454" s="4"/>
      <c r="J454" s="4"/>
      <c r="K454" s="4"/>
      <c r="L454" s="4"/>
      <c r="M454" s="7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3.5" customHeight="1">
      <c r="A455" s="11">
        <v>1120</v>
      </c>
      <c r="B455" s="10" t="s">
        <v>523</v>
      </c>
      <c r="C455" s="11">
        <v>5</v>
      </c>
      <c r="D455" s="11" t="s">
        <v>60</v>
      </c>
      <c r="E455" s="11" t="s">
        <v>21</v>
      </c>
      <c r="F455" s="11" t="s">
        <v>22</v>
      </c>
      <c r="G455" s="11" t="s">
        <v>23</v>
      </c>
      <c r="H455" s="6"/>
      <c r="I455" s="4"/>
      <c r="J455" s="4"/>
      <c r="K455" s="4"/>
      <c r="L455" s="4"/>
      <c r="M455" s="7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3.5" customHeight="1">
      <c r="A456" s="11">
        <v>1121</v>
      </c>
      <c r="B456" s="10" t="s">
        <v>524</v>
      </c>
      <c r="C456" s="11">
        <v>5</v>
      </c>
      <c r="D456" s="11" t="s">
        <v>60</v>
      </c>
      <c r="E456" s="11" t="s">
        <v>12</v>
      </c>
      <c r="F456" s="11" t="s">
        <v>22</v>
      </c>
      <c r="G456" s="11" t="s">
        <v>31</v>
      </c>
      <c r="H456" s="6"/>
      <c r="I456" s="4"/>
      <c r="J456" s="4"/>
      <c r="K456" s="4"/>
      <c r="L456" s="4"/>
      <c r="M456" s="7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3.5" customHeight="1">
      <c r="A457" s="11">
        <v>1122</v>
      </c>
      <c r="B457" s="10" t="s">
        <v>525</v>
      </c>
      <c r="C457" s="11">
        <v>6</v>
      </c>
      <c r="D457" s="11" t="s">
        <v>60</v>
      </c>
      <c r="E457" s="11" t="s">
        <v>12</v>
      </c>
      <c r="F457" s="11" t="s">
        <v>22</v>
      </c>
      <c r="G457" s="11" t="s">
        <v>31</v>
      </c>
      <c r="H457" s="6"/>
      <c r="I457" s="4"/>
      <c r="J457" s="4"/>
      <c r="K457" s="4"/>
      <c r="L457" s="4"/>
      <c r="M457" s="7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3.5" customHeight="1">
      <c r="A458" s="11">
        <v>1123</v>
      </c>
      <c r="B458" s="10" t="s">
        <v>526</v>
      </c>
      <c r="C458" s="11">
        <v>6</v>
      </c>
      <c r="D458" s="11" t="s">
        <v>60</v>
      </c>
      <c r="E458" s="11" t="s">
        <v>12</v>
      </c>
      <c r="F458" s="11" t="s">
        <v>22</v>
      </c>
      <c r="G458" s="11" t="s">
        <v>31</v>
      </c>
      <c r="H458" s="6"/>
      <c r="I458" s="4"/>
      <c r="J458" s="4"/>
      <c r="K458" s="4"/>
      <c r="L458" s="4"/>
      <c r="M458" s="7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3.5" customHeight="1">
      <c r="A459" s="11">
        <v>1124</v>
      </c>
      <c r="B459" s="10" t="s">
        <v>527</v>
      </c>
      <c r="C459" s="11">
        <v>6</v>
      </c>
      <c r="D459" s="11" t="s">
        <v>60</v>
      </c>
      <c r="E459" s="11" t="s">
        <v>12</v>
      </c>
      <c r="F459" s="11" t="s">
        <v>22</v>
      </c>
      <c r="G459" s="11" t="s">
        <v>31</v>
      </c>
      <c r="H459" s="6"/>
      <c r="I459" s="4"/>
      <c r="J459" s="4"/>
      <c r="K459" s="4"/>
      <c r="L459" s="4"/>
      <c r="M459" s="7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3.5" customHeight="1">
      <c r="A460" s="11">
        <v>1125</v>
      </c>
      <c r="B460" s="10" t="s">
        <v>528</v>
      </c>
      <c r="C460" s="11">
        <v>7</v>
      </c>
      <c r="D460" s="11" t="s">
        <v>60</v>
      </c>
      <c r="E460" s="11" t="s">
        <v>41</v>
      </c>
      <c r="F460" s="11" t="s">
        <v>42</v>
      </c>
      <c r="G460" s="11" t="s">
        <v>43</v>
      </c>
      <c r="H460" s="4"/>
      <c r="I460" s="4"/>
      <c r="J460" s="4"/>
      <c r="K460" s="4"/>
      <c r="L460" s="4"/>
      <c r="M460" s="7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3.5" customHeight="1">
      <c r="A461" s="11">
        <v>1126</v>
      </c>
      <c r="B461" s="10" t="s">
        <v>529</v>
      </c>
      <c r="C461" s="11">
        <v>8</v>
      </c>
      <c r="D461" s="11" t="s">
        <v>60</v>
      </c>
      <c r="E461" s="11" t="s">
        <v>41</v>
      </c>
      <c r="F461" s="11" t="s">
        <v>42</v>
      </c>
      <c r="G461" s="11" t="s">
        <v>43</v>
      </c>
      <c r="H461" s="4"/>
      <c r="I461" s="4"/>
      <c r="J461" s="4"/>
      <c r="K461" s="4"/>
      <c r="L461" s="4"/>
      <c r="M461" s="7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3.5" customHeight="1">
      <c r="A462" s="11">
        <v>1127</v>
      </c>
      <c r="B462" s="10" t="s">
        <v>530</v>
      </c>
      <c r="C462" s="11">
        <v>8</v>
      </c>
      <c r="D462" s="11" t="s">
        <v>60</v>
      </c>
      <c r="E462" s="11" t="s">
        <v>41</v>
      </c>
      <c r="F462" s="11" t="s">
        <v>42</v>
      </c>
      <c r="G462" s="11" t="s">
        <v>43</v>
      </c>
      <c r="H462" s="4"/>
      <c r="I462" s="4"/>
      <c r="J462" s="4"/>
      <c r="K462" s="4"/>
      <c r="L462" s="4"/>
      <c r="M462" s="7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3.5" customHeight="1">
      <c r="A463" s="11">
        <v>1128</v>
      </c>
      <c r="B463" s="10" t="s">
        <v>531</v>
      </c>
      <c r="C463" s="11">
        <v>8</v>
      </c>
      <c r="D463" s="11" t="s">
        <v>60</v>
      </c>
      <c r="E463" s="11" t="s">
        <v>41</v>
      </c>
      <c r="F463" s="11" t="s">
        <v>42</v>
      </c>
      <c r="G463" s="11" t="s">
        <v>43</v>
      </c>
      <c r="H463" s="4"/>
      <c r="I463" s="4"/>
      <c r="J463" s="4"/>
      <c r="K463" s="4"/>
      <c r="L463" s="4"/>
      <c r="M463" s="7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3.5" customHeight="1">
      <c r="A464" s="11">
        <v>1129</v>
      </c>
      <c r="B464" s="10" t="s">
        <v>532</v>
      </c>
      <c r="C464" s="11">
        <v>5</v>
      </c>
      <c r="D464" s="11" t="s">
        <v>60</v>
      </c>
      <c r="E464" s="11" t="s">
        <v>12</v>
      </c>
      <c r="F464" s="11" t="s">
        <v>22</v>
      </c>
      <c r="G464" s="11" t="s">
        <v>31</v>
      </c>
      <c r="H464" s="4"/>
      <c r="I464" s="4"/>
      <c r="J464" s="4"/>
      <c r="K464" s="4"/>
      <c r="L464" s="4"/>
      <c r="M464" s="7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3.5" customHeight="1">
      <c r="A465" s="11">
        <v>1140</v>
      </c>
      <c r="B465" s="10" t="s">
        <v>533</v>
      </c>
      <c r="C465" s="11">
        <v>2</v>
      </c>
      <c r="D465" s="11" t="s">
        <v>8</v>
      </c>
      <c r="E465" s="11" t="s">
        <v>12</v>
      </c>
      <c r="F465" s="11" t="s">
        <v>13</v>
      </c>
      <c r="G465" s="11" t="s">
        <v>14</v>
      </c>
      <c r="H465" s="4"/>
      <c r="I465" s="4"/>
      <c r="J465" s="4"/>
      <c r="K465" s="4"/>
      <c r="L465" s="4"/>
      <c r="M465" s="7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3.5" customHeight="1">
      <c r="A466" s="11">
        <v>1141</v>
      </c>
      <c r="B466" s="10" t="s">
        <v>534</v>
      </c>
      <c r="C466" s="11">
        <v>2</v>
      </c>
      <c r="D466" s="11" t="s">
        <v>8</v>
      </c>
      <c r="E466" s="11" t="s">
        <v>12</v>
      </c>
      <c r="F466" s="11" t="s">
        <v>13</v>
      </c>
      <c r="G466" s="11" t="s">
        <v>14</v>
      </c>
      <c r="H466" s="4"/>
      <c r="I466" s="4"/>
      <c r="J466" s="4"/>
      <c r="K466" s="4"/>
      <c r="L466" s="4"/>
      <c r="M466" s="7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3.5" customHeight="1">
      <c r="A467" s="11">
        <v>1142</v>
      </c>
      <c r="B467" s="10" t="s">
        <v>535</v>
      </c>
      <c r="C467" s="11">
        <v>4</v>
      </c>
      <c r="D467" s="11" t="s">
        <v>8</v>
      </c>
      <c r="E467" s="11" t="s">
        <v>12</v>
      </c>
      <c r="F467" s="11" t="s">
        <v>13</v>
      </c>
      <c r="G467" s="11" t="s">
        <v>14</v>
      </c>
      <c r="H467" s="4"/>
      <c r="I467" s="4"/>
      <c r="J467" s="4"/>
      <c r="K467" s="4"/>
      <c r="L467" s="4"/>
      <c r="M467" s="7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3.5" customHeight="1">
      <c r="A468" s="11">
        <v>1143</v>
      </c>
      <c r="B468" s="10" t="s">
        <v>536</v>
      </c>
      <c r="C468" s="11">
        <v>3</v>
      </c>
      <c r="D468" s="11" t="s">
        <v>8</v>
      </c>
      <c r="E468" s="11" t="s">
        <v>21</v>
      </c>
      <c r="F468" s="11" t="s">
        <v>13</v>
      </c>
      <c r="G468" s="11" t="s">
        <v>27</v>
      </c>
      <c r="H468" s="4"/>
      <c r="I468" s="4"/>
      <c r="J468" s="4"/>
      <c r="K468" s="4"/>
      <c r="L468" s="4"/>
      <c r="M468" s="7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3.5" customHeight="1">
      <c r="A469" s="11">
        <v>1144</v>
      </c>
      <c r="B469" s="10" t="s">
        <v>537</v>
      </c>
      <c r="C469" s="11">
        <v>3</v>
      </c>
      <c r="D469" s="11" t="s">
        <v>8</v>
      </c>
      <c r="E469" s="11" t="s">
        <v>21</v>
      </c>
      <c r="F469" s="11" t="s">
        <v>13</v>
      </c>
      <c r="G469" s="11" t="s">
        <v>27</v>
      </c>
      <c r="H469" s="4"/>
      <c r="I469" s="4"/>
      <c r="J469" s="4"/>
      <c r="K469" s="4"/>
      <c r="L469" s="4"/>
      <c r="M469" s="7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3.5" customHeight="1">
      <c r="A470" s="11">
        <v>1145</v>
      </c>
      <c r="B470" s="10" t="s">
        <v>538</v>
      </c>
      <c r="C470" s="11">
        <v>3</v>
      </c>
      <c r="D470" s="11" t="s">
        <v>8</v>
      </c>
      <c r="E470" s="11" t="s">
        <v>21</v>
      </c>
      <c r="F470" s="11" t="s">
        <v>13</v>
      </c>
      <c r="G470" s="11" t="s">
        <v>27</v>
      </c>
      <c r="H470" s="4"/>
      <c r="I470" s="4"/>
      <c r="J470" s="4"/>
      <c r="K470" s="4"/>
      <c r="L470" s="4"/>
      <c r="M470" s="7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3.5" customHeight="1">
      <c r="A471" s="11">
        <v>1146</v>
      </c>
      <c r="B471" s="10" t="s">
        <v>539</v>
      </c>
      <c r="C471" s="11">
        <v>3</v>
      </c>
      <c r="D471" s="11" t="s">
        <v>8</v>
      </c>
      <c r="E471" s="11" t="s">
        <v>21</v>
      </c>
      <c r="F471" s="11" t="s">
        <v>13</v>
      </c>
      <c r="G471" s="11" t="s">
        <v>27</v>
      </c>
      <c r="H471" s="4"/>
      <c r="I471" s="4"/>
      <c r="J471" s="4"/>
      <c r="K471" s="4"/>
      <c r="L471" s="4"/>
      <c r="M471" s="7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3.5" customHeight="1">
      <c r="A472" s="11">
        <v>1147</v>
      </c>
      <c r="B472" s="10" t="s">
        <v>540</v>
      </c>
      <c r="C472" s="11">
        <v>3</v>
      </c>
      <c r="D472" s="11" t="s">
        <v>8</v>
      </c>
      <c r="E472" s="11" t="s">
        <v>21</v>
      </c>
      <c r="F472" s="11" t="s">
        <v>13</v>
      </c>
      <c r="G472" s="11" t="s">
        <v>27</v>
      </c>
      <c r="H472" s="4"/>
      <c r="I472" s="4"/>
      <c r="J472" s="4"/>
      <c r="K472" s="4"/>
      <c r="L472" s="4"/>
      <c r="M472" s="7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3.5" customHeight="1">
      <c r="A473" s="11">
        <v>1148</v>
      </c>
      <c r="B473" s="10" t="s">
        <v>541</v>
      </c>
      <c r="C473" s="11">
        <v>3</v>
      </c>
      <c r="D473" s="11" t="s">
        <v>8</v>
      </c>
      <c r="E473" s="11" t="s">
        <v>21</v>
      </c>
      <c r="F473" s="11" t="s">
        <v>13</v>
      </c>
      <c r="G473" s="11" t="s">
        <v>27</v>
      </c>
      <c r="H473" s="4"/>
      <c r="I473" s="4"/>
      <c r="J473" s="4"/>
      <c r="K473" s="4"/>
      <c r="L473" s="4"/>
      <c r="M473" s="7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3.5" customHeight="1">
      <c r="A474" s="11">
        <v>1149</v>
      </c>
      <c r="B474" s="10" t="s">
        <v>542</v>
      </c>
      <c r="C474" s="11">
        <v>4</v>
      </c>
      <c r="D474" s="11" t="s">
        <v>8</v>
      </c>
      <c r="E474" s="11" t="s">
        <v>21</v>
      </c>
      <c r="F474" s="11" t="s">
        <v>13</v>
      </c>
      <c r="G474" s="11" t="s">
        <v>27</v>
      </c>
      <c r="H474" s="4"/>
      <c r="I474" s="6"/>
      <c r="J474" s="4"/>
      <c r="K474" s="4"/>
      <c r="L474" s="4"/>
      <c r="M474" s="7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3.5" customHeight="1">
      <c r="A475" s="11">
        <v>1150</v>
      </c>
      <c r="B475" s="10" t="s">
        <v>543</v>
      </c>
      <c r="C475" s="11">
        <v>4</v>
      </c>
      <c r="D475" s="11" t="s">
        <v>8</v>
      </c>
      <c r="E475" s="11" t="s">
        <v>21</v>
      </c>
      <c r="F475" s="11" t="s">
        <v>13</v>
      </c>
      <c r="G475" s="11" t="s">
        <v>27</v>
      </c>
      <c r="H475" s="4"/>
      <c r="I475" s="6"/>
      <c r="J475" s="4"/>
      <c r="K475" s="4"/>
      <c r="L475" s="4"/>
      <c r="M475" s="7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3.5" customHeight="1">
      <c r="A476" s="11">
        <v>1151</v>
      </c>
      <c r="B476" s="10" t="s">
        <v>544</v>
      </c>
      <c r="C476" s="11">
        <v>4</v>
      </c>
      <c r="D476" s="11" t="s">
        <v>8</v>
      </c>
      <c r="E476" s="11" t="s">
        <v>21</v>
      </c>
      <c r="F476" s="11" t="s">
        <v>13</v>
      </c>
      <c r="G476" s="11" t="s">
        <v>27</v>
      </c>
      <c r="H476" s="4"/>
      <c r="I476" s="4"/>
      <c r="J476" s="4"/>
      <c r="K476" s="4"/>
      <c r="L476" s="4"/>
      <c r="M476" s="7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3.5" customHeight="1">
      <c r="A477" s="11">
        <v>1152</v>
      </c>
      <c r="B477" s="10" t="s">
        <v>545</v>
      </c>
      <c r="C477" s="11">
        <v>5</v>
      </c>
      <c r="D477" s="11" t="s">
        <v>8</v>
      </c>
      <c r="E477" s="11" t="s">
        <v>12</v>
      </c>
      <c r="F477" s="11" t="s">
        <v>22</v>
      </c>
      <c r="G477" s="11" t="s">
        <v>31</v>
      </c>
      <c r="H477" s="4"/>
      <c r="I477" s="4"/>
      <c r="J477" s="4"/>
      <c r="K477" s="4"/>
      <c r="L477" s="4"/>
      <c r="M477" s="7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3.5" customHeight="1">
      <c r="A478" s="11">
        <v>1153</v>
      </c>
      <c r="B478" s="10" t="s">
        <v>546</v>
      </c>
      <c r="C478" s="11">
        <v>6</v>
      </c>
      <c r="D478" s="11" t="s">
        <v>8</v>
      </c>
      <c r="E478" s="11" t="s">
        <v>12</v>
      </c>
      <c r="F478" s="11" t="s">
        <v>22</v>
      </c>
      <c r="G478" s="11" t="s">
        <v>31</v>
      </c>
      <c r="H478" s="4"/>
      <c r="I478" s="4"/>
      <c r="J478" s="4"/>
      <c r="K478" s="4"/>
      <c r="L478" s="4"/>
      <c r="M478" s="7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3.5" customHeight="1">
      <c r="A479" s="11">
        <v>1154</v>
      </c>
      <c r="B479" s="10" t="s">
        <v>547</v>
      </c>
      <c r="C479" s="11">
        <v>6</v>
      </c>
      <c r="D479" s="11" t="s">
        <v>8</v>
      </c>
      <c r="E479" s="11" t="s">
        <v>12</v>
      </c>
      <c r="F479" s="11" t="s">
        <v>22</v>
      </c>
      <c r="G479" s="11" t="s">
        <v>31</v>
      </c>
      <c r="H479" s="4"/>
      <c r="I479" s="4"/>
      <c r="J479" s="4"/>
      <c r="K479" s="4"/>
      <c r="L479" s="4"/>
      <c r="M479" s="7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3.5" customHeight="1">
      <c r="A480" s="11">
        <v>1155</v>
      </c>
      <c r="B480" s="10" t="s">
        <v>548</v>
      </c>
      <c r="C480" s="11">
        <v>6</v>
      </c>
      <c r="D480" s="11" t="s">
        <v>8</v>
      </c>
      <c r="E480" s="11" t="s">
        <v>12</v>
      </c>
      <c r="F480" s="11" t="s">
        <v>22</v>
      </c>
      <c r="G480" s="11" t="s">
        <v>31</v>
      </c>
      <c r="H480" s="4"/>
      <c r="I480" s="4"/>
      <c r="J480" s="4"/>
      <c r="K480" s="4"/>
      <c r="L480" s="4"/>
      <c r="M480" s="7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3.5" customHeight="1">
      <c r="A481" s="11">
        <v>1156</v>
      </c>
      <c r="B481" s="10" t="s">
        <v>549</v>
      </c>
      <c r="C481" s="11">
        <v>6</v>
      </c>
      <c r="D481" s="11" t="s">
        <v>8</v>
      </c>
      <c r="E481" s="11" t="s">
        <v>12</v>
      </c>
      <c r="F481" s="11" t="s">
        <v>22</v>
      </c>
      <c r="G481" s="11" t="s">
        <v>31</v>
      </c>
      <c r="H481" s="4"/>
      <c r="I481" s="4"/>
      <c r="J481" s="4"/>
      <c r="K481" s="4"/>
      <c r="L481" s="4"/>
      <c r="M481" s="7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3.5" customHeight="1">
      <c r="A482" s="11">
        <v>1157</v>
      </c>
      <c r="B482" s="10" t="s">
        <v>550</v>
      </c>
      <c r="C482" s="11">
        <v>6</v>
      </c>
      <c r="D482" s="11" t="s">
        <v>8</v>
      </c>
      <c r="E482" s="11" t="s">
        <v>12</v>
      </c>
      <c r="F482" s="11" t="s">
        <v>22</v>
      </c>
      <c r="G482" s="11" t="s">
        <v>31</v>
      </c>
      <c r="H482" s="4"/>
      <c r="I482" s="4"/>
      <c r="J482" s="4"/>
      <c r="K482" s="4"/>
      <c r="L482" s="4"/>
      <c r="M482" s="7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3.5" customHeight="1">
      <c r="A483" s="11">
        <v>1158</v>
      </c>
      <c r="B483" s="10" t="s">
        <v>551</v>
      </c>
      <c r="C483" s="11">
        <v>6</v>
      </c>
      <c r="D483" s="11" t="s">
        <v>8</v>
      </c>
      <c r="E483" s="11" t="s">
        <v>12</v>
      </c>
      <c r="F483" s="11" t="s">
        <v>22</v>
      </c>
      <c r="G483" s="11" t="s">
        <v>31</v>
      </c>
      <c r="H483" s="4"/>
      <c r="I483" s="4"/>
      <c r="J483" s="4"/>
      <c r="K483" s="4"/>
      <c r="L483" s="4"/>
      <c r="M483" s="7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3.5" customHeight="1">
      <c r="A484" s="11">
        <v>1159</v>
      </c>
      <c r="B484" s="10" t="s">
        <v>552</v>
      </c>
      <c r="C484" s="11">
        <v>6</v>
      </c>
      <c r="D484" s="11" t="s">
        <v>8</v>
      </c>
      <c r="E484" s="11" t="s">
        <v>12</v>
      </c>
      <c r="F484" s="11" t="s">
        <v>22</v>
      </c>
      <c r="G484" s="11" t="s">
        <v>31</v>
      </c>
      <c r="H484" s="4"/>
      <c r="I484" s="4"/>
      <c r="J484" s="4"/>
      <c r="K484" s="4"/>
      <c r="L484" s="4"/>
      <c r="M484" s="7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3.5" customHeight="1">
      <c r="A485" s="11">
        <v>1160</v>
      </c>
      <c r="B485" s="10" t="s">
        <v>553</v>
      </c>
      <c r="C485" s="11">
        <v>5</v>
      </c>
      <c r="D485" s="11" t="s">
        <v>8</v>
      </c>
      <c r="E485" s="11" t="s">
        <v>21</v>
      </c>
      <c r="F485" s="11" t="s">
        <v>22</v>
      </c>
      <c r="G485" s="11" t="s">
        <v>23</v>
      </c>
      <c r="H485" s="4"/>
      <c r="I485" s="4"/>
      <c r="J485" s="4"/>
      <c r="K485" s="4"/>
      <c r="L485" s="4"/>
      <c r="M485" s="7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3.5" customHeight="1">
      <c r="A486" s="11">
        <v>1161</v>
      </c>
      <c r="B486" s="10" t="s">
        <v>554</v>
      </c>
      <c r="C486" s="11">
        <v>7</v>
      </c>
      <c r="D486" s="11" t="s">
        <v>8</v>
      </c>
      <c r="E486" s="11" t="s">
        <v>41</v>
      </c>
      <c r="F486" s="11" t="s">
        <v>42</v>
      </c>
      <c r="G486" s="11" t="s">
        <v>43</v>
      </c>
      <c r="H486" s="6"/>
      <c r="I486" s="4"/>
      <c r="J486" s="4"/>
      <c r="K486" s="4"/>
      <c r="L486" s="4"/>
      <c r="M486" s="7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3.5" customHeight="1">
      <c r="A487" s="11">
        <v>1162</v>
      </c>
      <c r="B487" s="10" t="s">
        <v>555</v>
      </c>
      <c r="C487" s="11">
        <v>7</v>
      </c>
      <c r="D487" s="11" t="s">
        <v>8</v>
      </c>
      <c r="E487" s="11" t="s">
        <v>41</v>
      </c>
      <c r="F487" s="11" t="s">
        <v>42</v>
      </c>
      <c r="G487" s="11" t="s">
        <v>43</v>
      </c>
      <c r="H487" s="6"/>
      <c r="I487" s="4"/>
      <c r="J487" s="4"/>
      <c r="K487" s="4"/>
      <c r="L487" s="4"/>
      <c r="M487" s="7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3.5" customHeight="1">
      <c r="A488" s="11">
        <v>1163</v>
      </c>
      <c r="B488" s="10" t="s">
        <v>556</v>
      </c>
      <c r="C488" s="11">
        <v>8</v>
      </c>
      <c r="D488" s="11" t="s">
        <v>8</v>
      </c>
      <c r="E488" s="11" t="s">
        <v>41</v>
      </c>
      <c r="F488" s="11" t="s">
        <v>42</v>
      </c>
      <c r="G488" s="11" t="s">
        <v>43</v>
      </c>
      <c r="H488" s="6"/>
      <c r="I488" s="4"/>
      <c r="J488" s="4"/>
      <c r="K488" s="4"/>
      <c r="L488" s="4"/>
      <c r="M488" s="7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3.5" customHeight="1">
      <c r="A489" s="11">
        <v>1164</v>
      </c>
      <c r="B489" s="10" t="s">
        <v>557</v>
      </c>
      <c r="C489" s="11">
        <v>8</v>
      </c>
      <c r="D489" s="11" t="s">
        <v>8</v>
      </c>
      <c r="E489" s="11" t="s">
        <v>41</v>
      </c>
      <c r="F489" s="11" t="s">
        <v>42</v>
      </c>
      <c r="G489" s="11" t="s">
        <v>43</v>
      </c>
      <c r="H489" s="6"/>
      <c r="I489" s="4"/>
      <c r="J489" s="4"/>
      <c r="K489" s="4"/>
      <c r="L489" s="4"/>
      <c r="M489" s="7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3.5" customHeight="1">
      <c r="A490" s="11">
        <v>1165</v>
      </c>
      <c r="B490" s="10" t="s">
        <v>558</v>
      </c>
      <c r="C490" s="11">
        <v>8</v>
      </c>
      <c r="D490" s="11" t="s">
        <v>8</v>
      </c>
      <c r="E490" s="11" t="s">
        <v>41</v>
      </c>
      <c r="F490" s="11" t="s">
        <v>42</v>
      </c>
      <c r="G490" s="11" t="s">
        <v>43</v>
      </c>
      <c r="H490" s="6"/>
      <c r="I490" s="4"/>
      <c r="J490" s="4"/>
      <c r="K490" s="4"/>
      <c r="L490" s="4"/>
      <c r="M490" s="7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3.5" customHeight="1">
      <c r="A491" s="11">
        <v>1166</v>
      </c>
      <c r="B491" s="10" t="s">
        <v>559</v>
      </c>
      <c r="C491" s="11">
        <v>8</v>
      </c>
      <c r="D491" s="11" t="s">
        <v>8</v>
      </c>
      <c r="E491" s="11" t="s">
        <v>41</v>
      </c>
      <c r="F491" s="11" t="s">
        <v>42</v>
      </c>
      <c r="G491" s="11" t="s">
        <v>43</v>
      </c>
      <c r="H491" s="6"/>
      <c r="I491" s="4"/>
      <c r="J491" s="4"/>
      <c r="K491" s="4"/>
      <c r="L491" s="4"/>
      <c r="M491" s="7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3.5" customHeight="1">
      <c r="A492" s="11">
        <v>1167</v>
      </c>
      <c r="B492" s="10" t="s">
        <v>560</v>
      </c>
      <c r="C492" s="11">
        <v>8</v>
      </c>
      <c r="D492" s="11" t="s">
        <v>8</v>
      </c>
      <c r="E492" s="11" t="s">
        <v>41</v>
      </c>
      <c r="F492" s="11" t="s">
        <v>42</v>
      </c>
      <c r="G492" s="11" t="s">
        <v>43</v>
      </c>
      <c r="H492" s="6"/>
      <c r="I492" s="4"/>
      <c r="J492" s="4"/>
      <c r="K492" s="4"/>
      <c r="L492" s="4"/>
      <c r="M492" s="7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3.5" customHeight="1">
      <c r="A493" s="11">
        <v>1168</v>
      </c>
      <c r="B493" s="10" t="s">
        <v>561</v>
      </c>
      <c r="C493" s="11">
        <v>8</v>
      </c>
      <c r="D493" s="11" t="s">
        <v>8</v>
      </c>
      <c r="E493" s="11" t="s">
        <v>41</v>
      </c>
      <c r="F493" s="11" t="s">
        <v>42</v>
      </c>
      <c r="G493" s="11" t="s">
        <v>43</v>
      </c>
      <c r="H493" s="6"/>
      <c r="I493" s="4"/>
      <c r="J493" s="4"/>
      <c r="K493" s="4"/>
      <c r="L493" s="4"/>
      <c r="M493" s="7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3.5" customHeight="1">
      <c r="A494" s="11">
        <v>1169</v>
      </c>
      <c r="B494" s="10" t="s">
        <v>562</v>
      </c>
      <c r="C494" s="11">
        <v>8</v>
      </c>
      <c r="D494" s="11" t="s">
        <v>8</v>
      </c>
      <c r="E494" s="11" t="s">
        <v>41</v>
      </c>
      <c r="F494" s="11" t="s">
        <v>42</v>
      </c>
      <c r="G494" s="11" t="s">
        <v>43</v>
      </c>
      <c r="H494" s="6"/>
      <c r="I494" s="4"/>
      <c r="J494" s="4"/>
      <c r="K494" s="4"/>
      <c r="L494" s="4"/>
      <c r="M494" s="7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3.5" customHeight="1">
      <c r="A495" s="11">
        <v>1170</v>
      </c>
      <c r="B495" s="10" t="s">
        <v>563</v>
      </c>
      <c r="C495" s="11">
        <v>7</v>
      </c>
      <c r="D495" s="11" t="s">
        <v>8</v>
      </c>
      <c r="E495" s="11" t="s">
        <v>21</v>
      </c>
      <c r="F495" s="11" t="s">
        <v>42</v>
      </c>
      <c r="G495" s="11" t="s">
        <v>79</v>
      </c>
      <c r="H495" s="40"/>
      <c r="I495" s="4"/>
      <c r="J495" s="4"/>
      <c r="K495" s="4"/>
      <c r="L495" s="4"/>
      <c r="M495" s="7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3.5" customHeight="1">
      <c r="A496" s="11">
        <v>1171</v>
      </c>
      <c r="B496" s="10" t="s">
        <v>564</v>
      </c>
      <c r="C496" s="11">
        <v>7</v>
      </c>
      <c r="D496" s="11" t="s">
        <v>8</v>
      </c>
      <c r="E496" s="11" t="s">
        <v>21</v>
      </c>
      <c r="F496" s="11" t="s">
        <v>42</v>
      </c>
      <c r="G496" s="11" t="s">
        <v>79</v>
      </c>
      <c r="H496" s="6"/>
      <c r="I496" s="4"/>
      <c r="J496" s="4"/>
      <c r="K496" s="4"/>
      <c r="L496" s="4"/>
      <c r="M496" s="7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3.5" customHeight="1">
      <c r="A497" s="11">
        <v>1172</v>
      </c>
      <c r="B497" s="10" t="s">
        <v>565</v>
      </c>
      <c r="C497" s="11">
        <v>7</v>
      </c>
      <c r="D497" s="11" t="s">
        <v>8</v>
      </c>
      <c r="E497" s="11" t="s">
        <v>21</v>
      </c>
      <c r="F497" s="11" t="s">
        <v>42</v>
      </c>
      <c r="G497" s="11" t="s">
        <v>79</v>
      </c>
      <c r="H497" s="40"/>
      <c r="I497" s="4"/>
      <c r="J497" s="4"/>
      <c r="K497" s="4"/>
      <c r="L497" s="4"/>
      <c r="M497" s="7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3.5" customHeight="1">
      <c r="A498" s="11">
        <v>1173</v>
      </c>
      <c r="B498" s="10" t="s">
        <v>566</v>
      </c>
      <c r="C498" s="11">
        <v>7</v>
      </c>
      <c r="D498" s="11" t="s">
        <v>8</v>
      </c>
      <c r="E498" s="11" t="s">
        <v>21</v>
      </c>
      <c r="F498" s="11" t="s">
        <v>42</v>
      </c>
      <c r="G498" s="11" t="s">
        <v>79</v>
      </c>
      <c r="H498" s="6"/>
      <c r="I498" s="4"/>
      <c r="J498" s="4"/>
      <c r="K498" s="4"/>
      <c r="L498" s="4"/>
      <c r="M498" s="7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3.5" customHeight="1">
      <c r="A499" s="11">
        <v>1174</v>
      </c>
      <c r="B499" s="10" t="s">
        <v>567</v>
      </c>
      <c r="C499" s="11">
        <v>7</v>
      </c>
      <c r="D499" s="11" t="s">
        <v>8</v>
      </c>
      <c r="E499" s="11" t="s">
        <v>21</v>
      </c>
      <c r="F499" s="11" t="s">
        <v>42</v>
      </c>
      <c r="G499" s="11" t="s">
        <v>79</v>
      </c>
      <c r="H499" s="6"/>
      <c r="I499" s="4"/>
      <c r="J499" s="4"/>
      <c r="K499" s="4"/>
      <c r="L499" s="4"/>
      <c r="M499" s="7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3.5" customHeight="1">
      <c r="A500" s="11">
        <v>1175</v>
      </c>
      <c r="B500" s="10" t="s">
        <v>568</v>
      </c>
      <c r="C500" s="11">
        <v>7</v>
      </c>
      <c r="D500" s="11" t="s">
        <v>8</v>
      </c>
      <c r="E500" s="11" t="s">
        <v>21</v>
      </c>
      <c r="F500" s="11" t="s">
        <v>42</v>
      </c>
      <c r="G500" s="11" t="s">
        <v>79</v>
      </c>
      <c r="H500" s="40"/>
      <c r="I500" s="4"/>
      <c r="J500" s="4"/>
      <c r="K500" s="4"/>
      <c r="L500" s="4"/>
      <c r="M500" s="7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3.5" customHeight="1">
      <c r="A501" s="11">
        <v>1176</v>
      </c>
      <c r="B501" s="10" t="s">
        <v>569</v>
      </c>
      <c r="C501" s="11">
        <v>7</v>
      </c>
      <c r="D501" s="11" t="s">
        <v>8</v>
      </c>
      <c r="E501" s="11" t="s">
        <v>21</v>
      </c>
      <c r="F501" s="11" t="s">
        <v>42</v>
      </c>
      <c r="G501" s="11" t="s">
        <v>79</v>
      </c>
      <c r="H501" s="40"/>
      <c r="I501" s="4"/>
      <c r="J501" s="4"/>
      <c r="K501" s="4"/>
      <c r="L501" s="4"/>
      <c r="M501" s="7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3.5" customHeight="1">
      <c r="A502" s="11">
        <v>1177</v>
      </c>
      <c r="B502" s="10" t="s">
        <v>570</v>
      </c>
      <c r="C502" s="11">
        <v>8</v>
      </c>
      <c r="D502" s="11" t="s">
        <v>8</v>
      </c>
      <c r="E502" s="11" t="s">
        <v>21</v>
      </c>
      <c r="F502" s="11" t="s">
        <v>42</v>
      </c>
      <c r="G502" s="11" t="s">
        <v>79</v>
      </c>
      <c r="H502" s="40"/>
      <c r="I502" s="4"/>
      <c r="J502" s="4"/>
      <c r="K502" s="4"/>
      <c r="L502" s="4"/>
      <c r="M502" s="7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3.5" customHeight="1">
      <c r="A503" s="11">
        <v>1178</v>
      </c>
      <c r="B503" s="10" t="s">
        <v>571</v>
      </c>
      <c r="C503" s="11">
        <v>8</v>
      </c>
      <c r="D503" s="11" t="s">
        <v>8</v>
      </c>
      <c r="E503" s="11" t="s">
        <v>21</v>
      </c>
      <c r="F503" s="11" t="s">
        <v>42</v>
      </c>
      <c r="G503" s="11" t="s">
        <v>79</v>
      </c>
      <c r="H503" s="6"/>
      <c r="I503" s="4"/>
      <c r="J503" s="4"/>
      <c r="K503" s="4"/>
      <c r="L503" s="4"/>
      <c r="M503" s="7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3.5" customHeight="1">
      <c r="A504" s="11">
        <v>1220</v>
      </c>
      <c r="B504" s="10" t="s">
        <v>572</v>
      </c>
      <c r="C504" s="9">
        <v>3</v>
      </c>
      <c r="D504" s="9" t="s">
        <v>29</v>
      </c>
      <c r="E504" s="9" t="s">
        <v>12</v>
      </c>
      <c r="F504" s="9" t="s">
        <v>13</v>
      </c>
      <c r="G504" s="11" t="s">
        <v>14</v>
      </c>
      <c r="H504" s="6"/>
      <c r="I504" s="4"/>
      <c r="J504" s="4"/>
      <c r="K504" s="4"/>
      <c r="L504" s="4"/>
      <c r="M504" s="7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3.5" customHeight="1">
      <c r="A505" s="11">
        <v>1221</v>
      </c>
      <c r="B505" s="10" t="s">
        <v>573</v>
      </c>
      <c r="C505" s="9">
        <v>4</v>
      </c>
      <c r="D505" s="9" t="s">
        <v>29</v>
      </c>
      <c r="E505" s="9" t="s">
        <v>12</v>
      </c>
      <c r="F505" s="9" t="s">
        <v>13</v>
      </c>
      <c r="G505" s="11" t="s">
        <v>14</v>
      </c>
      <c r="H505" s="6"/>
      <c r="I505" s="4"/>
      <c r="J505" s="4"/>
      <c r="K505" s="4"/>
      <c r="L505" s="4"/>
      <c r="M505" s="7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3.5" customHeight="1">
      <c r="A506" s="11">
        <v>1222</v>
      </c>
      <c r="B506" s="10" t="s">
        <v>574</v>
      </c>
      <c r="C506" s="9">
        <v>3</v>
      </c>
      <c r="D506" s="9" t="s">
        <v>29</v>
      </c>
      <c r="E506" s="9" t="s">
        <v>12</v>
      </c>
      <c r="F506" s="9" t="s">
        <v>13</v>
      </c>
      <c r="G506" s="11" t="s">
        <v>14</v>
      </c>
      <c r="H506" s="40"/>
      <c r="I506" s="4"/>
      <c r="J506" s="4"/>
      <c r="K506" s="4"/>
      <c r="L506" s="4"/>
      <c r="M506" s="7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3.5" customHeight="1">
      <c r="A507" s="11">
        <v>1223</v>
      </c>
      <c r="B507" s="10" t="s">
        <v>575</v>
      </c>
      <c r="C507" s="9">
        <v>2</v>
      </c>
      <c r="D507" s="9" t="s">
        <v>29</v>
      </c>
      <c r="E507" s="9" t="s">
        <v>12</v>
      </c>
      <c r="F507" s="9" t="s">
        <v>13</v>
      </c>
      <c r="G507" s="11" t="s">
        <v>14</v>
      </c>
      <c r="H507" s="6"/>
      <c r="I507" s="4"/>
      <c r="J507" s="4"/>
      <c r="K507" s="4"/>
      <c r="L507" s="4"/>
      <c r="M507" s="7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3.5" customHeight="1">
      <c r="A508" s="11">
        <v>1224</v>
      </c>
      <c r="B508" s="10" t="s">
        <v>576</v>
      </c>
      <c r="C508" s="9">
        <v>4</v>
      </c>
      <c r="D508" s="9" t="s">
        <v>29</v>
      </c>
      <c r="E508" s="9" t="s">
        <v>12</v>
      </c>
      <c r="F508" s="9" t="s">
        <v>13</v>
      </c>
      <c r="G508" s="11" t="s">
        <v>14</v>
      </c>
      <c r="H508" s="6"/>
      <c r="I508" s="4"/>
      <c r="J508" s="4"/>
      <c r="K508" s="4"/>
      <c r="L508" s="4"/>
      <c r="M508" s="7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3.5" customHeight="1">
      <c r="A509" s="11">
        <v>1225</v>
      </c>
      <c r="B509" s="10" t="s">
        <v>577</v>
      </c>
      <c r="C509" s="9">
        <v>3</v>
      </c>
      <c r="D509" s="9" t="s">
        <v>29</v>
      </c>
      <c r="E509" s="9" t="s">
        <v>12</v>
      </c>
      <c r="F509" s="9" t="s">
        <v>13</v>
      </c>
      <c r="G509" s="11" t="s">
        <v>14</v>
      </c>
      <c r="H509" s="6"/>
      <c r="I509" s="4"/>
      <c r="J509" s="4"/>
      <c r="K509" s="4"/>
      <c r="L509" s="4"/>
      <c r="M509" s="7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3.5" customHeight="1">
      <c r="A510" s="11">
        <v>1226</v>
      </c>
      <c r="B510" s="10" t="s">
        <v>578</v>
      </c>
      <c r="C510" s="9">
        <v>3</v>
      </c>
      <c r="D510" s="9" t="s">
        <v>29</v>
      </c>
      <c r="E510" s="9" t="s">
        <v>12</v>
      </c>
      <c r="F510" s="9" t="s">
        <v>13</v>
      </c>
      <c r="G510" s="11" t="s">
        <v>14</v>
      </c>
      <c r="H510" s="6"/>
      <c r="I510" s="4"/>
      <c r="J510" s="4"/>
      <c r="K510" s="4"/>
      <c r="L510" s="4"/>
      <c r="M510" s="7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3.5" customHeight="1">
      <c r="A511" s="11">
        <v>1227</v>
      </c>
      <c r="B511" s="10" t="s">
        <v>579</v>
      </c>
      <c r="C511" s="9">
        <v>3</v>
      </c>
      <c r="D511" s="9" t="s">
        <v>29</v>
      </c>
      <c r="E511" s="9" t="s">
        <v>12</v>
      </c>
      <c r="F511" s="9" t="s">
        <v>13</v>
      </c>
      <c r="G511" s="11" t="s">
        <v>14</v>
      </c>
      <c r="H511" s="40"/>
      <c r="I511" s="4"/>
      <c r="J511" s="4"/>
      <c r="K511" s="4"/>
      <c r="L511" s="4"/>
      <c r="M511" s="7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3.5" customHeight="1">
      <c r="A512" s="11">
        <v>1228</v>
      </c>
      <c r="B512" s="10" t="s">
        <v>580</v>
      </c>
      <c r="C512" s="9">
        <v>2</v>
      </c>
      <c r="D512" s="9" t="s">
        <v>29</v>
      </c>
      <c r="E512" s="9" t="s">
        <v>12</v>
      </c>
      <c r="F512" s="9" t="s">
        <v>13</v>
      </c>
      <c r="G512" s="11" t="s">
        <v>14</v>
      </c>
      <c r="H512" s="40"/>
      <c r="I512" s="4"/>
      <c r="J512" s="4"/>
      <c r="K512" s="4"/>
      <c r="L512" s="4"/>
      <c r="M512" s="7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3.5" customHeight="1">
      <c r="A513" s="11">
        <v>1229</v>
      </c>
      <c r="B513" s="10" t="s">
        <v>581</v>
      </c>
      <c r="C513" s="9">
        <v>2</v>
      </c>
      <c r="D513" s="9" t="s">
        <v>29</v>
      </c>
      <c r="E513" s="9" t="s">
        <v>12</v>
      </c>
      <c r="F513" s="9" t="s">
        <v>13</v>
      </c>
      <c r="G513" s="11" t="s">
        <v>14</v>
      </c>
      <c r="H513" s="40"/>
      <c r="I513" s="4"/>
      <c r="J513" s="4"/>
      <c r="K513" s="4"/>
      <c r="L513" s="4"/>
      <c r="M513" s="7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3.5" customHeight="1">
      <c r="A514" s="11">
        <v>1230</v>
      </c>
      <c r="B514" s="10" t="s">
        <v>582</v>
      </c>
      <c r="C514" s="9">
        <v>4</v>
      </c>
      <c r="D514" s="9" t="s">
        <v>29</v>
      </c>
      <c r="E514" s="9" t="s">
        <v>12</v>
      </c>
      <c r="F514" s="9" t="s">
        <v>13</v>
      </c>
      <c r="G514" s="11" t="s">
        <v>14</v>
      </c>
      <c r="H514" s="40"/>
      <c r="I514" s="4"/>
      <c r="J514" s="4"/>
      <c r="K514" s="4"/>
      <c r="L514" s="4"/>
      <c r="M514" s="7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3.5" customHeight="1">
      <c r="A515" s="11">
        <v>1231</v>
      </c>
      <c r="B515" s="10" t="s">
        <v>583</v>
      </c>
      <c r="C515" s="9">
        <v>4</v>
      </c>
      <c r="D515" s="9" t="s">
        <v>29</v>
      </c>
      <c r="E515" s="9" t="s">
        <v>12</v>
      </c>
      <c r="F515" s="9" t="s">
        <v>13</v>
      </c>
      <c r="G515" s="11" t="s">
        <v>14</v>
      </c>
      <c r="H515" s="40"/>
      <c r="I515" s="4"/>
      <c r="J515" s="4"/>
      <c r="K515" s="4"/>
      <c r="L515" s="4"/>
      <c r="M515" s="7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3.5" customHeight="1">
      <c r="A516" s="11">
        <v>1232</v>
      </c>
      <c r="B516" s="10" t="s">
        <v>584</v>
      </c>
      <c r="C516" s="9">
        <v>4</v>
      </c>
      <c r="D516" s="9" t="s">
        <v>29</v>
      </c>
      <c r="E516" s="9" t="s">
        <v>12</v>
      </c>
      <c r="F516" s="9" t="s">
        <v>13</v>
      </c>
      <c r="G516" s="11" t="s">
        <v>14</v>
      </c>
      <c r="H516" s="40"/>
      <c r="I516" s="4"/>
      <c r="J516" s="4"/>
      <c r="K516" s="4"/>
      <c r="L516" s="4"/>
      <c r="M516" s="7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3.5" customHeight="1">
      <c r="A517" s="11">
        <v>1233</v>
      </c>
      <c r="B517" s="10" t="s">
        <v>585</v>
      </c>
      <c r="C517" s="9">
        <v>3</v>
      </c>
      <c r="D517" s="9" t="s">
        <v>29</v>
      </c>
      <c r="E517" s="9" t="s">
        <v>12</v>
      </c>
      <c r="F517" s="9" t="s">
        <v>13</v>
      </c>
      <c r="G517" s="11" t="s">
        <v>14</v>
      </c>
      <c r="H517" s="40"/>
      <c r="I517" s="4"/>
      <c r="J517" s="4"/>
      <c r="K517" s="4"/>
      <c r="L517" s="4"/>
      <c r="M517" s="7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3.5" customHeight="1">
      <c r="A518" s="11">
        <v>1234</v>
      </c>
      <c r="B518" s="10" t="s">
        <v>586</v>
      </c>
      <c r="C518" s="9">
        <v>4</v>
      </c>
      <c r="D518" s="9" t="s">
        <v>29</v>
      </c>
      <c r="E518" s="9" t="s">
        <v>21</v>
      </c>
      <c r="F518" s="9" t="s">
        <v>13</v>
      </c>
      <c r="G518" s="11" t="s">
        <v>27</v>
      </c>
      <c r="H518" s="40"/>
      <c r="I518" s="4"/>
      <c r="J518" s="4"/>
      <c r="K518" s="4"/>
      <c r="L518" s="4"/>
      <c r="M518" s="7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3.5" customHeight="1">
      <c r="A519" s="11">
        <v>1235</v>
      </c>
      <c r="B519" s="10" t="s">
        <v>587</v>
      </c>
      <c r="C519" s="9">
        <v>4</v>
      </c>
      <c r="D519" s="9" t="s">
        <v>29</v>
      </c>
      <c r="E519" s="9" t="s">
        <v>21</v>
      </c>
      <c r="F519" s="9" t="s">
        <v>13</v>
      </c>
      <c r="G519" s="11" t="s">
        <v>27</v>
      </c>
      <c r="H519" s="40"/>
      <c r="I519" s="4"/>
      <c r="J519" s="4"/>
      <c r="K519" s="4"/>
      <c r="L519" s="4"/>
      <c r="M519" s="7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3.5" customHeight="1">
      <c r="A520" s="11">
        <v>1236</v>
      </c>
      <c r="B520" s="10" t="s">
        <v>588</v>
      </c>
      <c r="C520" s="9">
        <v>4</v>
      </c>
      <c r="D520" s="9" t="s">
        <v>29</v>
      </c>
      <c r="E520" s="9" t="s">
        <v>21</v>
      </c>
      <c r="F520" s="9" t="s">
        <v>13</v>
      </c>
      <c r="G520" s="11" t="s">
        <v>27</v>
      </c>
      <c r="H520" s="40"/>
      <c r="I520" s="4"/>
      <c r="J520" s="4"/>
      <c r="K520" s="4"/>
      <c r="L520" s="4"/>
      <c r="M520" s="7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3.5" customHeight="1">
      <c r="A521" s="11">
        <v>1237</v>
      </c>
      <c r="B521" s="10" t="s">
        <v>589</v>
      </c>
      <c r="C521" s="9">
        <v>4</v>
      </c>
      <c r="D521" s="9" t="s">
        <v>29</v>
      </c>
      <c r="E521" s="9" t="s">
        <v>21</v>
      </c>
      <c r="F521" s="9" t="s">
        <v>13</v>
      </c>
      <c r="G521" s="11" t="s">
        <v>27</v>
      </c>
      <c r="H521" s="40"/>
      <c r="I521" s="4"/>
      <c r="J521" s="4"/>
      <c r="K521" s="4"/>
      <c r="L521" s="4"/>
      <c r="M521" s="7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3.5" customHeight="1">
      <c r="A522" s="11">
        <v>1238</v>
      </c>
      <c r="B522" s="10" t="s">
        <v>590</v>
      </c>
      <c r="C522" s="9">
        <v>2</v>
      </c>
      <c r="D522" s="9" t="s">
        <v>29</v>
      </c>
      <c r="E522" s="9" t="s">
        <v>21</v>
      </c>
      <c r="F522" s="9" t="s">
        <v>13</v>
      </c>
      <c r="G522" s="11" t="s">
        <v>27</v>
      </c>
      <c r="H522" s="40"/>
      <c r="I522" s="4"/>
      <c r="J522" s="4"/>
      <c r="K522" s="4"/>
      <c r="L522" s="4"/>
      <c r="M522" s="7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3.5" customHeight="1">
      <c r="A523" s="11">
        <v>1239</v>
      </c>
      <c r="B523" s="10" t="s">
        <v>591</v>
      </c>
      <c r="C523" s="9">
        <v>4</v>
      </c>
      <c r="D523" s="9" t="s">
        <v>29</v>
      </c>
      <c r="E523" s="9" t="s">
        <v>21</v>
      </c>
      <c r="F523" s="9" t="s">
        <v>13</v>
      </c>
      <c r="G523" s="11" t="s">
        <v>27</v>
      </c>
      <c r="H523" s="40"/>
      <c r="I523" s="4"/>
      <c r="J523" s="4"/>
      <c r="K523" s="4"/>
      <c r="L523" s="4"/>
      <c r="M523" s="7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3.5" customHeight="1">
      <c r="A524" s="11">
        <v>1240</v>
      </c>
      <c r="B524" s="10" t="s">
        <v>592</v>
      </c>
      <c r="C524" s="9">
        <v>4</v>
      </c>
      <c r="D524" s="9" t="s">
        <v>29</v>
      </c>
      <c r="E524" s="9" t="s">
        <v>21</v>
      </c>
      <c r="F524" s="9" t="s">
        <v>13</v>
      </c>
      <c r="G524" s="11" t="s">
        <v>27</v>
      </c>
      <c r="H524" s="40"/>
      <c r="I524" s="4"/>
      <c r="J524" s="4"/>
      <c r="K524" s="4"/>
      <c r="L524" s="4"/>
      <c r="M524" s="7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3.5" customHeight="1">
      <c r="A525" s="11">
        <v>1241</v>
      </c>
      <c r="B525" s="10" t="s">
        <v>593</v>
      </c>
      <c r="C525" s="9">
        <v>3</v>
      </c>
      <c r="D525" s="9" t="s">
        <v>29</v>
      </c>
      <c r="E525" s="9" t="s">
        <v>21</v>
      </c>
      <c r="F525" s="9" t="s">
        <v>13</v>
      </c>
      <c r="G525" s="11" t="s">
        <v>27</v>
      </c>
      <c r="H525" s="40"/>
      <c r="I525" s="4"/>
      <c r="J525" s="4"/>
      <c r="K525" s="4"/>
      <c r="L525" s="4"/>
      <c r="M525" s="7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3.5" customHeight="1">
      <c r="A526" s="11">
        <v>1242</v>
      </c>
      <c r="B526" s="10" t="s">
        <v>594</v>
      </c>
      <c r="C526" s="9">
        <v>2</v>
      </c>
      <c r="D526" s="9" t="s">
        <v>29</v>
      </c>
      <c r="E526" s="9" t="s">
        <v>21</v>
      </c>
      <c r="F526" s="9" t="s">
        <v>13</v>
      </c>
      <c r="G526" s="11" t="s">
        <v>27</v>
      </c>
      <c r="H526" s="40"/>
      <c r="I526" s="4"/>
      <c r="J526" s="4"/>
      <c r="K526" s="4"/>
      <c r="L526" s="4"/>
      <c r="M526" s="7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3.5" customHeight="1">
      <c r="A527" s="11">
        <v>1243</v>
      </c>
      <c r="B527" s="10" t="s">
        <v>595</v>
      </c>
      <c r="C527" s="9">
        <v>3</v>
      </c>
      <c r="D527" s="9" t="s">
        <v>29</v>
      </c>
      <c r="E527" s="9" t="s">
        <v>21</v>
      </c>
      <c r="F527" s="9" t="s">
        <v>13</v>
      </c>
      <c r="G527" s="11" t="s">
        <v>27</v>
      </c>
      <c r="H527" s="40"/>
      <c r="I527" s="4"/>
      <c r="J527" s="4"/>
      <c r="K527" s="4"/>
      <c r="L527" s="4"/>
      <c r="M527" s="7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3.5" customHeight="1">
      <c r="A528" s="11">
        <v>1244</v>
      </c>
      <c r="B528" s="10" t="s">
        <v>596</v>
      </c>
      <c r="C528" s="9">
        <v>3</v>
      </c>
      <c r="D528" s="9" t="s">
        <v>29</v>
      </c>
      <c r="E528" s="9" t="s">
        <v>21</v>
      </c>
      <c r="F528" s="9" t="s">
        <v>13</v>
      </c>
      <c r="G528" s="11" t="s">
        <v>27</v>
      </c>
      <c r="H528" s="40"/>
      <c r="I528" s="4"/>
      <c r="J528" s="4"/>
      <c r="K528" s="4"/>
      <c r="L528" s="4"/>
      <c r="M528" s="7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3.5" customHeight="1">
      <c r="A529" s="11">
        <v>1245</v>
      </c>
      <c r="B529" s="10" t="s">
        <v>597</v>
      </c>
      <c r="C529" s="9">
        <v>4</v>
      </c>
      <c r="D529" s="9" t="s">
        <v>29</v>
      </c>
      <c r="E529" s="9" t="s">
        <v>21</v>
      </c>
      <c r="F529" s="9" t="s">
        <v>13</v>
      </c>
      <c r="G529" s="11" t="s">
        <v>27</v>
      </c>
      <c r="H529" s="40"/>
      <c r="I529" s="4"/>
      <c r="J529" s="4"/>
      <c r="K529" s="4"/>
      <c r="L529" s="4"/>
      <c r="M529" s="7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3.5" customHeight="1">
      <c r="A530" s="11">
        <v>1246</v>
      </c>
      <c r="B530" s="10" t="s">
        <v>598</v>
      </c>
      <c r="C530" s="9">
        <v>4</v>
      </c>
      <c r="D530" s="9" t="s">
        <v>29</v>
      </c>
      <c r="E530" s="9" t="s">
        <v>21</v>
      </c>
      <c r="F530" s="9" t="s">
        <v>13</v>
      </c>
      <c r="G530" s="11" t="s">
        <v>27</v>
      </c>
      <c r="H530" s="40"/>
      <c r="I530" s="4"/>
      <c r="J530" s="4"/>
      <c r="K530" s="4"/>
      <c r="L530" s="4"/>
      <c r="M530" s="7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3.5" customHeight="1">
      <c r="A531" s="11">
        <v>1247</v>
      </c>
      <c r="B531" s="10" t="s">
        <v>599</v>
      </c>
      <c r="C531" s="9">
        <v>4</v>
      </c>
      <c r="D531" s="9" t="s">
        <v>29</v>
      </c>
      <c r="E531" s="9" t="s">
        <v>21</v>
      </c>
      <c r="F531" s="9" t="s">
        <v>13</v>
      </c>
      <c r="G531" s="11" t="s">
        <v>27</v>
      </c>
      <c r="H531" s="40"/>
      <c r="I531" s="4"/>
      <c r="J531" s="4"/>
      <c r="K531" s="4"/>
      <c r="L531" s="4"/>
      <c r="M531" s="7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3.5" customHeight="1">
      <c r="A532" s="11">
        <v>1248</v>
      </c>
      <c r="B532" s="10" t="s">
        <v>600</v>
      </c>
      <c r="C532" s="9">
        <v>4</v>
      </c>
      <c r="D532" s="9" t="s">
        <v>29</v>
      </c>
      <c r="E532" s="9" t="s">
        <v>21</v>
      </c>
      <c r="F532" s="9" t="s">
        <v>13</v>
      </c>
      <c r="G532" s="11" t="s">
        <v>27</v>
      </c>
      <c r="H532" s="40"/>
      <c r="I532" s="4"/>
      <c r="J532" s="4"/>
      <c r="K532" s="4"/>
      <c r="L532" s="4"/>
      <c r="M532" s="7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3.5" customHeight="1">
      <c r="A533" s="11">
        <v>1249</v>
      </c>
      <c r="B533" s="10" t="s">
        <v>601</v>
      </c>
      <c r="C533" s="9">
        <v>4</v>
      </c>
      <c r="D533" s="9" t="s">
        <v>29</v>
      </c>
      <c r="E533" s="9" t="s">
        <v>21</v>
      </c>
      <c r="F533" s="9" t="s">
        <v>13</v>
      </c>
      <c r="G533" s="11" t="s">
        <v>27</v>
      </c>
      <c r="H533" s="40"/>
      <c r="I533" s="4"/>
      <c r="J533" s="4"/>
      <c r="K533" s="4"/>
      <c r="L533" s="4"/>
      <c r="M533" s="7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3.5" customHeight="1">
      <c r="A534" s="11">
        <v>1250</v>
      </c>
      <c r="B534" s="10" t="s">
        <v>602</v>
      </c>
      <c r="C534" s="9">
        <v>6</v>
      </c>
      <c r="D534" s="9" t="s">
        <v>29</v>
      </c>
      <c r="E534" s="9" t="s">
        <v>12</v>
      </c>
      <c r="F534" s="9" t="s">
        <v>22</v>
      </c>
      <c r="G534" s="11" t="s">
        <v>31</v>
      </c>
      <c r="H534" s="40"/>
      <c r="I534" s="4"/>
      <c r="J534" s="4"/>
      <c r="K534" s="4"/>
      <c r="L534" s="4"/>
      <c r="M534" s="7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3.5" customHeight="1">
      <c r="A535" s="11">
        <v>1251</v>
      </c>
      <c r="B535" s="10" t="s">
        <v>603</v>
      </c>
      <c r="C535" s="9">
        <v>6</v>
      </c>
      <c r="D535" s="9" t="s">
        <v>29</v>
      </c>
      <c r="E535" s="9" t="s">
        <v>12</v>
      </c>
      <c r="F535" s="9" t="s">
        <v>22</v>
      </c>
      <c r="G535" s="11" t="s">
        <v>31</v>
      </c>
      <c r="H535" s="40"/>
      <c r="I535" s="4"/>
      <c r="J535" s="4"/>
      <c r="K535" s="4"/>
      <c r="L535" s="4"/>
      <c r="M535" s="7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3.5" customHeight="1">
      <c r="A536" s="11">
        <v>1252</v>
      </c>
      <c r="B536" s="10" t="s">
        <v>604</v>
      </c>
      <c r="C536" s="9">
        <v>6</v>
      </c>
      <c r="D536" s="9" t="s">
        <v>29</v>
      </c>
      <c r="E536" s="9" t="s">
        <v>12</v>
      </c>
      <c r="F536" s="9" t="s">
        <v>22</v>
      </c>
      <c r="G536" s="11" t="s">
        <v>31</v>
      </c>
      <c r="H536" s="40"/>
      <c r="I536" s="4"/>
      <c r="J536" s="4"/>
      <c r="K536" s="4"/>
      <c r="L536" s="4"/>
      <c r="M536" s="7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3.5" customHeight="1">
      <c r="A537" s="11">
        <v>1253</v>
      </c>
      <c r="B537" s="10" t="s">
        <v>605</v>
      </c>
      <c r="C537" s="9">
        <v>6</v>
      </c>
      <c r="D537" s="9" t="s">
        <v>29</v>
      </c>
      <c r="E537" s="9" t="s">
        <v>12</v>
      </c>
      <c r="F537" s="9" t="s">
        <v>22</v>
      </c>
      <c r="G537" s="11" t="s">
        <v>31</v>
      </c>
      <c r="H537" s="40"/>
      <c r="I537" s="4"/>
      <c r="J537" s="4"/>
      <c r="K537" s="4"/>
      <c r="L537" s="4"/>
      <c r="M537" s="7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3.5" customHeight="1">
      <c r="A538" s="11">
        <v>1254</v>
      </c>
      <c r="B538" s="10" t="s">
        <v>606</v>
      </c>
      <c r="C538" s="9">
        <v>5</v>
      </c>
      <c r="D538" s="9" t="s">
        <v>29</v>
      </c>
      <c r="E538" s="9" t="s">
        <v>12</v>
      </c>
      <c r="F538" s="9" t="s">
        <v>22</v>
      </c>
      <c r="G538" s="11" t="s">
        <v>31</v>
      </c>
      <c r="H538" s="40"/>
      <c r="I538" s="4"/>
      <c r="J538" s="4"/>
      <c r="K538" s="4"/>
      <c r="L538" s="4"/>
      <c r="M538" s="7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3.5" customHeight="1">
      <c r="A539" s="11">
        <v>1255</v>
      </c>
      <c r="B539" s="10" t="s">
        <v>607</v>
      </c>
      <c r="C539" s="9">
        <v>6</v>
      </c>
      <c r="D539" s="9" t="s">
        <v>29</v>
      </c>
      <c r="E539" s="9" t="s">
        <v>12</v>
      </c>
      <c r="F539" s="9" t="s">
        <v>22</v>
      </c>
      <c r="G539" s="11" t="s">
        <v>31</v>
      </c>
      <c r="H539" s="40"/>
      <c r="I539" s="4"/>
      <c r="J539" s="4"/>
      <c r="K539" s="4"/>
      <c r="L539" s="4"/>
      <c r="M539" s="7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3.5" customHeight="1">
      <c r="A540" s="11">
        <v>1256</v>
      </c>
      <c r="B540" s="10" t="s">
        <v>608</v>
      </c>
      <c r="C540" s="9">
        <v>6</v>
      </c>
      <c r="D540" s="9" t="s">
        <v>29</v>
      </c>
      <c r="E540" s="9" t="s">
        <v>12</v>
      </c>
      <c r="F540" s="9" t="s">
        <v>22</v>
      </c>
      <c r="G540" s="11" t="s">
        <v>31</v>
      </c>
      <c r="H540" s="40"/>
      <c r="I540" s="4"/>
      <c r="J540" s="4"/>
      <c r="K540" s="4"/>
      <c r="L540" s="4"/>
      <c r="M540" s="7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3.5" customHeight="1">
      <c r="A541" s="11">
        <v>1257</v>
      </c>
      <c r="B541" s="10" t="s">
        <v>609</v>
      </c>
      <c r="C541" s="9">
        <v>6</v>
      </c>
      <c r="D541" s="9" t="s">
        <v>29</v>
      </c>
      <c r="E541" s="9" t="s">
        <v>12</v>
      </c>
      <c r="F541" s="9" t="s">
        <v>22</v>
      </c>
      <c r="G541" s="11" t="s">
        <v>31</v>
      </c>
      <c r="H541" s="40"/>
      <c r="I541" s="4"/>
      <c r="J541" s="4"/>
      <c r="K541" s="4"/>
      <c r="L541" s="4"/>
      <c r="M541" s="7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3.5" customHeight="1">
      <c r="A542" s="11">
        <v>1258</v>
      </c>
      <c r="B542" s="10" t="s">
        <v>610</v>
      </c>
      <c r="C542" s="9">
        <v>6</v>
      </c>
      <c r="D542" s="9" t="s">
        <v>29</v>
      </c>
      <c r="E542" s="9" t="s">
        <v>21</v>
      </c>
      <c r="F542" s="9" t="s">
        <v>22</v>
      </c>
      <c r="G542" s="11" t="s">
        <v>23</v>
      </c>
      <c r="H542" s="40"/>
      <c r="I542" s="4"/>
      <c r="J542" s="4"/>
      <c r="K542" s="4"/>
      <c r="L542" s="4"/>
      <c r="M542" s="7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3.5" customHeight="1">
      <c r="A543" s="11">
        <v>1259</v>
      </c>
      <c r="B543" s="10" t="s">
        <v>611</v>
      </c>
      <c r="C543" s="9">
        <v>5</v>
      </c>
      <c r="D543" s="9" t="s">
        <v>29</v>
      </c>
      <c r="E543" s="9" t="s">
        <v>21</v>
      </c>
      <c r="F543" s="9" t="s">
        <v>22</v>
      </c>
      <c r="G543" s="11" t="s">
        <v>23</v>
      </c>
      <c r="H543" s="40"/>
      <c r="I543" s="4"/>
      <c r="J543" s="4"/>
      <c r="K543" s="4"/>
      <c r="L543" s="4"/>
      <c r="M543" s="7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3.5" customHeight="1">
      <c r="A544" s="11">
        <v>1260</v>
      </c>
      <c r="B544" s="10" t="s">
        <v>612</v>
      </c>
      <c r="C544" s="9">
        <v>5</v>
      </c>
      <c r="D544" s="9" t="s">
        <v>29</v>
      </c>
      <c r="E544" s="9" t="s">
        <v>21</v>
      </c>
      <c r="F544" s="9" t="s">
        <v>22</v>
      </c>
      <c r="G544" s="11" t="s">
        <v>23</v>
      </c>
      <c r="H544" s="40"/>
      <c r="I544" s="4"/>
      <c r="J544" s="4"/>
      <c r="K544" s="4"/>
      <c r="L544" s="4"/>
      <c r="M544" s="7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3.5" customHeight="1">
      <c r="A545" s="11">
        <v>1261</v>
      </c>
      <c r="B545" s="10" t="s">
        <v>613</v>
      </c>
      <c r="C545" s="9">
        <v>6</v>
      </c>
      <c r="D545" s="9" t="s">
        <v>29</v>
      </c>
      <c r="E545" s="9" t="s">
        <v>21</v>
      </c>
      <c r="F545" s="9" t="s">
        <v>22</v>
      </c>
      <c r="G545" s="11" t="s">
        <v>23</v>
      </c>
      <c r="H545" s="40"/>
      <c r="I545" s="4"/>
      <c r="J545" s="4"/>
      <c r="K545" s="4"/>
      <c r="L545" s="4"/>
      <c r="M545" s="7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3.5" customHeight="1">
      <c r="A546" s="11">
        <v>1262</v>
      </c>
      <c r="B546" s="10" t="s">
        <v>614</v>
      </c>
      <c r="C546" s="9">
        <v>6</v>
      </c>
      <c r="D546" s="9" t="s">
        <v>29</v>
      </c>
      <c r="E546" s="9" t="s">
        <v>21</v>
      </c>
      <c r="F546" s="9" t="s">
        <v>22</v>
      </c>
      <c r="G546" s="11" t="s">
        <v>23</v>
      </c>
      <c r="H546" s="40"/>
      <c r="I546" s="4"/>
      <c r="J546" s="4"/>
      <c r="K546" s="4"/>
      <c r="L546" s="4"/>
      <c r="M546" s="7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3.5" customHeight="1">
      <c r="A547" s="11">
        <v>1263</v>
      </c>
      <c r="B547" s="10" t="s">
        <v>615</v>
      </c>
      <c r="C547" s="9">
        <v>6</v>
      </c>
      <c r="D547" s="9" t="s">
        <v>29</v>
      </c>
      <c r="E547" s="9" t="s">
        <v>21</v>
      </c>
      <c r="F547" s="9" t="s">
        <v>22</v>
      </c>
      <c r="G547" s="11" t="s">
        <v>23</v>
      </c>
      <c r="H547" s="40"/>
      <c r="I547" s="4"/>
      <c r="J547" s="4"/>
      <c r="K547" s="4"/>
      <c r="L547" s="4"/>
      <c r="M547" s="7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3.5" customHeight="1">
      <c r="A548" s="11">
        <v>1264</v>
      </c>
      <c r="B548" s="10" t="s">
        <v>616</v>
      </c>
      <c r="C548" s="9">
        <v>5</v>
      </c>
      <c r="D548" s="9" t="s">
        <v>29</v>
      </c>
      <c r="E548" s="9" t="s">
        <v>21</v>
      </c>
      <c r="F548" s="9" t="s">
        <v>22</v>
      </c>
      <c r="G548" s="11" t="s">
        <v>23</v>
      </c>
      <c r="H548" s="40"/>
      <c r="I548" s="4"/>
      <c r="J548" s="4"/>
      <c r="K548" s="4"/>
      <c r="L548" s="4"/>
      <c r="M548" s="7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3.5" customHeight="1">
      <c r="A549" s="11">
        <v>1265</v>
      </c>
      <c r="B549" s="10" t="s">
        <v>617</v>
      </c>
      <c r="C549" s="9">
        <v>6</v>
      </c>
      <c r="D549" s="9" t="s">
        <v>29</v>
      </c>
      <c r="E549" s="9" t="s">
        <v>21</v>
      </c>
      <c r="F549" s="9" t="s">
        <v>22</v>
      </c>
      <c r="G549" s="11" t="s">
        <v>23</v>
      </c>
      <c r="H549" s="40"/>
      <c r="I549" s="4"/>
      <c r="J549" s="4"/>
      <c r="K549" s="4"/>
      <c r="L549" s="4"/>
      <c r="M549" s="7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3.5" customHeight="1">
      <c r="A550" s="11">
        <v>1266</v>
      </c>
      <c r="B550" s="10" t="s">
        <v>618</v>
      </c>
      <c r="C550" s="9">
        <v>6</v>
      </c>
      <c r="D550" s="9" t="s">
        <v>29</v>
      </c>
      <c r="E550" s="9" t="s">
        <v>21</v>
      </c>
      <c r="F550" s="9" t="s">
        <v>22</v>
      </c>
      <c r="G550" s="11" t="s">
        <v>23</v>
      </c>
      <c r="H550" s="40"/>
      <c r="I550" s="4"/>
      <c r="J550" s="4"/>
      <c r="K550" s="4"/>
      <c r="L550" s="4"/>
      <c r="M550" s="7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3.5" customHeight="1">
      <c r="A551" s="11">
        <v>1267</v>
      </c>
      <c r="B551" s="10" t="s">
        <v>619</v>
      </c>
      <c r="C551" s="9">
        <v>6</v>
      </c>
      <c r="D551" s="9" t="s">
        <v>29</v>
      </c>
      <c r="E551" s="9" t="s">
        <v>21</v>
      </c>
      <c r="F551" s="9" t="s">
        <v>22</v>
      </c>
      <c r="G551" s="11" t="s">
        <v>23</v>
      </c>
      <c r="H551" s="40"/>
      <c r="I551" s="4"/>
      <c r="J551" s="4"/>
      <c r="K551" s="4"/>
      <c r="L551" s="4"/>
      <c r="M551" s="7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3.5" customHeight="1">
      <c r="A552" s="11">
        <v>1268</v>
      </c>
      <c r="B552" s="10" t="s">
        <v>620</v>
      </c>
      <c r="C552" s="9">
        <v>8</v>
      </c>
      <c r="D552" s="9" t="s">
        <v>29</v>
      </c>
      <c r="E552" s="9" t="s">
        <v>12</v>
      </c>
      <c r="F552" s="11" t="s">
        <v>42</v>
      </c>
      <c r="G552" s="11" t="s">
        <v>43</v>
      </c>
      <c r="H552" s="40"/>
      <c r="I552" s="4"/>
      <c r="J552" s="4"/>
      <c r="K552" s="4"/>
      <c r="L552" s="4"/>
      <c r="M552" s="7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3.5" customHeight="1">
      <c r="A553" s="11">
        <v>1269</v>
      </c>
      <c r="B553" s="10" t="s">
        <v>621</v>
      </c>
      <c r="C553" s="9">
        <v>7</v>
      </c>
      <c r="D553" s="9" t="s">
        <v>29</v>
      </c>
      <c r="E553" s="9" t="s">
        <v>12</v>
      </c>
      <c r="F553" s="11" t="s">
        <v>42</v>
      </c>
      <c r="G553" s="11" t="s">
        <v>43</v>
      </c>
      <c r="H553" s="40"/>
      <c r="I553" s="4"/>
      <c r="J553" s="4"/>
      <c r="K553" s="4"/>
      <c r="L553" s="4"/>
      <c r="M553" s="7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3.5" customHeight="1">
      <c r="A554" s="11">
        <v>1270</v>
      </c>
      <c r="B554" s="10" t="s">
        <v>622</v>
      </c>
      <c r="C554" s="9">
        <v>8</v>
      </c>
      <c r="D554" s="9" t="s">
        <v>29</v>
      </c>
      <c r="E554" s="9" t="s">
        <v>12</v>
      </c>
      <c r="F554" s="11" t="s">
        <v>42</v>
      </c>
      <c r="G554" s="11" t="s">
        <v>43</v>
      </c>
      <c r="H554" s="40"/>
      <c r="I554" s="4"/>
      <c r="J554" s="4"/>
      <c r="K554" s="4"/>
      <c r="L554" s="4"/>
      <c r="M554" s="7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3.5" customHeight="1">
      <c r="A555" s="11">
        <v>1271</v>
      </c>
      <c r="B555" s="10" t="s">
        <v>623</v>
      </c>
      <c r="C555" s="9">
        <v>8</v>
      </c>
      <c r="D555" s="9" t="s">
        <v>29</v>
      </c>
      <c r="E555" s="9" t="s">
        <v>12</v>
      </c>
      <c r="F555" s="11" t="s">
        <v>42</v>
      </c>
      <c r="G555" s="11" t="s">
        <v>43</v>
      </c>
      <c r="H555" s="40"/>
      <c r="I555" s="4"/>
      <c r="J555" s="4"/>
      <c r="K555" s="4"/>
      <c r="L555" s="4"/>
      <c r="M555" s="7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3.5" customHeight="1">
      <c r="A556" s="11">
        <v>1272</v>
      </c>
      <c r="B556" s="10" t="s">
        <v>624</v>
      </c>
      <c r="C556" s="9">
        <v>8</v>
      </c>
      <c r="D556" s="9" t="s">
        <v>29</v>
      </c>
      <c r="E556" s="9" t="s">
        <v>12</v>
      </c>
      <c r="F556" s="11" t="s">
        <v>42</v>
      </c>
      <c r="G556" s="11" t="s">
        <v>43</v>
      </c>
      <c r="H556" s="6"/>
      <c r="I556" s="4"/>
      <c r="J556" s="4"/>
      <c r="K556" s="4"/>
      <c r="L556" s="4"/>
      <c r="M556" s="7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3.5" customHeight="1">
      <c r="A557" s="11">
        <v>1273</v>
      </c>
      <c r="B557" s="10" t="s">
        <v>625</v>
      </c>
      <c r="C557" s="9">
        <v>7</v>
      </c>
      <c r="D557" s="9" t="s">
        <v>29</v>
      </c>
      <c r="E557" s="9" t="s">
        <v>12</v>
      </c>
      <c r="F557" s="11" t="s">
        <v>42</v>
      </c>
      <c r="G557" s="11" t="s">
        <v>43</v>
      </c>
      <c r="H557" s="6"/>
      <c r="I557" s="4"/>
      <c r="J557" s="4"/>
      <c r="K557" s="4"/>
      <c r="L557" s="4"/>
      <c r="M557" s="7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3.5" customHeight="1">
      <c r="A558" s="11">
        <v>1274</v>
      </c>
      <c r="B558" s="10" t="s">
        <v>626</v>
      </c>
      <c r="C558" s="9">
        <v>7</v>
      </c>
      <c r="D558" s="9" t="s">
        <v>29</v>
      </c>
      <c r="E558" s="9" t="s">
        <v>12</v>
      </c>
      <c r="F558" s="11" t="s">
        <v>42</v>
      </c>
      <c r="G558" s="11" t="s">
        <v>43</v>
      </c>
      <c r="H558" s="6"/>
      <c r="I558" s="4"/>
      <c r="J558" s="4"/>
      <c r="K558" s="4"/>
      <c r="L558" s="4"/>
      <c r="M558" s="7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3.5" customHeight="1">
      <c r="A559" s="11">
        <v>1275</v>
      </c>
      <c r="B559" s="10" t="s">
        <v>627</v>
      </c>
      <c r="C559" s="9">
        <v>7</v>
      </c>
      <c r="D559" s="9" t="s">
        <v>29</v>
      </c>
      <c r="E559" s="9" t="s">
        <v>12</v>
      </c>
      <c r="F559" s="11" t="s">
        <v>42</v>
      </c>
      <c r="G559" s="11" t="s">
        <v>43</v>
      </c>
      <c r="H559" s="6"/>
      <c r="I559" s="4"/>
      <c r="J559" s="4"/>
      <c r="K559" s="4"/>
      <c r="L559" s="4"/>
      <c r="M559" s="7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3.5" customHeight="1">
      <c r="A560" s="11">
        <v>1276</v>
      </c>
      <c r="B560" s="10" t="s">
        <v>628</v>
      </c>
      <c r="C560" s="9">
        <v>8</v>
      </c>
      <c r="D560" s="9" t="s">
        <v>29</v>
      </c>
      <c r="E560" s="9" t="s">
        <v>12</v>
      </c>
      <c r="F560" s="11" t="s">
        <v>42</v>
      </c>
      <c r="G560" s="11" t="s">
        <v>43</v>
      </c>
      <c r="H560" s="6"/>
      <c r="I560" s="4"/>
      <c r="J560" s="4"/>
      <c r="K560" s="4"/>
      <c r="L560" s="4"/>
      <c r="M560" s="7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3.5" customHeight="1">
      <c r="A561" s="11">
        <v>1277</v>
      </c>
      <c r="B561" s="10" t="s">
        <v>629</v>
      </c>
      <c r="C561" s="9">
        <v>8</v>
      </c>
      <c r="D561" s="9" t="s">
        <v>29</v>
      </c>
      <c r="E561" s="9" t="s">
        <v>12</v>
      </c>
      <c r="F561" s="11" t="s">
        <v>42</v>
      </c>
      <c r="G561" s="11" t="s">
        <v>43</v>
      </c>
      <c r="H561" s="6"/>
      <c r="I561" s="4"/>
      <c r="J561" s="4"/>
      <c r="K561" s="4"/>
      <c r="L561" s="4"/>
      <c r="M561" s="7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3.5" customHeight="1">
      <c r="A562" s="11">
        <v>1278</v>
      </c>
      <c r="B562" s="10" t="s">
        <v>630</v>
      </c>
      <c r="C562" s="9">
        <v>7</v>
      </c>
      <c r="D562" s="9" t="s">
        <v>29</v>
      </c>
      <c r="E562" s="9" t="s">
        <v>12</v>
      </c>
      <c r="F562" s="11" t="s">
        <v>42</v>
      </c>
      <c r="G562" s="11" t="s">
        <v>43</v>
      </c>
      <c r="H562" s="4"/>
      <c r="I562" s="4"/>
      <c r="J562" s="4"/>
      <c r="K562" s="4"/>
      <c r="L562" s="4"/>
      <c r="M562" s="7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3.5" customHeight="1">
      <c r="A563" s="11">
        <v>1279</v>
      </c>
      <c r="B563" s="10" t="s">
        <v>631</v>
      </c>
      <c r="C563" s="9">
        <v>7</v>
      </c>
      <c r="D563" s="9" t="s">
        <v>29</v>
      </c>
      <c r="E563" s="9" t="s">
        <v>12</v>
      </c>
      <c r="F563" s="11" t="s">
        <v>42</v>
      </c>
      <c r="G563" s="11" t="s">
        <v>43</v>
      </c>
      <c r="H563" s="4"/>
      <c r="I563" s="4"/>
      <c r="J563" s="4"/>
      <c r="K563" s="4"/>
      <c r="L563" s="4"/>
      <c r="M563" s="7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3.5" customHeight="1">
      <c r="A564" s="11">
        <v>1280</v>
      </c>
      <c r="B564" s="10" t="s">
        <v>632</v>
      </c>
      <c r="C564" s="9">
        <v>7</v>
      </c>
      <c r="D564" s="9" t="s">
        <v>29</v>
      </c>
      <c r="E564" s="9" t="s">
        <v>21</v>
      </c>
      <c r="F564" s="11" t="s">
        <v>42</v>
      </c>
      <c r="G564" s="11" t="s">
        <v>79</v>
      </c>
      <c r="H564" s="4"/>
      <c r="I564" s="4"/>
      <c r="J564" s="4"/>
      <c r="K564" s="4"/>
      <c r="L564" s="4"/>
      <c r="M564" s="7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3.5" customHeight="1">
      <c r="A565" s="11">
        <v>1281</v>
      </c>
      <c r="B565" s="10" t="s">
        <v>633</v>
      </c>
      <c r="C565" s="9">
        <v>8</v>
      </c>
      <c r="D565" s="9" t="s">
        <v>29</v>
      </c>
      <c r="E565" s="9" t="s">
        <v>21</v>
      </c>
      <c r="F565" s="11" t="s">
        <v>42</v>
      </c>
      <c r="G565" s="11" t="s">
        <v>79</v>
      </c>
      <c r="H565" s="4"/>
      <c r="I565" s="4"/>
      <c r="J565" s="4"/>
      <c r="K565" s="4"/>
      <c r="L565" s="4"/>
      <c r="M565" s="7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3.5" customHeight="1">
      <c r="A566" s="11">
        <v>1282</v>
      </c>
      <c r="B566" s="10" t="s">
        <v>634</v>
      </c>
      <c r="C566" s="9">
        <v>7</v>
      </c>
      <c r="D566" s="9" t="s">
        <v>29</v>
      </c>
      <c r="E566" s="9" t="s">
        <v>21</v>
      </c>
      <c r="F566" s="11" t="s">
        <v>42</v>
      </c>
      <c r="G566" s="11" t="s">
        <v>79</v>
      </c>
      <c r="H566" s="4"/>
      <c r="I566" s="4"/>
      <c r="J566" s="4"/>
      <c r="K566" s="4"/>
      <c r="L566" s="4"/>
      <c r="M566" s="7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3.5" customHeight="1">
      <c r="A567" s="11">
        <v>1283</v>
      </c>
      <c r="B567" s="10" t="s">
        <v>635</v>
      </c>
      <c r="C567" s="9">
        <v>8</v>
      </c>
      <c r="D567" s="9" t="s">
        <v>29</v>
      </c>
      <c r="E567" s="9" t="s">
        <v>21</v>
      </c>
      <c r="F567" s="11" t="s">
        <v>42</v>
      </c>
      <c r="G567" s="11" t="s">
        <v>79</v>
      </c>
      <c r="H567" s="4"/>
      <c r="I567" s="4"/>
      <c r="J567" s="4"/>
      <c r="K567" s="4"/>
      <c r="L567" s="4"/>
      <c r="M567" s="7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3.5" customHeight="1">
      <c r="A568" s="11">
        <v>1284</v>
      </c>
      <c r="B568" s="10" t="s">
        <v>636</v>
      </c>
      <c r="C568" s="9">
        <v>7</v>
      </c>
      <c r="D568" s="9" t="s">
        <v>29</v>
      </c>
      <c r="E568" s="9" t="s">
        <v>21</v>
      </c>
      <c r="F568" s="11" t="s">
        <v>42</v>
      </c>
      <c r="G568" s="11" t="s">
        <v>79</v>
      </c>
      <c r="H568" s="4"/>
      <c r="I568" s="4"/>
      <c r="J568" s="4"/>
      <c r="K568" s="4"/>
      <c r="L568" s="4"/>
      <c r="M568" s="7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3.5" customHeight="1">
      <c r="A569" s="11">
        <v>1285</v>
      </c>
      <c r="B569" s="10" t="s">
        <v>637</v>
      </c>
      <c r="C569" s="9">
        <v>8</v>
      </c>
      <c r="D569" s="9" t="s">
        <v>29</v>
      </c>
      <c r="E569" s="9" t="s">
        <v>21</v>
      </c>
      <c r="F569" s="11" t="s">
        <v>42</v>
      </c>
      <c r="G569" s="11" t="s">
        <v>79</v>
      </c>
      <c r="H569" s="4"/>
      <c r="I569" s="4"/>
      <c r="J569" s="4"/>
      <c r="K569" s="4"/>
      <c r="L569" s="4"/>
      <c r="M569" s="7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3.5" customHeight="1">
      <c r="A570" s="11">
        <v>1286</v>
      </c>
      <c r="B570" s="10" t="s">
        <v>638</v>
      </c>
      <c r="C570" s="9">
        <v>7</v>
      </c>
      <c r="D570" s="9" t="s">
        <v>29</v>
      </c>
      <c r="E570" s="9" t="s">
        <v>21</v>
      </c>
      <c r="F570" s="11" t="s">
        <v>42</v>
      </c>
      <c r="G570" s="11" t="s">
        <v>79</v>
      </c>
      <c r="H570" s="4"/>
      <c r="I570" s="4"/>
      <c r="J570" s="4"/>
      <c r="K570" s="4"/>
      <c r="L570" s="4"/>
      <c r="M570" s="7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3.5" customHeight="1">
      <c r="A571" s="11">
        <v>1287</v>
      </c>
      <c r="B571" s="10" t="s">
        <v>639</v>
      </c>
      <c r="C571" s="9">
        <v>7</v>
      </c>
      <c r="D571" s="9" t="s">
        <v>29</v>
      </c>
      <c r="E571" s="9" t="s">
        <v>21</v>
      </c>
      <c r="F571" s="11" t="s">
        <v>42</v>
      </c>
      <c r="G571" s="11" t="s">
        <v>79</v>
      </c>
      <c r="H571" s="4"/>
      <c r="I571" s="4"/>
      <c r="J571" s="4"/>
      <c r="K571" s="4"/>
      <c r="L571" s="4"/>
      <c r="M571" s="7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3.5" customHeight="1">
      <c r="A572" s="11">
        <v>1288</v>
      </c>
      <c r="B572" s="10" t="s">
        <v>640</v>
      </c>
      <c r="C572" s="9">
        <v>7</v>
      </c>
      <c r="D572" s="9" t="s">
        <v>29</v>
      </c>
      <c r="E572" s="9" t="s">
        <v>21</v>
      </c>
      <c r="F572" s="11" t="s">
        <v>42</v>
      </c>
      <c r="G572" s="11" t="s">
        <v>79</v>
      </c>
      <c r="H572" s="4"/>
      <c r="I572" s="4"/>
      <c r="J572" s="4"/>
      <c r="K572" s="4"/>
      <c r="L572" s="4"/>
      <c r="M572" s="7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3.5" customHeight="1">
      <c r="A573" s="11">
        <v>1289</v>
      </c>
      <c r="B573" s="10" t="s">
        <v>641</v>
      </c>
      <c r="C573" s="9">
        <v>7</v>
      </c>
      <c r="D573" s="9" t="s">
        <v>29</v>
      </c>
      <c r="E573" s="9" t="s">
        <v>21</v>
      </c>
      <c r="F573" s="11" t="s">
        <v>42</v>
      </c>
      <c r="G573" s="11" t="s">
        <v>79</v>
      </c>
      <c r="H573" s="4"/>
      <c r="I573" s="4"/>
      <c r="J573" s="4"/>
      <c r="K573" s="4"/>
      <c r="L573" s="4"/>
      <c r="M573" s="7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3.5" customHeight="1">
      <c r="A574" s="11">
        <v>1290</v>
      </c>
      <c r="B574" s="10" t="s">
        <v>642</v>
      </c>
      <c r="C574" s="9">
        <v>8</v>
      </c>
      <c r="D574" s="9" t="s">
        <v>29</v>
      </c>
      <c r="E574" s="9" t="s">
        <v>21</v>
      </c>
      <c r="F574" s="11" t="s">
        <v>42</v>
      </c>
      <c r="G574" s="11" t="s">
        <v>79</v>
      </c>
      <c r="H574" s="4"/>
      <c r="I574" s="4"/>
      <c r="J574" s="4"/>
      <c r="K574" s="4"/>
      <c r="L574" s="4"/>
      <c r="M574" s="7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3.5" customHeight="1">
      <c r="A575" s="11">
        <v>1291</v>
      </c>
      <c r="B575" s="10" t="s">
        <v>643</v>
      </c>
      <c r="C575" s="9">
        <v>8</v>
      </c>
      <c r="D575" s="9" t="s">
        <v>29</v>
      </c>
      <c r="E575" s="9" t="s">
        <v>21</v>
      </c>
      <c r="F575" s="11" t="s">
        <v>42</v>
      </c>
      <c r="G575" s="11" t="s">
        <v>79</v>
      </c>
      <c r="H575" s="4"/>
      <c r="I575" s="4"/>
      <c r="J575" s="4"/>
      <c r="K575" s="4"/>
      <c r="L575" s="4"/>
      <c r="M575" s="7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3.5" customHeight="1">
      <c r="A576" s="11">
        <v>1292</v>
      </c>
      <c r="B576" s="10" t="s">
        <v>644</v>
      </c>
      <c r="C576" s="9">
        <v>7</v>
      </c>
      <c r="D576" s="9" t="s">
        <v>29</v>
      </c>
      <c r="E576" s="9" t="s">
        <v>21</v>
      </c>
      <c r="F576" s="11" t="s">
        <v>42</v>
      </c>
      <c r="G576" s="11" t="s">
        <v>79</v>
      </c>
      <c r="H576" s="4"/>
      <c r="I576" s="4"/>
      <c r="J576" s="4"/>
      <c r="K576" s="4"/>
      <c r="L576" s="4"/>
      <c r="M576" s="7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3.5" customHeight="1">
      <c r="A577" s="11">
        <v>1293</v>
      </c>
      <c r="B577" s="10" t="s">
        <v>645</v>
      </c>
      <c r="C577" s="9">
        <v>8</v>
      </c>
      <c r="D577" s="9" t="s">
        <v>29</v>
      </c>
      <c r="E577" s="9" t="s">
        <v>21</v>
      </c>
      <c r="F577" s="11" t="s">
        <v>42</v>
      </c>
      <c r="G577" s="11" t="s">
        <v>79</v>
      </c>
      <c r="H577" s="4"/>
      <c r="I577" s="4"/>
      <c r="J577" s="4"/>
      <c r="K577" s="4"/>
      <c r="L577" s="4"/>
      <c r="M577" s="7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3.5" customHeight="1">
      <c r="A578" s="11">
        <v>1294</v>
      </c>
      <c r="B578" s="10" t="s">
        <v>646</v>
      </c>
      <c r="C578" s="9">
        <v>8</v>
      </c>
      <c r="D578" s="9" t="s">
        <v>29</v>
      </c>
      <c r="E578" s="9" t="s">
        <v>21</v>
      </c>
      <c r="F578" s="11" t="s">
        <v>42</v>
      </c>
      <c r="G578" s="11" t="s">
        <v>79</v>
      </c>
      <c r="H578" s="4"/>
      <c r="I578" s="4"/>
      <c r="J578" s="4"/>
      <c r="K578" s="4"/>
      <c r="L578" s="4"/>
      <c r="M578" s="7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3.5" customHeight="1">
      <c r="A579" s="11">
        <v>1430</v>
      </c>
      <c r="B579" s="10" t="s">
        <v>647</v>
      </c>
      <c r="C579" s="9">
        <v>3</v>
      </c>
      <c r="D579" s="11" t="s">
        <v>84</v>
      </c>
      <c r="E579" s="9" t="s">
        <v>21</v>
      </c>
      <c r="F579" s="11" t="s">
        <v>13</v>
      </c>
      <c r="G579" s="11" t="s">
        <v>27</v>
      </c>
      <c r="H579" s="4"/>
      <c r="I579" s="4"/>
      <c r="J579" s="4"/>
      <c r="K579" s="4"/>
      <c r="L579" s="4"/>
      <c r="M579" s="7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3.5" customHeight="1">
      <c r="A580" s="11">
        <v>1431</v>
      </c>
      <c r="B580" s="10" t="s">
        <v>648</v>
      </c>
      <c r="C580" s="9">
        <v>3</v>
      </c>
      <c r="D580" s="11" t="s">
        <v>84</v>
      </c>
      <c r="E580" s="9" t="s">
        <v>21</v>
      </c>
      <c r="F580" s="11" t="s">
        <v>13</v>
      </c>
      <c r="G580" s="11" t="s">
        <v>27</v>
      </c>
      <c r="H580" s="4"/>
      <c r="I580" s="4"/>
      <c r="J580" s="4"/>
      <c r="K580" s="4"/>
      <c r="L580" s="4"/>
      <c r="M580" s="7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3.5" customHeight="1">
      <c r="A581" s="11">
        <v>1432</v>
      </c>
      <c r="B581" s="10" t="s">
        <v>649</v>
      </c>
      <c r="C581" s="9">
        <v>3</v>
      </c>
      <c r="D581" s="11" t="s">
        <v>84</v>
      </c>
      <c r="E581" s="9" t="s">
        <v>12</v>
      </c>
      <c r="F581" s="11" t="s">
        <v>13</v>
      </c>
      <c r="G581" s="11" t="s">
        <v>14</v>
      </c>
      <c r="H581" s="4"/>
      <c r="I581" s="4"/>
      <c r="J581" s="4"/>
      <c r="K581" s="4"/>
      <c r="L581" s="4"/>
      <c r="M581" s="7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>
      <c r="A582" s="11">
        <v>1433</v>
      </c>
      <c r="B582" s="10" t="s">
        <v>650</v>
      </c>
      <c r="C582" s="9">
        <v>3</v>
      </c>
      <c r="D582" s="11" t="s">
        <v>84</v>
      </c>
      <c r="E582" s="9" t="s">
        <v>21</v>
      </c>
      <c r="F582" s="11" t="s">
        <v>13</v>
      </c>
      <c r="G582" s="11" t="s">
        <v>27</v>
      </c>
    </row>
    <row r="583" spans="1:26" ht="15.75" customHeight="1">
      <c r="A583" s="11">
        <v>1434</v>
      </c>
      <c r="B583" s="10" t="s">
        <v>651</v>
      </c>
      <c r="C583" s="9">
        <v>3</v>
      </c>
      <c r="D583" s="11" t="s">
        <v>84</v>
      </c>
      <c r="E583" s="9" t="s">
        <v>21</v>
      </c>
      <c r="F583" s="11" t="s">
        <v>13</v>
      </c>
      <c r="G583" s="11" t="s">
        <v>27</v>
      </c>
    </row>
    <row r="584" spans="1:26" ht="15.75" customHeight="1">
      <c r="A584" s="11">
        <v>1435</v>
      </c>
      <c r="B584" s="10" t="s">
        <v>652</v>
      </c>
      <c r="C584" s="9">
        <v>3</v>
      </c>
      <c r="D584" s="11" t="s">
        <v>84</v>
      </c>
      <c r="E584" s="9" t="s">
        <v>12</v>
      </c>
      <c r="F584" s="11" t="s">
        <v>13</v>
      </c>
      <c r="G584" s="11" t="s">
        <v>14</v>
      </c>
    </row>
    <row r="585" spans="1:26" ht="15.75" customHeight="1">
      <c r="A585" s="11">
        <v>1436</v>
      </c>
      <c r="B585" s="10" t="s">
        <v>653</v>
      </c>
      <c r="C585" s="9">
        <v>3</v>
      </c>
      <c r="D585" s="11" t="s">
        <v>84</v>
      </c>
      <c r="E585" s="9" t="s">
        <v>12</v>
      </c>
      <c r="F585" s="11" t="s">
        <v>13</v>
      </c>
      <c r="G585" s="11" t="s">
        <v>14</v>
      </c>
    </row>
    <row r="586" spans="1:26" ht="15.75" customHeight="1">
      <c r="A586" s="11">
        <v>1437</v>
      </c>
      <c r="B586" s="10" t="s">
        <v>654</v>
      </c>
      <c r="C586" s="9">
        <v>3</v>
      </c>
      <c r="D586" s="11" t="s">
        <v>84</v>
      </c>
      <c r="E586" s="9" t="s">
        <v>21</v>
      </c>
      <c r="F586" s="11" t="s">
        <v>13</v>
      </c>
      <c r="G586" s="11" t="s">
        <v>27</v>
      </c>
    </row>
    <row r="587" spans="1:26" ht="15.75" customHeight="1">
      <c r="A587" s="11">
        <v>1438</v>
      </c>
      <c r="B587" s="10" t="s">
        <v>655</v>
      </c>
      <c r="C587" s="9">
        <v>4</v>
      </c>
      <c r="D587" s="11" t="s">
        <v>84</v>
      </c>
      <c r="E587" s="9" t="s">
        <v>12</v>
      </c>
      <c r="F587" s="11" t="s">
        <v>13</v>
      </c>
      <c r="G587" s="11" t="s">
        <v>14</v>
      </c>
    </row>
    <row r="588" spans="1:26" ht="15.75" customHeight="1">
      <c r="A588" s="11">
        <v>1439</v>
      </c>
      <c r="B588" s="10" t="s">
        <v>656</v>
      </c>
      <c r="C588" s="9">
        <v>4</v>
      </c>
      <c r="D588" s="11" t="s">
        <v>84</v>
      </c>
      <c r="E588" s="9" t="s">
        <v>12</v>
      </c>
      <c r="F588" s="11" t="s">
        <v>13</v>
      </c>
      <c r="G588" s="11" t="s">
        <v>14</v>
      </c>
    </row>
    <row r="589" spans="1:26" ht="15.75" customHeight="1">
      <c r="A589" s="11">
        <v>1440</v>
      </c>
      <c r="B589" s="10" t="s">
        <v>657</v>
      </c>
      <c r="C589" s="9">
        <v>4</v>
      </c>
      <c r="D589" s="11" t="s">
        <v>84</v>
      </c>
      <c r="E589" s="9" t="s">
        <v>12</v>
      </c>
      <c r="F589" s="11" t="s">
        <v>13</v>
      </c>
      <c r="G589" s="11" t="s">
        <v>14</v>
      </c>
    </row>
    <row r="590" spans="1:26" ht="15.75" customHeight="1">
      <c r="A590" s="11">
        <v>1441</v>
      </c>
      <c r="B590" s="10" t="s">
        <v>658</v>
      </c>
      <c r="C590" s="9">
        <v>4</v>
      </c>
      <c r="D590" s="11" t="s">
        <v>84</v>
      </c>
      <c r="E590" s="9" t="s">
        <v>12</v>
      </c>
      <c r="F590" s="11" t="s">
        <v>13</v>
      </c>
      <c r="G590" s="11" t="s">
        <v>14</v>
      </c>
    </row>
    <row r="591" spans="1:26" ht="15.75" customHeight="1">
      <c r="A591" s="11">
        <v>1442</v>
      </c>
      <c r="B591" s="10" t="s">
        <v>659</v>
      </c>
      <c r="C591" s="9">
        <v>4</v>
      </c>
      <c r="D591" s="11" t="s">
        <v>84</v>
      </c>
      <c r="E591" s="9" t="s">
        <v>12</v>
      </c>
      <c r="F591" s="11" t="s">
        <v>13</v>
      </c>
      <c r="G591" s="11" t="s">
        <v>14</v>
      </c>
    </row>
    <row r="592" spans="1:26" ht="15.75" customHeight="1">
      <c r="A592" s="11">
        <v>1443</v>
      </c>
      <c r="B592" s="10" t="s">
        <v>660</v>
      </c>
      <c r="C592" s="9">
        <v>4</v>
      </c>
      <c r="D592" s="11" t="s">
        <v>84</v>
      </c>
      <c r="E592" s="9" t="s">
        <v>12</v>
      </c>
      <c r="F592" s="11" t="s">
        <v>13</v>
      </c>
      <c r="G592" s="11" t="s">
        <v>14</v>
      </c>
    </row>
    <row r="593" spans="1:7" ht="15.75" customHeight="1">
      <c r="A593" s="11">
        <v>1444</v>
      </c>
      <c r="B593" s="10" t="s">
        <v>661</v>
      </c>
      <c r="C593" s="9">
        <v>4</v>
      </c>
      <c r="D593" s="11" t="s">
        <v>84</v>
      </c>
      <c r="E593" s="9" t="s">
        <v>12</v>
      </c>
      <c r="F593" s="11" t="s">
        <v>13</v>
      </c>
      <c r="G593" s="11" t="s">
        <v>14</v>
      </c>
    </row>
    <row r="594" spans="1:7" ht="15.75" customHeight="1">
      <c r="A594" s="11">
        <v>1445</v>
      </c>
      <c r="B594" s="10" t="s">
        <v>662</v>
      </c>
      <c r="C594" s="9">
        <v>4</v>
      </c>
      <c r="D594" s="11" t="s">
        <v>84</v>
      </c>
      <c r="E594" s="9" t="s">
        <v>12</v>
      </c>
      <c r="F594" s="11" t="s">
        <v>13</v>
      </c>
      <c r="G594" s="11" t="s">
        <v>14</v>
      </c>
    </row>
    <row r="595" spans="1:7" ht="15.75" customHeight="1">
      <c r="A595" s="11">
        <v>1446</v>
      </c>
      <c r="B595" s="10" t="s">
        <v>663</v>
      </c>
      <c r="C595" s="9">
        <v>4</v>
      </c>
      <c r="D595" s="11" t="s">
        <v>84</v>
      </c>
      <c r="E595" s="9" t="s">
        <v>12</v>
      </c>
      <c r="F595" s="11" t="s">
        <v>13</v>
      </c>
      <c r="G595" s="11" t="s">
        <v>14</v>
      </c>
    </row>
    <row r="596" spans="1:7" ht="15.75" customHeight="1">
      <c r="A596" s="11">
        <v>1447</v>
      </c>
      <c r="B596" s="10" t="s">
        <v>664</v>
      </c>
      <c r="C596" s="9">
        <v>4</v>
      </c>
      <c r="D596" s="11" t="s">
        <v>84</v>
      </c>
      <c r="E596" s="9" t="s">
        <v>12</v>
      </c>
      <c r="F596" s="11" t="s">
        <v>13</v>
      </c>
      <c r="G596" s="11" t="s">
        <v>14</v>
      </c>
    </row>
    <row r="597" spans="1:7" ht="15.75" customHeight="1">
      <c r="A597" s="11">
        <v>1448</v>
      </c>
      <c r="B597" s="10" t="s">
        <v>665</v>
      </c>
      <c r="C597" s="9">
        <v>4</v>
      </c>
      <c r="D597" s="11" t="s">
        <v>84</v>
      </c>
      <c r="E597" s="9" t="s">
        <v>12</v>
      </c>
      <c r="F597" s="11" t="s">
        <v>13</v>
      </c>
      <c r="G597" s="11" t="s">
        <v>14</v>
      </c>
    </row>
    <row r="598" spans="1:7" ht="15.75" customHeight="1">
      <c r="A598" s="11">
        <v>1449</v>
      </c>
      <c r="B598" s="10" t="s">
        <v>666</v>
      </c>
      <c r="C598" s="9">
        <v>5</v>
      </c>
      <c r="D598" s="11" t="s">
        <v>84</v>
      </c>
      <c r="E598" s="9" t="s">
        <v>21</v>
      </c>
      <c r="F598" s="11" t="s">
        <v>22</v>
      </c>
      <c r="G598" s="11" t="s">
        <v>23</v>
      </c>
    </row>
    <row r="599" spans="1:7" ht="15.75" customHeight="1">
      <c r="A599" s="11">
        <v>1450</v>
      </c>
      <c r="B599" s="10" t="s">
        <v>667</v>
      </c>
      <c r="C599" s="9">
        <v>5</v>
      </c>
      <c r="D599" s="11" t="s">
        <v>84</v>
      </c>
      <c r="E599" s="9" t="s">
        <v>12</v>
      </c>
      <c r="F599" s="11" t="s">
        <v>22</v>
      </c>
      <c r="G599" s="11" t="s">
        <v>31</v>
      </c>
    </row>
    <row r="600" spans="1:7" ht="15.75" customHeight="1">
      <c r="A600" s="11">
        <v>1451</v>
      </c>
      <c r="B600" s="10" t="s">
        <v>668</v>
      </c>
      <c r="C600" s="9">
        <v>5</v>
      </c>
      <c r="D600" s="11" t="s">
        <v>84</v>
      </c>
      <c r="E600" s="9" t="s">
        <v>21</v>
      </c>
      <c r="F600" s="11" t="s">
        <v>22</v>
      </c>
      <c r="G600" s="11" t="s">
        <v>23</v>
      </c>
    </row>
    <row r="601" spans="1:7" ht="15.75" customHeight="1">
      <c r="A601" s="11">
        <v>1452</v>
      </c>
      <c r="B601" s="10" t="s">
        <v>669</v>
      </c>
      <c r="C601" s="9">
        <v>5</v>
      </c>
      <c r="D601" s="11" t="s">
        <v>84</v>
      </c>
      <c r="E601" s="9" t="s">
        <v>12</v>
      </c>
      <c r="F601" s="11" t="s">
        <v>22</v>
      </c>
      <c r="G601" s="11" t="s">
        <v>31</v>
      </c>
    </row>
    <row r="602" spans="1:7" ht="15.75" customHeight="1">
      <c r="A602" s="11">
        <v>1453</v>
      </c>
      <c r="B602" s="10" t="s">
        <v>670</v>
      </c>
      <c r="C602" s="9">
        <v>5</v>
      </c>
      <c r="D602" s="11" t="s">
        <v>84</v>
      </c>
      <c r="E602" s="9" t="s">
        <v>12</v>
      </c>
      <c r="F602" s="11" t="s">
        <v>22</v>
      </c>
      <c r="G602" s="11" t="s">
        <v>31</v>
      </c>
    </row>
    <row r="603" spans="1:7" ht="15.75" customHeight="1">
      <c r="A603" s="11">
        <v>1454</v>
      </c>
      <c r="B603" s="10" t="s">
        <v>671</v>
      </c>
      <c r="C603" s="9">
        <v>6</v>
      </c>
      <c r="D603" s="11" t="s">
        <v>84</v>
      </c>
      <c r="E603" s="9" t="s">
        <v>21</v>
      </c>
      <c r="F603" s="11" t="s">
        <v>22</v>
      </c>
      <c r="G603" s="11" t="s">
        <v>23</v>
      </c>
    </row>
    <row r="604" spans="1:7" ht="15.75" customHeight="1">
      <c r="A604" s="11">
        <v>1455</v>
      </c>
      <c r="B604" s="10" t="s">
        <v>672</v>
      </c>
      <c r="C604" s="9">
        <v>6</v>
      </c>
      <c r="D604" s="11" t="s">
        <v>84</v>
      </c>
      <c r="E604" s="9" t="s">
        <v>12</v>
      </c>
      <c r="F604" s="11" t="s">
        <v>22</v>
      </c>
      <c r="G604" s="11" t="s">
        <v>31</v>
      </c>
    </row>
    <row r="605" spans="1:7" ht="15.75" customHeight="1">
      <c r="A605" s="11">
        <v>1456</v>
      </c>
      <c r="B605" s="10" t="s">
        <v>673</v>
      </c>
      <c r="C605" s="9">
        <v>6</v>
      </c>
      <c r="D605" s="11" t="s">
        <v>84</v>
      </c>
      <c r="E605" s="9" t="s">
        <v>21</v>
      </c>
      <c r="F605" s="11" t="s">
        <v>22</v>
      </c>
      <c r="G605" s="11" t="s">
        <v>23</v>
      </c>
    </row>
    <row r="606" spans="1:7" ht="15.75" customHeight="1">
      <c r="A606" s="11">
        <v>1457</v>
      </c>
      <c r="B606" s="10" t="s">
        <v>674</v>
      </c>
      <c r="C606" s="9">
        <v>6</v>
      </c>
      <c r="D606" s="11" t="s">
        <v>84</v>
      </c>
      <c r="E606" s="9" t="s">
        <v>12</v>
      </c>
      <c r="F606" s="11" t="s">
        <v>22</v>
      </c>
      <c r="G606" s="11" t="s">
        <v>31</v>
      </c>
    </row>
    <row r="607" spans="1:7" ht="15.75" customHeight="1">
      <c r="A607" s="11">
        <v>1458</v>
      </c>
      <c r="B607" s="10" t="s">
        <v>675</v>
      </c>
      <c r="C607" s="9">
        <v>7</v>
      </c>
      <c r="D607" s="11" t="s">
        <v>84</v>
      </c>
      <c r="E607" s="9" t="s">
        <v>21</v>
      </c>
      <c r="F607" s="11" t="s">
        <v>42</v>
      </c>
      <c r="G607" s="11" t="s">
        <v>79</v>
      </c>
    </row>
    <row r="608" spans="1:7" ht="15.75" customHeight="1">
      <c r="A608" s="11">
        <v>1459</v>
      </c>
      <c r="B608" s="10" t="s">
        <v>676</v>
      </c>
      <c r="C608" s="9">
        <v>7</v>
      </c>
      <c r="D608" s="11" t="s">
        <v>84</v>
      </c>
      <c r="E608" s="9" t="s">
        <v>21</v>
      </c>
      <c r="F608" s="11" t="s">
        <v>42</v>
      </c>
      <c r="G608" s="11" t="s">
        <v>79</v>
      </c>
    </row>
    <row r="609" spans="1:7" ht="15.75" customHeight="1">
      <c r="A609" s="11">
        <v>1460</v>
      </c>
      <c r="B609" s="10" t="s">
        <v>677</v>
      </c>
      <c r="C609" s="9">
        <v>7</v>
      </c>
      <c r="D609" s="11" t="s">
        <v>84</v>
      </c>
      <c r="E609" s="9" t="s">
        <v>12</v>
      </c>
      <c r="F609" s="11" t="s">
        <v>42</v>
      </c>
      <c r="G609" s="11" t="s">
        <v>43</v>
      </c>
    </row>
    <row r="610" spans="1:7" ht="15.75" customHeight="1">
      <c r="A610" s="11">
        <v>1461</v>
      </c>
      <c r="B610" s="10" t="s">
        <v>678</v>
      </c>
      <c r="C610" s="9">
        <v>7</v>
      </c>
      <c r="D610" s="11" t="s">
        <v>84</v>
      </c>
      <c r="E610" s="9" t="s">
        <v>12</v>
      </c>
      <c r="F610" s="11" t="s">
        <v>42</v>
      </c>
      <c r="G610" s="11" t="s">
        <v>43</v>
      </c>
    </row>
    <row r="611" spans="1:7" ht="15.75" customHeight="1">
      <c r="A611" s="11">
        <v>1462</v>
      </c>
      <c r="B611" s="10" t="s">
        <v>679</v>
      </c>
      <c r="C611" s="9">
        <v>7</v>
      </c>
      <c r="D611" s="11" t="s">
        <v>84</v>
      </c>
      <c r="E611" s="9" t="s">
        <v>21</v>
      </c>
      <c r="F611" s="11" t="s">
        <v>42</v>
      </c>
      <c r="G611" s="11" t="s">
        <v>79</v>
      </c>
    </row>
    <row r="612" spans="1:7" ht="15.75" customHeight="1">
      <c r="A612" s="11">
        <v>1463</v>
      </c>
      <c r="B612" s="10" t="s">
        <v>680</v>
      </c>
      <c r="C612" s="9">
        <v>8</v>
      </c>
      <c r="D612" s="11" t="s">
        <v>84</v>
      </c>
      <c r="E612" s="9" t="s">
        <v>12</v>
      </c>
      <c r="F612" s="11" t="s">
        <v>42</v>
      </c>
      <c r="G612" s="11" t="s">
        <v>43</v>
      </c>
    </row>
    <row r="613" spans="1:7" ht="15.75" customHeight="1">
      <c r="A613" s="11">
        <v>1464</v>
      </c>
      <c r="B613" s="10" t="s">
        <v>681</v>
      </c>
      <c r="C613" s="9">
        <v>8</v>
      </c>
      <c r="D613" s="11" t="s">
        <v>84</v>
      </c>
      <c r="E613" s="9" t="s">
        <v>21</v>
      </c>
      <c r="F613" s="11" t="s">
        <v>42</v>
      </c>
      <c r="G613" s="11" t="s">
        <v>79</v>
      </c>
    </row>
    <row r="614" spans="1:7" ht="15.75" customHeight="1">
      <c r="A614" s="11">
        <v>1465</v>
      </c>
      <c r="B614" s="10" t="s">
        <v>682</v>
      </c>
      <c r="C614" s="9">
        <v>8</v>
      </c>
      <c r="D614" s="11" t="s">
        <v>84</v>
      </c>
      <c r="E614" s="9" t="s">
        <v>21</v>
      </c>
      <c r="F614" s="11" t="s">
        <v>42</v>
      </c>
      <c r="G614" s="11" t="s">
        <v>79</v>
      </c>
    </row>
    <row r="615" spans="1:7" ht="15.75" customHeight="1">
      <c r="A615" s="11">
        <v>1466</v>
      </c>
      <c r="B615" s="10" t="s">
        <v>683</v>
      </c>
      <c r="C615" s="9">
        <v>8</v>
      </c>
      <c r="D615" s="11" t="s">
        <v>84</v>
      </c>
      <c r="E615" s="9" t="s">
        <v>12</v>
      </c>
      <c r="F615" s="11" t="s">
        <v>42</v>
      </c>
      <c r="G615" s="11" t="s">
        <v>43</v>
      </c>
    </row>
    <row r="616" spans="1:7" ht="15.75" customHeight="1">
      <c r="A616" s="11">
        <v>1467</v>
      </c>
      <c r="B616" s="10" t="s">
        <v>684</v>
      </c>
      <c r="C616" s="9">
        <v>8</v>
      </c>
      <c r="D616" s="11" t="s">
        <v>84</v>
      </c>
      <c r="E616" s="9" t="s">
        <v>12</v>
      </c>
      <c r="F616" s="11" t="s">
        <v>42</v>
      </c>
      <c r="G616" s="11" t="s">
        <v>43</v>
      </c>
    </row>
    <row r="617" spans="1:7" ht="15.75" customHeight="1">
      <c r="A617" s="11">
        <v>1468</v>
      </c>
      <c r="B617" s="10" t="s">
        <v>685</v>
      </c>
      <c r="C617" s="11">
        <v>5</v>
      </c>
      <c r="D617" s="11" t="s">
        <v>84</v>
      </c>
      <c r="E617" s="11" t="s">
        <v>12</v>
      </c>
      <c r="F617" s="11" t="s">
        <v>22</v>
      </c>
      <c r="G617" s="11" t="s">
        <v>31</v>
      </c>
    </row>
    <row r="618" spans="1:7" ht="15.75" customHeight="1">
      <c r="A618" s="11">
        <v>1560</v>
      </c>
      <c r="B618" s="10" t="s">
        <v>686</v>
      </c>
      <c r="C618" s="9">
        <v>0</v>
      </c>
      <c r="D618" s="9" t="s">
        <v>81</v>
      </c>
      <c r="E618" s="9" t="s">
        <v>12</v>
      </c>
      <c r="F618" s="9" t="s">
        <v>13</v>
      </c>
      <c r="G618" s="11" t="s">
        <v>14</v>
      </c>
    </row>
    <row r="619" spans="1:7" ht="15.75" customHeight="1">
      <c r="A619" s="11">
        <v>1561</v>
      </c>
      <c r="B619" s="10" t="s">
        <v>687</v>
      </c>
      <c r="C619" s="9">
        <v>1</v>
      </c>
      <c r="D619" s="9" t="s">
        <v>81</v>
      </c>
      <c r="E619" s="9" t="s">
        <v>12</v>
      </c>
      <c r="F619" s="9" t="s">
        <v>13</v>
      </c>
      <c r="G619" s="11" t="s">
        <v>14</v>
      </c>
    </row>
    <row r="620" spans="1:7" ht="15.75" customHeight="1">
      <c r="A620" s="11">
        <v>1562</v>
      </c>
      <c r="B620" s="10" t="s">
        <v>688</v>
      </c>
      <c r="C620" s="9">
        <v>2</v>
      </c>
      <c r="D620" s="9" t="s">
        <v>81</v>
      </c>
      <c r="E620" s="9" t="s">
        <v>12</v>
      </c>
      <c r="F620" s="9" t="s">
        <v>13</v>
      </c>
      <c r="G620" s="11" t="s">
        <v>14</v>
      </c>
    </row>
    <row r="621" spans="1:7" ht="15.75" customHeight="1">
      <c r="A621" s="11">
        <v>1563</v>
      </c>
      <c r="B621" s="10" t="s">
        <v>689</v>
      </c>
      <c r="C621" s="9">
        <v>2</v>
      </c>
      <c r="D621" s="9" t="s">
        <v>81</v>
      </c>
      <c r="E621" s="9" t="s">
        <v>12</v>
      </c>
      <c r="F621" s="9" t="s">
        <v>13</v>
      </c>
      <c r="G621" s="11" t="s">
        <v>14</v>
      </c>
    </row>
    <row r="622" spans="1:7" ht="15.75" customHeight="1">
      <c r="A622" s="11">
        <v>1564</v>
      </c>
      <c r="B622" s="10" t="s">
        <v>690</v>
      </c>
      <c r="C622" s="9">
        <v>2</v>
      </c>
      <c r="D622" s="9" t="s">
        <v>81</v>
      </c>
      <c r="E622" s="9" t="s">
        <v>12</v>
      </c>
      <c r="F622" s="9" t="s">
        <v>13</v>
      </c>
      <c r="G622" s="11" t="s">
        <v>14</v>
      </c>
    </row>
    <row r="623" spans="1:7" ht="15.75" customHeight="1">
      <c r="A623" s="11">
        <v>1565</v>
      </c>
      <c r="B623" s="10" t="s">
        <v>691</v>
      </c>
      <c r="C623" s="9">
        <v>3</v>
      </c>
      <c r="D623" s="9" t="s">
        <v>81</v>
      </c>
      <c r="E623" s="9" t="s">
        <v>12</v>
      </c>
      <c r="F623" s="9" t="s">
        <v>13</v>
      </c>
      <c r="G623" s="11" t="s">
        <v>14</v>
      </c>
    </row>
    <row r="624" spans="1:7" ht="15.75" customHeight="1">
      <c r="A624" s="11">
        <v>1566</v>
      </c>
      <c r="B624" s="10" t="s">
        <v>692</v>
      </c>
      <c r="C624" s="9">
        <v>3</v>
      </c>
      <c r="D624" s="9" t="s">
        <v>81</v>
      </c>
      <c r="E624" s="9" t="s">
        <v>12</v>
      </c>
      <c r="F624" s="9" t="s">
        <v>13</v>
      </c>
      <c r="G624" s="11" t="s">
        <v>14</v>
      </c>
    </row>
    <row r="625" spans="1:7" ht="15.75" customHeight="1">
      <c r="A625" s="11">
        <v>1567</v>
      </c>
      <c r="B625" s="10" t="s">
        <v>693</v>
      </c>
      <c r="C625" s="9">
        <v>4</v>
      </c>
      <c r="D625" s="9" t="s">
        <v>81</v>
      </c>
      <c r="E625" s="9" t="s">
        <v>12</v>
      </c>
      <c r="F625" s="9" t="s">
        <v>13</v>
      </c>
      <c r="G625" s="11" t="s">
        <v>14</v>
      </c>
    </row>
    <row r="626" spans="1:7" ht="15.75" customHeight="1">
      <c r="A626" s="11">
        <v>1568</v>
      </c>
      <c r="B626" s="10" t="s">
        <v>694</v>
      </c>
      <c r="C626" s="9">
        <v>4</v>
      </c>
      <c r="D626" s="9" t="s">
        <v>81</v>
      </c>
      <c r="E626" s="9" t="s">
        <v>12</v>
      </c>
      <c r="F626" s="9" t="s">
        <v>13</v>
      </c>
      <c r="G626" s="11" t="s">
        <v>14</v>
      </c>
    </row>
    <row r="627" spans="1:7" ht="15.75" customHeight="1">
      <c r="A627" s="11">
        <v>1569</v>
      </c>
      <c r="B627" s="10" t="s">
        <v>695</v>
      </c>
      <c r="C627" s="9">
        <v>0</v>
      </c>
      <c r="D627" s="9" t="s">
        <v>81</v>
      </c>
      <c r="E627" s="9" t="s">
        <v>21</v>
      </c>
      <c r="F627" s="9" t="s">
        <v>13</v>
      </c>
      <c r="G627" s="11" t="s">
        <v>27</v>
      </c>
    </row>
    <row r="628" spans="1:7" ht="15.75" customHeight="1">
      <c r="A628" s="11">
        <v>1570</v>
      </c>
      <c r="B628" s="10" t="s">
        <v>696</v>
      </c>
      <c r="C628" s="9">
        <v>0</v>
      </c>
      <c r="D628" s="9" t="s">
        <v>81</v>
      </c>
      <c r="E628" s="9" t="s">
        <v>21</v>
      </c>
      <c r="F628" s="9" t="s">
        <v>13</v>
      </c>
      <c r="G628" s="11" t="s">
        <v>27</v>
      </c>
    </row>
    <row r="629" spans="1:7" ht="15.75" customHeight="1">
      <c r="A629" s="11">
        <v>1571</v>
      </c>
      <c r="B629" s="10" t="s">
        <v>697</v>
      </c>
      <c r="C629" s="9">
        <v>1</v>
      </c>
      <c r="D629" s="9" t="s">
        <v>81</v>
      </c>
      <c r="E629" s="9" t="s">
        <v>21</v>
      </c>
      <c r="F629" s="9" t="s">
        <v>13</v>
      </c>
      <c r="G629" s="11" t="s">
        <v>27</v>
      </c>
    </row>
    <row r="630" spans="1:7" ht="15.75" customHeight="1">
      <c r="A630" s="11">
        <v>1572</v>
      </c>
      <c r="B630" s="10" t="s">
        <v>698</v>
      </c>
      <c r="C630" s="9">
        <v>2</v>
      </c>
      <c r="D630" s="9" t="s">
        <v>81</v>
      </c>
      <c r="E630" s="9" t="s">
        <v>21</v>
      </c>
      <c r="F630" s="9" t="s">
        <v>13</v>
      </c>
      <c r="G630" s="11" t="s">
        <v>27</v>
      </c>
    </row>
    <row r="631" spans="1:7" ht="15.75" customHeight="1">
      <c r="A631" s="11">
        <v>1573</v>
      </c>
      <c r="B631" s="10" t="s">
        <v>699</v>
      </c>
      <c r="C631" s="9">
        <v>2</v>
      </c>
      <c r="D631" s="9" t="s">
        <v>81</v>
      </c>
      <c r="E631" s="9" t="s">
        <v>21</v>
      </c>
      <c r="F631" s="9" t="s">
        <v>13</v>
      </c>
      <c r="G631" s="11" t="s">
        <v>27</v>
      </c>
    </row>
    <row r="632" spans="1:7" ht="15.75" customHeight="1">
      <c r="A632" s="11">
        <v>1574</v>
      </c>
      <c r="B632" s="10" t="s">
        <v>700</v>
      </c>
      <c r="C632" s="9">
        <v>2</v>
      </c>
      <c r="D632" s="9" t="s">
        <v>81</v>
      </c>
      <c r="E632" s="9" t="s">
        <v>21</v>
      </c>
      <c r="F632" s="9" t="s">
        <v>13</v>
      </c>
      <c r="G632" s="11" t="s">
        <v>27</v>
      </c>
    </row>
    <row r="633" spans="1:7" ht="15.75" customHeight="1">
      <c r="A633" s="11">
        <v>1575</v>
      </c>
      <c r="B633" s="10" t="s">
        <v>701</v>
      </c>
      <c r="C633" s="9">
        <v>3</v>
      </c>
      <c r="D633" s="9" t="s">
        <v>81</v>
      </c>
      <c r="E633" s="9" t="s">
        <v>21</v>
      </c>
      <c r="F633" s="9" t="s">
        <v>13</v>
      </c>
      <c r="G633" s="11" t="s">
        <v>27</v>
      </c>
    </row>
    <row r="634" spans="1:7" ht="15.75" customHeight="1">
      <c r="A634" s="11">
        <v>1576</v>
      </c>
      <c r="B634" s="10" t="s">
        <v>702</v>
      </c>
      <c r="C634" s="9">
        <v>3</v>
      </c>
      <c r="D634" s="9" t="s">
        <v>81</v>
      </c>
      <c r="E634" s="9" t="s">
        <v>21</v>
      </c>
      <c r="F634" s="9" t="s">
        <v>13</v>
      </c>
      <c r="G634" s="11" t="s">
        <v>27</v>
      </c>
    </row>
    <row r="635" spans="1:7" ht="15.75" customHeight="1">
      <c r="A635" s="11">
        <v>1577</v>
      </c>
      <c r="B635" s="10" t="s">
        <v>703</v>
      </c>
      <c r="C635" s="9">
        <v>4</v>
      </c>
      <c r="D635" s="9" t="s">
        <v>81</v>
      </c>
      <c r="E635" s="9" t="s">
        <v>21</v>
      </c>
      <c r="F635" s="9" t="s">
        <v>13</v>
      </c>
      <c r="G635" s="11" t="s">
        <v>27</v>
      </c>
    </row>
    <row r="636" spans="1:7" ht="15.75" customHeight="1">
      <c r="A636" s="11">
        <v>1578</v>
      </c>
      <c r="B636" s="10" t="s">
        <v>704</v>
      </c>
      <c r="C636" s="9">
        <v>5</v>
      </c>
      <c r="D636" s="9" t="s">
        <v>81</v>
      </c>
      <c r="E636" s="9" t="s">
        <v>21</v>
      </c>
      <c r="F636" s="9" t="s">
        <v>13</v>
      </c>
      <c r="G636" s="11" t="s">
        <v>27</v>
      </c>
    </row>
    <row r="637" spans="1:7" ht="15.75" customHeight="1">
      <c r="A637" s="11">
        <v>1579</v>
      </c>
      <c r="B637" s="10" t="s">
        <v>705</v>
      </c>
      <c r="C637" s="9">
        <v>5</v>
      </c>
      <c r="D637" s="9" t="s">
        <v>81</v>
      </c>
      <c r="E637" s="9" t="s">
        <v>12</v>
      </c>
      <c r="F637" s="9" t="s">
        <v>22</v>
      </c>
      <c r="G637" s="11" t="s">
        <v>31</v>
      </c>
    </row>
    <row r="638" spans="1:7" ht="15.75" customHeight="1">
      <c r="A638" s="11">
        <v>1580</v>
      </c>
      <c r="B638" s="10" t="s">
        <v>706</v>
      </c>
      <c r="C638" s="9">
        <v>5</v>
      </c>
      <c r="D638" s="9" t="s">
        <v>81</v>
      </c>
      <c r="E638" s="9" t="s">
        <v>12</v>
      </c>
      <c r="F638" s="9" t="s">
        <v>22</v>
      </c>
      <c r="G638" s="11" t="s">
        <v>31</v>
      </c>
    </row>
    <row r="639" spans="1:7" ht="15.75" customHeight="1">
      <c r="A639" s="11">
        <v>1581</v>
      </c>
      <c r="B639" s="10" t="s">
        <v>707</v>
      </c>
      <c r="C639" s="9">
        <v>6</v>
      </c>
      <c r="D639" s="9" t="s">
        <v>81</v>
      </c>
      <c r="E639" s="9" t="s">
        <v>12</v>
      </c>
      <c r="F639" s="9" t="s">
        <v>22</v>
      </c>
      <c r="G639" s="11" t="s">
        <v>31</v>
      </c>
    </row>
    <row r="640" spans="1:7" ht="15.75" customHeight="1">
      <c r="A640" s="11">
        <v>1582</v>
      </c>
      <c r="B640" s="10" t="s">
        <v>708</v>
      </c>
      <c r="C640" s="9">
        <v>6</v>
      </c>
      <c r="D640" s="9" t="s">
        <v>81</v>
      </c>
      <c r="E640" s="9" t="s">
        <v>12</v>
      </c>
      <c r="F640" s="9" t="s">
        <v>22</v>
      </c>
      <c r="G640" s="11" t="s">
        <v>31</v>
      </c>
    </row>
    <row r="641" spans="1:7" ht="15.75" customHeight="1">
      <c r="A641" s="11">
        <v>1583</v>
      </c>
      <c r="B641" s="10" t="s">
        <v>709</v>
      </c>
      <c r="C641" s="9">
        <v>6</v>
      </c>
      <c r="D641" s="9" t="s">
        <v>81</v>
      </c>
      <c r="E641" s="9" t="s">
        <v>12</v>
      </c>
      <c r="F641" s="9" t="s">
        <v>22</v>
      </c>
      <c r="G641" s="11" t="s">
        <v>31</v>
      </c>
    </row>
    <row r="642" spans="1:7" ht="15.75" customHeight="1">
      <c r="A642" s="11">
        <v>1584</v>
      </c>
      <c r="B642" s="10" t="s">
        <v>710</v>
      </c>
      <c r="C642" s="9">
        <v>6</v>
      </c>
      <c r="D642" s="9" t="s">
        <v>81</v>
      </c>
      <c r="E642" s="9" t="s">
        <v>12</v>
      </c>
      <c r="F642" s="9" t="s">
        <v>22</v>
      </c>
      <c r="G642" s="11" t="s">
        <v>31</v>
      </c>
    </row>
    <row r="643" spans="1:7" ht="15.75" customHeight="1">
      <c r="A643" s="11">
        <v>1585</v>
      </c>
      <c r="B643" s="10" t="s">
        <v>711</v>
      </c>
      <c r="C643" s="9">
        <v>6</v>
      </c>
      <c r="D643" s="9" t="s">
        <v>81</v>
      </c>
      <c r="E643" s="9" t="s">
        <v>12</v>
      </c>
      <c r="F643" s="9" t="s">
        <v>22</v>
      </c>
      <c r="G643" s="11" t="s">
        <v>31</v>
      </c>
    </row>
    <row r="644" spans="1:7" ht="15.75" customHeight="1">
      <c r="A644" s="11">
        <v>1586</v>
      </c>
      <c r="B644" s="10" t="s">
        <v>712</v>
      </c>
      <c r="C644" s="9">
        <v>5</v>
      </c>
      <c r="D644" s="9" t="s">
        <v>81</v>
      </c>
      <c r="E644" s="9" t="s">
        <v>21</v>
      </c>
      <c r="F644" s="9" t="s">
        <v>22</v>
      </c>
      <c r="G644" s="11" t="s">
        <v>23</v>
      </c>
    </row>
    <row r="645" spans="1:7" ht="15.75" customHeight="1">
      <c r="A645" s="11">
        <v>1587</v>
      </c>
      <c r="B645" s="10" t="s">
        <v>713</v>
      </c>
      <c r="C645" s="9">
        <v>6</v>
      </c>
      <c r="D645" s="9" t="s">
        <v>81</v>
      </c>
      <c r="E645" s="9" t="s">
        <v>21</v>
      </c>
      <c r="F645" s="9" t="s">
        <v>22</v>
      </c>
      <c r="G645" s="11" t="s">
        <v>23</v>
      </c>
    </row>
    <row r="646" spans="1:7" ht="15.75" customHeight="1">
      <c r="A646" s="11">
        <v>1588</v>
      </c>
      <c r="B646" s="10" t="s">
        <v>714</v>
      </c>
      <c r="C646" s="9">
        <v>6</v>
      </c>
      <c r="D646" s="9" t="s">
        <v>81</v>
      </c>
      <c r="E646" s="9" t="s">
        <v>21</v>
      </c>
      <c r="F646" s="9" t="s">
        <v>22</v>
      </c>
      <c r="G646" s="11" t="s">
        <v>23</v>
      </c>
    </row>
    <row r="647" spans="1:7" ht="15.75" customHeight="1">
      <c r="A647" s="11">
        <v>1589</v>
      </c>
      <c r="B647" s="10" t="s">
        <v>715</v>
      </c>
      <c r="C647" s="9">
        <v>6</v>
      </c>
      <c r="D647" s="9" t="s">
        <v>81</v>
      </c>
      <c r="E647" s="9" t="s">
        <v>21</v>
      </c>
      <c r="F647" s="9" t="s">
        <v>22</v>
      </c>
      <c r="G647" s="11" t="s">
        <v>23</v>
      </c>
    </row>
    <row r="648" spans="1:7" ht="15.75" customHeight="1">
      <c r="A648" s="11">
        <v>1590</v>
      </c>
      <c r="B648" s="10" t="s">
        <v>716</v>
      </c>
      <c r="C648" s="9">
        <v>7</v>
      </c>
      <c r="D648" s="9" t="s">
        <v>81</v>
      </c>
      <c r="E648" s="9" t="s">
        <v>12</v>
      </c>
      <c r="F648" s="9" t="s">
        <v>42</v>
      </c>
      <c r="G648" s="11" t="s">
        <v>43</v>
      </c>
    </row>
    <row r="649" spans="1:7" ht="15.75" customHeight="1">
      <c r="A649" s="11">
        <v>1591</v>
      </c>
      <c r="B649" s="10" t="s">
        <v>717</v>
      </c>
      <c r="C649" s="9">
        <v>8</v>
      </c>
      <c r="D649" s="9" t="s">
        <v>81</v>
      </c>
      <c r="E649" s="9" t="s">
        <v>12</v>
      </c>
      <c r="F649" s="9" t="s">
        <v>42</v>
      </c>
      <c r="G649" s="11" t="s">
        <v>43</v>
      </c>
    </row>
    <row r="650" spans="1:7" ht="15.75" customHeight="1">
      <c r="A650" s="11">
        <v>1592</v>
      </c>
      <c r="B650" s="10" t="s">
        <v>718</v>
      </c>
      <c r="C650" s="9">
        <v>7</v>
      </c>
      <c r="D650" s="9" t="s">
        <v>81</v>
      </c>
      <c r="E650" s="9" t="s">
        <v>21</v>
      </c>
      <c r="F650" s="9" t="s">
        <v>42</v>
      </c>
      <c r="G650" s="11" t="s">
        <v>79</v>
      </c>
    </row>
    <row r="651" spans="1:7" ht="15.75" customHeight="1">
      <c r="A651" s="11">
        <v>1593</v>
      </c>
      <c r="B651" s="10" t="s">
        <v>719</v>
      </c>
      <c r="C651" s="9">
        <v>8</v>
      </c>
      <c r="D651" s="9" t="s">
        <v>81</v>
      </c>
      <c r="E651" s="9" t="s">
        <v>21</v>
      </c>
      <c r="F651" s="9" t="s">
        <v>42</v>
      </c>
      <c r="G651" s="11" t="s">
        <v>79</v>
      </c>
    </row>
    <row r="652" spans="1:7" ht="15.75" customHeight="1">
      <c r="A652" s="11">
        <v>1594</v>
      </c>
      <c r="B652" s="10" t="s">
        <v>720</v>
      </c>
      <c r="C652" s="9">
        <v>8</v>
      </c>
      <c r="D652" s="9" t="s">
        <v>81</v>
      </c>
      <c r="E652" s="9" t="s">
        <v>21</v>
      </c>
      <c r="F652" s="9" t="s">
        <v>42</v>
      </c>
      <c r="G652" s="11" t="s">
        <v>79</v>
      </c>
    </row>
    <row r="653" spans="1:7" ht="15.75" customHeight="1">
      <c r="A653" s="11">
        <v>1595</v>
      </c>
      <c r="B653" s="10" t="s">
        <v>721</v>
      </c>
      <c r="C653" s="11">
        <v>0</v>
      </c>
      <c r="D653" s="11" t="s">
        <v>81</v>
      </c>
      <c r="E653" s="11" t="s">
        <v>21</v>
      </c>
      <c r="F653" s="11" t="s">
        <v>13</v>
      </c>
      <c r="G653" s="11" t="s">
        <v>27</v>
      </c>
    </row>
    <row r="654" spans="1:7" ht="15.75" customHeight="1">
      <c r="A654" s="11">
        <v>1596</v>
      </c>
      <c r="B654" s="10" t="s">
        <v>722</v>
      </c>
      <c r="C654" s="11">
        <v>4</v>
      </c>
      <c r="D654" s="11" t="s">
        <v>81</v>
      </c>
      <c r="E654" s="11" t="s">
        <v>21</v>
      </c>
      <c r="F654" s="11" t="s">
        <v>13</v>
      </c>
      <c r="G654" s="11" t="s">
        <v>27</v>
      </c>
    </row>
    <row r="655" spans="1:7" ht="15" customHeight="1">
      <c r="A655" s="41">
        <v>1597</v>
      </c>
      <c r="B655" s="42" t="s">
        <v>807</v>
      </c>
      <c r="C655" s="41">
        <v>4</v>
      </c>
      <c r="D655" s="41" t="s">
        <v>81</v>
      </c>
      <c r="E655" s="9" t="s">
        <v>21</v>
      </c>
      <c r="F655" s="9" t="s">
        <v>13</v>
      </c>
      <c r="G655" s="11" t="s">
        <v>27</v>
      </c>
    </row>
    <row r="656" spans="1:7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pageMargins left="1.2" right="1.2" top="0.25" bottom="0.25" header="0" footer="0"/>
  <pageSetup orientation="portrait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1000"/>
  <sheetViews>
    <sheetView workbookViewId="0">
      <pane ySplit="2" topLeftCell="A3" activePane="bottomLeft" state="frozen"/>
      <selection pane="bottomLeft" activeCell="F59" sqref="F59:O120"/>
    </sheetView>
  </sheetViews>
  <sheetFormatPr defaultColWidth="14.42578125" defaultRowHeight="15" customHeight="1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4" width="8.42578125" customWidth="1"/>
  </cols>
  <sheetData>
    <row r="1" spans="1:15" ht="14.25" customHeight="1">
      <c r="A1" s="117" t="s">
        <v>768</v>
      </c>
      <c r="B1" s="118" t="s">
        <v>777</v>
      </c>
      <c r="C1" s="118" t="s">
        <v>778</v>
      </c>
      <c r="D1" s="119" t="s">
        <v>779</v>
      </c>
      <c r="E1" s="72"/>
      <c r="F1" s="89"/>
      <c r="G1" s="89"/>
      <c r="H1" s="89"/>
      <c r="I1" s="89"/>
      <c r="J1" s="89"/>
      <c r="K1" s="89"/>
      <c r="L1" s="89"/>
      <c r="M1" s="89"/>
      <c r="N1" s="151" t="s">
        <v>780</v>
      </c>
      <c r="O1" s="152"/>
    </row>
    <row r="2" spans="1:15" ht="14.25" customHeight="1">
      <c r="A2" s="120" t="s">
        <v>781</v>
      </c>
      <c r="B2" s="121" t="s">
        <v>782</v>
      </c>
      <c r="C2" s="121" t="s">
        <v>783</v>
      </c>
      <c r="D2" s="121" t="s">
        <v>784</v>
      </c>
      <c r="E2" s="121"/>
      <c r="F2" s="121" t="s">
        <v>785</v>
      </c>
      <c r="G2" s="121" t="s">
        <v>1</v>
      </c>
      <c r="H2" s="121" t="s">
        <v>3</v>
      </c>
      <c r="I2" s="121" t="s">
        <v>728</v>
      </c>
      <c r="J2" s="121" t="s">
        <v>2</v>
      </c>
      <c r="K2" s="121" t="s">
        <v>5</v>
      </c>
      <c r="L2" s="122" t="s">
        <v>729</v>
      </c>
      <c r="M2" s="121" t="s">
        <v>730</v>
      </c>
      <c r="N2" s="123" t="s">
        <v>775</v>
      </c>
      <c r="O2" s="123" t="s">
        <v>776</v>
      </c>
    </row>
    <row r="3" spans="1:15" ht="14.25" customHeight="1">
      <c r="A3" s="103"/>
      <c r="B3" s="104"/>
      <c r="C3" s="104"/>
      <c r="D3" s="105"/>
      <c r="E3" s="105"/>
      <c r="F3" s="105">
        <v>1015</v>
      </c>
      <c r="G3" s="106" t="str">
        <f>+VLOOKUP(F3,Participants!$A$1:$F$801,2,FALSE)</f>
        <v>Robbie Singer</v>
      </c>
      <c r="H3" s="106" t="str">
        <f>+VLOOKUP(F3,Participants!$A$1:$F$801,4,FALSE)</f>
        <v>KIL</v>
      </c>
      <c r="I3" s="106" t="str">
        <f>+VLOOKUP(F3,Participants!$A$1:$F$801,5,FALSE)</f>
        <v>M</v>
      </c>
      <c r="J3" s="106">
        <f>+VLOOKUP(F3,Participants!$A$1:$F$801,3,FALSE)</f>
        <v>3</v>
      </c>
      <c r="K3" s="54" t="str">
        <f>+VLOOKUP(F3,Participants!$A$1:$G$801,7,FALSE)</f>
        <v>DEV BOYS</v>
      </c>
      <c r="L3" s="107">
        <v>1</v>
      </c>
      <c r="M3" s="106">
        <v>10</v>
      </c>
      <c r="N3" s="108">
        <v>11</v>
      </c>
      <c r="O3" s="109">
        <v>0</v>
      </c>
    </row>
    <row r="4" spans="1:15" ht="14.25" customHeight="1">
      <c r="A4" s="110"/>
      <c r="B4" s="111"/>
      <c r="C4" s="111"/>
      <c r="D4" s="112"/>
      <c r="E4" s="112"/>
      <c r="F4" s="112">
        <v>1020</v>
      </c>
      <c r="G4" s="113" t="str">
        <f>+VLOOKUP(F4,Participants!$A$1:$F$801,2,FALSE)</f>
        <v>William Meeuf</v>
      </c>
      <c r="H4" s="113" t="str">
        <f>+VLOOKUP(F4,Participants!$A$1:$F$801,4,FALSE)</f>
        <v>KIL</v>
      </c>
      <c r="I4" s="113" t="str">
        <f>+VLOOKUP(F4,Participants!$A$1:$F$801,5,FALSE)</f>
        <v>M</v>
      </c>
      <c r="J4" s="113">
        <f>+VLOOKUP(F4,Participants!$A$1:$F$801,3,FALSE)</f>
        <v>4</v>
      </c>
      <c r="K4" s="54" t="str">
        <f>+VLOOKUP(F4,Participants!$A$1:$G$801,7,FALSE)</f>
        <v>DEV BOYS</v>
      </c>
      <c r="L4" s="114">
        <v>1</v>
      </c>
      <c r="M4" s="113">
        <v>8</v>
      </c>
      <c r="N4" s="51">
        <v>11</v>
      </c>
      <c r="O4" s="109">
        <v>0</v>
      </c>
    </row>
    <row r="5" spans="1:15" ht="14.25" customHeight="1">
      <c r="A5" s="103"/>
      <c r="B5" s="104"/>
      <c r="C5" s="104"/>
      <c r="D5" s="105"/>
      <c r="E5" s="105"/>
      <c r="F5" s="135">
        <v>569</v>
      </c>
      <c r="G5" s="136" t="str">
        <f>+VLOOKUP(F5,Participants!$A$1:$F$801,2,FALSE)</f>
        <v>Tim McCabe</v>
      </c>
      <c r="H5" s="136" t="str">
        <f>+VLOOKUP(F5,Participants!$A$1:$F$801,4,FALSE)</f>
        <v>BFS</v>
      </c>
      <c r="I5" s="136" t="str">
        <f>+VLOOKUP(F5,Participants!$A$1:$F$801,5,FALSE)</f>
        <v>M</v>
      </c>
      <c r="J5" s="136">
        <f>+VLOOKUP(F5,Participants!$A$1:$F$801,3,FALSE)</f>
        <v>4</v>
      </c>
      <c r="K5" s="137" t="str">
        <f>+VLOOKUP(F5,Participants!$A$1:$G$801,7,FALSE)</f>
        <v>DEV BOYS</v>
      </c>
      <c r="L5" s="138">
        <v>3</v>
      </c>
      <c r="M5" s="136">
        <v>6</v>
      </c>
      <c r="N5" s="139">
        <v>10</v>
      </c>
      <c r="O5" s="140">
        <v>5</v>
      </c>
    </row>
    <row r="6" spans="1:15" ht="14.25" customHeight="1">
      <c r="A6" s="110"/>
      <c r="B6" s="111"/>
      <c r="C6" s="111"/>
      <c r="D6" s="112"/>
      <c r="E6" s="112"/>
      <c r="F6" s="112">
        <v>572</v>
      </c>
      <c r="G6" s="113" t="str">
        <f>+VLOOKUP(F6,Participants!$A$1:$F$801,2,FALSE)</f>
        <v>Mason Moritz</v>
      </c>
      <c r="H6" s="113" t="str">
        <f>+VLOOKUP(F6,Participants!$A$1:$F$801,4,FALSE)</f>
        <v>BFS</v>
      </c>
      <c r="I6" s="113" t="str">
        <f>+VLOOKUP(F6,Participants!$A$1:$F$801,5,FALSE)</f>
        <v>M</v>
      </c>
      <c r="J6" s="113">
        <f>+VLOOKUP(F6,Participants!$A$1:$F$801,3,FALSE)</f>
        <v>4</v>
      </c>
      <c r="K6" s="54" t="str">
        <f>+VLOOKUP(F6,Participants!$A$1:$G$801,7,FALSE)</f>
        <v>DEV BOYS</v>
      </c>
      <c r="L6" s="114">
        <v>4</v>
      </c>
      <c r="M6" s="113">
        <v>5</v>
      </c>
      <c r="N6" s="51">
        <v>10</v>
      </c>
      <c r="O6" s="109">
        <v>1</v>
      </c>
    </row>
    <row r="7" spans="1:15" ht="14.25" customHeight="1">
      <c r="A7" s="103"/>
      <c r="B7" s="104"/>
      <c r="C7" s="104"/>
      <c r="D7" s="105"/>
      <c r="E7" s="105"/>
      <c r="F7" s="112">
        <v>1148</v>
      </c>
      <c r="G7" s="113" t="str">
        <f>+VLOOKUP(F7,Participants!$A$1:$F$801,2,FALSE)</f>
        <v>Ian Hamilton</v>
      </c>
      <c r="H7" s="113" t="str">
        <f>+VLOOKUP(F7,Participants!$A$1:$F$801,4,FALSE)</f>
        <v>JAM</v>
      </c>
      <c r="I7" s="113" t="str">
        <f>+VLOOKUP(F7,Participants!$A$1:$F$801,5,FALSE)</f>
        <v>M</v>
      </c>
      <c r="J7" s="113">
        <f>+VLOOKUP(F7,Participants!$A$1:$F$801,3,FALSE)</f>
        <v>3</v>
      </c>
      <c r="K7" s="54" t="str">
        <f>+VLOOKUP(F7,Participants!$A$1:$G$801,7,FALSE)</f>
        <v>DEV BOYS</v>
      </c>
      <c r="L7" s="133">
        <v>5</v>
      </c>
      <c r="M7" s="113">
        <v>4</v>
      </c>
      <c r="N7" s="51">
        <v>9</v>
      </c>
      <c r="O7" s="109">
        <v>9</v>
      </c>
    </row>
    <row r="8" spans="1:15" ht="14.25" customHeight="1">
      <c r="A8" s="110"/>
      <c r="B8" s="111"/>
      <c r="C8" s="111"/>
      <c r="D8" s="112"/>
      <c r="E8" s="112"/>
      <c r="F8" s="105">
        <v>567</v>
      </c>
      <c r="G8" s="106" t="str">
        <f>+VLOOKUP(F8,Participants!$A$1:$F$801,2,FALSE)</f>
        <v>Liam Greene</v>
      </c>
      <c r="H8" s="106" t="str">
        <f>+VLOOKUP(F8,Participants!$A$1:$F$801,4,FALSE)</f>
        <v>BFS</v>
      </c>
      <c r="I8" s="106" t="str">
        <f>+VLOOKUP(F8,Participants!$A$1:$F$801,5,FALSE)</f>
        <v>M</v>
      </c>
      <c r="J8" s="106">
        <f>+VLOOKUP(F8,Participants!$A$1:$F$801,3,FALSE)</f>
        <v>3</v>
      </c>
      <c r="K8" s="54" t="str">
        <f>+VLOOKUP(F8,Participants!$A$1:$G$801,7,FALSE)</f>
        <v>DEV BOYS</v>
      </c>
      <c r="L8" s="134">
        <v>6</v>
      </c>
      <c r="M8" s="106">
        <v>3</v>
      </c>
      <c r="N8" s="108">
        <v>9</v>
      </c>
      <c r="O8" s="109">
        <v>7</v>
      </c>
    </row>
    <row r="9" spans="1:15" ht="14.25" customHeight="1">
      <c r="A9" s="103"/>
      <c r="B9" s="104"/>
      <c r="C9" s="104"/>
      <c r="D9" s="105"/>
      <c r="E9" s="105"/>
      <c r="F9" s="105">
        <v>1244</v>
      </c>
      <c r="G9" s="106" t="str">
        <f>+VLOOKUP(F9,Participants!$A$1:$F$801,2,FALSE)</f>
        <v>Luke Staudenmeier</v>
      </c>
      <c r="H9" s="106" t="str">
        <f>+VLOOKUP(F9,Participants!$A$1:$F$801,4,FALSE)</f>
        <v>AGS</v>
      </c>
      <c r="I9" s="106" t="str">
        <f>+VLOOKUP(F9,Participants!$A$1:$F$801,5,FALSE)</f>
        <v>M</v>
      </c>
      <c r="J9" s="106">
        <f>+VLOOKUP(F9,Participants!$A$1:$F$801,3,FALSE)</f>
        <v>3</v>
      </c>
      <c r="K9" s="54" t="str">
        <f>+VLOOKUP(F9,Participants!$A$1:$G$801,7,FALSE)</f>
        <v>DEV BOYS</v>
      </c>
      <c r="L9" s="107">
        <v>7</v>
      </c>
      <c r="M9" s="106">
        <v>2</v>
      </c>
      <c r="N9" s="108">
        <v>9</v>
      </c>
      <c r="O9" s="109">
        <v>5</v>
      </c>
    </row>
    <row r="10" spans="1:15" ht="14.25" customHeight="1">
      <c r="A10" s="110"/>
      <c r="B10" s="111"/>
      <c r="C10" s="111"/>
      <c r="D10" s="112"/>
      <c r="E10" s="112"/>
      <c r="F10" s="105">
        <v>566</v>
      </c>
      <c r="G10" s="106" t="str">
        <f>+VLOOKUP(F10,Participants!$A$1:$F$801,2,FALSE)</f>
        <v>Joseph Wentz</v>
      </c>
      <c r="H10" s="106" t="str">
        <f>+VLOOKUP(F10,Participants!$A$1:$F$801,4,FALSE)</f>
        <v>BFS</v>
      </c>
      <c r="I10" s="106" t="str">
        <f>+VLOOKUP(F10,Participants!$A$1:$F$801,5,FALSE)</f>
        <v>M</v>
      </c>
      <c r="J10" s="106">
        <f>+VLOOKUP(F10,Participants!$A$1:$F$801,3,FALSE)</f>
        <v>3</v>
      </c>
      <c r="K10" s="54" t="str">
        <f>+VLOOKUP(F10,Participants!$A$1:$G$801,7,FALSE)</f>
        <v>DEV BOYS</v>
      </c>
      <c r="L10" s="134">
        <v>7</v>
      </c>
      <c r="M10" s="106">
        <v>1</v>
      </c>
      <c r="N10" s="108">
        <v>9</v>
      </c>
      <c r="O10" s="109">
        <v>5</v>
      </c>
    </row>
    <row r="11" spans="1:15" ht="14.25" customHeight="1">
      <c r="A11" s="103"/>
      <c r="B11" s="104"/>
      <c r="C11" s="104"/>
      <c r="D11" s="105"/>
      <c r="E11" s="105"/>
      <c r="F11" s="105">
        <v>1019</v>
      </c>
      <c r="G11" s="106" t="str">
        <f>+VLOOKUP(F11,Participants!$A$1:$F$801,2,FALSE)</f>
        <v>Michael Scaltz</v>
      </c>
      <c r="H11" s="106" t="str">
        <f>+VLOOKUP(F11,Participants!$A$1:$F$801,4,FALSE)</f>
        <v>KIL</v>
      </c>
      <c r="I11" s="106" t="str">
        <f>+VLOOKUP(F11,Participants!$A$1:$F$801,5,FALSE)</f>
        <v>M</v>
      </c>
      <c r="J11" s="106">
        <f>+VLOOKUP(F11,Participants!$A$1:$F$801,3,FALSE)</f>
        <v>4</v>
      </c>
      <c r="K11" s="54" t="str">
        <f>+VLOOKUP(F11,Participants!$A$1:$G$801,7,FALSE)</f>
        <v>DEV BOYS</v>
      </c>
      <c r="L11" s="107">
        <v>7</v>
      </c>
      <c r="M11" s="106"/>
      <c r="N11" s="108">
        <v>9</v>
      </c>
      <c r="O11" s="109">
        <v>5</v>
      </c>
    </row>
    <row r="12" spans="1:15" ht="14.25" customHeight="1">
      <c r="A12" s="110"/>
      <c r="B12" s="111"/>
      <c r="C12" s="111"/>
      <c r="D12" s="112"/>
      <c r="E12" s="112"/>
      <c r="F12" s="112">
        <v>895</v>
      </c>
      <c r="G12" s="113" t="str">
        <f>+VLOOKUP(F12,Participants!$A$1:$F$801,2,FALSE)</f>
        <v>Liller Jacob</v>
      </c>
      <c r="H12" s="113" t="str">
        <f>+VLOOKUP(F12,Participants!$A$1:$F$801,4,FALSE)</f>
        <v>SSPP</v>
      </c>
      <c r="I12" s="113" t="str">
        <f>+VLOOKUP(F12,Participants!$A$1:$F$801,5,FALSE)</f>
        <v>M</v>
      </c>
      <c r="J12" s="113">
        <f>+VLOOKUP(F12,Participants!$A$1:$F$801,3,FALSE)</f>
        <v>4</v>
      </c>
      <c r="K12" s="54" t="str">
        <f>+VLOOKUP(F12,Participants!$A$1:$G$801,7,FALSE)</f>
        <v>DEV BOYS</v>
      </c>
      <c r="L12" s="114">
        <v>10</v>
      </c>
      <c r="M12" s="113"/>
      <c r="N12" s="51">
        <v>9</v>
      </c>
      <c r="O12" s="109">
        <v>4</v>
      </c>
    </row>
    <row r="13" spans="1:15" ht="14.25" customHeight="1">
      <c r="A13" s="103"/>
      <c r="B13" s="104"/>
      <c r="C13" s="104"/>
      <c r="D13" s="105"/>
      <c r="E13" s="105"/>
      <c r="F13" s="112">
        <v>1240</v>
      </c>
      <c r="G13" s="113" t="str">
        <f>+VLOOKUP(F13,Participants!$A$1:$F$801,2,FALSE)</f>
        <v>Declan Ireland</v>
      </c>
      <c r="H13" s="113" t="str">
        <f>+VLOOKUP(F13,Participants!$A$1:$F$801,4,FALSE)</f>
        <v>AGS</v>
      </c>
      <c r="I13" s="113" t="str">
        <f>+VLOOKUP(F13,Participants!$A$1:$F$801,5,FALSE)</f>
        <v>M</v>
      </c>
      <c r="J13" s="113">
        <f>+VLOOKUP(F13,Participants!$A$1:$F$801,3,FALSE)</f>
        <v>4</v>
      </c>
      <c r="K13" s="54" t="str">
        <f>+VLOOKUP(F13,Participants!$A$1:$G$801,7,FALSE)</f>
        <v>DEV BOYS</v>
      </c>
      <c r="L13" s="114">
        <f t="shared" ref="L13:L57" si="0">L12+1</f>
        <v>11</v>
      </c>
      <c r="M13" s="113"/>
      <c r="N13" s="51">
        <v>9</v>
      </c>
      <c r="O13" s="109">
        <v>4</v>
      </c>
    </row>
    <row r="14" spans="1:15" ht="14.25" customHeight="1">
      <c r="A14" s="110"/>
      <c r="B14" s="111"/>
      <c r="C14" s="111"/>
      <c r="D14" s="112"/>
      <c r="E14" s="112"/>
      <c r="F14" s="105">
        <v>868</v>
      </c>
      <c r="G14" s="106" t="str">
        <f>+VLOOKUP(F14,Participants!$A$1:$F$801,2,FALSE)</f>
        <v>Connor Cummings</v>
      </c>
      <c r="H14" s="106" t="str">
        <f>+VLOOKUP(F14,Participants!$A$1:$F$801,4,FALSE)</f>
        <v>SSPP</v>
      </c>
      <c r="I14" s="106" t="str">
        <f>+VLOOKUP(F14,Participants!$A$1:$F$801,5,FALSE)</f>
        <v>M</v>
      </c>
      <c r="J14" s="106" t="str">
        <f>+VLOOKUP(F14,Participants!$A$1:$F$801,3,FALSE)</f>
        <v>K</v>
      </c>
      <c r="K14" s="54" t="str">
        <f>+VLOOKUP(F14,Participants!$A$1:$G$801,7,FALSE)</f>
        <v>DEV BOYS</v>
      </c>
      <c r="L14" s="114">
        <f t="shared" si="0"/>
        <v>12</v>
      </c>
      <c r="M14" s="106"/>
      <c r="N14" s="108">
        <v>9</v>
      </c>
      <c r="O14" s="109">
        <v>3</v>
      </c>
    </row>
    <row r="15" spans="1:15" ht="14.25" customHeight="1">
      <c r="A15" s="103"/>
      <c r="B15" s="104"/>
      <c r="C15" s="104"/>
      <c r="D15" s="105"/>
      <c r="E15" s="105"/>
      <c r="F15" s="51">
        <v>769</v>
      </c>
      <c r="G15" s="106" t="str">
        <f>+VLOOKUP(F15,Participants!$A$1:$F$801,2,FALSE)</f>
        <v>Predis Max</v>
      </c>
      <c r="H15" s="106" t="str">
        <f>+VLOOKUP(F15,Participants!$A$1:$F$801,4,FALSE)</f>
        <v>AAC</v>
      </c>
      <c r="I15" s="106" t="str">
        <f>+VLOOKUP(F15,Participants!$A$1:$F$801,5,FALSE)</f>
        <v>M</v>
      </c>
      <c r="J15" s="106">
        <f>+VLOOKUP(F15,Participants!$A$1:$F$801,3,FALSE)</f>
        <v>4</v>
      </c>
      <c r="K15" s="54" t="str">
        <f>+VLOOKUP(F15,Participants!$A$1:$G$801,7,FALSE)</f>
        <v>DEV BOYS</v>
      </c>
      <c r="L15" s="114">
        <f t="shared" si="0"/>
        <v>13</v>
      </c>
      <c r="M15" s="106"/>
      <c r="N15" s="108">
        <v>9</v>
      </c>
      <c r="O15" s="109">
        <v>2</v>
      </c>
    </row>
    <row r="16" spans="1:15" ht="14.25" customHeight="1">
      <c r="A16" s="110"/>
      <c r="B16" s="111"/>
      <c r="C16" s="111"/>
      <c r="D16" s="112"/>
      <c r="E16" s="112"/>
      <c r="F16" s="112">
        <v>755</v>
      </c>
      <c r="G16" s="113" t="str">
        <f>+VLOOKUP(F16,Participants!$A$1:$F$801,2,FALSE)</f>
        <v xml:space="preserve">Burchill Teddy </v>
      </c>
      <c r="H16" s="113" t="str">
        <f>+VLOOKUP(F16,Participants!$A$1:$F$801,4,FALSE)</f>
        <v>AAC</v>
      </c>
      <c r="I16" s="113" t="str">
        <f>+VLOOKUP(F16,Participants!$A$1:$F$801,5,FALSE)</f>
        <v>M</v>
      </c>
      <c r="J16" s="113">
        <f>+VLOOKUP(F16,Participants!$A$1:$F$801,3,FALSE)</f>
        <v>3</v>
      </c>
      <c r="K16" s="54" t="str">
        <f>+VLOOKUP(F16,Participants!$A$1:$G$801,7,FALSE)</f>
        <v>DEV BOYS</v>
      </c>
      <c r="L16" s="114">
        <f t="shared" si="0"/>
        <v>14</v>
      </c>
      <c r="M16" s="113"/>
      <c r="N16" s="51">
        <v>9</v>
      </c>
      <c r="O16" s="109">
        <v>1</v>
      </c>
    </row>
    <row r="17" spans="1:15" ht="14.25" customHeight="1">
      <c r="A17" s="103"/>
      <c r="B17" s="104"/>
      <c r="C17" s="104"/>
      <c r="D17" s="105"/>
      <c r="E17" s="105"/>
      <c r="F17" s="112">
        <v>928</v>
      </c>
      <c r="G17" s="113" t="str">
        <f>+VLOOKUP(F17,Participants!$A$1:$F$801,2,FALSE)</f>
        <v>Brayden Bane</v>
      </c>
      <c r="H17" s="113" t="str">
        <f>+VLOOKUP(F17,Participants!$A$1:$F$801,4,FALSE)</f>
        <v>NCA</v>
      </c>
      <c r="I17" s="113" t="str">
        <f>+VLOOKUP(F17,Participants!$A$1:$F$801,5,FALSE)</f>
        <v>M</v>
      </c>
      <c r="J17" s="113">
        <f>+VLOOKUP(F17,Participants!$A$1:$F$801,3,FALSE)</f>
        <v>4</v>
      </c>
      <c r="K17" s="54" t="str">
        <f>+VLOOKUP(F17,Participants!$A$1:$G$801,7,FALSE)</f>
        <v>DEV BOYS</v>
      </c>
      <c r="L17" s="114">
        <f t="shared" si="0"/>
        <v>15</v>
      </c>
      <c r="M17" s="113"/>
      <c r="N17" s="51">
        <v>9</v>
      </c>
      <c r="O17" s="109">
        <v>1</v>
      </c>
    </row>
    <row r="18" spans="1:15" ht="14.25" customHeight="1">
      <c r="A18" s="110"/>
      <c r="B18" s="111"/>
      <c r="C18" s="111"/>
      <c r="D18" s="112"/>
      <c r="E18" s="112"/>
      <c r="F18" s="112">
        <v>751</v>
      </c>
      <c r="G18" s="113" t="str">
        <f>+VLOOKUP(F18,Participants!$A$1:$F$801,2,FALSE)</f>
        <v>Austin John Henry</v>
      </c>
      <c r="H18" s="113" t="str">
        <f>+VLOOKUP(F18,Participants!$A$1:$F$801,4,FALSE)</f>
        <v>AAC</v>
      </c>
      <c r="I18" s="113" t="str">
        <f>+VLOOKUP(F18,Participants!$A$1:$F$801,5,FALSE)</f>
        <v>M</v>
      </c>
      <c r="J18" s="113">
        <f>+VLOOKUP(F18,Participants!$A$1:$F$801,3,FALSE)</f>
        <v>3</v>
      </c>
      <c r="K18" s="54" t="str">
        <f>+VLOOKUP(F18,Participants!$A$1:$G$801,7,FALSE)</f>
        <v>DEV BOYS</v>
      </c>
      <c r="L18" s="114">
        <f t="shared" si="0"/>
        <v>16</v>
      </c>
      <c r="M18" s="113"/>
      <c r="N18" s="51">
        <v>8</v>
      </c>
      <c r="O18" s="109">
        <v>11</v>
      </c>
    </row>
    <row r="19" spans="1:15" ht="14.25" customHeight="1">
      <c r="A19" s="103"/>
      <c r="B19" s="104"/>
      <c r="C19" s="104"/>
      <c r="D19" s="105"/>
      <c r="E19" s="105"/>
      <c r="F19" s="112">
        <v>565</v>
      </c>
      <c r="G19" s="113" t="str">
        <f>+VLOOKUP(F19,Participants!$A$1:$F$801,2,FALSE)</f>
        <v>Jacob Feigel</v>
      </c>
      <c r="H19" s="113" t="str">
        <f>+VLOOKUP(F19,Participants!$A$1:$F$801,4,FALSE)</f>
        <v>BFS</v>
      </c>
      <c r="I19" s="113" t="str">
        <f>+VLOOKUP(F19,Participants!$A$1:$F$801,5,FALSE)</f>
        <v>M</v>
      </c>
      <c r="J19" s="113">
        <f>+VLOOKUP(F19,Participants!$A$1:$F$801,3,FALSE)</f>
        <v>3</v>
      </c>
      <c r="K19" s="54" t="str">
        <f>+VLOOKUP(F19,Participants!$A$1:$G$801,7,FALSE)</f>
        <v>DEV BOYS</v>
      </c>
      <c r="L19" s="114">
        <f t="shared" si="0"/>
        <v>17</v>
      </c>
      <c r="M19" s="113"/>
      <c r="N19" s="51">
        <v>8</v>
      </c>
      <c r="O19" s="109">
        <v>6</v>
      </c>
    </row>
    <row r="20" spans="1:15" ht="14.25" customHeight="1">
      <c r="A20" s="110"/>
      <c r="B20" s="111"/>
      <c r="C20" s="111"/>
      <c r="D20" s="112"/>
      <c r="E20" s="112"/>
      <c r="F20" s="112">
        <v>1018</v>
      </c>
      <c r="G20" s="113" t="str">
        <f>+VLOOKUP(F20,Participants!$A$1:$F$801,2,FALSE)</f>
        <v>Xavier Kush</v>
      </c>
      <c r="H20" s="113" t="str">
        <f>+VLOOKUP(F20,Participants!$A$1:$F$801,4,FALSE)</f>
        <v>KIL</v>
      </c>
      <c r="I20" s="113" t="str">
        <f>+VLOOKUP(F20,Participants!$A$1:$F$801,5,FALSE)</f>
        <v>M</v>
      </c>
      <c r="J20" s="113">
        <f>+VLOOKUP(F20,Participants!$A$1:$F$801,3,FALSE)</f>
        <v>4</v>
      </c>
      <c r="K20" s="54" t="str">
        <f>+VLOOKUP(F20,Participants!$A$1:$G$801,7,FALSE)</f>
        <v>DEV BOYS</v>
      </c>
      <c r="L20" s="114">
        <f t="shared" si="0"/>
        <v>18</v>
      </c>
      <c r="M20" s="113"/>
      <c r="N20" s="51">
        <v>8</v>
      </c>
      <c r="O20" s="109">
        <v>4</v>
      </c>
    </row>
    <row r="21" spans="1:15" ht="14.25" customHeight="1">
      <c r="A21" s="103"/>
      <c r="B21" s="104"/>
      <c r="C21" s="104"/>
      <c r="D21" s="105"/>
      <c r="E21" s="105"/>
      <c r="F21" s="105">
        <v>573</v>
      </c>
      <c r="G21" s="106" t="str">
        <f>+VLOOKUP(F21,Participants!$A$1:$F$801,2,FALSE)</f>
        <v>Matthew Kennedy</v>
      </c>
      <c r="H21" s="106" t="str">
        <f>+VLOOKUP(F21,Participants!$A$1:$F$801,4,FALSE)</f>
        <v>BFS</v>
      </c>
      <c r="I21" s="106" t="str">
        <f>+VLOOKUP(F21,Participants!$A$1:$F$801,5,FALSE)</f>
        <v>M</v>
      </c>
      <c r="J21" s="106">
        <f>+VLOOKUP(F21,Participants!$A$1:$F$801,3,FALSE)</f>
        <v>4</v>
      </c>
      <c r="K21" s="54" t="str">
        <f>+VLOOKUP(F21,Participants!$A$1:$G$801,7,FALSE)</f>
        <v>DEV BOYS</v>
      </c>
      <c r="L21" s="114">
        <f t="shared" si="0"/>
        <v>19</v>
      </c>
      <c r="M21" s="106"/>
      <c r="N21" s="108">
        <v>8</v>
      </c>
      <c r="O21" s="109">
        <v>2</v>
      </c>
    </row>
    <row r="22" spans="1:15" ht="14.25" customHeight="1">
      <c r="A22" s="110"/>
      <c r="B22" s="111"/>
      <c r="C22" s="111"/>
      <c r="D22" s="112"/>
      <c r="E22" s="112"/>
      <c r="F22" s="112">
        <v>1434</v>
      </c>
      <c r="G22" s="113" t="str">
        <f>+VLOOKUP(F22,Participants!$A$1:$F$801,2,FALSE)</f>
        <v>Silas Boyle</v>
      </c>
      <c r="H22" s="113" t="str">
        <f>+VLOOKUP(F22,Participants!$A$1:$F$801,4,FALSE)</f>
        <v>BCS</v>
      </c>
      <c r="I22" s="113" t="str">
        <f>+VLOOKUP(F22,Participants!$A$1:$F$801,5,FALSE)</f>
        <v>M</v>
      </c>
      <c r="J22" s="113">
        <f>+VLOOKUP(F22,Participants!$A$1:$F$801,3,FALSE)</f>
        <v>3</v>
      </c>
      <c r="K22" s="54" t="str">
        <f>+VLOOKUP(F22,Participants!$A$1:$G$801,7,FALSE)</f>
        <v>DEV BOYS</v>
      </c>
      <c r="L22" s="114">
        <f t="shared" si="0"/>
        <v>20</v>
      </c>
      <c r="M22" s="113"/>
      <c r="N22" s="51">
        <v>8</v>
      </c>
      <c r="O22" s="109">
        <v>0</v>
      </c>
    </row>
    <row r="23" spans="1:15" ht="14.25" customHeight="1">
      <c r="A23" s="103"/>
      <c r="B23" s="104"/>
      <c r="C23" s="104"/>
      <c r="D23" s="105"/>
      <c r="E23" s="105"/>
      <c r="F23" s="105">
        <v>1573</v>
      </c>
      <c r="G23" s="106" t="str">
        <f>+VLOOKUP(F23,Participants!$A$1:$F$801,2,FALSE)</f>
        <v>Jerry Porter</v>
      </c>
      <c r="H23" s="106" t="str">
        <f>+VLOOKUP(F23,Participants!$A$1:$F$801,4,FALSE)</f>
        <v>GRE</v>
      </c>
      <c r="I23" s="106" t="str">
        <f>+VLOOKUP(F23,Participants!$A$1:$F$801,5,FALSE)</f>
        <v>M</v>
      </c>
      <c r="J23" s="106">
        <f>+VLOOKUP(F23,Participants!$A$1:$F$801,3,FALSE)</f>
        <v>2</v>
      </c>
      <c r="K23" s="54" t="str">
        <f>+VLOOKUP(F23,Participants!$A$1:$G$801,7,FALSE)</f>
        <v>DEV BOYS</v>
      </c>
      <c r="L23" s="114">
        <f t="shared" si="0"/>
        <v>21</v>
      </c>
      <c r="M23" s="106"/>
      <c r="N23" s="108">
        <v>8</v>
      </c>
      <c r="O23" s="109">
        <v>0</v>
      </c>
    </row>
    <row r="24" spans="1:15" ht="14.25" customHeight="1">
      <c r="A24" s="110"/>
      <c r="B24" s="111"/>
      <c r="C24" s="111"/>
      <c r="D24" s="112"/>
      <c r="E24" s="112"/>
      <c r="F24" s="112">
        <v>564</v>
      </c>
      <c r="G24" s="113" t="str">
        <f>+VLOOKUP(F24,Participants!$A$1:$F$801,2,FALSE)</f>
        <v>Jackson Hawes</v>
      </c>
      <c r="H24" s="113" t="str">
        <f>+VLOOKUP(F24,Participants!$A$1:$F$801,4,FALSE)</f>
        <v>BFS</v>
      </c>
      <c r="I24" s="113" t="str">
        <f>+VLOOKUP(F24,Participants!$A$1:$F$801,5,FALSE)</f>
        <v>M</v>
      </c>
      <c r="J24" s="113">
        <f>+VLOOKUP(F24,Participants!$A$1:$F$801,3,FALSE)</f>
        <v>3</v>
      </c>
      <c r="K24" s="54" t="str">
        <f>+VLOOKUP(F24,Participants!$A$1:$G$801,7,FALSE)</f>
        <v>DEV BOYS</v>
      </c>
      <c r="L24" s="114">
        <f t="shared" si="0"/>
        <v>22</v>
      </c>
      <c r="M24" s="113"/>
      <c r="N24" s="51">
        <v>7</v>
      </c>
      <c r="O24" s="109">
        <v>11</v>
      </c>
    </row>
    <row r="25" spans="1:15" ht="14.25" customHeight="1">
      <c r="A25" s="103"/>
      <c r="B25" s="104"/>
      <c r="C25" s="104"/>
      <c r="D25" s="105"/>
      <c r="E25" s="105"/>
      <c r="F25" s="112">
        <v>871</v>
      </c>
      <c r="G25" s="113" t="str">
        <f>+VLOOKUP(F25,Participants!$A$1:$F$801,2,FALSE)</f>
        <v>Ryan Kunselman</v>
      </c>
      <c r="H25" s="113" t="str">
        <f>+VLOOKUP(F25,Participants!$A$1:$F$801,4,FALSE)</f>
        <v>SSPP</v>
      </c>
      <c r="I25" s="113" t="str">
        <f>+VLOOKUP(F25,Participants!$A$1:$F$801,5,FALSE)</f>
        <v>M</v>
      </c>
      <c r="J25" s="113">
        <f>+VLOOKUP(F25,Participants!$A$1:$F$801,3,FALSE)</f>
        <v>2</v>
      </c>
      <c r="K25" s="54" t="str">
        <f>+VLOOKUP(F25,Participants!$A$1:$G$801,7,FALSE)</f>
        <v>DEV BOYS</v>
      </c>
      <c r="L25" s="114">
        <f t="shared" si="0"/>
        <v>23</v>
      </c>
      <c r="M25" s="113"/>
      <c r="N25" s="51">
        <v>7</v>
      </c>
      <c r="O25" s="109">
        <v>9</v>
      </c>
    </row>
    <row r="26" spans="1:15" ht="14.25" customHeight="1">
      <c r="A26" s="110"/>
      <c r="B26" s="111"/>
      <c r="C26" s="111"/>
      <c r="D26" s="112"/>
      <c r="E26" s="112"/>
      <c r="F26" s="112">
        <v>571</v>
      </c>
      <c r="G26" s="113" t="str">
        <f>+VLOOKUP(F26,Participants!$A$1:$F$801,2,FALSE)</f>
        <v>Hudson Feeney</v>
      </c>
      <c r="H26" s="113" t="str">
        <f>+VLOOKUP(F26,Participants!$A$1:$F$801,4,FALSE)</f>
        <v>BFS</v>
      </c>
      <c r="I26" s="113" t="str">
        <f>+VLOOKUP(F26,Participants!$A$1:$F$801,5,FALSE)</f>
        <v>M</v>
      </c>
      <c r="J26" s="113">
        <f>+VLOOKUP(F26,Participants!$A$1:$F$801,3,FALSE)</f>
        <v>4</v>
      </c>
      <c r="K26" s="54" t="str">
        <f>+VLOOKUP(F26,Participants!$A$1:$G$801,7,FALSE)</f>
        <v>DEV BOYS</v>
      </c>
      <c r="L26" s="114">
        <f t="shared" si="0"/>
        <v>24</v>
      </c>
      <c r="M26" s="113"/>
      <c r="N26" s="51">
        <v>7</v>
      </c>
      <c r="O26" s="109">
        <v>9</v>
      </c>
    </row>
    <row r="27" spans="1:15" ht="14.25" customHeight="1">
      <c r="A27" s="103"/>
      <c r="B27" s="104"/>
      <c r="C27" s="104"/>
      <c r="D27" s="105"/>
      <c r="E27" s="105"/>
      <c r="F27" s="105">
        <v>911</v>
      </c>
      <c r="G27" s="106" t="str">
        <f>+VLOOKUP(F27,Participants!$A$1:$F$801,2,FALSE)</f>
        <v>Frank Gondak</v>
      </c>
      <c r="H27" s="106" t="str">
        <f>+VLOOKUP(F27,Participants!$A$1:$F$801,4,FALSE)</f>
        <v>NCA</v>
      </c>
      <c r="I27" s="106" t="str">
        <f>+VLOOKUP(F27,Participants!$A$1:$F$801,5,FALSE)</f>
        <v>M</v>
      </c>
      <c r="J27" s="106">
        <f>+VLOOKUP(F27,Participants!$A$1:$F$801,3,FALSE)</f>
        <v>2</v>
      </c>
      <c r="K27" s="54" t="str">
        <f>+VLOOKUP(F27,Participants!$A$1:$G$801,7,FALSE)</f>
        <v>DEV BOYS</v>
      </c>
      <c r="L27" s="114">
        <f t="shared" si="0"/>
        <v>25</v>
      </c>
      <c r="M27" s="106"/>
      <c r="N27" s="108">
        <v>7</v>
      </c>
      <c r="O27" s="109">
        <v>9</v>
      </c>
    </row>
    <row r="28" spans="1:15" ht="14.25" customHeight="1">
      <c r="A28" s="110"/>
      <c r="B28" s="111"/>
      <c r="C28" s="111"/>
      <c r="D28" s="112"/>
      <c r="E28" s="112"/>
      <c r="F28" s="105">
        <v>877</v>
      </c>
      <c r="G28" s="106" t="str">
        <f>+VLOOKUP(F28,Participants!$A$1:$F$801,2,FALSE)</f>
        <v>Luke Martin</v>
      </c>
      <c r="H28" s="106" t="str">
        <f>+VLOOKUP(F28,Participants!$A$1:$F$801,4,FALSE)</f>
        <v>SSPP</v>
      </c>
      <c r="I28" s="106" t="str">
        <f>+VLOOKUP(F28,Participants!$A$1:$F$801,5,FALSE)</f>
        <v>M</v>
      </c>
      <c r="J28" s="106">
        <f>+VLOOKUP(F28,Participants!$A$1:$F$801,3,FALSE)</f>
        <v>4</v>
      </c>
      <c r="K28" s="54" t="str">
        <f>+VLOOKUP(F28,Participants!$A$1:$G$801,7,FALSE)</f>
        <v>DEV BOYS</v>
      </c>
      <c r="L28" s="114">
        <f t="shared" si="0"/>
        <v>26</v>
      </c>
      <c r="M28" s="106"/>
      <c r="N28" s="108">
        <v>7</v>
      </c>
      <c r="O28" s="109">
        <v>8</v>
      </c>
    </row>
    <row r="29" spans="1:15" ht="14.25" customHeight="1">
      <c r="A29" s="103"/>
      <c r="B29" s="104"/>
      <c r="C29" s="104"/>
      <c r="D29" s="105"/>
      <c r="E29" s="105"/>
      <c r="F29" s="105">
        <v>1107</v>
      </c>
      <c r="G29" s="106" t="str">
        <f>+VLOOKUP(F29,Participants!$A$1:$F$801,2,FALSE)</f>
        <v>Drew Frederick</v>
      </c>
      <c r="H29" s="106" t="str">
        <f>+VLOOKUP(F29,Participants!$A$1:$F$801,4,FALSE)</f>
        <v>PHA</v>
      </c>
      <c r="I29" s="106" t="str">
        <f>+VLOOKUP(F29,Participants!$A$1:$F$801,5,FALSE)</f>
        <v>M</v>
      </c>
      <c r="J29" s="106">
        <f>+VLOOKUP(F29,Participants!$A$1:$F$801,3,FALSE)</f>
        <v>2</v>
      </c>
      <c r="K29" s="54" t="str">
        <f>+VLOOKUP(F29,Participants!$A$1:$G$801,7,FALSE)</f>
        <v>DEV BOYS</v>
      </c>
      <c r="L29" s="114">
        <f t="shared" si="0"/>
        <v>27</v>
      </c>
      <c r="M29" s="106"/>
      <c r="N29" s="108">
        <v>7</v>
      </c>
      <c r="O29" s="109">
        <v>7</v>
      </c>
    </row>
    <row r="30" spans="1:15" ht="14.25" customHeight="1">
      <c r="A30" s="110"/>
      <c r="B30" s="111"/>
      <c r="C30" s="111"/>
      <c r="D30" s="112"/>
      <c r="E30" s="112"/>
      <c r="F30" s="112">
        <v>1597</v>
      </c>
      <c r="G30" s="113" t="str">
        <f>+VLOOKUP(F30,Participants!$A$1:$F$801,2,FALSE)</f>
        <v>Blaise Karlovic</v>
      </c>
      <c r="H30" s="113" t="str">
        <f>+VLOOKUP(F30,Participants!$A$1:$F$801,4,FALSE)</f>
        <v>GRE</v>
      </c>
      <c r="I30" s="113" t="str">
        <f>+VLOOKUP(F30,Participants!$A$1:$F$801,5,FALSE)</f>
        <v>M</v>
      </c>
      <c r="J30" s="113">
        <f>+VLOOKUP(F30,Participants!$A$1:$F$801,3,FALSE)</f>
        <v>4</v>
      </c>
      <c r="K30" s="54" t="str">
        <f>+VLOOKUP(F30,Participants!$A$1:$G$801,7,FALSE)</f>
        <v>DEV BOYS</v>
      </c>
      <c r="L30" s="114">
        <f t="shared" si="0"/>
        <v>28</v>
      </c>
      <c r="M30" s="113"/>
      <c r="N30" s="51">
        <v>7</v>
      </c>
      <c r="O30" s="109">
        <v>6</v>
      </c>
    </row>
    <row r="31" spans="1:15" ht="14.25" customHeight="1">
      <c r="A31" s="103"/>
      <c r="B31" s="104"/>
      <c r="C31" s="104"/>
      <c r="D31" s="105"/>
      <c r="E31" s="105"/>
      <c r="F31" s="105">
        <v>1243</v>
      </c>
      <c r="G31" s="106" t="str">
        <f>+VLOOKUP(F31,Participants!$A$1:$F$801,2,FALSE)</f>
        <v>Charles Seng</v>
      </c>
      <c r="H31" s="106" t="str">
        <f>+VLOOKUP(F31,Participants!$A$1:$F$801,4,FALSE)</f>
        <v>AGS</v>
      </c>
      <c r="I31" s="106" t="str">
        <f>+VLOOKUP(F31,Participants!$A$1:$F$801,5,FALSE)</f>
        <v>M</v>
      </c>
      <c r="J31" s="106">
        <f>+VLOOKUP(F31,Participants!$A$1:$F$801,3,FALSE)</f>
        <v>3</v>
      </c>
      <c r="K31" s="54" t="str">
        <f>+VLOOKUP(F31,Participants!$A$1:$G$801,7,FALSE)</f>
        <v>DEV BOYS</v>
      </c>
      <c r="L31" s="114">
        <f t="shared" si="0"/>
        <v>29</v>
      </c>
      <c r="M31" s="106"/>
      <c r="N31" s="108">
        <v>7</v>
      </c>
      <c r="O31" s="109">
        <v>5</v>
      </c>
    </row>
    <row r="32" spans="1:15" ht="15" customHeight="1">
      <c r="A32" s="110"/>
      <c r="B32" s="111"/>
      <c r="C32" s="111"/>
      <c r="D32" s="112"/>
      <c r="E32" s="112"/>
      <c r="F32" s="105">
        <v>562</v>
      </c>
      <c r="G32" s="106" t="str">
        <f>+VLOOKUP(F32,Participants!$A$1:$F$801,2,FALSE)</f>
        <v>Enzo Urso</v>
      </c>
      <c r="H32" s="106" t="str">
        <f>+VLOOKUP(F32,Participants!$A$1:$F$801,4,FALSE)</f>
        <v>BFS</v>
      </c>
      <c r="I32" s="106" t="str">
        <f>+VLOOKUP(F32,Participants!$A$1:$F$801,5,FALSE)</f>
        <v>M</v>
      </c>
      <c r="J32" s="106">
        <f>+VLOOKUP(F32,Participants!$A$1:$F$801,3,FALSE)</f>
        <v>3</v>
      </c>
      <c r="K32" s="54" t="str">
        <f>+VLOOKUP(F32,Participants!$A$1:$G$801,7,FALSE)</f>
        <v>DEV BOYS</v>
      </c>
      <c r="L32" s="114">
        <f t="shared" si="0"/>
        <v>30</v>
      </c>
      <c r="M32" s="106"/>
      <c r="N32" s="108">
        <v>7</v>
      </c>
      <c r="O32" s="109">
        <v>4</v>
      </c>
    </row>
    <row r="33" spans="1:15" ht="14.25" customHeight="1">
      <c r="A33" s="103"/>
      <c r="B33" s="104"/>
      <c r="C33" s="104"/>
      <c r="D33" s="105"/>
      <c r="E33" s="105"/>
      <c r="F33" s="105">
        <v>926</v>
      </c>
      <c r="G33" s="106" t="str">
        <f>+VLOOKUP(F33,Participants!$A$1:$F$801,2,FALSE)</f>
        <v>Luke Bandura</v>
      </c>
      <c r="H33" s="106" t="str">
        <f>+VLOOKUP(F33,Participants!$A$1:$F$801,4,FALSE)</f>
        <v>NCA</v>
      </c>
      <c r="I33" s="106" t="str">
        <f>+VLOOKUP(F33,Participants!$A$1:$F$801,5,FALSE)</f>
        <v>M</v>
      </c>
      <c r="J33" s="106">
        <f>+VLOOKUP(F33,Participants!$A$1:$F$801,3,FALSE)</f>
        <v>4</v>
      </c>
      <c r="K33" s="54" t="str">
        <f>+VLOOKUP(F33,Participants!$A$1:$G$801,7,FALSE)</f>
        <v>DEV BOYS</v>
      </c>
      <c r="L33" s="114">
        <f t="shared" si="0"/>
        <v>31</v>
      </c>
      <c r="M33" s="106"/>
      <c r="N33" s="108">
        <v>7</v>
      </c>
      <c r="O33" s="109">
        <v>2</v>
      </c>
    </row>
    <row r="34" spans="1:15" ht="14.25" customHeight="1">
      <c r="A34" s="110"/>
      <c r="B34" s="111"/>
      <c r="C34" s="111"/>
      <c r="D34" s="112"/>
      <c r="E34" s="112"/>
      <c r="F34" s="105">
        <v>1234</v>
      </c>
      <c r="G34" s="106" t="str">
        <f>+VLOOKUP(F34,Participants!$A$1:$F$801,2,FALSE)</f>
        <v>Liam Blatt</v>
      </c>
      <c r="H34" s="106" t="str">
        <f>+VLOOKUP(F34,Participants!$A$1:$F$801,4,FALSE)</f>
        <v>AGS</v>
      </c>
      <c r="I34" s="106" t="str">
        <f>+VLOOKUP(F34,Participants!$A$1:$F$801,5,FALSE)</f>
        <v>M</v>
      </c>
      <c r="J34" s="106">
        <f>+VLOOKUP(F34,Participants!$A$1:$F$801,3,FALSE)</f>
        <v>4</v>
      </c>
      <c r="K34" s="54" t="str">
        <f>+VLOOKUP(F34,Participants!$A$1:$G$801,7,FALSE)</f>
        <v>DEV BOYS</v>
      </c>
      <c r="L34" s="114">
        <f t="shared" si="0"/>
        <v>32</v>
      </c>
      <c r="M34" s="106"/>
      <c r="N34" s="108">
        <v>7</v>
      </c>
      <c r="O34" s="109">
        <v>2</v>
      </c>
    </row>
    <row r="35" spans="1:15" ht="14.25" customHeight="1">
      <c r="A35" s="103"/>
      <c r="B35" s="104"/>
      <c r="C35" s="104"/>
      <c r="D35" s="105"/>
      <c r="E35" s="105"/>
      <c r="F35" s="112">
        <v>1575</v>
      </c>
      <c r="G35" s="113" t="str">
        <f>+VLOOKUP(F35,Participants!$A$1:$F$801,2,FALSE)</f>
        <v>Lucas Porter</v>
      </c>
      <c r="H35" s="113" t="str">
        <f>+VLOOKUP(F35,Participants!$A$1:$F$801,4,FALSE)</f>
        <v>GRE</v>
      </c>
      <c r="I35" s="113" t="str">
        <f>+VLOOKUP(F35,Participants!$A$1:$F$801,5,FALSE)</f>
        <v>M</v>
      </c>
      <c r="J35" s="113">
        <f>+VLOOKUP(F35,Participants!$A$1:$F$801,3,FALSE)</f>
        <v>3</v>
      </c>
      <c r="K35" s="54" t="str">
        <f>+VLOOKUP(F35,Participants!$A$1:$G$801,7,FALSE)</f>
        <v>DEV BOYS</v>
      </c>
      <c r="L35" s="114">
        <f t="shared" si="0"/>
        <v>33</v>
      </c>
      <c r="M35" s="113"/>
      <c r="N35" s="51">
        <v>7</v>
      </c>
      <c r="O35" s="109">
        <v>0</v>
      </c>
    </row>
    <row r="36" spans="1:15" ht="14.25" customHeight="1">
      <c r="A36" s="110"/>
      <c r="B36" s="111"/>
      <c r="C36" s="111"/>
      <c r="D36" s="112"/>
      <c r="E36" s="112"/>
      <c r="F36" s="112">
        <v>913</v>
      </c>
      <c r="G36" s="113" t="str">
        <f>+VLOOKUP(F36,Participants!$A$1:$F$801,2,FALSE)</f>
        <v>Brayden Harper</v>
      </c>
      <c r="H36" s="113" t="str">
        <f>+VLOOKUP(F36,Participants!$A$1:$F$801,4,FALSE)</f>
        <v>NCA</v>
      </c>
      <c r="I36" s="113" t="str">
        <f>+VLOOKUP(F36,Participants!$A$1:$F$801,5,FALSE)</f>
        <v>M</v>
      </c>
      <c r="J36" s="113">
        <f>+VLOOKUP(F36,Participants!$A$1:$F$801,3,FALSE)</f>
        <v>2</v>
      </c>
      <c r="K36" s="54" t="str">
        <f>+VLOOKUP(F36,Participants!$A$1:$G$801,7,FALSE)</f>
        <v>DEV BOYS</v>
      </c>
      <c r="L36" s="114">
        <f t="shared" si="0"/>
        <v>34</v>
      </c>
      <c r="M36" s="113"/>
      <c r="N36" s="51">
        <v>7</v>
      </c>
      <c r="O36" s="109">
        <v>0</v>
      </c>
    </row>
    <row r="37" spans="1:15" ht="14.25" customHeight="1">
      <c r="A37" s="103"/>
      <c r="B37" s="104"/>
      <c r="C37" s="104"/>
      <c r="D37" s="105"/>
      <c r="E37" s="105"/>
      <c r="F37" s="51">
        <v>921</v>
      </c>
      <c r="G37" s="113" t="str">
        <f>+VLOOKUP(F37,Participants!$A$1:$F$801,2,FALSE)</f>
        <v>Montgomery Benz</v>
      </c>
      <c r="H37" s="113" t="str">
        <f>+VLOOKUP(F37,Participants!$A$1:$F$801,4,FALSE)</f>
        <v>NCA</v>
      </c>
      <c r="I37" s="113" t="str">
        <f>+VLOOKUP(F37,Participants!$A$1:$F$801,5,FALSE)</f>
        <v>M</v>
      </c>
      <c r="J37" s="113">
        <f>+VLOOKUP(F37,Participants!$A$1:$F$801,3,FALSE)</f>
        <v>3</v>
      </c>
      <c r="K37" s="54" t="str">
        <f>+VLOOKUP(F37,Participants!$A$1:$G$801,7,FALSE)</f>
        <v>DEV BOYS</v>
      </c>
      <c r="L37" s="114">
        <f t="shared" si="0"/>
        <v>35</v>
      </c>
      <c r="M37" s="113"/>
      <c r="N37" s="51">
        <v>6</v>
      </c>
      <c r="O37" s="109">
        <v>11</v>
      </c>
    </row>
    <row r="38" spans="1:15" ht="14.25" customHeight="1">
      <c r="A38" s="110"/>
      <c r="B38" s="111"/>
      <c r="C38" s="111"/>
      <c r="D38" s="112"/>
      <c r="E38" s="112"/>
      <c r="F38" s="105">
        <v>1433</v>
      </c>
      <c r="G38" s="106" t="str">
        <f>+VLOOKUP(F38,Participants!$A$1:$F$801,2,FALSE)</f>
        <v>Raylan Senft</v>
      </c>
      <c r="H38" s="106" t="str">
        <f>+VLOOKUP(F38,Participants!$A$1:$F$801,4,FALSE)</f>
        <v>BCS</v>
      </c>
      <c r="I38" s="106" t="str">
        <f>+VLOOKUP(F38,Participants!$A$1:$F$801,5,FALSE)</f>
        <v>M</v>
      </c>
      <c r="J38" s="106">
        <f>+VLOOKUP(F38,Participants!$A$1:$F$801,3,FALSE)</f>
        <v>3</v>
      </c>
      <c r="K38" s="54" t="str">
        <f>+VLOOKUP(F38,Participants!$A$1:$G$801,7,FALSE)</f>
        <v>DEV BOYS</v>
      </c>
      <c r="L38" s="114">
        <f t="shared" si="0"/>
        <v>36</v>
      </c>
      <c r="M38" s="106"/>
      <c r="N38" s="108">
        <v>6</v>
      </c>
      <c r="O38" s="109">
        <v>10</v>
      </c>
    </row>
    <row r="39" spans="1:15" ht="14.25" customHeight="1">
      <c r="A39" s="103"/>
      <c r="B39" s="104"/>
      <c r="C39" s="104"/>
      <c r="D39" s="105"/>
      <c r="E39" s="105"/>
      <c r="F39" s="112">
        <v>894</v>
      </c>
      <c r="G39" s="113" t="str">
        <f>+VLOOKUP(F39,Participants!$A$1:$F$801,2,FALSE)</f>
        <v>Bianco Giovanni</v>
      </c>
      <c r="H39" s="113" t="str">
        <f>+VLOOKUP(F39,Participants!$A$1:$F$801,4,FALSE)</f>
        <v>SSPP</v>
      </c>
      <c r="I39" s="113" t="str">
        <f>+VLOOKUP(F39,Participants!$A$1:$F$801,5,FALSE)</f>
        <v>M</v>
      </c>
      <c r="J39" s="113">
        <f>+VLOOKUP(F39,Participants!$A$1:$F$801,3,FALSE)</f>
        <v>3</v>
      </c>
      <c r="K39" s="54" t="str">
        <f>+VLOOKUP(F39,Participants!$A$1:$G$801,7,FALSE)</f>
        <v>DEV BOYS</v>
      </c>
      <c r="L39" s="114">
        <f t="shared" si="0"/>
        <v>37</v>
      </c>
      <c r="M39" s="113"/>
      <c r="N39" s="51">
        <v>6</v>
      </c>
      <c r="O39" s="109">
        <v>10</v>
      </c>
    </row>
    <row r="40" spans="1:15" ht="14.25" customHeight="1">
      <c r="A40" s="110"/>
      <c r="B40" s="111"/>
      <c r="C40" s="111"/>
      <c r="D40" s="112"/>
      <c r="E40" s="112"/>
      <c r="F40" s="112">
        <v>1431</v>
      </c>
      <c r="G40" s="113" t="str">
        <f>+VLOOKUP(F40,Participants!$A$1:$F$801,2,FALSE)</f>
        <v>Gavin Graff</v>
      </c>
      <c r="H40" s="113" t="str">
        <f>+VLOOKUP(F40,Participants!$A$1:$F$801,4,FALSE)</f>
        <v>BCS</v>
      </c>
      <c r="I40" s="113" t="str">
        <f>+VLOOKUP(F40,Participants!$A$1:$F$801,5,FALSE)</f>
        <v>M</v>
      </c>
      <c r="J40" s="113">
        <f>+VLOOKUP(F40,Participants!$A$1:$F$801,3,FALSE)</f>
        <v>3</v>
      </c>
      <c r="K40" s="54" t="str">
        <f>+VLOOKUP(F40,Participants!$A$1:$G$801,7,FALSE)</f>
        <v>DEV BOYS</v>
      </c>
      <c r="L40" s="114">
        <f t="shared" si="0"/>
        <v>38</v>
      </c>
      <c r="M40" s="113"/>
      <c r="N40" s="51">
        <v>6</v>
      </c>
      <c r="O40" s="109">
        <v>6</v>
      </c>
    </row>
    <row r="41" spans="1:15" ht="14.25" customHeight="1">
      <c r="A41" s="103"/>
      <c r="B41" s="104"/>
      <c r="C41" s="104"/>
      <c r="D41" s="105"/>
      <c r="E41" s="105"/>
      <c r="F41" s="105">
        <v>920</v>
      </c>
      <c r="G41" s="106" t="str">
        <f>+VLOOKUP(F41,Participants!$A$1:$F$801,2,FALSE)</f>
        <v>Austin Bane</v>
      </c>
      <c r="H41" s="106" t="str">
        <f>+VLOOKUP(F41,Participants!$A$1:$F$801,4,FALSE)</f>
        <v>NCA</v>
      </c>
      <c r="I41" s="106" t="str">
        <f>+VLOOKUP(F41,Participants!$A$1:$F$801,5,FALSE)</f>
        <v>M</v>
      </c>
      <c r="J41" s="106">
        <f>+VLOOKUP(F41,Participants!$A$1:$F$801,3,FALSE)</f>
        <v>3</v>
      </c>
      <c r="K41" s="54" t="str">
        <f>+VLOOKUP(F41,Participants!$A$1:$G$801,7,FALSE)</f>
        <v>DEV BOYS</v>
      </c>
      <c r="L41" s="114">
        <f t="shared" si="0"/>
        <v>39</v>
      </c>
      <c r="M41" s="106"/>
      <c r="N41" s="108">
        <v>6</v>
      </c>
      <c r="O41" s="109">
        <v>5</v>
      </c>
    </row>
    <row r="42" spans="1:15" ht="14.25" customHeight="1">
      <c r="A42" s="110"/>
      <c r="B42" s="111"/>
      <c r="C42" s="111"/>
      <c r="D42" s="112"/>
      <c r="E42" s="112"/>
      <c r="F42" s="105">
        <v>759</v>
      </c>
      <c r="G42" s="106" t="str">
        <f>+VLOOKUP(F42,Participants!$A$1:$F$801,2,FALSE)</f>
        <v xml:space="preserve">DeWitt Eddie </v>
      </c>
      <c r="H42" s="106" t="str">
        <f>+VLOOKUP(F42,Participants!$A$1:$F$801,4,FALSE)</f>
        <v>AAC</v>
      </c>
      <c r="I42" s="106" t="str">
        <f>+VLOOKUP(F42,Participants!$A$1:$F$801,5,FALSE)</f>
        <v>M</v>
      </c>
      <c r="J42" s="106">
        <f>+VLOOKUP(F42,Participants!$A$1:$F$801,3,FALSE)</f>
        <v>3</v>
      </c>
      <c r="K42" s="54" t="str">
        <f>+VLOOKUP(F42,Participants!$A$1:$G$801,7,FALSE)</f>
        <v>DEV BOYS</v>
      </c>
      <c r="L42" s="114">
        <f t="shared" si="0"/>
        <v>40</v>
      </c>
      <c r="M42" s="106"/>
      <c r="N42" s="108">
        <v>6</v>
      </c>
      <c r="O42" s="109">
        <v>4</v>
      </c>
    </row>
    <row r="43" spans="1:15" ht="14.25" customHeight="1">
      <c r="A43" s="103"/>
      <c r="B43" s="104"/>
      <c r="C43" s="104"/>
      <c r="D43" s="105"/>
      <c r="E43" s="105"/>
      <c r="F43" s="105">
        <v>931</v>
      </c>
      <c r="G43" s="106" t="str">
        <f>+VLOOKUP(F43,Participants!$A$1:$F$801,2,FALSE)</f>
        <v>Cassius Carrozza</v>
      </c>
      <c r="H43" s="106" t="str">
        <f>+VLOOKUP(F43,Participants!$A$1:$F$801,4,FALSE)</f>
        <v>NCA</v>
      </c>
      <c r="I43" s="106" t="str">
        <f>+VLOOKUP(F43,Participants!$A$1:$F$801,5,FALSE)</f>
        <v>M</v>
      </c>
      <c r="J43" s="106">
        <f>+VLOOKUP(F43,Participants!$A$1:$F$801,3,FALSE)</f>
        <v>4</v>
      </c>
      <c r="K43" s="54" t="str">
        <f>+VLOOKUP(F43,Participants!$A$1:$G$801,7,FALSE)</f>
        <v>DEV BOYS</v>
      </c>
      <c r="L43" s="114">
        <f t="shared" si="0"/>
        <v>41</v>
      </c>
      <c r="M43" s="106"/>
      <c r="N43" s="108">
        <v>6</v>
      </c>
      <c r="O43" s="109">
        <v>3</v>
      </c>
    </row>
    <row r="44" spans="1:15" ht="14.25" customHeight="1">
      <c r="A44" s="110"/>
      <c r="B44" s="111"/>
      <c r="C44" s="111"/>
      <c r="D44" s="112"/>
      <c r="E44" s="112"/>
      <c r="F44" s="105">
        <v>1237</v>
      </c>
      <c r="G44" s="106" t="str">
        <f>+VLOOKUP(F44,Participants!$A$1:$F$801,2,FALSE)</f>
        <v>Walker Hankinson</v>
      </c>
      <c r="H44" s="106" t="str">
        <f>+VLOOKUP(F44,Participants!$A$1:$F$801,4,FALSE)</f>
        <v>AGS</v>
      </c>
      <c r="I44" s="106" t="str">
        <f>+VLOOKUP(F44,Participants!$A$1:$F$801,5,FALSE)</f>
        <v>M</v>
      </c>
      <c r="J44" s="106">
        <f>+VLOOKUP(F44,Participants!$A$1:$F$801,3,FALSE)</f>
        <v>4</v>
      </c>
      <c r="K44" s="54" t="str">
        <f>+VLOOKUP(F44,Participants!$A$1:$G$801,7,FALSE)</f>
        <v>DEV BOYS</v>
      </c>
      <c r="L44" s="114">
        <f t="shared" si="0"/>
        <v>42</v>
      </c>
      <c r="M44" s="106"/>
      <c r="N44" s="108">
        <v>5</v>
      </c>
      <c r="O44" s="109">
        <v>11</v>
      </c>
    </row>
    <row r="45" spans="1:15" ht="14.25" customHeight="1">
      <c r="A45" s="103"/>
      <c r="B45" s="104"/>
      <c r="C45" s="104"/>
      <c r="D45" s="105"/>
      <c r="E45" s="105"/>
      <c r="F45" s="51">
        <v>768</v>
      </c>
      <c r="G45" s="113" t="str">
        <f>+VLOOKUP(F45,Participants!$A$1:$F$801,2,FALSE)</f>
        <v>Predis Leo</v>
      </c>
      <c r="H45" s="113" t="str">
        <f>+VLOOKUP(F45,Participants!$A$1:$F$801,4,FALSE)</f>
        <v>AAC</v>
      </c>
      <c r="I45" s="113" t="str">
        <f>+VLOOKUP(F45,Participants!$A$1:$F$801,5,FALSE)</f>
        <v>M</v>
      </c>
      <c r="J45" s="113">
        <f>+VLOOKUP(F45,Participants!$A$1:$F$801,3,FALSE)</f>
        <v>2</v>
      </c>
      <c r="K45" s="54" t="str">
        <f>+VLOOKUP(F45,Participants!$A$1:$G$801,7,FALSE)</f>
        <v>DEV BOYS</v>
      </c>
      <c r="L45" s="114">
        <f t="shared" si="0"/>
        <v>43</v>
      </c>
      <c r="M45" s="113"/>
      <c r="N45" s="51">
        <v>5</v>
      </c>
      <c r="O45" s="109">
        <v>5</v>
      </c>
    </row>
    <row r="46" spans="1:15" ht="14.25" customHeight="1">
      <c r="A46" s="110"/>
      <c r="B46" s="111"/>
      <c r="C46" s="111"/>
      <c r="D46" s="112"/>
      <c r="E46" s="112"/>
      <c r="F46" s="112">
        <v>1248</v>
      </c>
      <c r="G46" s="113" t="str">
        <f>+VLOOKUP(F46,Participants!$A$1:$F$801,2,FALSE)</f>
        <v>Lucas Wertelet</v>
      </c>
      <c r="H46" s="113" t="str">
        <f>+VLOOKUP(F46,Participants!$A$1:$F$801,4,FALSE)</f>
        <v>AGS</v>
      </c>
      <c r="I46" s="113" t="str">
        <f>+VLOOKUP(F46,Participants!$A$1:$F$801,5,FALSE)</f>
        <v>M</v>
      </c>
      <c r="J46" s="113">
        <f>+VLOOKUP(F46,Participants!$A$1:$F$801,3,FALSE)</f>
        <v>4</v>
      </c>
      <c r="K46" s="54" t="str">
        <f>+VLOOKUP(F46,Participants!$A$1:$G$801,7,FALSE)</f>
        <v>DEV BOYS</v>
      </c>
      <c r="L46" s="114">
        <f t="shared" si="0"/>
        <v>44</v>
      </c>
      <c r="M46" s="113"/>
      <c r="N46" s="51">
        <v>5</v>
      </c>
      <c r="O46" s="109">
        <v>5</v>
      </c>
    </row>
    <row r="47" spans="1:15" ht="14.25" customHeight="1">
      <c r="A47" s="103"/>
      <c r="B47" s="104"/>
      <c r="C47" s="104"/>
      <c r="D47" s="105"/>
      <c r="E47" s="105"/>
      <c r="F47" s="105">
        <v>906</v>
      </c>
      <c r="G47" s="106" t="str">
        <f>+VLOOKUP(F47,Participants!$A$1:$F$801,2,FALSE)</f>
        <v>Ethan Harper</v>
      </c>
      <c r="H47" s="106" t="str">
        <f>+VLOOKUP(F47,Participants!$A$1:$F$801,4,FALSE)</f>
        <v>NCA</v>
      </c>
      <c r="I47" s="106" t="str">
        <f>+VLOOKUP(F47,Participants!$A$1:$F$801,5,FALSE)</f>
        <v>M</v>
      </c>
      <c r="J47" s="106">
        <f>+VLOOKUP(F47,Participants!$A$1:$F$801,3,FALSE)</f>
        <v>1</v>
      </c>
      <c r="K47" s="54" t="str">
        <f>+VLOOKUP(F47,Participants!$A$1:$G$801,7,FALSE)</f>
        <v>DEV BOYS</v>
      </c>
      <c r="L47" s="114">
        <f t="shared" si="0"/>
        <v>45</v>
      </c>
      <c r="M47" s="106"/>
      <c r="N47" s="108">
        <v>5</v>
      </c>
      <c r="O47" s="109">
        <v>3</v>
      </c>
    </row>
    <row r="48" spans="1:15" ht="14.25" customHeight="1">
      <c r="A48" s="110"/>
      <c r="B48" s="111"/>
      <c r="C48" s="111"/>
      <c r="D48" s="112"/>
      <c r="E48" s="112"/>
      <c r="F48" s="112">
        <v>1235</v>
      </c>
      <c r="G48" s="113" t="str">
        <f>+VLOOKUP(F48,Participants!$A$1:$F$801,2,FALSE)</f>
        <v>Joseph Davoli</v>
      </c>
      <c r="H48" s="113" t="str">
        <f>+VLOOKUP(F48,Participants!$A$1:$F$801,4,FALSE)</f>
        <v>AGS</v>
      </c>
      <c r="I48" s="113" t="str">
        <f>+VLOOKUP(F48,Participants!$A$1:$F$801,5,FALSE)</f>
        <v>M</v>
      </c>
      <c r="J48" s="113">
        <f>+VLOOKUP(F48,Participants!$A$1:$F$801,3,FALSE)</f>
        <v>4</v>
      </c>
      <c r="K48" s="54" t="str">
        <f>+VLOOKUP(F48,Participants!$A$1:$G$801,7,FALSE)</f>
        <v>DEV BOYS</v>
      </c>
      <c r="L48" s="114">
        <f t="shared" si="0"/>
        <v>46</v>
      </c>
      <c r="M48" s="113"/>
      <c r="N48" s="51">
        <v>5</v>
      </c>
      <c r="O48" s="109">
        <v>1</v>
      </c>
    </row>
    <row r="49" spans="1:15" ht="14.25" customHeight="1">
      <c r="A49" s="103"/>
      <c r="B49" s="104"/>
      <c r="C49" s="104"/>
      <c r="D49" s="105"/>
      <c r="E49" s="105"/>
      <c r="F49" s="105">
        <v>1109</v>
      </c>
      <c r="G49" s="106" t="str">
        <f>+VLOOKUP(F49,Participants!$A$1:$F$801,2,FALSE)</f>
        <v>Rian Daley</v>
      </c>
      <c r="H49" s="106" t="str">
        <f>+VLOOKUP(F49,Participants!$A$1:$F$801,4,FALSE)</f>
        <v>PHA</v>
      </c>
      <c r="I49" s="106" t="str">
        <f>+VLOOKUP(F49,Participants!$A$1:$F$801,5,FALSE)</f>
        <v>M</v>
      </c>
      <c r="J49" s="106">
        <f>+VLOOKUP(F49,Participants!$A$1:$F$801,3,FALSE)</f>
        <v>2</v>
      </c>
      <c r="K49" s="54" t="str">
        <f>+VLOOKUP(F49,Participants!$A$1:$G$801,7,FALSE)</f>
        <v>DEV BOYS</v>
      </c>
      <c r="L49" s="114">
        <f t="shared" si="0"/>
        <v>47</v>
      </c>
      <c r="M49" s="106"/>
      <c r="N49" s="108">
        <v>5</v>
      </c>
      <c r="O49" s="109">
        <v>0</v>
      </c>
    </row>
    <row r="50" spans="1:15" ht="14.25" customHeight="1">
      <c r="A50" s="110"/>
      <c r="B50" s="111"/>
      <c r="C50" s="111"/>
      <c r="D50" s="112"/>
      <c r="E50" s="112"/>
      <c r="F50" s="105">
        <v>761</v>
      </c>
      <c r="G50" s="106" t="str">
        <f>+VLOOKUP(F50,Participants!$A$1:$F$801,2,FALSE)</f>
        <v>Erdley Eamonn</v>
      </c>
      <c r="H50" s="106" t="str">
        <f>+VLOOKUP(F50,Participants!$A$1:$F$801,4,FALSE)</f>
        <v>AAC</v>
      </c>
      <c r="I50" s="106" t="str">
        <f>+VLOOKUP(F50,Participants!$A$1:$F$801,5,FALSE)</f>
        <v>M</v>
      </c>
      <c r="J50" s="106">
        <f>+VLOOKUP(F50,Participants!$A$1:$F$801,3,FALSE)</f>
        <v>2</v>
      </c>
      <c r="K50" s="54" t="str">
        <f>+VLOOKUP(F50,Participants!$A$1:$G$801,7,FALSE)</f>
        <v>DEV BOYS</v>
      </c>
      <c r="L50" s="114">
        <f t="shared" si="0"/>
        <v>48</v>
      </c>
      <c r="M50" s="106"/>
      <c r="N50" s="108">
        <v>4</v>
      </c>
      <c r="O50" s="109">
        <v>11</v>
      </c>
    </row>
    <row r="51" spans="1:15" ht="14.25" customHeight="1">
      <c r="A51" s="103"/>
      <c r="B51" s="104"/>
      <c r="C51" s="104"/>
      <c r="D51" s="105"/>
      <c r="E51" s="105"/>
      <c r="F51" s="112">
        <v>1238</v>
      </c>
      <c r="G51" s="113" t="str">
        <f>+VLOOKUP(F51,Participants!$A$1:$F$801,2,FALSE)</f>
        <v>Theodore Hess</v>
      </c>
      <c r="H51" s="113" t="str">
        <f>+VLOOKUP(F51,Participants!$A$1:$F$801,4,FALSE)</f>
        <v>AGS</v>
      </c>
      <c r="I51" s="113" t="str">
        <f>+VLOOKUP(F51,Participants!$A$1:$F$801,5,FALSE)</f>
        <v>M</v>
      </c>
      <c r="J51" s="113">
        <f>+VLOOKUP(F51,Participants!$A$1:$F$801,3,FALSE)</f>
        <v>2</v>
      </c>
      <c r="K51" s="54" t="str">
        <f>+VLOOKUP(F51,Participants!$A$1:$G$801,7,FALSE)</f>
        <v>DEV BOYS</v>
      </c>
      <c r="L51" s="114">
        <f t="shared" si="0"/>
        <v>49</v>
      </c>
      <c r="M51" s="113"/>
      <c r="N51" s="51">
        <v>4</v>
      </c>
      <c r="O51" s="109">
        <v>10</v>
      </c>
    </row>
    <row r="52" spans="1:15" ht="14.25" customHeight="1">
      <c r="A52" s="110"/>
      <c r="B52" s="111"/>
      <c r="C52" s="111"/>
      <c r="D52" s="112"/>
      <c r="E52" s="112"/>
      <c r="F52" s="51">
        <v>914</v>
      </c>
      <c r="G52" s="106" t="str">
        <f>+VLOOKUP(F52,Participants!$A$1:$F$801,2,FALSE)</f>
        <v>Edward Jaworski</v>
      </c>
      <c r="H52" s="106" t="str">
        <f>+VLOOKUP(F52,Participants!$A$1:$F$801,4,FALSE)</f>
        <v>NCA</v>
      </c>
      <c r="I52" s="106" t="str">
        <f>+VLOOKUP(F52,Participants!$A$1:$F$801,5,FALSE)</f>
        <v>M</v>
      </c>
      <c r="J52" s="106">
        <f>+VLOOKUP(F52,Participants!$A$1:$F$801,3,FALSE)</f>
        <v>2</v>
      </c>
      <c r="K52" s="54" t="str">
        <f>+VLOOKUP(F52,Participants!$A$1:$G$801,7,FALSE)</f>
        <v>DEV BOYS</v>
      </c>
      <c r="L52" s="114">
        <f t="shared" si="0"/>
        <v>50</v>
      </c>
      <c r="M52" s="106"/>
      <c r="N52" s="108">
        <v>4</v>
      </c>
      <c r="O52" s="109">
        <v>3</v>
      </c>
    </row>
    <row r="53" spans="1:15" ht="14.25" customHeight="1">
      <c r="A53" s="103"/>
      <c r="B53" s="104"/>
      <c r="C53" s="104"/>
      <c r="D53" s="105"/>
      <c r="E53" s="105"/>
      <c r="F53" s="112">
        <v>1109</v>
      </c>
      <c r="G53" s="113" t="str">
        <f>+VLOOKUP(F53,Participants!$A$1:$F$801,2,FALSE)</f>
        <v>Rian Daley</v>
      </c>
      <c r="H53" s="113" t="str">
        <f>+VLOOKUP(F53,Participants!$A$1:$F$801,4,FALSE)</f>
        <v>PHA</v>
      </c>
      <c r="I53" s="113" t="str">
        <f>+VLOOKUP(F53,Participants!$A$1:$F$801,5,FALSE)</f>
        <v>M</v>
      </c>
      <c r="J53" s="113">
        <f>+VLOOKUP(F53,Participants!$A$1:$F$801,3,FALSE)</f>
        <v>2</v>
      </c>
      <c r="K53" s="54" t="str">
        <f>+VLOOKUP(F53,Participants!$A$1:$G$801,7,FALSE)</f>
        <v>DEV BOYS</v>
      </c>
      <c r="L53" s="114">
        <f t="shared" si="0"/>
        <v>51</v>
      </c>
      <c r="M53" s="113"/>
      <c r="N53" s="51">
        <v>4</v>
      </c>
      <c r="O53" s="109">
        <v>3</v>
      </c>
    </row>
    <row r="54" spans="1:15" ht="14.25" customHeight="1">
      <c r="A54" s="110"/>
      <c r="B54" s="111"/>
      <c r="C54" s="111"/>
      <c r="D54" s="112"/>
      <c r="E54" s="112"/>
      <c r="F54" s="105">
        <v>904</v>
      </c>
      <c r="G54" s="106" t="str">
        <f>+VLOOKUP(F54,Participants!$A$1:$F$801,2,FALSE)</f>
        <v>Richard (Rj) Miles</v>
      </c>
      <c r="H54" s="106" t="str">
        <f>+VLOOKUP(F54,Participants!$A$1:$F$801,4,FALSE)</f>
        <v>NCA</v>
      </c>
      <c r="I54" s="106" t="str">
        <f>+VLOOKUP(F54,Participants!$A$1:$F$801,5,FALSE)</f>
        <v>M</v>
      </c>
      <c r="J54" s="106">
        <f>+VLOOKUP(F54,Participants!$A$1:$F$801,3,FALSE)</f>
        <v>1</v>
      </c>
      <c r="K54" s="54" t="str">
        <f>+VLOOKUP(F54,Participants!$A$1:$G$801,7,FALSE)</f>
        <v>DEV BOYS</v>
      </c>
      <c r="L54" s="114">
        <f t="shared" si="0"/>
        <v>52</v>
      </c>
      <c r="M54" s="106"/>
      <c r="N54" s="108">
        <v>3</v>
      </c>
      <c r="O54" s="109">
        <v>10</v>
      </c>
    </row>
    <row r="55" spans="1:15" ht="14.25" customHeight="1">
      <c r="A55" s="103"/>
      <c r="B55" s="104"/>
      <c r="C55" s="104"/>
      <c r="D55" s="105"/>
      <c r="E55" s="105"/>
      <c r="F55" s="105">
        <v>1018</v>
      </c>
      <c r="G55" s="106" t="str">
        <f>+VLOOKUP(F55,Participants!$A$1:$F$801,2,FALSE)</f>
        <v>Xavier Kush</v>
      </c>
      <c r="H55" s="106" t="str">
        <f>+VLOOKUP(F55,Participants!$A$1:$F$801,4,FALSE)</f>
        <v>KIL</v>
      </c>
      <c r="I55" s="106" t="str">
        <f>+VLOOKUP(F55,Participants!$A$1:$F$801,5,FALSE)</f>
        <v>M</v>
      </c>
      <c r="J55" s="106">
        <f>+VLOOKUP(F55,Participants!$A$1:$F$801,3,FALSE)</f>
        <v>4</v>
      </c>
      <c r="K55" s="54" t="str">
        <f>+VLOOKUP(F55,Participants!$A$1:$G$801,7,FALSE)</f>
        <v>DEV BOYS</v>
      </c>
      <c r="L55" s="114">
        <f t="shared" si="0"/>
        <v>53</v>
      </c>
      <c r="M55" s="106"/>
      <c r="N55" s="108">
        <v>3</v>
      </c>
      <c r="O55" s="109">
        <v>8</v>
      </c>
    </row>
    <row r="56" spans="1:15" ht="14.25" customHeight="1">
      <c r="A56" s="110"/>
      <c r="B56" s="111"/>
      <c r="C56" s="111"/>
      <c r="D56" s="112"/>
      <c r="E56" s="112"/>
      <c r="F56" s="105">
        <v>865</v>
      </c>
      <c r="G56" s="106" t="str">
        <f>+VLOOKUP(F56,Participants!$A$1:$F$801,2,FALSE)</f>
        <v>Patrick Phemester</v>
      </c>
      <c r="H56" s="106" t="str">
        <f>+VLOOKUP(F56,Participants!$A$1:$F$801,4,FALSE)</f>
        <v>SSPP</v>
      </c>
      <c r="I56" s="106" t="str">
        <f>+VLOOKUP(F56,Participants!$A$1:$F$801,5,FALSE)</f>
        <v>M</v>
      </c>
      <c r="J56" s="106" t="str">
        <f>+VLOOKUP(F56,Participants!$A$1:$F$801,3,FALSE)</f>
        <v>K</v>
      </c>
      <c r="K56" s="54" t="str">
        <f>+VLOOKUP(F56,Participants!$A$1:$G$801,7,FALSE)</f>
        <v>DEV BOYS</v>
      </c>
      <c r="L56" s="114">
        <f t="shared" si="0"/>
        <v>54</v>
      </c>
      <c r="M56" s="106"/>
      <c r="N56" s="108">
        <v>2</v>
      </c>
      <c r="O56" s="109">
        <v>8</v>
      </c>
    </row>
    <row r="57" spans="1:15" ht="14.25" customHeight="1">
      <c r="A57" s="103"/>
      <c r="B57" s="104"/>
      <c r="C57" s="104"/>
      <c r="D57" s="105"/>
      <c r="E57" s="105"/>
      <c r="F57" s="112">
        <v>574</v>
      </c>
      <c r="G57" s="113" t="str">
        <f>+VLOOKUP(F57,Participants!$A$1:$F$801,2,FALSE)</f>
        <v>Parker Skrastins</v>
      </c>
      <c r="H57" s="113" t="str">
        <f>+VLOOKUP(F57,Participants!$A$1:$F$801,4,FALSE)</f>
        <v>BFS</v>
      </c>
      <c r="I57" s="113" t="str">
        <f>+VLOOKUP(F57,Participants!$A$1:$F$801,5,FALSE)</f>
        <v>M</v>
      </c>
      <c r="J57" s="113">
        <f>+VLOOKUP(F57,Participants!$A$1:$F$801,3,FALSE)</f>
        <v>4</v>
      </c>
      <c r="K57" s="54" t="str">
        <f>+VLOOKUP(F57,Participants!$A$1:$G$801,7,FALSE)</f>
        <v>DEV BOYS</v>
      </c>
      <c r="L57" s="114">
        <f t="shared" si="0"/>
        <v>55</v>
      </c>
      <c r="M57" s="113"/>
      <c r="N57" s="51">
        <v>6</v>
      </c>
      <c r="O57" s="109">
        <v>9</v>
      </c>
    </row>
    <row r="58" spans="1:15" ht="14.25" customHeight="1">
      <c r="A58" s="103"/>
      <c r="B58" s="104"/>
      <c r="C58" s="104"/>
      <c r="D58" s="105"/>
      <c r="E58" s="105"/>
      <c r="F58" s="112"/>
      <c r="G58" s="113"/>
      <c r="H58" s="113"/>
      <c r="I58" s="113"/>
      <c r="J58" s="113"/>
      <c r="K58" s="54"/>
      <c r="L58" s="133"/>
      <c r="M58" s="113"/>
      <c r="N58" s="51"/>
      <c r="O58" s="109"/>
    </row>
    <row r="59" spans="1:15" ht="14.25" customHeight="1">
      <c r="A59" s="110"/>
      <c r="B59" s="111"/>
      <c r="C59" s="111"/>
      <c r="D59" s="112"/>
      <c r="E59" s="112"/>
      <c r="F59" s="105">
        <v>1439</v>
      </c>
      <c r="G59" s="106" t="str">
        <f>+VLOOKUP(F59,Participants!$A$1:$F$801,2,FALSE)</f>
        <v>Aspen Viehmann</v>
      </c>
      <c r="H59" s="106" t="str">
        <f>+VLOOKUP(F59,Participants!$A$1:$F$801,4,FALSE)</f>
        <v>BCS</v>
      </c>
      <c r="I59" s="106" t="str">
        <f>+VLOOKUP(F59,Participants!$A$1:$F$801,5,FALSE)</f>
        <v>F</v>
      </c>
      <c r="J59" s="106">
        <f>+VLOOKUP(F59,Participants!$A$1:$F$801,3,FALSE)</f>
        <v>4</v>
      </c>
      <c r="K59" s="54" t="str">
        <f>+VLOOKUP(F59,Participants!$A$1:$G$801,7,FALSE)</f>
        <v>DEV GIRLS</v>
      </c>
      <c r="L59" s="134">
        <v>1</v>
      </c>
      <c r="M59" s="106">
        <v>10</v>
      </c>
      <c r="N59" s="108">
        <v>10</v>
      </c>
      <c r="O59" s="109">
        <v>3</v>
      </c>
    </row>
    <row r="60" spans="1:15" ht="14.25" customHeight="1">
      <c r="A60" s="103"/>
      <c r="B60" s="104"/>
      <c r="C60" s="104"/>
      <c r="D60" s="105"/>
      <c r="E60" s="105"/>
      <c r="F60" s="112">
        <v>535</v>
      </c>
      <c r="G60" s="113" t="str">
        <f>+VLOOKUP(F60,Participants!$A$1:$F$801,2,FALSE)</f>
        <v>Harper Lange</v>
      </c>
      <c r="H60" s="113" t="str">
        <f>+VLOOKUP(F60,Participants!$A$1:$F$801,4,FALSE)</f>
        <v>BFS</v>
      </c>
      <c r="I60" s="113" t="str">
        <f>+VLOOKUP(F60,Participants!$A$1:$F$801,5,FALSE)</f>
        <v>F</v>
      </c>
      <c r="J60" s="113">
        <f>+VLOOKUP(F60,Participants!$A$1:$F$801,3,FALSE)</f>
        <v>3</v>
      </c>
      <c r="K60" s="54" t="str">
        <f>+VLOOKUP(F60,Participants!$A$1:$G$801,7,FALSE)</f>
        <v>DEV GIRLS</v>
      </c>
      <c r="L60" s="133">
        <f t="shared" ref="L60:L65" si="1">L59+1</f>
        <v>2</v>
      </c>
      <c r="M60" s="113">
        <v>8</v>
      </c>
      <c r="N60" s="51">
        <v>10</v>
      </c>
      <c r="O60" s="109">
        <v>0</v>
      </c>
    </row>
    <row r="61" spans="1:15" ht="14.25" customHeight="1">
      <c r="A61" s="110"/>
      <c r="B61" s="111"/>
      <c r="C61" s="111"/>
      <c r="D61" s="112"/>
      <c r="E61" s="112"/>
      <c r="F61" s="135">
        <v>1440</v>
      </c>
      <c r="G61" s="136" t="str">
        <f>+VLOOKUP(F61,Participants!$A$1:$F$801,2,FALSE)</f>
        <v>Emily Graff</v>
      </c>
      <c r="H61" s="136" t="str">
        <f>+VLOOKUP(F61,Participants!$A$1:$F$801,4,FALSE)</f>
        <v>BCS</v>
      </c>
      <c r="I61" s="136" t="str">
        <f>+VLOOKUP(F61,Participants!$A$1:$F$801,5,FALSE)</f>
        <v>F</v>
      </c>
      <c r="J61" s="136">
        <f>+VLOOKUP(F61,Participants!$A$1:$F$801,3,FALSE)</f>
        <v>4</v>
      </c>
      <c r="K61" s="137" t="str">
        <f>+VLOOKUP(F61,Participants!$A$1:$G$801,7,FALSE)</f>
        <v>DEV GIRLS</v>
      </c>
      <c r="L61" s="138">
        <f t="shared" si="1"/>
        <v>3</v>
      </c>
      <c r="M61" s="136">
        <v>6</v>
      </c>
      <c r="N61" s="139">
        <v>9</v>
      </c>
      <c r="O61" s="140">
        <v>8</v>
      </c>
    </row>
    <row r="62" spans="1:15" ht="14.25" customHeight="1">
      <c r="A62" s="103"/>
      <c r="B62" s="104"/>
      <c r="C62" s="104"/>
      <c r="D62" s="105"/>
      <c r="E62" s="105"/>
      <c r="F62" s="112">
        <v>546</v>
      </c>
      <c r="G62" s="113" t="str">
        <f>+VLOOKUP(F62,Participants!$A$1:$F$801,2,FALSE)</f>
        <v>Kaitlyn Lindenfelser</v>
      </c>
      <c r="H62" s="113" t="str">
        <f>+VLOOKUP(F62,Participants!$A$1:$F$801,4,FALSE)</f>
        <v>BFS</v>
      </c>
      <c r="I62" s="113" t="str">
        <f>+VLOOKUP(F62,Participants!$A$1:$F$801,5,FALSE)</f>
        <v>F</v>
      </c>
      <c r="J62" s="113">
        <f>+VLOOKUP(F62,Participants!$A$1:$F$801,3,FALSE)</f>
        <v>4</v>
      </c>
      <c r="K62" s="54" t="str">
        <f>+VLOOKUP(F62,Participants!$A$1:$G$801,7,FALSE)</f>
        <v>DEV GIRLS</v>
      </c>
      <c r="L62" s="133">
        <f t="shared" si="1"/>
        <v>4</v>
      </c>
      <c r="M62" s="113">
        <v>5</v>
      </c>
      <c r="N62" s="51">
        <v>9</v>
      </c>
      <c r="O62" s="109">
        <v>7</v>
      </c>
    </row>
    <row r="63" spans="1:15" ht="14.25" customHeight="1">
      <c r="A63" s="110"/>
      <c r="B63" s="111"/>
      <c r="C63" s="111"/>
      <c r="D63" s="112"/>
      <c r="E63" s="112"/>
      <c r="F63" s="105">
        <v>776</v>
      </c>
      <c r="G63" s="106" t="str">
        <f>+VLOOKUP(F63,Participants!$A$1:$F$801,2,FALSE)</f>
        <v>Rosa Yuo</v>
      </c>
      <c r="H63" s="106" t="str">
        <f>+VLOOKUP(F63,Participants!$A$1:$F$801,4,FALSE)</f>
        <v>AAC</v>
      </c>
      <c r="I63" s="106" t="str">
        <f>+VLOOKUP(F63,Participants!$A$1:$F$801,5,FALSE)</f>
        <v>F</v>
      </c>
      <c r="J63" s="106">
        <f>+VLOOKUP(F63,Participants!$A$1:$F$801,3,FALSE)</f>
        <v>3</v>
      </c>
      <c r="K63" s="54" t="str">
        <f>+VLOOKUP(F63,Participants!$A$1:$G$801,7,FALSE)</f>
        <v>DEV GIRLS</v>
      </c>
      <c r="L63" s="133">
        <f t="shared" si="1"/>
        <v>5</v>
      </c>
      <c r="M63" s="106">
        <v>4</v>
      </c>
      <c r="N63" s="108">
        <v>9</v>
      </c>
      <c r="O63" s="109">
        <v>5</v>
      </c>
    </row>
    <row r="64" spans="1:15" ht="14.25" customHeight="1">
      <c r="A64" s="103"/>
      <c r="B64" s="104"/>
      <c r="C64" s="104"/>
      <c r="D64" s="105"/>
      <c r="E64" s="105"/>
      <c r="F64" s="105">
        <v>1006</v>
      </c>
      <c r="G64" s="106" t="str">
        <f>+VLOOKUP(F64,Participants!$A$1:$F$801,2,FALSE)</f>
        <v>Olivia colangelo</v>
      </c>
      <c r="H64" s="106" t="str">
        <f>+VLOOKUP(F64,Participants!$A$1:$F$801,4,FALSE)</f>
        <v>KIL</v>
      </c>
      <c r="I64" s="106" t="str">
        <f>+VLOOKUP(F64,Participants!$A$1:$F$801,5,FALSE)</f>
        <v>F</v>
      </c>
      <c r="J64" s="106">
        <f>+VLOOKUP(F64,Participants!$A$1:$F$801,3,FALSE)</f>
        <v>3</v>
      </c>
      <c r="K64" s="54" t="str">
        <f>+VLOOKUP(F64,Participants!$A$1:$G$801,7,FALSE)</f>
        <v>DEV GIRLS</v>
      </c>
      <c r="L64" s="133">
        <f t="shared" si="1"/>
        <v>6</v>
      </c>
      <c r="M64" s="106">
        <v>3</v>
      </c>
      <c r="N64" s="108">
        <v>9</v>
      </c>
      <c r="O64" s="109">
        <v>2</v>
      </c>
    </row>
    <row r="65" spans="1:15" ht="14.25" customHeight="1">
      <c r="A65" s="110"/>
      <c r="B65" s="111"/>
      <c r="C65" s="111"/>
      <c r="D65" s="112"/>
      <c r="E65" s="112"/>
      <c r="F65" s="105">
        <v>766</v>
      </c>
      <c r="G65" s="106" t="str">
        <f>+VLOOKUP(F65,Participants!$A$1:$F$801,2,FALSE)</f>
        <v>Alessandra Park</v>
      </c>
      <c r="H65" s="106" t="str">
        <f>+VLOOKUP(F65,Participants!$A$1:$F$801,4,FALSE)</f>
        <v>AAC</v>
      </c>
      <c r="I65" s="106" t="str">
        <f>+VLOOKUP(F65,Participants!$A$1:$F$801,5,FALSE)</f>
        <v>F</v>
      </c>
      <c r="J65" s="106">
        <f>+VLOOKUP(F65,Participants!$A$1:$F$801,3,FALSE)</f>
        <v>4</v>
      </c>
      <c r="K65" s="54" t="str">
        <f>+VLOOKUP(F65,Participants!$A$1:$G$801,7,FALSE)</f>
        <v>DEV GIRLS</v>
      </c>
      <c r="L65" s="133">
        <f t="shared" si="1"/>
        <v>7</v>
      </c>
      <c r="M65" s="106">
        <v>0.75</v>
      </c>
      <c r="N65" s="108">
        <v>9</v>
      </c>
      <c r="O65" s="109">
        <v>0</v>
      </c>
    </row>
    <row r="66" spans="1:15" ht="14.25" customHeight="1">
      <c r="A66" s="103"/>
      <c r="B66" s="104"/>
      <c r="C66" s="104"/>
      <c r="D66" s="105"/>
      <c r="E66" s="105"/>
      <c r="F66" s="112">
        <v>878</v>
      </c>
      <c r="G66" s="113" t="str">
        <f>+VLOOKUP(F66,Participants!$A$1:$F$801,2,FALSE)</f>
        <v>Zienna Berarducci</v>
      </c>
      <c r="H66" s="113" t="str">
        <f>+VLOOKUP(F66,Participants!$A$1:$F$801,4,FALSE)</f>
        <v>SSPP</v>
      </c>
      <c r="I66" s="113" t="str">
        <f>+VLOOKUP(F66,Participants!$A$1:$F$801,5,FALSE)</f>
        <v>F</v>
      </c>
      <c r="J66" s="113">
        <f>+VLOOKUP(F66,Participants!$A$1:$F$801,3,FALSE)</f>
        <v>4</v>
      </c>
      <c r="K66" s="54" t="str">
        <f>+VLOOKUP(F66,Participants!$A$1:$G$801,7,FALSE)</f>
        <v>DEV GIRLS</v>
      </c>
      <c r="L66" s="133">
        <v>7</v>
      </c>
      <c r="M66" s="106">
        <v>0.75</v>
      </c>
      <c r="N66" s="51">
        <v>9</v>
      </c>
      <c r="O66" s="109">
        <v>0</v>
      </c>
    </row>
    <row r="67" spans="1:15" ht="14.25" customHeight="1">
      <c r="A67" s="110"/>
      <c r="B67" s="111"/>
      <c r="C67" s="111"/>
      <c r="D67" s="112"/>
      <c r="E67" s="112"/>
      <c r="F67" s="105">
        <v>544</v>
      </c>
      <c r="G67" s="106" t="str">
        <f>+VLOOKUP(F67,Participants!$A$1:$F$801,2,FALSE)</f>
        <v>Gianna Isacco</v>
      </c>
      <c r="H67" s="106" t="str">
        <f>+VLOOKUP(F67,Participants!$A$1:$F$801,4,FALSE)</f>
        <v>BFS</v>
      </c>
      <c r="I67" s="106" t="str">
        <f>+VLOOKUP(F67,Participants!$A$1:$F$801,5,FALSE)</f>
        <v>F</v>
      </c>
      <c r="J67" s="106">
        <f>+VLOOKUP(F67,Participants!$A$1:$F$801,3,FALSE)</f>
        <v>4</v>
      </c>
      <c r="K67" s="54" t="str">
        <f>+VLOOKUP(F67,Participants!$A$1:$G$801,7,FALSE)</f>
        <v>DEV GIRLS</v>
      </c>
      <c r="L67" s="133">
        <v>7</v>
      </c>
      <c r="M67" s="106">
        <v>0.75</v>
      </c>
      <c r="N67" s="108">
        <v>9</v>
      </c>
      <c r="O67" s="109">
        <v>0</v>
      </c>
    </row>
    <row r="68" spans="1:15" ht="14.25" customHeight="1">
      <c r="A68" s="103"/>
      <c r="B68" s="104"/>
      <c r="C68" s="104"/>
      <c r="D68" s="105"/>
      <c r="E68" s="105"/>
      <c r="F68" s="105">
        <v>541</v>
      </c>
      <c r="G68" s="106" t="str">
        <f>+VLOOKUP(F68,Participants!$A$1:$F$801,2,FALSE)</f>
        <v>Catherine McElroy</v>
      </c>
      <c r="H68" s="106" t="str">
        <f>+VLOOKUP(F68,Participants!$A$1:$F$801,4,FALSE)</f>
        <v>BFS</v>
      </c>
      <c r="I68" s="106" t="str">
        <f>+VLOOKUP(F68,Participants!$A$1:$F$801,5,FALSE)</f>
        <v>F</v>
      </c>
      <c r="J68" s="106">
        <f>+VLOOKUP(F68,Participants!$A$1:$F$801,3,FALSE)</f>
        <v>4</v>
      </c>
      <c r="K68" s="54" t="str">
        <f>+VLOOKUP(F68,Participants!$A$1:$G$801,7,FALSE)</f>
        <v>DEV GIRLS</v>
      </c>
      <c r="L68" s="133">
        <v>7</v>
      </c>
      <c r="M68" s="106">
        <v>0.75</v>
      </c>
      <c r="N68" s="108">
        <v>9</v>
      </c>
      <c r="O68" s="109">
        <v>0</v>
      </c>
    </row>
    <row r="69" spans="1:15" ht="14.25" customHeight="1">
      <c r="A69" s="110"/>
      <c r="B69" s="111"/>
      <c r="C69" s="111"/>
      <c r="D69" s="112"/>
      <c r="E69" s="112"/>
      <c r="F69" s="112">
        <v>1438</v>
      </c>
      <c r="G69" s="113" t="str">
        <f>+VLOOKUP(F69,Participants!$A$1:$F$801,2,FALSE)</f>
        <v>Sierra Viehmann</v>
      </c>
      <c r="H69" s="113" t="str">
        <f>+VLOOKUP(F69,Participants!$A$1:$F$801,4,FALSE)</f>
        <v>BCS</v>
      </c>
      <c r="I69" s="113" t="str">
        <f>+VLOOKUP(F69,Participants!$A$1:$F$801,5,FALSE)</f>
        <v>F</v>
      </c>
      <c r="J69" s="113">
        <f>+VLOOKUP(F69,Participants!$A$1:$F$801,3,FALSE)</f>
        <v>4</v>
      </c>
      <c r="K69" s="54" t="str">
        <f>+VLOOKUP(F69,Participants!$A$1:$G$801,7,FALSE)</f>
        <v>DEV GIRLS</v>
      </c>
      <c r="L69" s="133">
        <v>11</v>
      </c>
      <c r="M69" s="113"/>
      <c r="N69" s="51">
        <v>8</v>
      </c>
      <c r="O69" s="109">
        <v>9</v>
      </c>
    </row>
    <row r="70" spans="1:15" ht="14.25" customHeight="1">
      <c r="A70" s="103"/>
      <c r="B70" s="104"/>
      <c r="C70" s="104"/>
      <c r="D70" s="105"/>
      <c r="E70" s="105"/>
      <c r="F70" s="112">
        <v>543</v>
      </c>
      <c r="G70" s="113" t="str">
        <f>+VLOOKUP(F70,Participants!$A$1:$F$801,2,FALSE)</f>
        <v>Ella Schweikert</v>
      </c>
      <c r="H70" s="113" t="str">
        <f>+VLOOKUP(F70,Participants!$A$1:$F$801,4,FALSE)</f>
        <v>BFS</v>
      </c>
      <c r="I70" s="113" t="str">
        <f>+VLOOKUP(F70,Participants!$A$1:$F$801,5,FALSE)</f>
        <v>F</v>
      </c>
      <c r="J70" s="113">
        <f>+VLOOKUP(F70,Participants!$A$1:$F$801,3,FALSE)</f>
        <v>4</v>
      </c>
      <c r="K70" s="54" t="str">
        <f>+VLOOKUP(F70,Participants!$A$1:$G$801,7,FALSE)</f>
        <v>DEV GIRLS</v>
      </c>
      <c r="L70" s="133">
        <f t="shared" ref="L70:L83" si="2">L69+1</f>
        <v>12</v>
      </c>
      <c r="M70" s="113"/>
      <c r="N70" s="51">
        <v>8</v>
      </c>
      <c r="O70" s="109">
        <v>9</v>
      </c>
    </row>
    <row r="71" spans="1:15" ht="14.25" customHeight="1">
      <c r="A71" s="110"/>
      <c r="B71" s="111"/>
      <c r="C71" s="111"/>
      <c r="D71" s="112"/>
      <c r="E71" s="112"/>
      <c r="F71" s="112">
        <v>903</v>
      </c>
      <c r="G71" s="113" t="str">
        <f>+VLOOKUP(F71,Participants!$A$1:$F$801,2,FALSE)</f>
        <v>Maycie Bane</v>
      </c>
      <c r="H71" s="113" t="str">
        <f>+VLOOKUP(F71,Participants!$A$1:$F$801,4,FALSE)</f>
        <v>NCA</v>
      </c>
      <c r="I71" s="113" t="str">
        <f>+VLOOKUP(F71,Participants!$A$1:$F$801,5,FALSE)</f>
        <v>F</v>
      </c>
      <c r="J71" s="113">
        <f>+VLOOKUP(F71,Participants!$A$1:$F$801,3,FALSE)</f>
        <v>1</v>
      </c>
      <c r="K71" s="54" t="str">
        <f>+VLOOKUP(F71,Participants!$A$1:$G$801,7,FALSE)</f>
        <v>DEV GIRLS</v>
      </c>
      <c r="L71" s="133">
        <f t="shared" si="2"/>
        <v>13</v>
      </c>
      <c r="M71" s="113"/>
      <c r="N71" s="51">
        <v>8</v>
      </c>
      <c r="O71" s="109">
        <v>9</v>
      </c>
    </row>
    <row r="72" spans="1:15" ht="14.25" customHeight="1">
      <c r="A72" s="103"/>
      <c r="B72" s="104"/>
      <c r="C72" s="104"/>
      <c r="D72" s="105"/>
      <c r="E72" s="105"/>
      <c r="F72" s="105">
        <v>773</v>
      </c>
      <c r="G72" s="106" t="str">
        <f>+VLOOKUP(F72,Participants!$A$1:$F$801,2,FALSE)</f>
        <v>Lucille Rounding</v>
      </c>
      <c r="H72" s="106" t="str">
        <f>+VLOOKUP(F72,Participants!$A$1:$F$801,4,FALSE)</f>
        <v>AAC</v>
      </c>
      <c r="I72" s="106" t="str">
        <f>+VLOOKUP(F72,Participants!$A$1:$F$801,5,FALSE)</f>
        <v>F</v>
      </c>
      <c r="J72" s="106">
        <f>+VLOOKUP(F72,Participants!$A$1:$F$801,3,FALSE)</f>
        <v>2</v>
      </c>
      <c r="K72" s="54" t="str">
        <f>+VLOOKUP(F72,Participants!$A$1:$G$801,7,FALSE)</f>
        <v>DEV GIRLS</v>
      </c>
      <c r="L72" s="133">
        <f t="shared" si="2"/>
        <v>14</v>
      </c>
      <c r="M72" s="106"/>
      <c r="N72" s="108">
        <v>8</v>
      </c>
      <c r="O72" s="109">
        <v>8</v>
      </c>
    </row>
    <row r="73" spans="1:15" ht="14.25" customHeight="1">
      <c r="A73" s="110"/>
      <c r="B73" s="111"/>
      <c r="C73" s="111"/>
      <c r="D73" s="112"/>
      <c r="E73" s="112"/>
      <c r="F73" s="105">
        <v>547</v>
      </c>
      <c r="G73" s="106" t="str">
        <f>+VLOOKUP(F73,Participants!$A$1:$F$801,2,FALSE)</f>
        <v>Lexie Miller</v>
      </c>
      <c r="H73" s="106" t="str">
        <f>+VLOOKUP(F73,Participants!$A$1:$F$801,4,FALSE)</f>
        <v>BFS</v>
      </c>
      <c r="I73" s="106" t="str">
        <f>+VLOOKUP(F73,Participants!$A$1:$F$801,5,FALSE)</f>
        <v>F</v>
      </c>
      <c r="J73" s="106">
        <f>+VLOOKUP(F73,Participants!$A$1:$F$801,3,FALSE)</f>
        <v>4</v>
      </c>
      <c r="K73" s="54" t="str">
        <f>+VLOOKUP(F73,Participants!$A$1:$G$801,7,FALSE)</f>
        <v>DEV GIRLS</v>
      </c>
      <c r="L73" s="133">
        <f t="shared" si="2"/>
        <v>15</v>
      </c>
      <c r="M73" s="106"/>
      <c r="N73" s="108">
        <v>8</v>
      </c>
      <c r="O73" s="109">
        <v>8</v>
      </c>
    </row>
    <row r="74" spans="1:15" ht="14.25" customHeight="1">
      <c r="A74" s="103"/>
      <c r="B74" s="104"/>
      <c r="C74" s="104"/>
      <c r="D74" s="105"/>
      <c r="E74" s="105"/>
      <c r="F74" s="112">
        <v>932</v>
      </c>
      <c r="G74" s="113" t="str">
        <f>+VLOOKUP(F74,Participants!$A$1:$F$801,2,FALSE)</f>
        <v>Sky Johnson</v>
      </c>
      <c r="H74" s="113" t="str">
        <f>+VLOOKUP(F74,Participants!$A$1:$F$801,4,FALSE)</f>
        <v>NCA</v>
      </c>
      <c r="I74" s="113" t="str">
        <f>+VLOOKUP(F74,Participants!$A$1:$F$801,5,FALSE)</f>
        <v>F</v>
      </c>
      <c r="J74" s="113">
        <f>+VLOOKUP(F74,Participants!$A$1:$F$801,3,FALSE)</f>
        <v>4</v>
      </c>
      <c r="K74" s="54" t="str">
        <f>+VLOOKUP(F74,Participants!$A$1:$G$801,7,FALSE)</f>
        <v>DEV GIRLS</v>
      </c>
      <c r="L74" s="133">
        <f t="shared" si="2"/>
        <v>16</v>
      </c>
      <c r="M74" s="113"/>
      <c r="N74" s="51">
        <v>8</v>
      </c>
      <c r="O74" s="109">
        <v>7</v>
      </c>
    </row>
    <row r="75" spans="1:15" ht="14.25" customHeight="1">
      <c r="A75" s="110"/>
      <c r="B75" s="111"/>
      <c r="C75" s="111"/>
      <c r="D75" s="112"/>
      <c r="E75" s="112"/>
      <c r="F75" s="105">
        <v>754</v>
      </c>
      <c r="G75" s="106" t="str">
        <f>+VLOOKUP(F75,Participants!$A$1:$F$801,2,FALSE)</f>
        <v>Gabby Boright</v>
      </c>
      <c r="H75" s="106" t="str">
        <f>+VLOOKUP(F75,Participants!$A$1:$F$801,4,FALSE)</f>
        <v>AAC</v>
      </c>
      <c r="I75" s="106" t="str">
        <f>+VLOOKUP(F75,Participants!$A$1:$F$801,5,FALSE)</f>
        <v>F</v>
      </c>
      <c r="J75" s="106">
        <f>+VLOOKUP(F75,Participants!$A$1:$F$801,3,FALSE)</f>
        <v>4</v>
      </c>
      <c r="K75" s="54" t="str">
        <f>+VLOOKUP(F75,Participants!$A$1:$G$801,7,FALSE)</f>
        <v>DEV GIRLS</v>
      </c>
      <c r="L75" s="133">
        <f t="shared" si="2"/>
        <v>17</v>
      </c>
      <c r="M75" s="106"/>
      <c r="N75" s="108">
        <v>8</v>
      </c>
      <c r="O75" s="109">
        <v>4</v>
      </c>
    </row>
    <row r="76" spans="1:15" ht="14.25" customHeight="1">
      <c r="A76" s="103"/>
      <c r="B76" s="104"/>
      <c r="C76" s="104"/>
      <c r="D76" s="105"/>
      <c r="E76" s="105"/>
      <c r="F76" s="112">
        <v>1106</v>
      </c>
      <c r="G76" s="113" t="str">
        <f>+VLOOKUP(F76,Participants!$A$1:$F$801,2,FALSE)</f>
        <v>Charlie Kane</v>
      </c>
      <c r="H76" s="113" t="str">
        <f>+VLOOKUP(F76,Participants!$A$1:$F$801,4,FALSE)</f>
        <v>PHA</v>
      </c>
      <c r="I76" s="113" t="str">
        <f>+VLOOKUP(F76,Participants!$A$1:$F$801,5,FALSE)</f>
        <v>F</v>
      </c>
      <c r="J76" s="113">
        <f>+VLOOKUP(F76,Participants!$A$1:$F$801,3,FALSE)</f>
        <v>2</v>
      </c>
      <c r="K76" s="54" t="str">
        <f>+VLOOKUP(F76,Participants!$A$1:$G$801,7,FALSE)</f>
        <v>DEV GIRLS</v>
      </c>
      <c r="L76" s="133">
        <f t="shared" si="2"/>
        <v>18</v>
      </c>
      <c r="M76" s="113"/>
      <c r="N76" s="51">
        <v>8</v>
      </c>
      <c r="O76" s="109">
        <v>3</v>
      </c>
    </row>
    <row r="77" spans="1:15" ht="14.25" customHeight="1">
      <c r="A77" s="110"/>
      <c r="B77" s="111"/>
      <c r="C77" s="111"/>
      <c r="D77" s="112"/>
      <c r="E77" s="112"/>
      <c r="F77" s="112">
        <v>750</v>
      </c>
      <c r="G77" s="113" t="str">
        <f>+VLOOKUP(F77,Participants!$A$1:$F$801,2,FALSE)</f>
        <v>Charlotte Austin</v>
      </c>
      <c r="H77" s="113" t="str">
        <f>+VLOOKUP(F77,Participants!$A$1:$F$801,4,FALSE)</f>
        <v>AAC</v>
      </c>
      <c r="I77" s="113" t="str">
        <f>+VLOOKUP(F77,Participants!$A$1:$F$801,5,FALSE)</f>
        <v>F</v>
      </c>
      <c r="J77" s="113">
        <f>+VLOOKUP(F77,Participants!$A$1:$F$801,3,FALSE)</f>
        <v>3</v>
      </c>
      <c r="K77" s="54" t="str">
        <f>+VLOOKUP(F77,Participants!$A$1:$G$801,7,FALSE)</f>
        <v>DEV GIRLS</v>
      </c>
      <c r="L77" s="133">
        <f t="shared" si="2"/>
        <v>19</v>
      </c>
      <c r="M77" s="113"/>
      <c r="N77" s="51">
        <v>8</v>
      </c>
      <c r="O77" s="109">
        <v>2</v>
      </c>
    </row>
    <row r="78" spans="1:15" ht="14.25" customHeight="1">
      <c r="A78" s="103"/>
      <c r="B78" s="104"/>
      <c r="C78" s="104"/>
      <c r="D78" s="105"/>
      <c r="E78" s="105"/>
      <c r="F78" s="105">
        <v>1444</v>
      </c>
      <c r="G78" s="106" t="str">
        <f>+VLOOKUP(F78,Participants!$A$1:$F$801,2,FALSE)</f>
        <v>Gabrielle Weiland</v>
      </c>
      <c r="H78" s="106" t="str">
        <f>+VLOOKUP(F78,Participants!$A$1:$F$801,4,FALSE)</f>
        <v>BCS</v>
      </c>
      <c r="I78" s="106" t="str">
        <f>+VLOOKUP(F78,Participants!$A$1:$F$801,5,FALSE)</f>
        <v>F</v>
      </c>
      <c r="J78" s="106">
        <f>+VLOOKUP(F78,Participants!$A$1:$F$801,3,FALSE)</f>
        <v>4</v>
      </c>
      <c r="K78" s="54" t="str">
        <f>+VLOOKUP(F78,Participants!$A$1:$G$801,7,FALSE)</f>
        <v>DEV GIRLS</v>
      </c>
      <c r="L78" s="133">
        <f t="shared" si="2"/>
        <v>20</v>
      </c>
      <c r="M78" s="106"/>
      <c r="N78" s="108">
        <v>8</v>
      </c>
      <c r="O78" s="109">
        <v>2</v>
      </c>
    </row>
    <row r="79" spans="1:15" ht="14.25" customHeight="1">
      <c r="A79" s="110"/>
      <c r="B79" s="111"/>
      <c r="C79" s="111"/>
      <c r="D79" s="112"/>
      <c r="E79" s="112"/>
      <c r="F79" s="112">
        <v>1445</v>
      </c>
      <c r="G79" s="113" t="str">
        <f>+VLOOKUP(F79,Participants!$A$1:$F$801,2,FALSE)</f>
        <v>Evelyn Quinn</v>
      </c>
      <c r="H79" s="113" t="str">
        <f>+VLOOKUP(F79,Participants!$A$1:$F$801,4,FALSE)</f>
        <v>BCS</v>
      </c>
      <c r="I79" s="113" t="str">
        <f>+VLOOKUP(F79,Participants!$A$1:$F$801,5,FALSE)</f>
        <v>F</v>
      </c>
      <c r="J79" s="113">
        <f>+VLOOKUP(F79,Participants!$A$1:$F$801,3,FALSE)</f>
        <v>4</v>
      </c>
      <c r="K79" s="54" t="str">
        <f>+VLOOKUP(F79,Participants!$A$1:$G$801,7,FALSE)</f>
        <v>DEV GIRLS</v>
      </c>
      <c r="L79" s="133">
        <f t="shared" si="2"/>
        <v>21</v>
      </c>
      <c r="M79" s="113"/>
      <c r="N79" s="51">
        <v>8</v>
      </c>
      <c r="O79" s="109">
        <v>0</v>
      </c>
    </row>
    <row r="80" spans="1:15" ht="14.25" customHeight="1">
      <c r="A80" s="103"/>
      <c r="B80" s="104"/>
      <c r="C80" s="104"/>
      <c r="D80" s="105"/>
      <c r="E80" s="105"/>
      <c r="F80" s="112">
        <v>923</v>
      </c>
      <c r="G80" s="113" t="str">
        <f>+VLOOKUP(F80,Participants!$A$1:$F$801,2,FALSE)</f>
        <v>Magdalena Pyle</v>
      </c>
      <c r="H80" s="113" t="str">
        <f>+VLOOKUP(F80,Participants!$A$1:$F$801,4,FALSE)</f>
        <v>NCA</v>
      </c>
      <c r="I80" s="113" t="str">
        <f>+VLOOKUP(F80,Participants!$A$1:$F$801,5,FALSE)</f>
        <v>F</v>
      </c>
      <c r="J80" s="113">
        <f>+VLOOKUP(F80,Participants!$A$1:$F$801,3,FALSE)</f>
        <v>3</v>
      </c>
      <c r="K80" s="54" t="str">
        <f>+VLOOKUP(F80,Participants!$A$1:$G$801,7,FALSE)</f>
        <v>DEV GIRLS</v>
      </c>
      <c r="L80" s="133">
        <f t="shared" si="2"/>
        <v>22</v>
      </c>
      <c r="M80" s="113"/>
      <c r="N80" s="51">
        <v>7</v>
      </c>
      <c r="O80" s="109">
        <v>11</v>
      </c>
    </row>
    <row r="81" spans="1:15" ht="14.25" customHeight="1">
      <c r="A81" s="110"/>
      <c r="B81" s="111"/>
      <c r="C81" s="111"/>
      <c r="D81" s="112"/>
      <c r="E81" s="112"/>
      <c r="F81" s="112">
        <v>1110</v>
      </c>
      <c r="G81" s="113" t="str">
        <f>+VLOOKUP(F81,Participants!$A$1:$F$801,2,FALSE)</f>
        <v>Cecilia "CC" Benjamin</v>
      </c>
      <c r="H81" s="113" t="str">
        <f>+VLOOKUP(F81,Participants!$A$1:$F$801,4,FALSE)</f>
        <v>PHA</v>
      </c>
      <c r="I81" s="113" t="str">
        <f>+VLOOKUP(F81,Participants!$A$1:$F$801,5,FALSE)</f>
        <v>F</v>
      </c>
      <c r="J81" s="113">
        <f>+VLOOKUP(F81,Participants!$A$1:$F$801,3,FALSE)</f>
        <v>2</v>
      </c>
      <c r="K81" s="54" t="str">
        <f>+VLOOKUP(F81,Participants!$A$1:$G$801,7,FALSE)</f>
        <v>DEV GIRLS</v>
      </c>
      <c r="L81" s="133">
        <f t="shared" si="2"/>
        <v>23</v>
      </c>
      <c r="M81" s="113"/>
      <c r="N81" s="51">
        <v>7</v>
      </c>
      <c r="O81" s="109">
        <v>11</v>
      </c>
    </row>
    <row r="82" spans="1:15" ht="14.25" customHeight="1">
      <c r="A82" s="103"/>
      <c r="B82" s="104"/>
      <c r="C82" s="104"/>
      <c r="D82" s="105"/>
      <c r="E82" s="105"/>
      <c r="F82" s="105">
        <v>1141</v>
      </c>
      <c r="G82" s="106" t="str">
        <f>+VLOOKUP(F82,Participants!$A$1:$F$801,2,FALSE)</f>
        <v>Abigail Tottenham</v>
      </c>
      <c r="H82" s="106" t="str">
        <f>+VLOOKUP(F82,Participants!$A$1:$F$801,4,FALSE)</f>
        <v>JAM</v>
      </c>
      <c r="I82" s="106" t="str">
        <f>+VLOOKUP(F82,Participants!$A$1:$F$801,5,FALSE)</f>
        <v>F</v>
      </c>
      <c r="J82" s="106">
        <f>+VLOOKUP(F82,Participants!$A$1:$F$801,3,FALSE)</f>
        <v>2</v>
      </c>
      <c r="K82" s="54" t="str">
        <f>+VLOOKUP(F82,Participants!$A$1:$G$801,7,FALSE)</f>
        <v>DEV GIRLS</v>
      </c>
      <c r="L82" s="133">
        <f t="shared" si="2"/>
        <v>24</v>
      </c>
      <c r="M82" s="106"/>
      <c r="N82" s="108">
        <v>7</v>
      </c>
      <c r="O82" s="109">
        <v>9</v>
      </c>
    </row>
    <row r="83" spans="1:15" ht="14.25" customHeight="1">
      <c r="A83" s="110"/>
      <c r="B83" s="111"/>
      <c r="C83" s="111"/>
      <c r="D83" s="112"/>
      <c r="E83" s="112"/>
      <c r="F83" s="112">
        <v>758</v>
      </c>
      <c r="G83" s="113" t="str">
        <f>+VLOOKUP(F83,Participants!$A$1:$F$801,2,FALSE)</f>
        <v>Cameryn DeWitt</v>
      </c>
      <c r="H83" s="113" t="str">
        <f>+VLOOKUP(F83,Participants!$A$1:$F$801,4,FALSE)</f>
        <v>AAC</v>
      </c>
      <c r="I83" s="113" t="str">
        <f>+VLOOKUP(F83,Participants!$A$1:$F$801,5,FALSE)</f>
        <v>F</v>
      </c>
      <c r="J83" s="113">
        <f>+VLOOKUP(F83,Participants!$A$1:$F$801,3,FALSE)</f>
        <v>2</v>
      </c>
      <c r="K83" s="54" t="str">
        <f>+VLOOKUP(F83,Participants!$A$1:$G$801,7,FALSE)</f>
        <v>DEV GIRLS</v>
      </c>
      <c r="L83" s="133">
        <f t="shared" si="2"/>
        <v>25</v>
      </c>
      <c r="M83" s="113"/>
      <c r="N83" s="51">
        <v>7</v>
      </c>
      <c r="O83" s="109">
        <v>7</v>
      </c>
    </row>
    <row r="84" spans="1:15" ht="14.25" customHeight="1">
      <c r="A84" s="103"/>
      <c r="B84" s="104"/>
      <c r="C84" s="104"/>
      <c r="D84" s="105"/>
      <c r="E84" s="105"/>
      <c r="F84" s="141">
        <v>763</v>
      </c>
      <c r="G84" s="142" t="str">
        <f>+VLOOKUP(F84,Participants!$A$1:$F$801,2,FALSE)</f>
        <v>Miriam  Gruber</v>
      </c>
      <c r="H84" s="142" t="str">
        <f>+VLOOKUP(F84,Participants!$A$1:$F$801,4,FALSE)</f>
        <v>AAC</v>
      </c>
      <c r="I84" s="142" t="str">
        <f>+VLOOKUP(F84,Participants!$A$1:$F$801,5,FALSE)</f>
        <v>F</v>
      </c>
      <c r="J84" s="142">
        <f>+VLOOKUP(F84,Participants!$A$1:$F$801,3,FALSE)</f>
        <v>3</v>
      </c>
      <c r="K84" s="137" t="str">
        <f>+VLOOKUP(F84,Participants!$A$1:$G$801,7,FALSE)</f>
        <v>DEV GIRLS</v>
      </c>
      <c r="L84" s="144"/>
      <c r="M84" s="142"/>
      <c r="N84" s="143">
        <v>7</v>
      </c>
      <c r="O84" s="140">
        <v>7</v>
      </c>
    </row>
    <row r="85" spans="1:15" ht="14.25" customHeight="1">
      <c r="A85" s="110"/>
      <c r="B85" s="111"/>
      <c r="C85" s="111"/>
      <c r="D85" s="112"/>
      <c r="E85" s="112"/>
      <c r="F85" s="112">
        <v>551</v>
      </c>
      <c r="G85" s="113" t="str">
        <f>+VLOOKUP(F85,Participants!$A$1:$F$801,2,FALSE)</f>
        <v>Mary Stivorec</v>
      </c>
      <c r="H85" s="113" t="str">
        <f>+VLOOKUP(F85,Participants!$A$1:$F$801,4,FALSE)</f>
        <v>BFS</v>
      </c>
      <c r="I85" s="113" t="str">
        <f>+VLOOKUP(F85,Participants!$A$1:$F$801,5,FALSE)</f>
        <v>F</v>
      </c>
      <c r="J85" s="113">
        <f>+VLOOKUP(F85,Participants!$A$1:$F$801,3,FALSE)</f>
        <v>3</v>
      </c>
      <c r="K85" s="54" t="str">
        <f>+VLOOKUP(F85,Participants!$A$1:$G$801,7,FALSE)</f>
        <v>DEV GIRLS</v>
      </c>
      <c r="L85" s="133">
        <f t="shared" ref="L85:L120" si="3">L84+1</f>
        <v>1</v>
      </c>
      <c r="M85" s="113"/>
      <c r="N85" s="51">
        <v>7</v>
      </c>
      <c r="O85" s="109">
        <v>5</v>
      </c>
    </row>
    <row r="86" spans="1:15" ht="14.25" customHeight="1">
      <c r="A86" s="103"/>
      <c r="B86" s="104"/>
      <c r="C86" s="104"/>
      <c r="D86" s="105"/>
      <c r="E86" s="105"/>
      <c r="F86" s="105">
        <v>874</v>
      </c>
      <c r="G86" s="106" t="str">
        <f>+VLOOKUP(F86,Participants!$A$1:$F$801,2,FALSE)</f>
        <v>Claire Cummings</v>
      </c>
      <c r="H86" s="106" t="str">
        <f>+VLOOKUP(F86,Participants!$A$1:$F$801,4,FALSE)</f>
        <v>SSPP</v>
      </c>
      <c r="I86" s="106" t="str">
        <f>+VLOOKUP(F86,Participants!$A$1:$F$801,5,FALSE)</f>
        <v>F</v>
      </c>
      <c r="J86" s="106">
        <f>+VLOOKUP(F86,Participants!$A$1:$F$801,3,FALSE)</f>
        <v>3</v>
      </c>
      <c r="K86" s="54" t="str">
        <f>+VLOOKUP(F86,Participants!$A$1:$G$801,7,FALSE)</f>
        <v>DEV GIRLS</v>
      </c>
      <c r="L86" s="133">
        <f t="shared" si="3"/>
        <v>2</v>
      </c>
      <c r="M86" s="106"/>
      <c r="N86" s="108">
        <v>7</v>
      </c>
      <c r="O86" s="109">
        <v>5</v>
      </c>
    </row>
    <row r="87" spans="1:15" ht="14.25" customHeight="1">
      <c r="A87" s="110"/>
      <c r="B87" s="111"/>
      <c r="C87" s="111"/>
      <c r="D87" s="112"/>
      <c r="E87" s="112"/>
      <c r="F87" s="105">
        <v>1221</v>
      </c>
      <c r="G87" s="106" t="str">
        <f>+VLOOKUP(F87,Participants!$A$1:$F$801,2,FALSE)</f>
        <v>Karly Gill</v>
      </c>
      <c r="H87" s="106" t="str">
        <f>+VLOOKUP(F87,Participants!$A$1:$F$801,4,FALSE)</f>
        <v>AGS</v>
      </c>
      <c r="I87" s="106" t="str">
        <f>+VLOOKUP(F87,Participants!$A$1:$F$801,5,FALSE)</f>
        <v>F</v>
      </c>
      <c r="J87" s="106">
        <f>+VLOOKUP(F87,Participants!$A$1:$F$801,3,FALSE)</f>
        <v>4</v>
      </c>
      <c r="K87" s="54" t="str">
        <f>+VLOOKUP(F87,Participants!$A$1:$G$801,7,FALSE)</f>
        <v>DEV GIRLS</v>
      </c>
      <c r="L87" s="133">
        <f t="shared" si="3"/>
        <v>3</v>
      </c>
      <c r="M87" s="106"/>
      <c r="N87" s="108">
        <v>7</v>
      </c>
      <c r="O87" s="109">
        <v>5</v>
      </c>
    </row>
    <row r="88" spans="1:15" ht="14.25" customHeight="1">
      <c r="A88" s="103"/>
      <c r="B88" s="104"/>
      <c r="C88" s="104"/>
      <c r="D88" s="105"/>
      <c r="E88" s="105"/>
      <c r="F88" s="112">
        <v>1232</v>
      </c>
      <c r="G88" s="113" t="str">
        <f>+VLOOKUP(F88,Participants!$A$1:$F$801,2,FALSE)</f>
        <v>Emily Williams</v>
      </c>
      <c r="H88" s="113" t="str">
        <f>+VLOOKUP(F88,Participants!$A$1:$F$801,4,FALSE)</f>
        <v>AGS</v>
      </c>
      <c r="I88" s="113" t="str">
        <f>+VLOOKUP(F88,Participants!$A$1:$F$801,5,FALSE)</f>
        <v>F</v>
      </c>
      <c r="J88" s="113">
        <f>+VLOOKUP(F88,Participants!$A$1:$F$801,3,FALSE)</f>
        <v>4</v>
      </c>
      <c r="K88" s="54" t="str">
        <f>+VLOOKUP(F88,Participants!$A$1:$G$801,7,FALSE)</f>
        <v>DEV GIRLS</v>
      </c>
      <c r="L88" s="133">
        <f t="shared" si="3"/>
        <v>4</v>
      </c>
      <c r="M88" s="113"/>
      <c r="N88" s="51">
        <v>7</v>
      </c>
      <c r="O88" s="109">
        <v>5</v>
      </c>
    </row>
    <row r="89" spans="1:15" ht="14.25" customHeight="1">
      <c r="A89" s="110"/>
      <c r="B89" s="111"/>
      <c r="C89" s="111"/>
      <c r="D89" s="112"/>
      <c r="E89" s="112"/>
      <c r="F89" s="105">
        <v>1448</v>
      </c>
      <c r="G89" s="106" t="str">
        <f>+VLOOKUP(F89,Participants!$A$1:$F$801,2,FALSE)</f>
        <v>Penelope Cummings</v>
      </c>
      <c r="H89" s="106" t="str">
        <f>+VLOOKUP(F89,Participants!$A$1:$F$801,4,FALSE)</f>
        <v>BCS</v>
      </c>
      <c r="I89" s="106" t="str">
        <f>+VLOOKUP(F89,Participants!$A$1:$F$801,5,FALSE)</f>
        <v>F</v>
      </c>
      <c r="J89" s="106">
        <f>+VLOOKUP(F89,Participants!$A$1:$F$801,3,FALSE)</f>
        <v>4</v>
      </c>
      <c r="K89" s="54" t="str">
        <f>+VLOOKUP(F89,Participants!$A$1:$G$801,7,FALSE)</f>
        <v>DEV GIRLS</v>
      </c>
      <c r="L89" s="133">
        <f t="shared" si="3"/>
        <v>5</v>
      </c>
      <c r="M89" s="106"/>
      <c r="N89" s="108">
        <v>7</v>
      </c>
      <c r="O89" s="109">
        <v>3</v>
      </c>
    </row>
    <row r="90" spans="1:15" ht="14.25" customHeight="1">
      <c r="A90" s="103"/>
      <c r="B90" s="104"/>
      <c r="C90" s="104"/>
      <c r="D90" s="105"/>
      <c r="E90" s="105"/>
      <c r="F90" s="112">
        <v>1230</v>
      </c>
      <c r="G90" s="113" t="str">
        <f>+VLOOKUP(F90,Participants!$A$1:$F$801,2,FALSE)</f>
        <v>Heidi Surlow</v>
      </c>
      <c r="H90" s="113" t="str">
        <f>+VLOOKUP(F90,Participants!$A$1:$F$801,4,FALSE)</f>
        <v>AGS</v>
      </c>
      <c r="I90" s="113" t="str">
        <f>+VLOOKUP(F90,Participants!$A$1:$F$801,5,FALSE)</f>
        <v>F</v>
      </c>
      <c r="J90" s="113">
        <f>+VLOOKUP(F90,Participants!$A$1:$F$801,3,FALSE)</f>
        <v>4</v>
      </c>
      <c r="K90" s="54" t="str">
        <f>+VLOOKUP(F90,Participants!$A$1:$G$801,7,FALSE)</f>
        <v>DEV GIRLS</v>
      </c>
      <c r="L90" s="133">
        <f t="shared" si="3"/>
        <v>6</v>
      </c>
      <c r="M90" s="113"/>
      <c r="N90" s="51">
        <v>7</v>
      </c>
      <c r="O90" s="109">
        <v>3</v>
      </c>
    </row>
    <row r="91" spans="1:15" ht="14.25" customHeight="1">
      <c r="A91" s="110"/>
      <c r="B91" s="111"/>
      <c r="C91" s="111"/>
      <c r="D91" s="112"/>
      <c r="E91" s="112"/>
      <c r="F91" s="105">
        <v>1229</v>
      </c>
      <c r="G91" s="106" t="str">
        <f>+VLOOKUP(F91,Participants!$A$1:$F$801,2,FALSE)</f>
        <v>Eleanor Stuckeman</v>
      </c>
      <c r="H91" s="106" t="str">
        <f>+VLOOKUP(F91,Participants!$A$1:$F$801,4,FALSE)</f>
        <v>AGS</v>
      </c>
      <c r="I91" s="106" t="str">
        <f>+VLOOKUP(F91,Participants!$A$1:$F$801,5,FALSE)</f>
        <v>F</v>
      </c>
      <c r="J91" s="106">
        <f>+VLOOKUP(F91,Participants!$A$1:$F$801,3,FALSE)</f>
        <v>2</v>
      </c>
      <c r="K91" s="54" t="str">
        <f>+VLOOKUP(F91,Participants!$A$1:$G$801,7,FALSE)</f>
        <v>DEV GIRLS</v>
      </c>
      <c r="L91" s="133">
        <f t="shared" si="3"/>
        <v>7</v>
      </c>
      <c r="M91" s="106"/>
      <c r="N91" s="108">
        <v>7</v>
      </c>
      <c r="O91" s="109">
        <v>1</v>
      </c>
    </row>
    <row r="92" spans="1:15" ht="14.25" customHeight="1">
      <c r="A92" s="103"/>
      <c r="B92" s="104"/>
      <c r="C92" s="104"/>
      <c r="D92" s="105"/>
      <c r="E92" s="105"/>
      <c r="F92" s="112">
        <v>536</v>
      </c>
      <c r="G92" s="113" t="str">
        <f>+VLOOKUP(F92,Participants!$A$1:$F$801,2,FALSE)</f>
        <v>Isabella Vasquez</v>
      </c>
      <c r="H92" s="113" t="str">
        <f>+VLOOKUP(F92,Participants!$A$1:$F$801,4,FALSE)</f>
        <v>BFS</v>
      </c>
      <c r="I92" s="113" t="str">
        <f>+VLOOKUP(F92,Participants!$A$1:$F$801,5,FALSE)</f>
        <v>F</v>
      </c>
      <c r="J92" s="113">
        <f>+VLOOKUP(F92,Participants!$A$1:$F$801,3,FALSE)</f>
        <v>3</v>
      </c>
      <c r="K92" s="54" t="str">
        <f>+VLOOKUP(F92,Participants!$A$1:$G$801,7,FALSE)</f>
        <v>DEV GIRLS</v>
      </c>
      <c r="L92" s="133">
        <f t="shared" si="3"/>
        <v>8</v>
      </c>
      <c r="M92" s="113"/>
      <c r="N92" s="51">
        <v>7</v>
      </c>
      <c r="O92" s="109">
        <v>0</v>
      </c>
    </row>
    <row r="93" spans="1:15" ht="14.25" customHeight="1">
      <c r="A93" s="110"/>
      <c r="B93" s="111"/>
      <c r="C93" s="111"/>
      <c r="D93" s="112"/>
      <c r="E93" s="112"/>
      <c r="F93" s="112">
        <v>542</v>
      </c>
      <c r="G93" s="113" t="str">
        <f>+VLOOKUP(F93,Participants!$A$1:$F$801,2,FALSE)</f>
        <v>Daniella Julian</v>
      </c>
      <c r="H93" s="113" t="str">
        <f>+VLOOKUP(F93,Participants!$A$1:$F$801,4,FALSE)</f>
        <v>BFS</v>
      </c>
      <c r="I93" s="113" t="str">
        <f>+VLOOKUP(F93,Participants!$A$1:$F$801,5,FALSE)</f>
        <v>F</v>
      </c>
      <c r="J93" s="113">
        <f>+VLOOKUP(F93,Participants!$A$1:$F$801,3,FALSE)</f>
        <v>4</v>
      </c>
      <c r="K93" s="54" t="str">
        <f>+VLOOKUP(F93,Participants!$A$1:$G$801,7,FALSE)</f>
        <v>DEV GIRLS</v>
      </c>
      <c r="L93" s="133">
        <f t="shared" si="3"/>
        <v>9</v>
      </c>
      <c r="M93" s="113"/>
      <c r="N93" s="51">
        <v>7</v>
      </c>
      <c r="O93" s="109">
        <v>0</v>
      </c>
    </row>
    <row r="94" spans="1:15" ht="14.25" customHeight="1">
      <c r="A94" s="103"/>
      <c r="B94" s="104"/>
      <c r="C94" s="104"/>
      <c r="D94" s="105"/>
      <c r="E94" s="105"/>
      <c r="F94" s="112">
        <v>1228</v>
      </c>
      <c r="G94" s="113" t="str">
        <f>+VLOOKUP(F94,Participants!$A$1:$F$801,2,FALSE)</f>
        <v>Violet McGovern</v>
      </c>
      <c r="H94" s="113" t="str">
        <f>+VLOOKUP(F94,Participants!$A$1:$F$801,4,FALSE)</f>
        <v>AGS</v>
      </c>
      <c r="I94" s="113" t="str">
        <f>+VLOOKUP(F94,Participants!$A$1:$F$801,5,FALSE)</f>
        <v>F</v>
      </c>
      <c r="J94" s="113">
        <f>+VLOOKUP(F94,Participants!$A$1:$F$801,3,FALSE)</f>
        <v>2</v>
      </c>
      <c r="K94" s="54" t="str">
        <f>+VLOOKUP(F94,Participants!$A$1:$G$801,7,FALSE)</f>
        <v>DEV GIRLS</v>
      </c>
      <c r="L94" s="133">
        <f t="shared" si="3"/>
        <v>10</v>
      </c>
      <c r="M94" s="113"/>
      <c r="N94" s="51">
        <v>6</v>
      </c>
      <c r="O94" s="109">
        <v>10</v>
      </c>
    </row>
    <row r="95" spans="1:15" ht="14.25" customHeight="1">
      <c r="A95" s="110"/>
      <c r="B95" s="111"/>
      <c r="C95" s="111"/>
      <c r="D95" s="112"/>
      <c r="E95" s="112"/>
      <c r="F95" s="112">
        <v>1140</v>
      </c>
      <c r="G95" s="113" t="str">
        <f>+VLOOKUP(F95,Participants!$A$1:$F$801,2,FALSE)</f>
        <v>Fionna Mosby</v>
      </c>
      <c r="H95" s="113" t="str">
        <f>+VLOOKUP(F95,Participants!$A$1:$F$801,4,FALSE)</f>
        <v>JAM</v>
      </c>
      <c r="I95" s="113" t="str">
        <f>+VLOOKUP(F95,Participants!$A$1:$F$801,5,FALSE)</f>
        <v>F</v>
      </c>
      <c r="J95" s="113">
        <f>+VLOOKUP(F95,Participants!$A$1:$F$801,3,FALSE)</f>
        <v>2</v>
      </c>
      <c r="K95" s="54" t="str">
        <f>+VLOOKUP(F95,Participants!$A$1:$G$801,7,FALSE)</f>
        <v>DEV GIRLS</v>
      </c>
      <c r="L95" s="133">
        <f t="shared" si="3"/>
        <v>11</v>
      </c>
      <c r="M95" s="113"/>
      <c r="N95" s="51">
        <v>6</v>
      </c>
      <c r="O95" s="109">
        <v>10</v>
      </c>
    </row>
    <row r="96" spans="1:15" ht="14.25" customHeight="1">
      <c r="A96" s="103"/>
      <c r="B96" s="104"/>
      <c r="C96" s="104"/>
      <c r="D96" s="105"/>
      <c r="E96" s="105"/>
      <c r="F96" s="105">
        <v>1435</v>
      </c>
      <c r="G96" s="106" t="str">
        <f>+VLOOKUP(F96,Participants!$A$1:$F$801,2,FALSE)</f>
        <v>Madelyn Miklavic</v>
      </c>
      <c r="H96" s="106" t="str">
        <f>+VLOOKUP(F96,Participants!$A$1:$F$801,4,FALSE)</f>
        <v>BCS</v>
      </c>
      <c r="I96" s="106" t="str">
        <f>+VLOOKUP(F96,Participants!$A$1:$F$801,5,FALSE)</f>
        <v>F</v>
      </c>
      <c r="J96" s="106">
        <f>+VLOOKUP(F96,Participants!$A$1:$F$801,3,FALSE)</f>
        <v>3</v>
      </c>
      <c r="K96" s="54" t="str">
        <f>+VLOOKUP(F96,Participants!$A$1:$G$801,7,FALSE)</f>
        <v>DEV GIRLS</v>
      </c>
      <c r="L96" s="133">
        <f t="shared" si="3"/>
        <v>12</v>
      </c>
      <c r="M96" s="106"/>
      <c r="N96" s="108">
        <v>6</v>
      </c>
      <c r="O96" s="109">
        <v>9</v>
      </c>
    </row>
    <row r="97" spans="1:15" ht="14.25" customHeight="1">
      <c r="A97" s="110"/>
      <c r="B97" s="111"/>
      <c r="C97" s="111"/>
      <c r="D97" s="112"/>
      <c r="E97" s="112"/>
      <c r="F97" s="105">
        <v>812</v>
      </c>
      <c r="G97" s="106" t="str">
        <f>+VLOOKUP(F97,Participants!$A$1:$F$801,2,FALSE)</f>
        <v>Mary Clare</v>
      </c>
      <c r="H97" s="106" t="str">
        <f>+VLOOKUP(F97,Participants!$A$1:$F$801,4,FALSE)</f>
        <v>AAC</v>
      </c>
      <c r="I97" s="106" t="str">
        <f>+VLOOKUP(F97,Participants!$A$1:$F$801,5,FALSE)</f>
        <v>F</v>
      </c>
      <c r="J97" s="106">
        <f>+VLOOKUP(F97,Participants!$A$1:$F$801,3,FALSE)</f>
        <v>0</v>
      </c>
      <c r="K97" s="54" t="str">
        <f>+VLOOKUP(F97,Participants!$A$1:$G$801,7,FALSE)</f>
        <v>DEV GIRLS</v>
      </c>
      <c r="L97" s="133">
        <f t="shared" si="3"/>
        <v>13</v>
      </c>
      <c r="M97" s="106"/>
      <c r="N97" s="108">
        <v>6</v>
      </c>
      <c r="O97" s="109">
        <v>7</v>
      </c>
    </row>
    <row r="98" spans="1:15" ht="14.25" customHeight="1">
      <c r="A98" s="103"/>
      <c r="B98" s="104"/>
      <c r="C98" s="104"/>
      <c r="D98" s="105"/>
      <c r="E98" s="105"/>
      <c r="F98" s="141">
        <v>538</v>
      </c>
      <c r="G98" s="142" t="str">
        <f>+VLOOKUP(F98,Participants!$A$1:$F$801,2,FALSE)</f>
        <v>Reagan Bayne</v>
      </c>
      <c r="H98" s="142" t="str">
        <f>+VLOOKUP(F98,Participants!$A$1:$F$801,4,FALSE)</f>
        <v>BFS</v>
      </c>
      <c r="I98" s="142" t="str">
        <f>+VLOOKUP(F98,Participants!$A$1:$F$801,5,FALSE)</f>
        <v>F</v>
      </c>
      <c r="J98" s="142">
        <f>+VLOOKUP(F98,Participants!$A$1:$F$801,3,FALSE)</f>
        <v>3</v>
      </c>
      <c r="K98" s="137" t="str">
        <f>+VLOOKUP(F98,Participants!$A$1:$G$801,7,FALSE)</f>
        <v>DEV GIRLS</v>
      </c>
      <c r="L98" s="138">
        <f t="shared" si="3"/>
        <v>14</v>
      </c>
      <c r="M98" s="142"/>
      <c r="N98" s="143">
        <v>6</v>
      </c>
      <c r="O98" s="140">
        <v>7</v>
      </c>
    </row>
    <row r="99" spans="1:15" ht="14.25" customHeight="1">
      <c r="A99" s="110"/>
      <c r="B99" s="111"/>
      <c r="C99" s="111"/>
      <c r="D99" s="112"/>
      <c r="E99" s="112"/>
      <c r="F99" s="112">
        <v>1223</v>
      </c>
      <c r="G99" s="113" t="str">
        <f>+VLOOKUP(F99,Participants!$A$1:$F$801,2,FALSE)</f>
        <v>Mila Kolocouris</v>
      </c>
      <c r="H99" s="113" t="str">
        <f>+VLOOKUP(F99,Participants!$A$1:$F$801,4,FALSE)</f>
        <v>AGS</v>
      </c>
      <c r="I99" s="113" t="str">
        <f>+VLOOKUP(F99,Participants!$A$1:$F$801,5,FALSE)</f>
        <v>F</v>
      </c>
      <c r="J99" s="113">
        <f>+VLOOKUP(F99,Participants!$A$1:$F$801,3,FALSE)</f>
        <v>2</v>
      </c>
      <c r="K99" s="54" t="str">
        <f>+VLOOKUP(F99,Participants!$A$1:$G$801,7,FALSE)</f>
        <v>DEV GIRLS</v>
      </c>
      <c r="L99" s="133">
        <f t="shared" si="3"/>
        <v>15</v>
      </c>
      <c r="M99" s="113"/>
      <c r="N99" s="51">
        <v>6</v>
      </c>
      <c r="O99" s="109">
        <v>5</v>
      </c>
    </row>
    <row r="100" spans="1:15" ht="14.25" customHeight="1">
      <c r="A100" s="103"/>
      <c r="B100" s="104"/>
      <c r="C100" s="104"/>
      <c r="D100" s="105"/>
      <c r="E100" s="105"/>
      <c r="F100" s="105">
        <v>1108</v>
      </c>
      <c r="G100" s="106" t="str">
        <f>+VLOOKUP(F100,Participants!$A$1:$F$801,2,FALSE)</f>
        <v>Mila Cira</v>
      </c>
      <c r="H100" s="106" t="str">
        <f>+VLOOKUP(F100,Participants!$A$1:$F$801,4,FALSE)</f>
        <v>PHA</v>
      </c>
      <c r="I100" s="106" t="str">
        <f>+VLOOKUP(F100,Participants!$A$1:$F$801,5,FALSE)</f>
        <v>F</v>
      </c>
      <c r="J100" s="106">
        <f>+VLOOKUP(F100,Participants!$A$1:$F$801,3,FALSE)</f>
        <v>2</v>
      </c>
      <c r="K100" s="54" t="str">
        <f>+VLOOKUP(F100,Participants!$A$1:$G$801,7,FALSE)</f>
        <v>DEV GIRLS</v>
      </c>
      <c r="L100" s="133">
        <f t="shared" si="3"/>
        <v>16</v>
      </c>
      <c r="M100" s="106"/>
      <c r="N100" s="108">
        <v>6</v>
      </c>
      <c r="O100" s="109">
        <v>4</v>
      </c>
    </row>
    <row r="101" spans="1:15" ht="14.25" customHeight="1">
      <c r="A101" s="110"/>
      <c r="B101" s="111"/>
      <c r="C101" s="111"/>
      <c r="D101" s="112"/>
      <c r="E101" s="112"/>
      <c r="F101" s="141">
        <v>533</v>
      </c>
      <c r="G101" s="142" t="str">
        <f>+VLOOKUP(F101,Participants!$A$1:$F$801,2,FALSE)</f>
        <v>Alaina Kelly</v>
      </c>
      <c r="H101" s="142" t="str">
        <f>+VLOOKUP(F101,Participants!$A$1:$F$801,4,FALSE)</f>
        <v>BFS</v>
      </c>
      <c r="I101" s="142" t="str">
        <f>+VLOOKUP(F101,Participants!$A$1:$F$801,5,FALSE)</f>
        <v>F</v>
      </c>
      <c r="J101" s="142">
        <f>+VLOOKUP(F101,Participants!$A$1:$F$801,3,FALSE)</f>
        <v>3</v>
      </c>
      <c r="K101" s="137" t="str">
        <f>+VLOOKUP(F101,Participants!$A$1:$G$801,7,FALSE)</f>
        <v>DEV GIRLS</v>
      </c>
      <c r="L101" s="138">
        <f t="shared" si="3"/>
        <v>17</v>
      </c>
      <c r="M101" s="142"/>
      <c r="N101" s="143">
        <v>6</v>
      </c>
      <c r="O101" s="140">
        <v>4</v>
      </c>
    </row>
    <row r="102" spans="1:15" ht="14.25" customHeight="1">
      <c r="A102" s="103"/>
      <c r="B102" s="104"/>
      <c r="C102" s="104"/>
      <c r="D102" s="105"/>
      <c r="E102" s="105"/>
      <c r="F102" s="112">
        <v>1008</v>
      </c>
      <c r="G102" s="113" t="str">
        <f>+VLOOKUP(F102,Participants!$A$1:$F$801,2,FALSE)</f>
        <v>Sophia Colangelo</v>
      </c>
      <c r="H102" s="113" t="str">
        <f>+VLOOKUP(F102,Participants!$A$1:$F$801,4,FALSE)</f>
        <v>KIL</v>
      </c>
      <c r="I102" s="113" t="str">
        <f>+VLOOKUP(F102,Participants!$A$1:$F$801,5,FALSE)</f>
        <v>F</v>
      </c>
      <c r="J102" s="113">
        <f>+VLOOKUP(F102,Participants!$A$1:$F$801,3,FALSE)</f>
        <v>3</v>
      </c>
      <c r="K102" s="54" t="str">
        <f>+VLOOKUP(F102,Participants!$A$1:$G$801,7,FALSE)</f>
        <v>DEV GIRLS</v>
      </c>
      <c r="L102" s="133">
        <f t="shared" si="3"/>
        <v>18</v>
      </c>
      <c r="M102" s="113"/>
      <c r="N102" s="51">
        <v>6</v>
      </c>
      <c r="O102" s="109">
        <v>3</v>
      </c>
    </row>
    <row r="103" spans="1:15" ht="14.25" customHeight="1">
      <c r="A103" s="110"/>
      <c r="B103" s="111"/>
      <c r="C103" s="111"/>
      <c r="D103" s="112"/>
      <c r="E103" s="112"/>
      <c r="F103" s="105">
        <v>1011</v>
      </c>
      <c r="G103" s="106" t="str">
        <f>+VLOOKUP(F103,Participants!$A$1:$F$801,2,FALSE)</f>
        <v>Olivia Menz</v>
      </c>
      <c r="H103" s="106" t="str">
        <f>+VLOOKUP(F103,Participants!$A$1:$F$801,4,FALSE)</f>
        <v>KIL</v>
      </c>
      <c r="I103" s="106" t="str">
        <f>+VLOOKUP(F103,Participants!$A$1:$F$801,5,FALSE)</f>
        <v>F</v>
      </c>
      <c r="J103" s="106">
        <f>+VLOOKUP(F103,Participants!$A$1:$F$801,3,FALSE)</f>
        <v>4</v>
      </c>
      <c r="K103" s="54" t="str">
        <f>+VLOOKUP(F103,Participants!$A$1:$G$801,7,FALSE)</f>
        <v>DEV GIRLS</v>
      </c>
      <c r="L103" s="133">
        <f t="shared" si="3"/>
        <v>19</v>
      </c>
      <c r="M103" s="106"/>
      <c r="N103" s="108">
        <v>6</v>
      </c>
      <c r="O103" s="109">
        <v>3</v>
      </c>
    </row>
    <row r="104" spans="1:15" ht="14.25" customHeight="1">
      <c r="A104" s="103"/>
      <c r="B104" s="104"/>
      <c r="C104" s="104"/>
      <c r="D104" s="105"/>
      <c r="E104" s="105"/>
      <c r="F104" s="105">
        <v>1231</v>
      </c>
      <c r="G104" s="106" t="str">
        <f>+VLOOKUP(F104,Participants!$A$1:$F$801,2,FALSE)</f>
        <v>Abigail Williams</v>
      </c>
      <c r="H104" s="106" t="str">
        <f>+VLOOKUP(F104,Participants!$A$1:$F$801,4,FALSE)</f>
        <v>AGS</v>
      </c>
      <c r="I104" s="106" t="str">
        <f>+VLOOKUP(F104,Participants!$A$1:$F$801,5,FALSE)</f>
        <v>F</v>
      </c>
      <c r="J104" s="106">
        <f>+VLOOKUP(F104,Participants!$A$1:$F$801,3,FALSE)</f>
        <v>4</v>
      </c>
      <c r="K104" s="54" t="str">
        <f>+VLOOKUP(F104,Participants!$A$1:$G$801,7,FALSE)</f>
        <v>DEV GIRLS</v>
      </c>
      <c r="L104" s="133">
        <f t="shared" si="3"/>
        <v>20</v>
      </c>
      <c r="M104" s="106"/>
      <c r="N104" s="108">
        <v>6</v>
      </c>
      <c r="O104" s="109">
        <v>2</v>
      </c>
    </row>
    <row r="105" spans="1:15" ht="14.25" customHeight="1">
      <c r="A105" s="110"/>
      <c r="B105" s="111"/>
      <c r="C105" s="111"/>
      <c r="D105" s="112"/>
      <c r="E105" s="112"/>
      <c r="F105" s="105">
        <v>1432</v>
      </c>
      <c r="G105" s="106" t="str">
        <f>+VLOOKUP(F105,Participants!$A$1:$F$801,2,FALSE)</f>
        <v>Taetum Dougherty</v>
      </c>
      <c r="H105" s="106" t="str">
        <f>+VLOOKUP(F105,Participants!$A$1:$F$801,4,FALSE)</f>
        <v>BCS</v>
      </c>
      <c r="I105" s="106" t="str">
        <f>+VLOOKUP(F105,Participants!$A$1:$F$801,5,FALSE)</f>
        <v>F</v>
      </c>
      <c r="J105" s="106">
        <f>+VLOOKUP(F105,Participants!$A$1:$F$801,3,FALSE)</f>
        <v>3</v>
      </c>
      <c r="K105" s="54" t="str">
        <f>+VLOOKUP(F105,Participants!$A$1:$G$801,7,FALSE)</f>
        <v>DEV GIRLS</v>
      </c>
      <c r="L105" s="133">
        <f t="shared" si="3"/>
        <v>21</v>
      </c>
      <c r="M105" s="106"/>
      <c r="N105" s="108">
        <v>6</v>
      </c>
      <c r="O105" s="109">
        <v>0</v>
      </c>
    </row>
    <row r="106" spans="1:15" ht="14.25" customHeight="1">
      <c r="A106" s="103"/>
      <c r="B106" s="104"/>
      <c r="C106" s="104"/>
      <c r="D106" s="105"/>
      <c r="E106" s="105"/>
      <c r="F106" s="112">
        <v>763</v>
      </c>
      <c r="G106" s="113" t="str">
        <f>+VLOOKUP(F106,Participants!$A$1:$F$801,2,FALSE)</f>
        <v>Miriam  Gruber</v>
      </c>
      <c r="H106" s="113" t="str">
        <f>+VLOOKUP(F106,Participants!$A$1:$F$801,4,FALSE)</f>
        <v>AAC</v>
      </c>
      <c r="I106" s="113" t="str">
        <f>+VLOOKUP(F106,Participants!$A$1:$F$801,5,FALSE)</f>
        <v>F</v>
      </c>
      <c r="J106" s="113">
        <f>+VLOOKUP(F106,Participants!$A$1:$F$801,3,FALSE)</f>
        <v>3</v>
      </c>
      <c r="K106" s="54" t="str">
        <f>+VLOOKUP(F106,Participants!$A$1:$G$801,7,FALSE)</f>
        <v>DEV GIRLS</v>
      </c>
      <c r="L106" s="133">
        <f t="shared" si="3"/>
        <v>22</v>
      </c>
      <c r="M106" s="113"/>
      <c r="N106" s="51">
        <v>5</v>
      </c>
      <c r="O106" s="109">
        <v>11</v>
      </c>
    </row>
    <row r="107" spans="1:15" ht="14.25" customHeight="1">
      <c r="A107" s="110"/>
      <c r="B107" s="111"/>
      <c r="C107" s="111"/>
      <c r="D107" s="112"/>
      <c r="E107" s="112"/>
      <c r="F107" s="112">
        <v>1567</v>
      </c>
      <c r="G107" s="113" t="str">
        <f>+VLOOKUP(F107,Participants!$A$1:$F$801,2,FALSE)</f>
        <v>Chloe Boosel</v>
      </c>
      <c r="H107" s="113" t="str">
        <f>+VLOOKUP(F107,Participants!$A$1:$F$801,4,FALSE)</f>
        <v>GRE</v>
      </c>
      <c r="I107" s="113" t="str">
        <f>+VLOOKUP(F107,Participants!$A$1:$F$801,5,FALSE)</f>
        <v>F</v>
      </c>
      <c r="J107" s="113">
        <f>+VLOOKUP(F107,Participants!$A$1:$F$801,3,FALSE)</f>
        <v>4</v>
      </c>
      <c r="K107" s="54" t="str">
        <f>+VLOOKUP(F107,Participants!$A$1:$G$801,7,FALSE)</f>
        <v>DEV GIRLS</v>
      </c>
      <c r="L107" s="133">
        <f t="shared" si="3"/>
        <v>23</v>
      </c>
      <c r="M107" s="113"/>
      <c r="N107" s="51">
        <v>5</v>
      </c>
      <c r="O107" s="109">
        <v>11</v>
      </c>
    </row>
    <row r="108" spans="1:15" ht="14.25" customHeight="1">
      <c r="A108" s="103"/>
      <c r="B108" s="104"/>
      <c r="C108" s="104"/>
      <c r="D108" s="105"/>
      <c r="E108" s="105"/>
      <c r="F108" s="112">
        <v>1227</v>
      </c>
      <c r="G108" s="113" t="str">
        <f>+VLOOKUP(F108,Participants!$A$1:$F$801,2,FALSE)</f>
        <v>Lauren McDevitt</v>
      </c>
      <c r="H108" s="113" t="str">
        <f>+VLOOKUP(F108,Participants!$A$1:$F$801,4,FALSE)</f>
        <v>AGS</v>
      </c>
      <c r="I108" s="113" t="str">
        <f>+VLOOKUP(F108,Participants!$A$1:$F$801,5,FALSE)</f>
        <v>F</v>
      </c>
      <c r="J108" s="113">
        <f>+VLOOKUP(F108,Participants!$A$1:$F$801,3,FALSE)</f>
        <v>3</v>
      </c>
      <c r="K108" s="54" t="str">
        <f>+VLOOKUP(F108,Participants!$A$1:$G$801,7,FALSE)</f>
        <v>DEV GIRLS</v>
      </c>
      <c r="L108" s="133">
        <f t="shared" si="3"/>
        <v>24</v>
      </c>
      <c r="M108" s="113"/>
      <c r="N108" s="51">
        <v>5</v>
      </c>
      <c r="O108" s="109">
        <v>10</v>
      </c>
    </row>
    <row r="109" spans="1:15" ht="14.25" customHeight="1">
      <c r="A109" s="110"/>
      <c r="B109" s="111"/>
      <c r="C109" s="111"/>
      <c r="D109" s="112"/>
      <c r="E109" s="112"/>
      <c r="F109" s="112">
        <v>1436</v>
      </c>
      <c r="G109" s="113" t="str">
        <f>+VLOOKUP(F109,Participants!$A$1:$F$801,2,FALSE)</f>
        <v>Elyzabith Robinson</v>
      </c>
      <c r="H109" s="113" t="str">
        <f>+VLOOKUP(F109,Participants!$A$1:$F$801,4,FALSE)</f>
        <v>BCS</v>
      </c>
      <c r="I109" s="113" t="str">
        <f>+VLOOKUP(F109,Participants!$A$1:$F$801,5,FALSE)</f>
        <v>F</v>
      </c>
      <c r="J109" s="113">
        <f>+VLOOKUP(F109,Participants!$A$1:$F$801,3,FALSE)</f>
        <v>3</v>
      </c>
      <c r="K109" s="54" t="str">
        <f>+VLOOKUP(F109,Participants!$A$1:$G$801,7,FALSE)</f>
        <v>DEV GIRLS</v>
      </c>
      <c r="L109" s="133">
        <f t="shared" si="3"/>
        <v>25</v>
      </c>
      <c r="M109" s="113"/>
      <c r="N109" s="51">
        <v>5</v>
      </c>
      <c r="O109" s="109">
        <v>10</v>
      </c>
    </row>
    <row r="110" spans="1:15" ht="14.25" customHeight="1">
      <c r="A110" s="103"/>
      <c r="B110" s="104"/>
      <c r="C110" s="104"/>
      <c r="D110" s="105"/>
      <c r="E110" s="105"/>
      <c r="F110" s="105">
        <v>1562</v>
      </c>
      <c r="G110" s="106" t="str">
        <f>+VLOOKUP(F110,Participants!$A$1:$F$801,2,FALSE)</f>
        <v>Brigid Boosel</v>
      </c>
      <c r="H110" s="106" t="str">
        <f>+VLOOKUP(F110,Participants!$A$1:$F$801,4,FALSE)</f>
        <v>GRE</v>
      </c>
      <c r="I110" s="106" t="str">
        <f>+VLOOKUP(F110,Participants!$A$1:$F$801,5,FALSE)</f>
        <v>F</v>
      </c>
      <c r="J110" s="106">
        <f>+VLOOKUP(F110,Participants!$A$1:$F$801,3,FALSE)</f>
        <v>2</v>
      </c>
      <c r="K110" s="54" t="str">
        <f>+VLOOKUP(F110,Participants!$A$1:$G$801,7,FALSE)</f>
        <v>DEV GIRLS</v>
      </c>
      <c r="L110" s="133">
        <f t="shared" si="3"/>
        <v>26</v>
      </c>
      <c r="M110" s="106"/>
      <c r="N110" s="108">
        <v>5</v>
      </c>
      <c r="O110" s="109">
        <v>9</v>
      </c>
    </row>
    <row r="111" spans="1:15" ht="14.25" customHeight="1">
      <c r="A111" s="110"/>
      <c r="B111" s="111"/>
      <c r="C111" s="111"/>
      <c r="D111" s="112"/>
      <c r="E111" s="112"/>
      <c r="F111" s="112">
        <v>537</v>
      </c>
      <c r="G111" s="113" t="str">
        <f>+VLOOKUP(F111,Participants!$A$1:$F$801,2,FALSE)</f>
        <v>Molly Begley</v>
      </c>
      <c r="H111" s="113" t="str">
        <f>+VLOOKUP(F111,Participants!$A$1:$F$801,4,FALSE)</f>
        <v>BFS</v>
      </c>
      <c r="I111" s="113" t="str">
        <f>+VLOOKUP(F111,Participants!$A$1:$F$801,5,FALSE)</f>
        <v>F</v>
      </c>
      <c r="J111" s="113">
        <f>+VLOOKUP(F111,Participants!$A$1:$F$801,3,FALSE)</f>
        <v>3</v>
      </c>
      <c r="K111" s="54" t="str">
        <f>+VLOOKUP(F111,Participants!$A$1:$G$801,7,FALSE)</f>
        <v>DEV GIRLS</v>
      </c>
      <c r="L111" s="133">
        <f t="shared" si="3"/>
        <v>27</v>
      </c>
      <c r="M111" s="113"/>
      <c r="N111" s="51">
        <v>5</v>
      </c>
      <c r="O111" s="109">
        <v>5</v>
      </c>
    </row>
    <row r="112" spans="1:15" ht="14.25" customHeight="1">
      <c r="A112" s="103"/>
      <c r="B112" s="104"/>
      <c r="C112" s="104"/>
      <c r="D112" s="105"/>
      <c r="E112" s="105"/>
      <c r="F112" s="112">
        <v>869</v>
      </c>
      <c r="G112" s="113" t="str">
        <f>+VLOOKUP(F112,Participants!$A$1:$F$801,2,FALSE)</f>
        <v>Lucia Bianco</v>
      </c>
      <c r="H112" s="113" t="str">
        <f>+VLOOKUP(F112,Participants!$A$1:$F$801,4,FALSE)</f>
        <v>SSPP</v>
      </c>
      <c r="I112" s="113" t="str">
        <f>+VLOOKUP(F112,Participants!$A$1:$F$801,5,FALSE)</f>
        <v>F</v>
      </c>
      <c r="J112" s="113">
        <f>+VLOOKUP(F112,Participants!$A$1:$F$801,3,FALSE)</f>
        <v>2</v>
      </c>
      <c r="K112" s="54" t="str">
        <f>+VLOOKUP(F112,Participants!$A$1:$G$801,7,FALSE)</f>
        <v>DEV GIRLS</v>
      </c>
      <c r="L112" s="133">
        <f t="shared" si="3"/>
        <v>28</v>
      </c>
      <c r="M112" s="113"/>
      <c r="N112" s="51">
        <v>5</v>
      </c>
      <c r="O112" s="109">
        <v>5</v>
      </c>
    </row>
    <row r="113" spans="1:15" ht="14.25" customHeight="1">
      <c r="A113" s="110"/>
      <c r="B113" s="111"/>
      <c r="C113" s="111"/>
      <c r="D113" s="112"/>
      <c r="E113" s="112"/>
      <c r="F113" s="105">
        <v>1568</v>
      </c>
      <c r="G113" s="106" t="str">
        <f>+VLOOKUP(F113,Participants!$A$1:$F$801,2,FALSE)</f>
        <v>Genevieve Shay</v>
      </c>
      <c r="H113" s="106" t="str">
        <f>+VLOOKUP(F113,Participants!$A$1:$F$801,4,FALSE)</f>
        <v>GRE</v>
      </c>
      <c r="I113" s="106" t="str">
        <f>+VLOOKUP(F113,Participants!$A$1:$F$801,5,FALSE)</f>
        <v>F</v>
      </c>
      <c r="J113" s="106">
        <f>+VLOOKUP(F113,Participants!$A$1:$F$801,3,FALSE)</f>
        <v>4</v>
      </c>
      <c r="K113" s="54" t="str">
        <f>+VLOOKUP(F113,Participants!$A$1:$G$801,7,FALSE)</f>
        <v>DEV GIRLS</v>
      </c>
      <c r="L113" s="133">
        <f t="shared" si="3"/>
        <v>29</v>
      </c>
      <c r="M113" s="106"/>
      <c r="N113" s="108">
        <v>5</v>
      </c>
      <c r="O113" s="109">
        <v>4</v>
      </c>
    </row>
    <row r="114" spans="1:15" ht="14.25" customHeight="1">
      <c r="A114" s="103"/>
      <c r="B114" s="104"/>
      <c r="C114" s="104"/>
      <c r="D114" s="105"/>
      <c r="E114" s="105"/>
      <c r="F114" s="112">
        <v>1002</v>
      </c>
      <c r="G114" s="113" t="str">
        <f>+VLOOKUP(F114,Participants!$A$1:$F$801,2,FALSE)</f>
        <v>Cora Cole</v>
      </c>
      <c r="H114" s="113" t="str">
        <f>+VLOOKUP(F114,Participants!$A$1:$F$801,4,FALSE)</f>
        <v>KIL</v>
      </c>
      <c r="I114" s="113" t="str">
        <f>+VLOOKUP(F114,Participants!$A$1:$F$801,5,FALSE)</f>
        <v>F</v>
      </c>
      <c r="J114" s="113">
        <f>+VLOOKUP(F114,Participants!$A$1:$F$801,3,FALSE)</f>
        <v>3</v>
      </c>
      <c r="K114" s="54" t="str">
        <f>+VLOOKUP(F114,Participants!$A$1:$G$801,7,FALSE)</f>
        <v>DEV GIRLS</v>
      </c>
      <c r="L114" s="133">
        <f t="shared" si="3"/>
        <v>30</v>
      </c>
      <c r="M114" s="113"/>
      <c r="N114" s="51">
        <v>5</v>
      </c>
      <c r="O114" s="109">
        <v>2</v>
      </c>
    </row>
    <row r="115" spans="1:15" ht="14.25" customHeight="1">
      <c r="A115" s="110"/>
      <c r="B115" s="111"/>
      <c r="C115" s="111"/>
      <c r="D115" s="112"/>
      <c r="E115" s="112"/>
      <c r="F115" s="105">
        <v>526</v>
      </c>
      <c r="G115" s="106" t="str">
        <f>+VLOOKUP(F115,Participants!$A$1:$F$801,2,FALSE)</f>
        <v>Maggie Miller</v>
      </c>
      <c r="H115" s="106" t="str">
        <f>+VLOOKUP(F115,Participants!$A$1:$F$801,4,FALSE)</f>
        <v>BFS</v>
      </c>
      <c r="I115" s="106" t="str">
        <f>+VLOOKUP(F115,Participants!$A$1:$F$801,5,FALSE)</f>
        <v>F</v>
      </c>
      <c r="J115" s="106">
        <f>+VLOOKUP(F115,Participants!$A$1:$F$801,3,FALSE)</f>
        <v>1</v>
      </c>
      <c r="K115" s="54" t="str">
        <f>+VLOOKUP(F115,Participants!$A$1:$G$801,7,FALSE)</f>
        <v>DEV GIRLS</v>
      </c>
      <c r="L115" s="133">
        <f t="shared" si="3"/>
        <v>31</v>
      </c>
      <c r="M115" s="106"/>
      <c r="N115" s="108">
        <v>5</v>
      </c>
      <c r="O115" s="109">
        <v>2</v>
      </c>
    </row>
    <row r="116" spans="1:15" ht="14.25" customHeight="1">
      <c r="A116" s="103"/>
      <c r="B116" s="104"/>
      <c r="C116" s="104"/>
      <c r="D116" s="105"/>
      <c r="E116" s="105"/>
      <c r="F116" s="112">
        <v>1010</v>
      </c>
      <c r="G116" s="113" t="str">
        <f>+VLOOKUP(F116,Participants!$A$1:$F$801,2,FALSE)</f>
        <v>Quinn Orr</v>
      </c>
      <c r="H116" s="113" t="str">
        <f>+VLOOKUP(F116,Participants!$A$1:$F$801,4,FALSE)</f>
        <v>KIL</v>
      </c>
      <c r="I116" s="113" t="str">
        <f>+VLOOKUP(F116,Participants!$A$1:$F$801,5,FALSE)</f>
        <v>F</v>
      </c>
      <c r="J116" s="113">
        <f>+VLOOKUP(F116,Participants!$A$1:$F$801,3,FALSE)</f>
        <v>4</v>
      </c>
      <c r="K116" s="54" t="str">
        <f>+VLOOKUP(F116,Participants!$A$1:$G$801,7,FALSE)</f>
        <v>DEV GIRLS</v>
      </c>
      <c r="L116" s="133">
        <f t="shared" si="3"/>
        <v>32</v>
      </c>
      <c r="M116" s="113"/>
      <c r="N116" s="51">
        <v>5</v>
      </c>
      <c r="O116" s="109">
        <v>1</v>
      </c>
    </row>
    <row r="117" spans="1:15" ht="14.25" customHeight="1">
      <c r="A117" s="110"/>
      <c r="B117" s="111"/>
      <c r="C117" s="111"/>
      <c r="D117" s="112"/>
      <c r="E117" s="112"/>
      <c r="F117" s="105">
        <v>918</v>
      </c>
      <c r="G117" s="106" t="str">
        <f>+VLOOKUP(F117,Participants!$A$1:$F$801,2,FALSE)</f>
        <v>Amelia Searight</v>
      </c>
      <c r="H117" s="106" t="str">
        <f>+VLOOKUP(F117,Participants!$A$1:$F$801,4,FALSE)</f>
        <v>NCA</v>
      </c>
      <c r="I117" s="106" t="str">
        <f>+VLOOKUP(F117,Participants!$A$1:$F$801,5,FALSE)</f>
        <v>F</v>
      </c>
      <c r="J117" s="106">
        <f>+VLOOKUP(F117,Participants!$A$1:$F$801,3,FALSE)</f>
        <v>2</v>
      </c>
      <c r="K117" s="54" t="str">
        <f>+VLOOKUP(F117,Participants!$A$1:$G$801,7,FALSE)</f>
        <v>DEV GIRLS</v>
      </c>
      <c r="L117" s="133">
        <f t="shared" si="3"/>
        <v>33</v>
      </c>
      <c r="M117" s="106"/>
      <c r="N117" s="108">
        <v>5</v>
      </c>
      <c r="O117" s="109">
        <v>0</v>
      </c>
    </row>
    <row r="118" spans="1:15" ht="14.25" customHeight="1">
      <c r="A118" s="103"/>
      <c r="B118" s="104"/>
      <c r="C118" s="104"/>
      <c r="D118" s="105"/>
      <c r="E118" s="105"/>
      <c r="F118" s="112">
        <v>528</v>
      </c>
      <c r="G118" s="113" t="str">
        <f>+VLOOKUP(F118,Participants!$A$1:$F$801,2,FALSE)</f>
        <v>London Lange</v>
      </c>
      <c r="H118" s="113" t="str">
        <f>+VLOOKUP(F118,Participants!$A$1:$F$801,4,FALSE)</f>
        <v>BFS</v>
      </c>
      <c r="I118" s="113" t="str">
        <f>+VLOOKUP(F118,Participants!$A$1:$F$801,5,FALSE)</f>
        <v>F</v>
      </c>
      <c r="J118" s="113">
        <f>+VLOOKUP(F118,Participants!$A$1:$F$801,3,FALSE)</f>
        <v>1</v>
      </c>
      <c r="K118" s="54" t="str">
        <f>+VLOOKUP(F118,Participants!$A$1:$G$801,7,FALSE)</f>
        <v>DEV GIRLS</v>
      </c>
      <c r="L118" s="133">
        <f t="shared" si="3"/>
        <v>34</v>
      </c>
      <c r="M118" s="113"/>
      <c r="N118" s="51">
        <v>4</v>
      </c>
      <c r="O118" s="109">
        <v>8</v>
      </c>
    </row>
    <row r="119" spans="1:15" ht="14.25" customHeight="1">
      <c r="A119" s="110"/>
      <c r="B119" s="111"/>
      <c r="C119" s="111"/>
      <c r="D119" s="112"/>
      <c r="E119" s="112"/>
      <c r="F119" s="105">
        <v>866</v>
      </c>
      <c r="G119" s="106" t="str">
        <f>+VLOOKUP(F119,Participants!$A$1:$F$801,2,FALSE)</f>
        <v>Evelyn Phemester</v>
      </c>
      <c r="H119" s="106" t="str">
        <f>+VLOOKUP(F119,Participants!$A$1:$F$801,4,FALSE)</f>
        <v>SSPP</v>
      </c>
      <c r="I119" s="106" t="str">
        <f>+VLOOKUP(F119,Participants!$A$1:$F$801,5,FALSE)</f>
        <v>F</v>
      </c>
      <c r="J119" s="106" t="str">
        <f>+VLOOKUP(F119,Participants!$A$1:$F$801,3,FALSE)</f>
        <v>K</v>
      </c>
      <c r="K119" s="54" t="str">
        <f>+VLOOKUP(F119,Participants!$A$1:$G$801,7,FALSE)</f>
        <v>DEV GIRLS</v>
      </c>
      <c r="L119" s="133">
        <f t="shared" si="3"/>
        <v>35</v>
      </c>
      <c r="M119" s="106"/>
      <c r="N119" s="108">
        <v>4</v>
      </c>
      <c r="O119" s="109">
        <v>0</v>
      </c>
    </row>
    <row r="120" spans="1:15" ht="14.25" customHeight="1">
      <c r="A120" s="110"/>
      <c r="B120" s="111"/>
      <c r="C120" s="111"/>
      <c r="D120" s="112"/>
      <c r="E120" s="112"/>
      <c r="F120" s="105">
        <v>530</v>
      </c>
      <c r="G120" s="106" t="str">
        <f>+VLOOKUP(F120,Participants!$A$1:$F$801,2,FALSE)</f>
        <v>Hadley Moritz</v>
      </c>
      <c r="H120" s="106" t="str">
        <f>+VLOOKUP(F120,Participants!$A$1:$F$801,4,FALSE)</f>
        <v>BFS</v>
      </c>
      <c r="I120" s="106" t="str">
        <f>+VLOOKUP(F120,Participants!$A$1:$F$801,5,FALSE)</f>
        <v>F</v>
      </c>
      <c r="J120" s="106">
        <f>+VLOOKUP(F120,Participants!$A$1:$F$801,3,FALSE)</f>
        <v>2</v>
      </c>
      <c r="K120" s="54" t="str">
        <f>+VLOOKUP(F120,Participants!$A$1:$G$801,7,FALSE)</f>
        <v>DEV GIRLS</v>
      </c>
      <c r="L120" s="114">
        <f t="shared" si="3"/>
        <v>36</v>
      </c>
      <c r="M120" s="106"/>
      <c r="N120" s="108">
        <v>3</v>
      </c>
      <c r="O120" s="109">
        <v>3</v>
      </c>
    </row>
    <row r="121" spans="1:15" ht="14.25" customHeight="1">
      <c r="A121" s="103"/>
      <c r="B121" s="104"/>
      <c r="C121" s="104"/>
      <c r="D121" s="105"/>
      <c r="E121" s="105"/>
      <c r="F121" s="105"/>
      <c r="G121" s="106" t="e">
        <f>+VLOOKUP(F121,Participants!$A$1:$F$801,2,FALSE)</f>
        <v>#N/A</v>
      </c>
      <c r="H121" s="106" t="e">
        <f>+VLOOKUP(F121,Participants!$A$1:$F$801,4,FALSE)</f>
        <v>#N/A</v>
      </c>
      <c r="I121" s="106" t="e">
        <f>+VLOOKUP(F121,Participants!$A$1:$F$801,5,FALSE)</f>
        <v>#N/A</v>
      </c>
      <c r="J121" s="106" t="e">
        <f>+VLOOKUP(F121,Participants!$A$1:$F$801,3,FALSE)</f>
        <v>#N/A</v>
      </c>
      <c r="K121" s="54" t="e">
        <f>+VLOOKUP(F121,Participants!$A$1:$G$801,7,FALSE)</f>
        <v>#N/A</v>
      </c>
      <c r="L121" s="107"/>
      <c r="M121" s="106"/>
      <c r="N121" s="108"/>
      <c r="O121" s="109"/>
    </row>
    <row r="122" spans="1:15" ht="14.25" customHeight="1">
      <c r="A122" s="110"/>
      <c r="B122" s="111"/>
      <c r="C122" s="111"/>
      <c r="D122" s="112"/>
      <c r="E122" s="112"/>
      <c r="F122" s="112"/>
      <c r="G122" s="113" t="e">
        <f>+VLOOKUP(F122,Participants!$A$1:$F$801,2,FALSE)</f>
        <v>#N/A</v>
      </c>
      <c r="H122" s="113" t="e">
        <f>+VLOOKUP(F122,Participants!$A$1:$F$801,4,FALSE)</f>
        <v>#N/A</v>
      </c>
      <c r="I122" s="113" t="e">
        <f>+VLOOKUP(F122,Participants!$A$1:$F$801,5,FALSE)</f>
        <v>#N/A</v>
      </c>
      <c r="J122" s="113" t="e">
        <f>+VLOOKUP(F122,Participants!$A$1:$F$801,3,FALSE)</f>
        <v>#N/A</v>
      </c>
      <c r="K122" s="54" t="e">
        <f>+VLOOKUP(F122,Participants!$A$1:$G$801,7,FALSE)</f>
        <v>#N/A</v>
      </c>
      <c r="L122" s="114"/>
      <c r="M122" s="113"/>
      <c r="N122" s="51"/>
      <c r="O122" s="109"/>
    </row>
    <row r="123" spans="1:15" ht="14.25" customHeight="1">
      <c r="A123" s="103"/>
      <c r="B123" s="104"/>
      <c r="C123" s="104"/>
      <c r="D123" s="105"/>
      <c r="E123" s="105"/>
      <c r="F123" s="105"/>
      <c r="G123" s="106" t="e">
        <f>+VLOOKUP(F123,Participants!$A$1:$F$801,2,FALSE)</f>
        <v>#N/A</v>
      </c>
      <c r="H123" s="106" t="e">
        <f>+VLOOKUP(F123,Participants!$A$1:$F$801,4,FALSE)</f>
        <v>#N/A</v>
      </c>
      <c r="I123" s="106" t="e">
        <f>+VLOOKUP(F123,Participants!$A$1:$F$801,5,FALSE)</f>
        <v>#N/A</v>
      </c>
      <c r="J123" s="106" t="e">
        <f>+VLOOKUP(F123,Participants!$A$1:$F$801,3,FALSE)</f>
        <v>#N/A</v>
      </c>
      <c r="K123" s="54" t="e">
        <f>+VLOOKUP(F123,Participants!$A$1:$G$801,7,FALSE)</f>
        <v>#N/A</v>
      </c>
      <c r="L123" s="107"/>
      <c r="M123" s="106"/>
      <c r="N123" s="108"/>
      <c r="O123" s="109"/>
    </row>
    <row r="124" spans="1:15" ht="14.25" customHeight="1">
      <c r="A124" s="110"/>
      <c r="B124" s="111"/>
      <c r="C124" s="111"/>
      <c r="D124" s="112"/>
      <c r="E124" s="112"/>
      <c r="F124" s="112"/>
      <c r="G124" s="113" t="e">
        <f>+VLOOKUP(F124,Participants!$A$1:$F$801,2,FALSE)</f>
        <v>#N/A</v>
      </c>
      <c r="H124" s="113" t="e">
        <f>+VLOOKUP(F124,Participants!$A$1:$F$801,4,FALSE)</f>
        <v>#N/A</v>
      </c>
      <c r="I124" s="113" t="e">
        <f>+VLOOKUP(F124,Participants!$A$1:$F$801,5,FALSE)</f>
        <v>#N/A</v>
      </c>
      <c r="J124" s="113" t="e">
        <f>+VLOOKUP(F124,Participants!$A$1:$F$801,3,FALSE)</f>
        <v>#N/A</v>
      </c>
      <c r="K124" s="54" t="e">
        <f>+VLOOKUP(F124,Participants!$A$1:$G$801,7,FALSE)</f>
        <v>#N/A</v>
      </c>
      <c r="L124" s="114"/>
      <c r="M124" s="113"/>
      <c r="N124" s="51"/>
      <c r="O124" s="109"/>
    </row>
    <row r="125" spans="1:15" ht="14.25" customHeight="1">
      <c r="A125" s="103"/>
      <c r="B125" s="104"/>
      <c r="C125" s="104"/>
      <c r="D125" s="105"/>
      <c r="E125" s="105"/>
      <c r="F125" s="105"/>
      <c r="G125" s="106" t="e">
        <f>+VLOOKUP(F125,Participants!$A$1:$F$801,2,FALSE)</f>
        <v>#N/A</v>
      </c>
      <c r="H125" s="106" t="e">
        <f>+VLOOKUP(F125,Participants!$A$1:$F$801,4,FALSE)</f>
        <v>#N/A</v>
      </c>
      <c r="I125" s="106" t="e">
        <f>+VLOOKUP(F125,Participants!$A$1:$F$801,5,FALSE)</f>
        <v>#N/A</v>
      </c>
      <c r="J125" s="106" t="e">
        <f>+VLOOKUP(F125,Participants!$A$1:$F$801,3,FALSE)</f>
        <v>#N/A</v>
      </c>
      <c r="K125" s="54" t="e">
        <f>+VLOOKUP(F125,Participants!$A$1:$G$801,7,FALSE)</f>
        <v>#N/A</v>
      </c>
      <c r="L125" s="107"/>
      <c r="M125" s="106"/>
      <c r="N125" s="108"/>
      <c r="O125" s="109"/>
    </row>
    <row r="126" spans="1:15" ht="14.25" customHeight="1">
      <c r="A126" s="110"/>
      <c r="B126" s="111"/>
      <c r="C126" s="111"/>
      <c r="D126" s="112"/>
      <c r="E126" s="112"/>
      <c r="F126" s="112"/>
      <c r="G126" s="113" t="e">
        <f>+VLOOKUP(F126,Participants!$A$1:$F$801,2,FALSE)</f>
        <v>#N/A</v>
      </c>
      <c r="H126" s="113" t="e">
        <f>+VLOOKUP(F126,Participants!$A$1:$F$801,4,FALSE)</f>
        <v>#N/A</v>
      </c>
      <c r="I126" s="113" t="e">
        <f>+VLOOKUP(F126,Participants!$A$1:$F$801,5,FALSE)</f>
        <v>#N/A</v>
      </c>
      <c r="J126" s="113" t="e">
        <f>+VLOOKUP(F126,Participants!$A$1:$F$801,3,FALSE)</f>
        <v>#N/A</v>
      </c>
      <c r="K126" s="54" t="e">
        <f>+VLOOKUP(F126,Participants!$A$1:$G$801,7,FALSE)</f>
        <v>#N/A</v>
      </c>
      <c r="L126" s="114"/>
      <c r="M126" s="113"/>
      <c r="N126" s="51"/>
      <c r="O126" s="109"/>
    </row>
    <row r="127" spans="1:15" ht="14.25" customHeight="1">
      <c r="A127" s="103"/>
      <c r="B127" s="104"/>
      <c r="C127" s="104"/>
      <c r="D127" s="105"/>
      <c r="E127" s="105"/>
      <c r="F127" s="105"/>
      <c r="G127" s="106" t="e">
        <f>+VLOOKUP(F127,Participants!$A$1:$F$801,2,FALSE)</f>
        <v>#N/A</v>
      </c>
      <c r="H127" s="106" t="e">
        <f>+VLOOKUP(F127,Participants!$A$1:$F$801,4,FALSE)</f>
        <v>#N/A</v>
      </c>
      <c r="I127" s="106" t="e">
        <f>+VLOOKUP(F127,Participants!$A$1:$F$801,5,FALSE)</f>
        <v>#N/A</v>
      </c>
      <c r="J127" s="106" t="e">
        <f>+VLOOKUP(F127,Participants!$A$1:$F$801,3,FALSE)</f>
        <v>#N/A</v>
      </c>
      <c r="K127" s="54" t="e">
        <f>+VLOOKUP(F127,Participants!$A$1:$G$801,7,FALSE)</f>
        <v>#N/A</v>
      </c>
      <c r="L127" s="107"/>
      <c r="M127" s="106"/>
      <c r="N127" s="108"/>
      <c r="O127" s="109"/>
    </row>
    <row r="128" spans="1:15" ht="14.25" customHeight="1">
      <c r="A128" s="110"/>
      <c r="B128" s="111"/>
      <c r="C128" s="111"/>
      <c r="D128" s="112"/>
      <c r="E128" s="112"/>
      <c r="F128" s="112"/>
      <c r="G128" s="113" t="e">
        <f>+VLOOKUP(F128,Participants!$A$1:$F$801,2,FALSE)</f>
        <v>#N/A</v>
      </c>
      <c r="H128" s="113" t="e">
        <f>+VLOOKUP(F128,Participants!$A$1:$F$801,4,FALSE)</f>
        <v>#N/A</v>
      </c>
      <c r="I128" s="113" t="e">
        <f>+VLOOKUP(F128,Participants!$A$1:$F$801,5,FALSE)</f>
        <v>#N/A</v>
      </c>
      <c r="J128" s="113" t="e">
        <f>+VLOOKUP(F128,Participants!$A$1:$F$801,3,FALSE)</f>
        <v>#N/A</v>
      </c>
      <c r="K128" s="54" t="e">
        <f>+VLOOKUP(F128,Participants!$A$1:$G$801,7,FALSE)</f>
        <v>#N/A</v>
      </c>
      <c r="L128" s="114"/>
      <c r="M128" s="113"/>
      <c r="N128" s="51"/>
      <c r="O128" s="109"/>
    </row>
    <row r="129" spans="1:15" ht="14.25" customHeight="1">
      <c r="A129" s="103"/>
      <c r="B129" s="104"/>
      <c r="C129" s="104"/>
      <c r="D129" s="105"/>
      <c r="E129" s="105"/>
      <c r="F129" s="105"/>
      <c r="G129" s="106" t="e">
        <f>+VLOOKUP(F129,Participants!$A$1:$F$801,2,FALSE)</f>
        <v>#N/A</v>
      </c>
      <c r="H129" s="106" t="e">
        <f>+VLOOKUP(F129,Participants!$A$1:$F$801,4,FALSE)</f>
        <v>#N/A</v>
      </c>
      <c r="I129" s="106" t="e">
        <f>+VLOOKUP(F129,Participants!$A$1:$F$801,5,FALSE)</f>
        <v>#N/A</v>
      </c>
      <c r="J129" s="106" t="e">
        <f>+VLOOKUP(F129,Participants!$A$1:$F$801,3,FALSE)</f>
        <v>#N/A</v>
      </c>
      <c r="K129" s="54" t="e">
        <f>+VLOOKUP(F129,Participants!$A$1:$G$801,7,FALSE)</f>
        <v>#N/A</v>
      </c>
      <c r="L129" s="107"/>
      <c r="M129" s="106"/>
      <c r="N129" s="108"/>
      <c r="O129" s="109"/>
    </row>
    <row r="130" spans="1:15" ht="14.25" customHeight="1">
      <c r="A130" s="110"/>
      <c r="B130" s="111"/>
      <c r="C130" s="111"/>
      <c r="D130" s="112"/>
      <c r="E130" s="112"/>
      <c r="F130" s="112"/>
      <c r="G130" s="113" t="e">
        <f>+VLOOKUP(F130,Participants!$A$1:$F$801,2,FALSE)</f>
        <v>#N/A</v>
      </c>
      <c r="H130" s="113" t="e">
        <f>+VLOOKUP(F130,Participants!$A$1:$F$801,4,FALSE)</f>
        <v>#N/A</v>
      </c>
      <c r="I130" s="113" t="e">
        <f>+VLOOKUP(F130,Participants!$A$1:$F$801,5,FALSE)</f>
        <v>#N/A</v>
      </c>
      <c r="J130" s="113" t="e">
        <f>+VLOOKUP(F130,Participants!$A$1:$F$801,3,FALSE)</f>
        <v>#N/A</v>
      </c>
      <c r="K130" s="54" t="e">
        <f>+VLOOKUP(F130,Participants!$A$1:$G$801,7,FALSE)</f>
        <v>#N/A</v>
      </c>
      <c r="L130" s="114"/>
      <c r="M130" s="113"/>
      <c r="N130" s="51"/>
      <c r="O130" s="109"/>
    </row>
    <row r="131" spans="1:15" ht="14.25" customHeight="1">
      <c r="A131" s="103"/>
      <c r="B131" s="104"/>
      <c r="C131" s="104"/>
      <c r="D131" s="105"/>
      <c r="E131" s="105"/>
      <c r="F131" s="105"/>
      <c r="G131" s="106" t="e">
        <f>+VLOOKUP(F131,Participants!$A$1:$F$801,2,FALSE)</f>
        <v>#N/A</v>
      </c>
      <c r="H131" s="106" t="e">
        <f>+VLOOKUP(F131,Participants!$A$1:$F$801,4,FALSE)</f>
        <v>#N/A</v>
      </c>
      <c r="I131" s="106" t="e">
        <f>+VLOOKUP(F131,Participants!$A$1:$F$801,5,FALSE)</f>
        <v>#N/A</v>
      </c>
      <c r="J131" s="106" t="e">
        <f>+VLOOKUP(F131,Participants!$A$1:$F$801,3,FALSE)</f>
        <v>#N/A</v>
      </c>
      <c r="K131" s="54" t="e">
        <f>+VLOOKUP(F131,Participants!$A$1:$G$801,7,FALSE)</f>
        <v>#N/A</v>
      </c>
      <c r="L131" s="107"/>
      <c r="M131" s="106"/>
      <c r="N131" s="108"/>
      <c r="O131" s="109"/>
    </row>
    <row r="132" spans="1:15" ht="14.25" customHeight="1">
      <c r="A132" s="110"/>
      <c r="B132" s="111"/>
      <c r="C132" s="111"/>
      <c r="D132" s="112"/>
      <c r="E132" s="112"/>
      <c r="F132" s="112"/>
      <c r="G132" s="113" t="e">
        <f>+VLOOKUP(F132,Participants!$A$1:$F$801,2,FALSE)</f>
        <v>#N/A</v>
      </c>
      <c r="H132" s="113" t="e">
        <f>+VLOOKUP(F132,Participants!$A$1:$F$801,4,FALSE)</f>
        <v>#N/A</v>
      </c>
      <c r="I132" s="113" t="e">
        <f>+VLOOKUP(F132,Participants!$A$1:$F$801,5,FALSE)</f>
        <v>#N/A</v>
      </c>
      <c r="J132" s="113" t="e">
        <f>+VLOOKUP(F132,Participants!$A$1:$F$801,3,FALSE)</f>
        <v>#N/A</v>
      </c>
      <c r="K132" s="54" t="e">
        <f>+VLOOKUP(F132,Participants!$A$1:$G$801,7,FALSE)</f>
        <v>#N/A</v>
      </c>
      <c r="L132" s="114"/>
      <c r="M132" s="113"/>
      <c r="N132" s="51"/>
      <c r="O132" s="109"/>
    </row>
    <row r="133" spans="1:15" ht="14.25" customHeight="1">
      <c r="A133" s="103"/>
      <c r="B133" s="104"/>
      <c r="C133" s="104"/>
      <c r="D133" s="105"/>
      <c r="E133" s="105"/>
      <c r="F133" s="105"/>
      <c r="G133" s="106" t="e">
        <f>+VLOOKUP(F133,Participants!$A$1:$F$801,2,FALSE)</f>
        <v>#N/A</v>
      </c>
      <c r="H133" s="106" t="e">
        <f>+VLOOKUP(F133,Participants!$A$1:$F$801,4,FALSE)</f>
        <v>#N/A</v>
      </c>
      <c r="I133" s="106" t="e">
        <f>+VLOOKUP(F133,Participants!$A$1:$F$801,5,FALSE)</f>
        <v>#N/A</v>
      </c>
      <c r="J133" s="106" t="e">
        <f>+VLOOKUP(F133,Participants!$A$1:$F$801,3,FALSE)</f>
        <v>#N/A</v>
      </c>
      <c r="K133" s="54" t="e">
        <f>+VLOOKUP(F133,Participants!$A$1:$G$801,7,FALSE)</f>
        <v>#N/A</v>
      </c>
      <c r="L133" s="107"/>
      <c r="M133" s="106"/>
      <c r="N133" s="108"/>
      <c r="O133" s="109"/>
    </row>
    <row r="134" spans="1:15" ht="14.25" customHeight="1">
      <c r="A134" s="110"/>
      <c r="B134" s="111"/>
      <c r="C134" s="111"/>
      <c r="D134" s="112"/>
      <c r="E134" s="112"/>
      <c r="F134" s="112"/>
      <c r="G134" s="113" t="e">
        <f>+VLOOKUP(F134,Participants!$A$1:$F$801,2,FALSE)</f>
        <v>#N/A</v>
      </c>
      <c r="H134" s="113" t="e">
        <f>+VLOOKUP(F134,Participants!$A$1:$F$801,4,FALSE)</f>
        <v>#N/A</v>
      </c>
      <c r="I134" s="113" t="e">
        <f>+VLOOKUP(F134,Participants!$A$1:$F$801,5,FALSE)</f>
        <v>#N/A</v>
      </c>
      <c r="J134" s="113" t="e">
        <f>+VLOOKUP(F134,Participants!$A$1:$F$801,3,FALSE)</f>
        <v>#N/A</v>
      </c>
      <c r="K134" s="54" t="e">
        <f>+VLOOKUP(F134,Participants!$A$1:$G$801,7,FALSE)</f>
        <v>#N/A</v>
      </c>
      <c r="L134" s="114"/>
      <c r="M134" s="113"/>
      <c r="N134" s="51"/>
      <c r="O134" s="109"/>
    </row>
    <row r="135" spans="1:15" ht="14.25" customHeight="1">
      <c r="A135" s="103"/>
      <c r="B135" s="104"/>
      <c r="C135" s="104"/>
      <c r="D135" s="105"/>
      <c r="E135" s="105"/>
      <c r="F135" s="105"/>
      <c r="G135" s="106" t="e">
        <f>+VLOOKUP(F135,Participants!$A$1:$F$801,2,FALSE)</f>
        <v>#N/A</v>
      </c>
      <c r="H135" s="106" t="e">
        <f>+VLOOKUP(F135,Participants!$A$1:$F$801,4,FALSE)</f>
        <v>#N/A</v>
      </c>
      <c r="I135" s="106" t="e">
        <f>+VLOOKUP(F135,Participants!$A$1:$F$801,5,FALSE)</f>
        <v>#N/A</v>
      </c>
      <c r="J135" s="106" t="e">
        <f>+VLOOKUP(F135,Participants!$A$1:$F$801,3,FALSE)</f>
        <v>#N/A</v>
      </c>
      <c r="K135" s="54" t="e">
        <f>+VLOOKUP(F135,Participants!$A$1:$G$801,7,FALSE)</f>
        <v>#N/A</v>
      </c>
      <c r="L135" s="107"/>
      <c r="M135" s="106"/>
      <c r="N135" s="108"/>
      <c r="O135" s="109"/>
    </row>
    <row r="136" spans="1:15" ht="14.25" customHeight="1">
      <c r="A136" s="110"/>
      <c r="B136" s="111"/>
      <c r="C136" s="111"/>
      <c r="D136" s="112"/>
      <c r="E136" s="112"/>
      <c r="F136" s="112"/>
      <c r="G136" s="113" t="e">
        <f>+VLOOKUP(F136,Participants!$A$1:$F$801,2,FALSE)</f>
        <v>#N/A</v>
      </c>
      <c r="H136" s="113" t="e">
        <f>+VLOOKUP(F136,Participants!$A$1:$F$801,4,FALSE)</f>
        <v>#N/A</v>
      </c>
      <c r="I136" s="113" t="e">
        <f>+VLOOKUP(F136,Participants!$A$1:$F$801,5,FALSE)</f>
        <v>#N/A</v>
      </c>
      <c r="J136" s="113" t="e">
        <f>+VLOOKUP(F136,Participants!$A$1:$F$801,3,FALSE)</f>
        <v>#N/A</v>
      </c>
      <c r="K136" s="54" t="e">
        <f>+VLOOKUP(F136,Participants!$A$1:$G$801,7,FALSE)</f>
        <v>#N/A</v>
      </c>
      <c r="L136" s="114"/>
      <c r="M136" s="113"/>
      <c r="N136" s="51"/>
      <c r="O136" s="109"/>
    </row>
    <row r="137" spans="1:15" ht="14.25" customHeight="1">
      <c r="A137" s="103"/>
      <c r="B137" s="104"/>
      <c r="C137" s="104"/>
      <c r="D137" s="105"/>
      <c r="E137" s="105"/>
      <c r="F137" s="105"/>
      <c r="G137" s="106" t="e">
        <f>+VLOOKUP(F137,Participants!$A$1:$F$801,2,FALSE)</f>
        <v>#N/A</v>
      </c>
      <c r="H137" s="106" t="e">
        <f>+VLOOKUP(F137,Participants!$A$1:$F$801,4,FALSE)</f>
        <v>#N/A</v>
      </c>
      <c r="I137" s="106" t="e">
        <f>+VLOOKUP(F137,Participants!$A$1:$F$801,5,FALSE)</f>
        <v>#N/A</v>
      </c>
      <c r="J137" s="106" t="e">
        <f>+VLOOKUP(F137,Participants!$A$1:$F$801,3,FALSE)</f>
        <v>#N/A</v>
      </c>
      <c r="K137" s="54" t="e">
        <f>+VLOOKUP(F137,Participants!$A$1:$G$801,7,FALSE)</f>
        <v>#N/A</v>
      </c>
      <c r="L137" s="107"/>
      <c r="M137" s="106"/>
      <c r="N137" s="108"/>
      <c r="O137" s="109"/>
    </row>
    <row r="138" spans="1:15" ht="14.25" customHeight="1">
      <c r="A138" s="110"/>
      <c r="B138" s="111"/>
      <c r="C138" s="111"/>
      <c r="D138" s="112"/>
      <c r="E138" s="112"/>
      <c r="F138" s="112"/>
      <c r="G138" s="113" t="e">
        <f>+VLOOKUP(F138,Participants!$A$1:$F$801,2,FALSE)</f>
        <v>#N/A</v>
      </c>
      <c r="H138" s="113" t="e">
        <f>+VLOOKUP(F138,Participants!$A$1:$F$801,4,FALSE)</f>
        <v>#N/A</v>
      </c>
      <c r="I138" s="113" t="e">
        <f>+VLOOKUP(F138,Participants!$A$1:$F$801,5,FALSE)</f>
        <v>#N/A</v>
      </c>
      <c r="J138" s="113" t="e">
        <f>+VLOOKUP(F138,Participants!$A$1:$F$801,3,FALSE)</f>
        <v>#N/A</v>
      </c>
      <c r="K138" s="54" t="e">
        <f>+VLOOKUP(F138,Participants!$A$1:$G$801,7,FALSE)</f>
        <v>#N/A</v>
      </c>
      <c r="L138" s="114"/>
      <c r="M138" s="113"/>
      <c r="N138" s="51"/>
      <c r="O138" s="109"/>
    </row>
    <row r="139" spans="1:15" ht="14.25" customHeight="1">
      <c r="A139" s="103"/>
      <c r="B139" s="104"/>
      <c r="C139" s="104"/>
      <c r="D139" s="105"/>
      <c r="E139" s="105"/>
      <c r="F139" s="105"/>
      <c r="G139" s="106" t="e">
        <f>+VLOOKUP(F139,Participants!$A$1:$F$801,2,FALSE)</f>
        <v>#N/A</v>
      </c>
      <c r="H139" s="106" t="e">
        <f>+VLOOKUP(F139,Participants!$A$1:$F$801,4,FALSE)</f>
        <v>#N/A</v>
      </c>
      <c r="I139" s="106" t="e">
        <f>+VLOOKUP(F139,Participants!$A$1:$F$801,5,FALSE)</f>
        <v>#N/A</v>
      </c>
      <c r="J139" s="106" t="e">
        <f>+VLOOKUP(F139,Participants!$A$1:$F$801,3,FALSE)</f>
        <v>#N/A</v>
      </c>
      <c r="K139" s="54" t="e">
        <f>+VLOOKUP(F139,Participants!$A$1:$G$801,7,FALSE)</f>
        <v>#N/A</v>
      </c>
      <c r="L139" s="107"/>
      <c r="M139" s="106"/>
      <c r="N139" s="108"/>
      <c r="O139" s="109"/>
    </row>
    <row r="140" spans="1:15" ht="14.25" customHeight="1">
      <c r="A140" s="110"/>
      <c r="B140" s="111"/>
      <c r="C140" s="111"/>
      <c r="D140" s="112"/>
      <c r="E140" s="112"/>
      <c r="F140" s="112"/>
      <c r="G140" s="113" t="e">
        <f>+VLOOKUP(F140,Participants!$A$1:$F$801,2,FALSE)</f>
        <v>#N/A</v>
      </c>
      <c r="H140" s="113" t="e">
        <f>+VLOOKUP(F140,Participants!$A$1:$F$801,4,FALSE)</f>
        <v>#N/A</v>
      </c>
      <c r="I140" s="113" t="e">
        <f>+VLOOKUP(F140,Participants!$A$1:$F$801,5,FALSE)</f>
        <v>#N/A</v>
      </c>
      <c r="J140" s="113" t="e">
        <f>+VLOOKUP(F140,Participants!$A$1:$F$801,3,FALSE)</f>
        <v>#N/A</v>
      </c>
      <c r="K140" s="54" t="e">
        <f>+VLOOKUP(F140,Participants!$A$1:$G$801,7,FALSE)</f>
        <v>#N/A</v>
      </c>
      <c r="L140" s="114"/>
      <c r="M140" s="113"/>
      <c r="N140" s="51"/>
      <c r="O140" s="109"/>
    </row>
    <row r="141" spans="1:15" ht="14.25" customHeight="1">
      <c r="A141" s="103"/>
      <c r="B141" s="104"/>
      <c r="C141" s="104"/>
      <c r="D141" s="105"/>
      <c r="E141" s="105"/>
      <c r="F141" s="105"/>
      <c r="G141" s="106" t="e">
        <f>+VLOOKUP(F141,Participants!$A$1:$F$801,2,FALSE)</f>
        <v>#N/A</v>
      </c>
      <c r="H141" s="106" t="e">
        <f>+VLOOKUP(F141,Participants!$A$1:$F$801,4,FALSE)</f>
        <v>#N/A</v>
      </c>
      <c r="I141" s="106" t="e">
        <f>+VLOOKUP(F141,Participants!$A$1:$F$801,5,FALSE)</f>
        <v>#N/A</v>
      </c>
      <c r="J141" s="106" t="e">
        <f>+VLOOKUP(F141,Participants!$A$1:$F$801,3,FALSE)</f>
        <v>#N/A</v>
      </c>
      <c r="K141" s="54" t="e">
        <f>+VLOOKUP(F141,Participants!$A$1:$G$801,7,FALSE)</f>
        <v>#N/A</v>
      </c>
      <c r="L141" s="107"/>
      <c r="M141" s="106"/>
      <c r="N141" s="108"/>
      <c r="O141" s="109"/>
    </row>
    <row r="142" spans="1:15" ht="14.25" customHeight="1">
      <c r="A142" s="110"/>
      <c r="B142" s="111"/>
      <c r="C142" s="111"/>
      <c r="D142" s="112"/>
      <c r="E142" s="112"/>
      <c r="F142" s="112"/>
      <c r="G142" s="113" t="e">
        <f>+VLOOKUP(F142,Participants!$A$1:$F$801,2,FALSE)</f>
        <v>#N/A</v>
      </c>
      <c r="H142" s="113" t="e">
        <f>+VLOOKUP(F142,Participants!$A$1:$F$801,4,FALSE)</f>
        <v>#N/A</v>
      </c>
      <c r="I142" s="113" t="e">
        <f>+VLOOKUP(F142,Participants!$A$1:$F$801,5,FALSE)</f>
        <v>#N/A</v>
      </c>
      <c r="J142" s="113" t="e">
        <f>+VLOOKUP(F142,Participants!$A$1:$F$801,3,FALSE)</f>
        <v>#N/A</v>
      </c>
      <c r="K142" s="54" t="e">
        <f>+VLOOKUP(F142,Participants!$A$1:$G$801,7,FALSE)</f>
        <v>#N/A</v>
      </c>
      <c r="L142" s="114"/>
      <c r="M142" s="113"/>
      <c r="N142" s="51"/>
      <c r="O142" s="109"/>
    </row>
    <row r="143" spans="1:15" ht="14.25" customHeight="1">
      <c r="A143" s="103"/>
      <c r="B143" s="104"/>
      <c r="C143" s="104"/>
      <c r="D143" s="105"/>
      <c r="E143" s="105"/>
      <c r="F143" s="105"/>
      <c r="G143" s="106" t="e">
        <f>+VLOOKUP(F143,Participants!$A$1:$F$801,2,FALSE)</f>
        <v>#N/A</v>
      </c>
      <c r="H143" s="106" t="e">
        <f>+VLOOKUP(F143,Participants!$A$1:$F$801,4,FALSE)</f>
        <v>#N/A</v>
      </c>
      <c r="I143" s="106" t="e">
        <f>+VLOOKUP(F143,Participants!$A$1:$F$801,5,FALSE)</f>
        <v>#N/A</v>
      </c>
      <c r="J143" s="106" t="e">
        <f>+VLOOKUP(F143,Participants!$A$1:$F$801,3,FALSE)</f>
        <v>#N/A</v>
      </c>
      <c r="K143" s="54" t="e">
        <f>+VLOOKUP(F143,Participants!$A$1:$G$801,7,FALSE)</f>
        <v>#N/A</v>
      </c>
      <c r="L143" s="107"/>
      <c r="M143" s="106"/>
      <c r="N143" s="108"/>
      <c r="O143" s="109"/>
    </row>
    <row r="144" spans="1:15" ht="14.25" customHeight="1">
      <c r="A144" s="110"/>
      <c r="B144" s="111"/>
      <c r="C144" s="111"/>
      <c r="D144" s="112"/>
      <c r="E144" s="112"/>
      <c r="F144" s="112"/>
      <c r="G144" s="113" t="e">
        <f>+VLOOKUP(F144,Participants!$A$1:$F$801,2,FALSE)</f>
        <v>#N/A</v>
      </c>
      <c r="H144" s="113" t="e">
        <f>+VLOOKUP(F144,Participants!$A$1:$F$801,4,FALSE)</f>
        <v>#N/A</v>
      </c>
      <c r="I144" s="113" t="e">
        <f>+VLOOKUP(F144,Participants!$A$1:$F$801,5,FALSE)</f>
        <v>#N/A</v>
      </c>
      <c r="J144" s="113" t="e">
        <f>+VLOOKUP(F144,Participants!$A$1:$F$801,3,FALSE)</f>
        <v>#N/A</v>
      </c>
      <c r="K144" s="54" t="e">
        <f>+VLOOKUP(F144,Participants!$A$1:$G$801,7,FALSE)</f>
        <v>#N/A</v>
      </c>
      <c r="L144" s="114"/>
      <c r="M144" s="113"/>
      <c r="N144" s="51"/>
      <c r="O144" s="109"/>
    </row>
    <row r="145" spans="1:15" ht="14.25" customHeight="1">
      <c r="A145" s="103"/>
      <c r="B145" s="104"/>
      <c r="C145" s="104"/>
      <c r="D145" s="105"/>
      <c r="E145" s="105"/>
      <c r="F145" s="105"/>
      <c r="G145" s="106" t="e">
        <f>+VLOOKUP(F145,Participants!$A$1:$F$801,2,FALSE)</f>
        <v>#N/A</v>
      </c>
      <c r="H145" s="106" t="e">
        <f>+VLOOKUP(F145,Participants!$A$1:$F$801,4,FALSE)</f>
        <v>#N/A</v>
      </c>
      <c r="I145" s="106" t="e">
        <f>+VLOOKUP(F145,Participants!$A$1:$F$801,5,FALSE)</f>
        <v>#N/A</v>
      </c>
      <c r="J145" s="106" t="e">
        <f>+VLOOKUP(F145,Participants!$A$1:$F$801,3,FALSE)</f>
        <v>#N/A</v>
      </c>
      <c r="K145" s="54" t="e">
        <f>+VLOOKUP(F145,Participants!$A$1:$G$801,7,FALSE)</f>
        <v>#N/A</v>
      </c>
      <c r="L145" s="107"/>
      <c r="M145" s="106"/>
      <c r="N145" s="108"/>
      <c r="O145" s="109"/>
    </row>
    <row r="146" spans="1:15" ht="14.25" customHeight="1">
      <c r="A146" s="110"/>
      <c r="B146" s="111"/>
      <c r="C146" s="111"/>
      <c r="D146" s="112"/>
      <c r="E146" s="112"/>
      <c r="F146" s="112"/>
      <c r="G146" s="113" t="e">
        <f>+VLOOKUP(F146,Participants!$A$1:$F$801,2,FALSE)</f>
        <v>#N/A</v>
      </c>
      <c r="H146" s="113" t="e">
        <f>+VLOOKUP(F146,Participants!$A$1:$F$801,4,FALSE)</f>
        <v>#N/A</v>
      </c>
      <c r="I146" s="113" t="e">
        <f>+VLOOKUP(F146,Participants!$A$1:$F$801,5,FALSE)</f>
        <v>#N/A</v>
      </c>
      <c r="J146" s="113" t="e">
        <f>+VLOOKUP(F146,Participants!$A$1:$F$801,3,FALSE)</f>
        <v>#N/A</v>
      </c>
      <c r="K146" s="54" t="e">
        <f>+VLOOKUP(F146,Participants!$A$1:$G$801,7,FALSE)</f>
        <v>#N/A</v>
      </c>
      <c r="L146" s="114"/>
      <c r="M146" s="113"/>
      <c r="N146" s="51"/>
      <c r="O146" s="109"/>
    </row>
    <row r="147" spans="1:15" ht="14.25" customHeight="1">
      <c r="A147" s="103"/>
      <c r="B147" s="104"/>
      <c r="C147" s="104"/>
      <c r="D147" s="105"/>
      <c r="E147" s="105"/>
      <c r="F147" s="105"/>
      <c r="G147" s="106" t="e">
        <f>+VLOOKUP(F147,Participants!$A$1:$F$801,2,FALSE)</f>
        <v>#N/A</v>
      </c>
      <c r="H147" s="106" t="e">
        <f>+VLOOKUP(F147,Participants!$A$1:$F$801,4,FALSE)</f>
        <v>#N/A</v>
      </c>
      <c r="I147" s="106" t="e">
        <f>+VLOOKUP(F147,Participants!$A$1:$F$801,5,FALSE)</f>
        <v>#N/A</v>
      </c>
      <c r="J147" s="106" t="e">
        <f>+VLOOKUP(F147,Participants!$A$1:$F$801,3,FALSE)</f>
        <v>#N/A</v>
      </c>
      <c r="K147" s="54" t="e">
        <f>+VLOOKUP(F147,Participants!$A$1:$G$801,7,FALSE)</f>
        <v>#N/A</v>
      </c>
      <c r="L147" s="107"/>
      <c r="M147" s="106"/>
      <c r="N147" s="108"/>
      <c r="O147" s="109"/>
    </row>
    <row r="148" spans="1:15" ht="14.25" customHeight="1">
      <c r="A148" s="110"/>
      <c r="B148" s="111"/>
      <c r="C148" s="111"/>
      <c r="D148" s="112"/>
      <c r="E148" s="112"/>
      <c r="F148" s="112"/>
      <c r="G148" s="113" t="e">
        <f>+VLOOKUP(F148,Participants!$A$1:$F$801,2,FALSE)</f>
        <v>#N/A</v>
      </c>
      <c r="H148" s="113" t="e">
        <f>+VLOOKUP(F148,Participants!$A$1:$F$801,4,FALSE)</f>
        <v>#N/A</v>
      </c>
      <c r="I148" s="113" t="e">
        <f>+VLOOKUP(F148,Participants!$A$1:$F$801,5,FALSE)</f>
        <v>#N/A</v>
      </c>
      <c r="J148" s="113" t="e">
        <f>+VLOOKUP(F148,Participants!$A$1:$F$801,3,FALSE)</f>
        <v>#N/A</v>
      </c>
      <c r="K148" s="54" t="e">
        <f>+VLOOKUP(F148,Participants!$A$1:$G$801,7,FALSE)</f>
        <v>#N/A</v>
      </c>
      <c r="L148" s="114"/>
      <c r="M148" s="113"/>
      <c r="N148" s="51"/>
      <c r="O148" s="109"/>
    </row>
    <row r="149" spans="1:15" ht="14.25" customHeight="1">
      <c r="A149" s="103"/>
      <c r="B149" s="104"/>
      <c r="C149" s="104"/>
      <c r="D149" s="105"/>
      <c r="E149" s="105"/>
      <c r="F149" s="105"/>
      <c r="G149" s="106" t="e">
        <f>+VLOOKUP(F149,Participants!$A$1:$F$801,2,FALSE)</f>
        <v>#N/A</v>
      </c>
      <c r="H149" s="106" t="e">
        <f>+VLOOKUP(F149,Participants!$A$1:$F$801,4,FALSE)</f>
        <v>#N/A</v>
      </c>
      <c r="I149" s="106" t="e">
        <f>+VLOOKUP(F149,Participants!$A$1:$F$801,5,FALSE)</f>
        <v>#N/A</v>
      </c>
      <c r="J149" s="106" t="e">
        <f>+VLOOKUP(F149,Participants!$A$1:$F$801,3,FALSE)</f>
        <v>#N/A</v>
      </c>
      <c r="K149" s="54" t="e">
        <f>+VLOOKUP(F149,Participants!$A$1:$G$801,7,FALSE)</f>
        <v>#N/A</v>
      </c>
      <c r="L149" s="107"/>
      <c r="M149" s="106"/>
      <c r="N149" s="108"/>
      <c r="O149" s="109"/>
    </row>
    <row r="150" spans="1:15" ht="14.25" customHeight="1">
      <c r="A150" s="110"/>
      <c r="B150" s="111"/>
      <c r="C150" s="111"/>
      <c r="D150" s="112"/>
      <c r="E150" s="112"/>
      <c r="F150" s="112"/>
      <c r="G150" s="113" t="e">
        <f>+VLOOKUP(F150,Participants!$A$1:$F$801,2,FALSE)</f>
        <v>#N/A</v>
      </c>
      <c r="H150" s="113" t="e">
        <f>+VLOOKUP(F150,Participants!$A$1:$F$801,4,FALSE)</f>
        <v>#N/A</v>
      </c>
      <c r="I150" s="113" t="e">
        <f>+VLOOKUP(F150,Participants!$A$1:$F$801,5,FALSE)</f>
        <v>#N/A</v>
      </c>
      <c r="J150" s="113" t="e">
        <f>+VLOOKUP(F150,Participants!$A$1:$F$801,3,FALSE)</f>
        <v>#N/A</v>
      </c>
      <c r="K150" s="54" t="e">
        <f>+VLOOKUP(F150,Participants!$A$1:$G$801,7,FALSE)</f>
        <v>#N/A</v>
      </c>
      <c r="L150" s="114"/>
      <c r="M150" s="113"/>
      <c r="N150" s="51"/>
      <c r="O150" s="109"/>
    </row>
    <row r="151" spans="1:15" ht="14.25" customHeight="1">
      <c r="A151" s="103"/>
      <c r="B151" s="104"/>
      <c r="C151" s="104"/>
      <c r="D151" s="105"/>
      <c r="E151" s="105"/>
      <c r="F151" s="105"/>
      <c r="G151" s="106" t="e">
        <f>+VLOOKUP(F151,Participants!$A$1:$F$801,2,FALSE)</f>
        <v>#N/A</v>
      </c>
      <c r="H151" s="106" t="e">
        <f>+VLOOKUP(F151,Participants!$A$1:$F$801,4,FALSE)</f>
        <v>#N/A</v>
      </c>
      <c r="I151" s="106" t="e">
        <f>+VLOOKUP(F151,Participants!$A$1:$F$801,5,FALSE)</f>
        <v>#N/A</v>
      </c>
      <c r="J151" s="106" t="e">
        <f>+VLOOKUP(F151,Participants!$A$1:$F$801,3,FALSE)</f>
        <v>#N/A</v>
      </c>
      <c r="K151" s="54" t="e">
        <f>+VLOOKUP(F151,Participants!$A$1:$G$801,7,FALSE)</f>
        <v>#N/A</v>
      </c>
      <c r="L151" s="107"/>
      <c r="M151" s="106"/>
      <c r="N151" s="108"/>
      <c r="O151" s="109"/>
    </row>
    <row r="152" spans="1:15" ht="14.25" customHeight="1">
      <c r="A152" s="110"/>
      <c r="B152" s="111"/>
      <c r="C152" s="111"/>
      <c r="D152" s="112"/>
      <c r="E152" s="112"/>
      <c r="F152" s="112"/>
      <c r="G152" s="113" t="e">
        <f>+VLOOKUP(F152,Participants!$A$1:$F$801,2,FALSE)</f>
        <v>#N/A</v>
      </c>
      <c r="H152" s="113" t="e">
        <f>+VLOOKUP(F152,Participants!$A$1:$F$801,4,FALSE)</f>
        <v>#N/A</v>
      </c>
      <c r="I152" s="113" t="e">
        <f>+VLOOKUP(F152,Participants!$A$1:$F$801,5,FALSE)</f>
        <v>#N/A</v>
      </c>
      <c r="J152" s="113" t="e">
        <f>+VLOOKUP(F152,Participants!$A$1:$F$801,3,FALSE)</f>
        <v>#N/A</v>
      </c>
      <c r="K152" s="54" t="e">
        <f>+VLOOKUP(F152,Participants!$A$1:$G$801,7,FALSE)</f>
        <v>#N/A</v>
      </c>
      <c r="L152" s="114"/>
      <c r="M152" s="113"/>
      <c r="N152" s="51"/>
      <c r="O152" s="109"/>
    </row>
    <row r="153" spans="1:15" ht="14.25" customHeight="1">
      <c r="A153" s="103"/>
      <c r="B153" s="104"/>
      <c r="C153" s="104"/>
      <c r="D153" s="105"/>
      <c r="E153" s="105"/>
      <c r="F153" s="105"/>
      <c r="G153" s="106" t="e">
        <f>+VLOOKUP(F153,Participants!$A$1:$F$801,2,FALSE)</f>
        <v>#N/A</v>
      </c>
      <c r="H153" s="106" t="e">
        <f>+VLOOKUP(F153,Participants!$A$1:$F$801,4,FALSE)</f>
        <v>#N/A</v>
      </c>
      <c r="I153" s="106" t="e">
        <f>+VLOOKUP(F153,Participants!$A$1:$F$801,5,FALSE)</f>
        <v>#N/A</v>
      </c>
      <c r="J153" s="106" t="e">
        <f>+VLOOKUP(F153,Participants!$A$1:$F$801,3,FALSE)</f>
        <v>#N/A</v>
      </c>
      <c r="K153" s="54" t="e">
        <f>+VLOOKUP(F153,Participants!$A$1:$G$801,7,FALSE)</f>
        <v>#N/A</v>
      </c>
      <c r="L153" s="107"/>
      <c r="M153" s="106"/>
      <c r="N153" s="108"/>
      <c r="O153" s="109"/>
    </row>
    <row r="154" spans="1:15" ht="14.25" customHeight="1">
      <c r="A154" s="110"/>
      <c r="B154" s="111"/>
      <c r="C154" s="111"/>
      <c r="D154" s="112"/>
      <c r="E154" s="112"/>
      <c r="F154" s="112"/>
      <c r="G154" s="113" t="e">
        <f>+VLOOKUP(F154,Participants!$A$1:$F$801,2,FALSE)</f>
        <v>#N/A</v>
      </c>
      <c r="H154" s="113" t="e">
        <f>+VLOOKUP(F154,Participants!$A$1:$F$801,4,FALSE)</f>
        <v>#N/A</v>
      </c>
      <c r="I154" s="113" t="e">
        <f>+VLOOKUP(F154,Participants!$A$1:$F$801,5,FALSE)</f>
        <v>#N/A</v>
      </c>
      <c r="J154" s="113" t="e">
        <f>+VLOOKUP(F154,Participants!$A$1:$F$801,3,FALSE)</f>
        <v>#N/A</v>
      </c>
      <c r="K154" s="54" t="e">
        <f>+VLOOKUP(F154,Participants!$A$1:$G$801,7,FALSE)</f>
        <v>#N/A</v>
      </c>
      <c r="L154" s="114"/>
      <c r="M154" s="113"/>
      <c r="N154" s="51"/>
      <c r="O154" s="109"/>
    </row>
    <row r="155" spans="1:15" ht="14.25" customHeight="1">
      <c r="A155" s="103"/>
      <c r="B155" s="104"/>
      <c r="C155" s="104"/>
      <c r="D155" s="105"/>
      <c r="E155" s="105"/>
      <c r="F155" s="105"/>
      <c r="G155" s="106" t="e">
        <f>+VLOOKUP(F155,Participants!$A$1:$F$801,2,FALSE)</f>
        <v>#N/A</v>
      </c>
      <c r="H155" s="106" t="e">
        <f>+VLOOKUP(F155,Participants!$A$1:$F$801,4,FALSE)</f>
        <v>#N/A</v>
      </c>
      <c r="I155" s="106" t="e">
        <f>+VLOOKUP(F155,Participants!$A$1:$F$801,5,FALSE)</f>
        <v>#N/A</v>
      </c>
      <c r="J155" s="106" t="e">
        <f>+VLOOKUP(F155,Participants!$A$1:$F$801,3,FALSE)</f>
        <v>#N/A</v>
      </c>
      <c r="K155" s="54" t="e">
        <f>+VLOOKUP(F155,Participants!$A$1:$G$801,7,FALSE)</f>
        <v>#N/A</v>
      </c>
      <c r="L155" s="107"/>
      <c r="M155" s="106"/>
      <c r="N155" s="108"/>
      <c r="O155" s="109"/>
    </row>
    <row r="156" spans="1:15" ht="14.25" customHeight="1">
      <c r="A156" s="110"/>
      <c r="B156" s="111"/>
      <c r="C156" s="111"/>
      <c r="D156" s="112"/>
      <c r="E156" s="112"/>
      <c r="F156" s="112"/>
      <c r="G156" s="113" t="e">
        <f>+VLOOKUP(F156,Participants!$A$1:$F$801,2,FALSE)</f>
        <v>#N/A</v>
      </c>
      <c r="H156" s="113" t="e">
        <f>+VLOOKUP(F156,Participants!$A$1:$F$801,4,FALSE)</f>
        <v>#N/A</v>
      </c>
      <c r="I156" s="113" t="e">
        <f>+VLOOKUP(F156,Participants!$A$1:$F$801,5,FALSE)</f>
        <v>#N/A</v>
      </c>
      <c r="J156" s="113" t="e">
        <f>+VLOOKUP(F156,Participants!$A$1:$F$801,3,FALSE)</f>
        <v>#N/A</v>
      </c>
      <c r="K156" s="54" t="e">
        <f>+VLOOKUP(F156,Participants!$A$1:$G$801,7,FALSE)</f>
        <v>#N/A</v>
      </c>
      <c r="L156" s="114"/>
      <c r="M156" s="113"/>
      <c r="N156" s="51"/>
      <c r="O156" s="109"/>
    </row>
    <row r="157" spans="1:15" ht="14.25" customHeight="1">
      <c r="A157" s="103"/>
      <c r="B157" s="104"/>
      <c r="C157" s="104"/>
      <c r="D157" s="105"/>
      <c r="E157" s="105"/>
      <c r="F157" s="105"/>
      <c r="G157" s="106" t="e">
        <f>+VLOOKUP(F157,Participants!$A$1:$F$801,2,FALSE)</f>
        <v>#N/A</v>
      </c>
      <c r="H157" s="106" t="e">
        <f>+VLOOKUP(F157,Participants!$A$1:$F$801,4,FALSE)</f>
        <v>#N/A</v>
      </c>
      <c r="I157" s="106" t="e">
        <f>+VLOOKUP(F157,Participants!$A$1:$F$801,5,FALSE)</f>
        <v>#N/A</v>
      </c>
      <c r="J157" s="106" t="e">
        <f>+VLOOKUP(F157,Participants!$A$1:$F$801,3,FALSE)</f>
        <v>#N/A</v>
      </c>
      <c r="K157" s="54" t="e">
        <f>+VLOOKUP(F157,Participants!$A$1:$G$801,7,FALSE)</f>
        <v>#N/A</v>
      </c>
      <c r="L157" s="107"/>
      <c r="M157" s="106"/>
      <c r="N157" s="108"/>
      <c r="O157" s="109"/>
    </row>
    <row r="158" spans="1:15" ht="14.25" customHeight="1">
      <c r="A158" s="110"/>
      <c r="B158" s="111"/>
      <c r="C158" s="111"/>
      <c r="D158" s="112"/>
      <c r="E158" s="112"/>
      <c r="F158" s="112"/>
      <c r="G158" s="113" t="e">
        <f>+VLOOKUP(F158,Participants!$A$1:$F$801,2,FALSE)</f>
        <v>#N/A</v>
      </c>
      <c r="H158" s="113" t="e">
        <f>+VLOOKUP(F158,Participants!$A$1:$F$801,4,FALSE)</f>
        <v>#N/A</v>
      </c>
      <c r="I158" s="113" t="e">
        <f>+VLOOKUP(F158,Participants!$A$1:$F$801,5,FALSE)</f>
        <v>#N/A</v>
      </c>
      <c r="J158" s="113" t="e">
        <f>+VLOOKUP(F158,Participants!$A$1:$F$801,3,FALSE)</f>
        <v>#N/A</v>
      </c>
      <c r="K158" s="54" t="e">
        <f>+VLOOKUP(F158,Participants!$A$1:$G$801,7,FALSE)</f>
        <v>#N/A</v>
      </c>
      <c r="L158" s="114"/>
      <c r="M158" s="113"/>
      <c r="N158" s="51"/>
      <c r="O158" s="109"/>
    </row>
    <row r="159" spans="1:15" ht="14.25" customHeight="1">
      <c r="A159" s="103"/>
      <c r="B159" s="104"/>
      <c r="C159" s="104"/>
      <c r="D159" s="105"/>
      <c r="E159" s="105"/>
      <c r="F159" s="105"/>
      <c r="G159" s="106" t="e">
        <f>+VLOOKUP(F159,Participants!$A$1:$F$801,2,FALSE)</f>
        <v>#N/A</v>
      </c>
      <c r="H159" s="106" t="e">
        <f>+VLOOKUP(F159,Participants!$A$1:$F$801,4,FALSE)</f>
        <v>#N/A</v>
      </c>
      <c r="I159" s="106" t="e">
        <f>+VLOOKUP(F159,Participants!$A$1:$F$801,5,FALSE)</f>
        <v>#N/A</v>
      </c>
      <c r="J159" s="106" t="e">
        <f>+VLOOKUP(F159,Participants!$A$1:$F$801,3,FALSE)</f>
        <v>#N/A</v>
      </c>
      <c r="K159" s="54" t="e">
        <f>+VLOOKUP(F159,Participants!$A$1:$G$801,7,FALSE)</f>
        <v>#N/A</v>
      </c>
      <c r="L159" s="107"/>
      <c r="M159" s="106"/>
      <c r="N159" s="108"/>
      <c r="O159" s="109"/>
    </row>
    <row r="160" spans="1:15" ht="14.25" customHeight="1">
      <c r="A160" s="110"/>
      <c r="B160" s="111"/>
      <c r="C160" s="111"/>
      <c r="D160" s="112"/>
      <c r="E160" s="112"/>
      <c r="F160" s="112"/>
      <c r="G160" s="113" t="e">
        <f>+VLOOKUP(F160,Participants!$A$1:$F$801,2,FALSE)</f>
        <v>#N/A</v>
      </c>
      <c r="H160" s="113" t="e">
        <f>+VLOOKUP(F160,Participants!$A$1:$F$801,4,FALSE)</f>
        <v>#N/A</v>
      </c>
      <c r="I160" s="113" t="e">
        <f>+VLOOKUP(F160,Participants!$A$1:$F$801,5,FALSE)</f>
        <v>#N/A</v>
      </c>
      <c r="J160" s="113" t="e">
        <f>+VLOOKUP(F160,Participants!$A$1:$F$801,3,FALSE)</f>
        <v>#N/A</v>
      </c>
      <c r="K160" s="54" t="e">
        <f>+VLOOKUP(F160,Participants!$A$1:$G$801,7,FALSE)</f>
        <v>#N/A</v>
      </c>
      <c r="L160" s="114"/>
      <c r="M160" s="113"/>
      <c r="N160" s="51"/>
      <c r="O160" s="109"/>
    </row>
    <row r="161" spans="1:15" ht="14.25" customHeight="1">
      <c r="A161" s="103"/>
      <c r="B161" s="104"/>
      <c r="C161" s="104"/>
      <c r="D161" s="105"/>
      <c r="E161" s="105"/>
      <c r="F161" s="105"/>
      <c r="G161" s="106" t="e">
        <f>+VLOOKUP(F161,Participants!$A$1:$F$801,2,FALSE)</f>
        <v>#N/A</v>
      </c>
      <c r="H161" s="106" t="e">
        <f>+VLOOKUP(F161,Participants!$A$1:$F$801,4,FALSE)</f>
        <v>#N/A</v>
      </c>
      <c r="I161" s="106" t="e">
        <f>+VLOOKUP(F161,Participants!$A$1:$F$801,5,FALSE)</f>
        <v>#N/A</v>
      </c>
      <c r="J161" s="106" t="e">
        <f>+VLOOKUP(F161,Participants!$A$1:$F$801,3,FALSE)</f>
        <v>#N/A</v>
      </c>
      <c r="K161" s="54" t="e">
        <f>+VLOOKUP(F161,Participants!$A$1:$G$801,7,FALSE)</f>
        <v>#N/A</v>
      </c>
      <c r="L161" s="107"/>
      <c r="M161" s="106"/>
      <c r="N161" s="108"/>
      <c r="O161" s="109"/>
    </row>
    <row r="162" spans="1:15" ht="14.25" customHeight="1">
      <c r="A162" s="110"/>
      <c r="B162" s="111"/>
      <c r="C162" s="111"/>
      <c r="D162" s="112"/>
      <c r="E162" s="112"/>
      <c r="F162" s="112"/>
      <c r="G162" s="113" t="e">
        <f>+VLOOKUP(F162,Participants!$A$1:$F$801,2,FALSE)</f>
        <v>#N/A</v>
      </c>
      <c r="H162" s="113" t="e">
        <f>+VLOOKUP(F162,Participants!$A$1:$F$801,4,FALSE)</f>
        <v>#N/A</v>
      </c>
      <c r="I162" s="113" t="e">
        <f>+VLOOKUP(F162,Participants!$A$1:$F$801,5,FALSE)</f>
        <v>#N/A</v>
      </c>
      <c r="J162" s="113" t="e">
        <f>+VLOOKUP(F162,Participants!$A$1:$F$801,3,FALSE)</f>
        <v>#N/A</v>
      </c>
      <c r="K162" s="54" t="e">
        <f>+VLOOKUP(F162,Participants!$A$1:$G$801,7,FALSE)</f>
        <v>#N/A</v>
      </c>
      <c r="L162" s="114"/>
      <c r="M162" s="113"/>
      <c r="N162" s="51"/>
      <c r="O162" s="109"/>
    </row>
    <row r="163" spans="1:15" ht="14.25" customHeight="1">
      <c r="A163" s="103"/>
      <c r="B163" s="104"/>
      <c r="C163" s="104"/>
      <c r="D163" s="105"/>
      <c r="E163" s="105"/>
      <c r="F163" s="105"/>
      <c r="G163" s="106" t="e">
        <f>+VLOOKUP(F163,Participants!$A$1:$F$801,2,FALSE)</f>
        <v>#N/A</v>
      </c>
      <c r="H163" s="106" t="e">
        <f>+VLOOKUP(F163,Participants!$A$1:$F$801,4,FALSE)</f>
        <v>#N/A</v>
      </c>
      <c r="I163" s="106" t="e">
        <f>+VLOOKUP(F163,Participants!$A$1:$F$801,5,FALSE)</f>
        <v>#N/A</v>
      </c>
      <c r="J163" s="106" t="e">
        <f>+VLOOKUP(F163,Participants!$A$1:$F$801,3,FALSE)</f>
        <v>#N/A</v>
      </c>
      <c r="K163" s="54" t="e">
        <f>+VLOOKUP(F163,Participants!$A$1:$G$801,7,FALSE)</f>
        <v>#N/A</v>
      </c>
      <c r="L163" s="107"/>
      <c r="M163" s="106"/>
      <c r="N163" s="108"/>
      <c r="O163" s="109"/>
    </row>
    <row r="164" spans="1:15" ht="14.25" customHeight="1">
      <c r="A164" s="110"/>
      <c r="B164" s="111"/>
      <c r="C164" s="111"/>
      <c r="D164" s="112"/>
      <c r="E164" s="112"/>
      <c r="F164" s="112"/>
      <c r="G164" s="113" t="e">
        <f>+VLOOKUP(F164,Participants!$A$1:$F$801,2,FALSE)</f>
        <v>#N/A</v>
      </c>
      <c r="H164" s="113" t="e">
        <f>+VLOOKUP(F164,Participants!$A$1:$F$801,4,FALSE)</f>
        <v>#N/A</v>
      </c>
      <c r="I164" s="113" t="e">
        <f>+VLOOKUP(F164,Participants!$A$1:$F$801,5,FALSE)</f>
        <v>#N/A</v>
      </c>
      <c r="J164" s="113" t="e">
        <f>+VLOOKUP(F164,Participants!$A$1:$F$801,3,FALSE)</f>
        <v>#N/A</v>
      </c>
      <c r="K164" s="54" t="e">
        <f>+VLOOKUP(F164,Participants!$A$1:$G$801,7,FALSE)</f>
        <v>#N/A</v>
      </c>
      <c r="L164" s="114"/>
      <c r="M164" s="113"/>
      <c r="N164" s="51"/>
      <c r="O164" s="109"/>
    </row>
    <row r="165" spans="1:15" ht="14.25" customHeight="1">
      <c r="A165" s="103"/>
      <c r="B165" s="104"/>
      <c r="C165" s="104"/>
      <c r="D165" s="105"/>
      <c r="E165" s="105"/>
      <c r="F165" s="105"/>
      <c r="G165" s="106" t="e">
        <f>+VLOOKUP(F165,Participants!$A$1:$F$801,2,FALSE)</f>
        <v>#N/A</v>
      </c>
      <c r="H165" s="106" t="e">
        <f>+VLOOKUP(F165,Participants!$A$1:$F$801,4,FALSE)</f>
        <v>#N/A</v>
      </c>
      <c r="I165" s="106" t="e">
        <f>+VLOOKUP(F165,Participants!$A$1:$F$801,5,FALSE)</f>
        <v>#N/A</v>
      </c>
      <c r="J165" s="106" t="e">
        <f>+VLOOKUP(F165,Participants!$A$1:$F$801,3,FALSE)</f>
        <v>#N/A</v>
      </c>
      <c r="K165" s="54" t="e">
        <f>+VLOOKUP(F165,Participants!$A$1:$G$801,7,FALSE)</f>
        <v>#N/A</v>
      </c>
      <c r="L165" s="107"/>
      <c r="M165" s="106"/>
      <c r="N165" s="108"/>
      <c r="O165" s="109"/>
    </row>
    <row r="166" spans="1:15" ht="14.25" customHeight="1">
      <c r="A166" s="110"/>
      <c r="B166" s="111"/>
      <c r="C166" s="111"/>
      <c r="D166" s="112"/>
      <c r="E166" s="112"/>
      <c r="F166" s="112"/>
      <c r="G166" s="113" t="e">
        <f>+VLOOKUP(F166,Participants!$A$1:$F$801,2,FALSE)</f>
        <v>#N/A</v>
      </c>
      <c r="H166" s="113" t="e">
        <f>+VLOOKUP(F166,Participants!$A$1:$F$801,4,FALSE)</f>
        <v>#N/A</v>
      </c>
      <c r="I166" s="113" t="e">
        <f>+VLOOKUP(F166,Participants!$A$1:$F$801,5,FALSE)</f>
        <v>#N/A</v>
      </c>
      <c r="J166" s="113" t="e">
        <f>+VLOOKUP(F166,Participants!$A$1:$F$801,3,FALSE)</f>
        <v>#N/A</v>
      </c>
      <c r="K166" s="54" t="e">
        <f>+VLOOKUP(F166,Participants!$A$1:$G$801,7,FALSE)</f>
        <v>#N/A</v>
      </c>
      <c r="L166" s="114"/>
      <c r="M166" s="113"/>
      <c r="N166" s="51"/>
      <c r="O166" s="109"/>
    </row>
    <row r="167" spans="1:15" ht="14.25" customHeight="1">
      <c r="A167" s="103"/>
      <c r="B167" s="104"/>
      <c r="C167" s="104"/>
      <c r="D167" s="105"/>
      <c r="E167" s="105"/>
      <c r="F167" s="105"/>
      <c r="G167" s="106" t="e">
        <f>+VLOOKUP(F167,Participants!$A$1:$F$801,2,FALSE)</f>
        <v>#N/A</v>
      </c>
      <c r="H167" s="106" t="e">
        <f>+VLOOKUP(F167,Participants!$A$1:$F$801,4,FALSE)</f>
        <v>#N/A</v>
      </c>
      <c r="I167" s="106" t="e">
        <f>+VLOOKUP(F167,Participants!$A$1:$F$801,5,FALSE)</f>
        <v>#N/A</v>
      </c>
      <c r="J167" s="106" t="e">
        <f>+VLOOKUP(F167,Participants!$A$1:$F$801,3,FALSE)</f>
        <v>#N/A</v>
      </c>
      <c r="K167" s="54" t="e">
        <f>+VLOOKUP(F167,Participants!$A$1:$G$801,7,FALSE)</f>
        <v>#N/A</v>
      </c>
      <c r="L167" s="107"/>
      <c r="M167" s="106"/>
      <c r="N167" s="108"/>
      <c r="O167" s="109"/>
    </row>
    <row r="168" spans="1:15" ht="14.25" customHeight="1">
      <c r="A168" s="110"/>
      <c r="B168" s="111"/>
      <c r="C168" s="111"/>
      <c r="D168" s="112"/>
      <c r="E168" s="112"/>
      <c r="F168" s="112"/>
      <c r="G168" s="113" t="e">
        <f>+VLOOKUP(F168,Participants!$A$1:$F$801,2,FALSE)</f>
        <v>#N/A</v>
      </c>
      <c r="H168" s="113" t="e">
        <f>+VLOOKUP(F168,Participants!$A$1:$F$801,4,FALSE)</f>
        <v>#N/A</v>
      </c>
      <c r="I168" s="113" t="e">
        <f>+VLOOKUP(F168,Participants!$A$1:$F$801,5,FALSE)</f>
        <v>#N/A</v>
      </c>
      <c r="J168" s="113" t="e">
        <f>+VLOOKUP(F168,Participants!$A$1:$F$801,3,FALSE)</f>
        <v>#N/A</v>
      </c>
      <c r="K168" s="54" t="e">
        <f>+VLOOKUP(F168,Participants!$A$1:$G$801,7,FALSE)</f>
        <v>#N/A</v>
      </c>
      <c r="L168" s="114"/>
      <c r="M168" s="113"/>
      <c r="N168" s="51"/>
      <c r="O168" s="109"/>
    </row>
    <row r="169" spans="1:15" ht="14.25" customHeight="1">
      <c r="A169" s="103"/>
      <c r="B169" s="104"/>
      <c r="C169" s="104"/>
      <c r="D169" s="105"/>
      <c r="E169" s="105"/>
      <c r="F169" s="105"/>
      <c r="G169" s="106" t="e">
        <f>+VLOOKUP(F169,Participants!$A$1:$F$801,2,FALSE)</f>
        <v>#N/A</v>
      </c>
      <c r="H169" s="106" t="e">
        <f>+VLOOKUP(F169,Participants!$A$1:$F$801,4,FALSE)</f>
        <v>#N/A</v>
      </c>
      <c r="I169" s="106" t="e">
        <f>+VLOOKUP(F169,Participants!$A$1:$F$801,5,FALSE)</f>
        <v>#N/A</v>
      </c>
      <c r="J169" s="106" t="e">
        <f>+VLOOKUP(F169,Participants!$A$1:$F$801,3,FALSE)</f>
        <v>#N/A</v>
      </c>
      <c r="K169" s="54" t="e">
        <f>+VLOOKUP(F169,Participants!$A$1:$G$801,7,FALSE)</f>
        <v>#N/A</v>
      </c>
      <c r="L169" s="107"/>
      <c r="M169" s="106"/>
      <c r="N169" s="108"/>
      <c r="O169" s="109"/>
    </row>
    <row r="170" spans="1:15" ht="14.25" customHeight="1">
      <c r="A170" s="110"/>
      <c r="B170" s="111"/>
      <c r="C170" s="111"/>
      <c r="D170" s="112"/>
      <c r="E170" s="112"/>
      <c r="F170" s="112"/>
      <c r="G170" s="113" t="e">
        <f>+VLOOKUP(F170,Participants!$A$1:$F$801,2,FALSE)</f>
        <v>#N/A</v>
      </c>
      <c r="H170" s="113" t="e">
        <f>+VLOOKUP(F170,Participants!$A$1:$F$801,4,FALSE)</f>
        <v>#N/A</v>
      </c>
      <c r="I170" s="113" t="e">
        <f>+VLOOKUP(F170,Participants!$A$1:$F$801,5,FALSE)</f>
        <v>#N/A</v>
      </c>
      <c r="J170" s="113" t="e">
        <f>+VLOOKUP(F170,Participants!$A$1:$F$801,3,FALSE)</f>
        <v>#N/A</v>
      </c>
      <c r="K170" s="54" t="e">
        <f>+VLOOKUP(F170,Participants!$A$1:$G$801,7,FALSE)</f>
        <v>#N/A</v>
      </c>
      <c r="L170" s="114"/>
      <c r="M170" s="113"/>
      <c r="N170" s="51"/>
      <c r="O170" s="109"/>
    </row>
    <row r="171" spans="1:15" ht="14.25" customHeight="1">
      <c r="A171" s="103"/>
      <c r="B171" s="104"/>
      <c r="C171" s="104"/>
      <c r="D171" s="105"/>
      <c r="E171" s="105"/>
      <c r="F171" s="105"/>
      <c r="G171" s="106" t="e">
        <f>+VLOOKUP(F171,Participants!$A$1:$F$801,2,FALSE)</f>
        <v>#N/A</v>
      </c>
      <c r="H171" s="106" t="e">
        <f>+VLOOKUP(F171,Participants!$A$1:$F$801,4,FALSE)</f>
        <v>#N/A</v>
      </c>
      <c r="I171" s="106" t="e">
        <f>+VLOOKUP(F171,Participants!$A$1:$F$801,5,FALSE)</f>
        <v>#N/A</v>
      </c>
      <c r="J171" s="106" t="e">
        <f>+VLOOKUP(F171,Participants!$A$1:$F$801,3,FALSE)</f>
        <v>#N/A</v>
      </c>
      <c r="K171" s="54" t="e">
        <f>+VLOOKUP(F171,Participants!$A$1:$G$801,7,FALSE)</f>
        <v>#N/A</v>
      </c>
      <c r="L171" s="107"/>
      <c r="M171" s="106"/>
      <c r="N171" s="108"/>
      <c r="O171" s="109"/>
    </row>
    <row r="172" spans="1:15" ht="14.25" customHeight="1">
      <c r="A172" s="110"/>
      <c r="B172" s="111"/>
      <c r="C172" s="111"/>
      <c r="D172" s="112"/>
      <c r="E172" s="112"/>
      <c r="F172" s="112"/>
      <c r="G172" s="113" t="e">
        <f>+VLOOKUP(F172,Participants!$A$1:$F$801,2,FALSE)</f>
        <v>#N/A</v>
      </c>
      <c r="H172" s="113" t="e">
        <f>+VLOOKUP(F172,Participants!$A$1:$F$801,4,FALSE)</f>
        <v>#N/A</v>
      </c>
      <c r="I172" s="113" t="e">
        <f>+VLOOKUP(F172,Participants!$A$1:$F$801,5,FALSE)</f>
        <v>#N/A</v>
      </c>
      <c r="J172" s="113" t="e">
        <f>+VLOOKUP(F172,Participants!$A$1:$F$801,3,FALSE)</f>
        <v>#N/A</v>
      </c>
      <c r="K172" s="54" t="e">
        <f>+VLOOKUP(F172,Participants!$A$1:$G$801,7,FALSE)</f>
        <v>#N/A</v>
      </c>
      <c r="L172" s="114"/>
      <c r="M172" s="113"/>
      <c r="N172" s="51"/>
      <c r="O172" s="109"/>
    </row>
    <row r="173" spans="1:15" ht="14.25" customHeight="1">
      <c r="A173" s="103"/>
      <c r="B173" s="104"/>
      <c r="C173" s="104"/>
      <c r="D173" s="105"/>
      <c r="E173" s="105"/>
      <c r="F173" s="105"/>
      <c r="G173" s="106" t="e">
        <f>+VLOOKUP(F173,Participants!$A$1:$F$801,2,FALSE)</f>
        <v>#N/A</v>
      </c>
      <c r="H173" s="106" t="e">
        <f>+VLOOKUP(F173,Participants!$A$1:$F$801,4,FALSE)</f>
        <v>#N/A</v>
      </c>
      <c r="I173" s="106" t="e">
        <f>+VLOOKUP(F173,Participants!$A$1:$F$801,5,FALSE)</f>
        <v>#N/A</v>
      </c>
      <c r="J173" s="106" t="e">
        <f>+VLOOKUP(F173,Participants!$A$1:$F$801,3,FALSE)</f>
        <v>#N/A</v>
      </c>
      <c r="K173" s="54" t="e">
        <f>+VLOOKUP(F173,Participants!$A$1:$G$801,7,FALSE)</f>
        <v>#N/A</v>
      </c>
      <c r="L173" s="107"/>
      <c r="M173" s="106"/>
      <c r="N173" s="108"/>
      <c r="O173" s="109"/>
    </row>
    <row r="174" spans="1:15" ht="14.25" customHeight="1">
      <c r="A174" s="110"/>
      <c r="B174" s="111"/>
      <c r="C174" s="111"/>
      <c r="D174" s="112"/>
      <c r="E174" s="112"/>
      <c r="F174" s="112"/>
      <c r="G174" s="113" t="e">
        <f>+VLOOKUP(F174,Participants!$A$1:$F$801,2,FALSE)</f>
        <v>#N/A</v>
      </c>
      <c r="H174" s="113" t="e">
        <f>+VLOOKUP(F174,Participants!$A$1:$F$801,4,FALSE)</f>
        <v>#N/A</v>
      </c>
      <c r="I174" s="113" t="e">
        <f>+VLOOKUP(F174,Participants!$A$1:$F$801,5,FALSE)</f>
        <v>#N/A</v>
      </c>
      <c r="J174" s="113" t="e">
        <f>+VLOOKUP(F174,Participants!$A$1:$F$801,3,FALSE)</f>
        <v>#N/A</v>
      </c>
      <c r="K174" s="54" t="e">
        <f>+VLOOKUP(F174,Participants!$A$1:$G$801,7,FALSE)</f>
        <v>#N/A</v>
      </c>
      <c r="L174" s="114"/>
      <c r="M174" s="113"/>
      <c r="N174" s="51"/>
      <c r="O174" s="109"/>
    </row>
    <row r="175" spans="1:15" ht="14.25" customHeight="1">
      <c r="A175" s="103"/>
      <c r="B175" s="104"/>
      <c r="C175" s="104"/>
      <c r="D175" s="105"/>
      <c r="E175" s="105"/>
      <c r="F175" s="105"/>
      <c r="G175" s="106" t="e">
        <f>+VLOOKUP(F175,Participants!$A$1:$F$801,2,FALSE)</f>
        <v>#N/A</v>
      </c>
      <c r="H175" s="106" t="e">
        <f>+VLOOKUP(F175,Participants!$A$1:$F$801,4,FALSE)</f>
        <v>#N/A</v>
      </c>
      <c r="I175" s="106" t="e">
        <f>+VLOOKUP(F175,Participants!$A$1:$F$801,5,FALSE)</f>
        <v>#N/A</v>
      </c>
      <c r="J175" s="106" t="e">
        <f>+VLOOKUP(F175,Participants!$A$1:$F$801,3,FALSE)</f>
        <v>#N/A</v>
      </c>
      <c r="K175" s="54" t="e">
        <f>+VLOOKUP(F175,Participants!$A$1:$G$801,7,FALSE)</f>
        <v>#N/A</v>
      </c>
      <c r="L175" s="107"/>
      <c r="M175" s="106"/>
      <c r="N175" s="108"/>
      <c r="O175" s="109"/>
    </row>
    <row r="176" spans="1:15" ht="14.25" customHeight="1">
      <c r="A176" s="110"/>
      <c r="B176" s="111"/>
      <c r="C176" s="111"/>
      <c r="D176" s="112"/>
      <c r="E176" s="112"/>
      <c r="F176" s="112"/>
      <c r="G176" s="113" t="e">
        <f>+VLOOKUP(F176,Participants!$A$1:$F$801,2,FALSE)</f>
        <v>#N/A</v>
      </c>
      <c r="H176" s="113" t="e">
        <f>+VLOOKUP(F176,Participants!$A$1:$F$801,4,FALSE)</f>
        <v>#N/A</v>
      </c>
      <c r="I176" s="113" t="e">
        <f>+VLOOKUP(F176,Participants!$A$1:$F$801,5,FALSE)</f>
        <v>#N/A</v>
      </c>
      <c r="J176" s="113" t="e">
        <f>+VLOOKUP(F176,Participants!$A$1:$F$801,3,FALSE)</f>
        <v>#N/A</v>
      </c>
      <c r="K176" s="54" t="e">
        <f>+VLOOKUP(F176,Participants!$A$1:$G$801,7,FALSE)</f>
        <v>#N/A</v>
      </c>
      <c r="L176" s="114"/>
      <c r="M176" s="113"/>
      <c r="N176" s="51"/>
      <c r="O176" s="109"/>
    </row>
    <row r="177" spans="1:15" ht="14.25" customHeight="1">
      <c r="A177" s="103"/>
      <c r="B177" s="104"/>
      <c r="C177" s="104"/>
      <c r="D177" s="105"/>
      <c r="E177" s="105"/>
      <c r="F177" s="105"/>
      <c r="G177" s="106" t="e">
        <f>+VLOOKUP(F177,Participants!$A$1:$F$801,2,FALSE)</f>
        <v>#N/A</v>
      </c>
      <c r="H177" s="106" t="e">
        <f>+VLOOKUP(F177,Participants!$A$1:$F$801,4,FALSE)</f>
        <v>#N/A</v>
      </c>
      <c r="I177" s="106" t="e">
        <f>+VLOOKUP(F177,Participants!$A$1:$F$801,5,FALSE)</f>
        <v>#N/A</v>
      </c>
      <c r="J177" s="106" t="e">
        <f>+VLOOKUP(F177,Participants!$A$1:$F$801,3,FALSE)</f>
        <v>#N/A</v>
      </c>
      <c r="K177" s="54" t="e">
        <f>+VLOOKUP(F177,Participants!$A$1:$G$801,7,FALSE)</f>
        <v>#N/A</v>
      </c>
      <c r="L177" s="107"/>
      <c r="M177" s="106"/>
      <c r="N177" s="108"/>
      <c r="O177" s="109"/>
    </row>
    <row r="178" spans="1:15" ht="14.25" customHeight="1">
      <c r="A178" s="110"/>
      <c r="B178" s="111"/>
      <c r="C178" s="111"/>
      <c r="D178" s="112"/>
      <c r="E178" s="112"/>
      <c r="F178" s="112"/>
      <c r="G178" s="113" t="e">
        <f>+VLOOKUP(F178,Participants!$A$1:$F$801,2,FALSE)</f>
        <v>#N/A</v>
      </c>
      <c r="H178" s="113" t="e">
        <f>+VLOOKUP(F178,Participants!$A$1:$F$801,4,FALSE)</f>
        <v>#N/A</v>
      </c>
      <c r="I178" s="113" t="e">
        <f>+VLOOKUP(F178,Participants!$A$1:$F$801,5,FALSE)</f>
        <v>#N/A</v>
      </c>
      <c r="J178" s="113" t="e">
        <f>+VLOOKUP(F178,Participants!$A$1:$F$801,3,FALSE)</f>
        <v>#N/A</v>
      </c>
      <c r="K178" s="54" t="e">
        <f>+VLOOKUP(F178,Participants!$A$1:$G$801,7,FALSE)</f>
        <v>#N/A</v>
      </c>
      <c r="L178" s="114"/>
      <c r="M178" s="113"/>
      <c r="N178" s="51"/>
      <c r="O178" s="109"/>
    </row>
    <row r="179" spans="1:15" ht="14.25" customHeight="1">
      <c r="A179" s="103"/>
      <c r="B179" s="104"/>
      <c r="C179" s="104"/>
      <c r="D179" s="105"/>
      <c r="E179" s="105"/>
      <c r="F179" s="105"/>
      <c r="G179" s="106" t="e">
        <f>+VLOOKUP(F179,Participants!$A$1:$F$801,2,FALSE)</f>
        <v>#N/A</v>
      </c>
      <c r="H179" s="106" t="e">
        <f>+VLOOKUP(F179,Participants!$A$1:$F$801,4,FALSE)</f>
        <v>#N/A</v>
      </c>
      <c r="I179" s="106" t="e">
        <f>+VLOOKUP(F179,Participants!$A$1:$F$801,5,FALSE)</f>
        <v>#N/A</v>
      </c>
      <c r="J179" s="106" t="e">
        <f>+VLOOKUP(F179,Participants!$A$1:$F$801,3,FALSE)</f>
        <v>#N/A</v>
      </c>
      <c r="K179" s="54" t="e">
        <f>+VLOOKUP(F179,Participants!$A$1:$G$801,7,FALSE)</f>
        <v>#N/A</v>
      </c>
      <c r="L179" s="107"/>
      <c r="M179" s="106"/>
      <c r="N179" s="108"/>
      <c r="O179" s="109"/>
    </row>
    <row r="180" spans="1:15" ht="14.25" customHeight="1">
      <c r="A180" s="110"/>
      <c r="B180" s="111"/>
      <c r="C180" s="111"/>
      <c r="D180" s="112"/>
      <c r="E180" s="112"/>
      <c r="F180" s="112"/>
      <c r="G180" s="113" t="e">
        <f>+VLOOKUP(F180,Participants!$A$1:$F$801,2,FALSE)</f>
        <v>#N/A</v>
      </c>
      <c r="H180" s="113" t="e">
        <f>+VLOOKUP(F180,Participants!$A$1:$F$801,4,FALSE)</f>
        <v>#N/A</v>
      </c>
      <c r="I180" s="113" t="e">
        <f>+VLOOKUP(F180,Participants!$A$1:$F$801,5,FALSE)</f>
        <v>#N/A</v>
      </c>
      <c r="J180" s="113" t="e">
        <f>+VLOOKUP(F180,Participants!$A$1:$F$801,3,FALSE)</f>
        <v>#N/A</v>
      </c>
      <c r="K180" s="54" t="e">
        <f>+VLOOKUP(F180,Participants!$A$1:$G$801,7,FALSE)</f>
        <v>#N/A</v>
      </c>
      <c r="L180" s="114"/>
      <c r="M180" s="113"/>
      <c r="N180" s="51"/>
      <c r="O180" s="109"/>
    </row>
    <row r="181" spans="1:15" ht="14.25" customHeight="1">
      <c r="A181" s="103"/>
      <c r="B181" s="104"/>
      <c r="C181" s="104"/>
      <c r="D181" s="105"/>
      <c r="E181" s="105"/>
      <c r="F181" s="105"/>
      <c r="G181" s="106" t="e">
        <f>+VLOOKUP(F181,Participants!$A$1:$F$801,2,FALSE)</f>
        <v>#N/A</v>
      </c>
      <c r="H181" s="106" t="e">
        <f>+VLOOKUP(F181,Participants!$A$1:$F$801,4,FALSE)</f>
        <v>#N/A</v>
      </c>
      <c r="I181" s="106" t="e">
        <f>+VLOOKUP(F181,Participants!$A$1:$F$801,5,FALSE)</f>
        <v>#N/A</v>
      </c>
      <c r="J181" s="106" t="e">
        <f>+VLOOKUP(F181,Participants!$A$1:$F$801,3,FALSE)</f>
        <v>#N/A</v>
      </c>
      <c r="K181" s="54" t="e">
        <f>+VLOOKUP(F181,Participants!$A$1:$G$801,7,FALSE)</f>
        <v>#N/A</v>
      </c>
      <c r="L181" s="107"/>
      <c r="M181" s="106"/>
      <c r="N181" s="108"/>
      <c r="O181" s="109"/>
    </row>
    <row r="182" spans="1:15" ht="14.25" customHeight="1">
      <c r="A182" s="110"/>
      <c r="B182" s="111"/>
      <c r="C182" s="111"/>
      <c r="D182" s="112"/>
      <c r="E182" s="112"/>
      <c r="F182" s="112"/>
      <c r="G182" s="113" t="e">
        <f>+VLOOKUP(F182,Participants!$A$1:$F$801,2,FALSE)</f>
        <v>#N/A</v>
      </c>
      <c r="H182" s="113" t="e">
        <f>+VLOOKUP(F182,Participants!$A$1:$F$801,4,FALSE)</f>
        <v>#N/A</v>
      </c>
      <c r="I182" s="113" t="e">
        <f>+VLOOKUP(F182,Participants!$A$1:$F$801,5,FALSE)</f>
        <v>#N/A</v>
      </c>
      <c r="J182" s="113" t="e">
        <f>+VLOOKUP(F182,Participants!$A$1:$F$801,3,FALSE)</f>
        <v>#N/A</v>
      </c>
      <c r="K182" s="54" t="e">
        <f>+VLOOKUP(F182,Participants!$A$1:$G$801,7,FALSE)</f>
        <v>#N/A</v>
      </c>
      <c r="L182" s="114"/>
      <c r="M182" s="113"/>
      <c r="N182" s="51"/>
      <c r="O182" s="109"/>
    </row>
    <row r="183" spans="1:15" ht="14.25" customHeight="1">
      <c r="A183" s="103"/>
      <c r="B183" s="104"/>
      <c r="C183" s="104"/>
      <c r="D183" s="105"/>
      <c r="E183" s="105"/>
      <c r="F183" s="105"/>
      <c r="G183" s="106" t="e">
        <f>+VLOOKUP(F183,Participants!$A$1:$F$801,2,FALSE)</f>
        <v>#N/A</v>
      </c>
      <c r="H183" s="106" t="e">
        <f>+VLOOKUP(F183,Participants!$A$1:$F$801,4,FALSE)</f>
        <v>#N/A</v>
      </c>
      <c r="I183" s="106" t="e">
        <f>+VLOOKUP(F183,Participants!$A$1:$F$801,5,FALSE)</f>
        <v>#N/A</v>
      </c>
      <c r="J183" s="106" t="e">
        <f>+VLOOKUP(F183,Participants!$A$1:$F$801,3,FALSE)</f>
        <v>#N/A</v>
      </c>
      <c r="K183" s="54" t="e">
        <f>+VLOOKUP(F183,Participants!$A$1:$G$801,7,FALSE)</f>
        <v>#N/A</v>
      </c>
      <c r="L183" s="107"/>
      <c r="M183" s="106"/>
      <c r="N183" s="108"/>
      <c r="O183" s="109"/>
    </row>
    <row r="184" spans="1:15" ht="14.25" customHeight="1">
      <c r="A184" s="110"/>
      <c r="B184" s="111"/>
      <c r="C184" s="111"/>
      <c r="D184" s="112"/>
      <c r="E184" s="112"/>
      <c r="F184" s="112"/>
      <c r="G184" s="113" t="e">
        <f>+VLOOKUP(F184,Participants!$A$1:$F$801,2,FALSE)</f>
        <v>#N/A</v>
      </c>
      <c r="H184" s="113" t="e">
        <f>+VLOOKUP(F184,Participants!$A$1:$F$801,4,FALSE)</f>
        <v>#N/A</v>
      </c>
      <c r="I184" s="113" t="e">
        <f>+VLOOKUP(F184,Participants!$A$1:$F$801,5,FALSE)</f>
        <v>#N/A</v>
      </c>
      <c r="J184" s="113" t="e">
        <f>+VLOOKUP(F184,Participants!$A$1:$F$801,3,FALSE)</f>
        <v>#N/A</v>
      </c>
      <c r="K184" s="54" t="e">
        <f>+VLOOKUP(F184,Participants!$A$1:$G$801,7,FALSE)</f>
        <v>#N/A</v>
      </c>
      <c r="L184" s="114"/>
      <c r="M184" s="113"/>
      <c r="N184" s="51"/>
      <c r="O184" s="109"/>
    </row>
    <row r="185" spans="1:15" ht="14.25" customHeight="1">
      <c r="A185" s="103"/>
      <c r="B185" s="104"/>
      <c r="C185" s="104"/>
      <c r="D185" s="105"/>
      <c r="E185" s="105"/>
      <c r="F185" s="105"/>
      <c r="G185" s="106" t="e">
        <f>+VLOOKUP(F185,Participants!$A$1:$F$801,2,FALSE)</f>
        <v>#N/A</v>
      </c>
      <c r="H185" s="106" t="e">
        <f>+VLOOKUP(F185,Participants!$A$1:$F$801,4,FALSE)</f>
        <v>#N/A</v>
      </c>
      <c r="I185" s="106" t="e">
        <f>+VLOOKUP(F185,Participants!$A$1:$F$801,5,FALSE)</f>
        <v>#N/A</v>
      </c>
      <c r="J185" s="106" t="e">
        <f>+VLOOKUP(F185,Participants!$A$1:$F$801,3,FALSE)</f>
        <v>#N/A</v>
      </c>
      <c r="K185" s="54" t="e">
        <f>+VLOOKUP(F185,Participants!$A$1:$G$801,7,FALSE)</f>
        <v>#N/A</v>
      </c>
      <c r="L185" s="107"/>
      <c r="M185" s="106"/>
      <c r="N185" s="108"/>
      <c r="O185" s="109"/>
    </row>
    <row r="186" spans="1:15" ht="14.25" customHeight="1">
      <c r="A186" s="110"/>
      <c r="B186" s="111"/>
      <c r="C186" s="111"/>
      <c r="D186" s="112"/>
      <c r="E186" s="112"/>
      <c r="F186" s="112"/>
      <c r="G186" s="113" t="e">
        <f>+VLOOKUP(F186,Participants!$A$1:$F$801,2,FALSE)</f>
        <v>#N/A</v>
      </c>
      <c r="H186" s="113" t="e">
        <f>+VLOOKUP(F186,Participants!$A$1:$F$801,4,FALSE)</f>
        <v>#N/A</v>
      </c>
      <c r="I186" s="113" t="e">
        <f>+VLOOKUP(F186,Participants!$A$1:$F$801,5,FALSE)</f>
        <v>#N/A</v>
      </c>
      <c r="J186" s="113" t="e">
        <f>+VLOOKUP(F186,Participants!$A$1:$F$801,3,FALSE)</f>
        <v>#N/A</v>
      </c>
      <c r="K186" s="54" t="e">
        <f>+VLOOKUP(F186,Participants!$A$1:$G$801,7,FALSE)</f>
        <v>#N/A</v>
      </c>
      <c r="L186" s="114"/>
      <c r="M186" s="113"/>
      <c r="N186" s="51"/>
      <c r="O186" s="109"/>
    </row>
    <row r="187" spans="1:15" ht="14.25" customHeight="1">
      <c r="A187" s="103"/>
      <c r="B187" s="104"/>
      <c r="C187" s="104"/>
      <c r="D187" s="105"/>
      <c r="E187" s="105"/>
      <c r="F187" s="105"/>
      <c r="G187" s="106" t="e">
        <f>+VLOOKUP(F187,Participants!$A$1:$F$801,2,FALSE)</f>
        <v>#N/A</v>
      </c>
      <c r="H187" s="106" t="e">
        <f>+VLOOKUP(F187,Participants!$A$1:$F$801,4,FALSE)</f>
        <v>#N/A</v>
      </c>
      <c r="I187" s="106" t="e">
        <f>+VLOOKUP(F187,Participants!$A$1:$F$801,5,FALSE)</f>
        <v>#N/A</v>
      </c>
      <c r="J187" s="106" t="e">
        <f>+VLOOKUP(F187,Participants!$A$1:$F$801,3,FALSE)</f>
        <v>#N/A</v>
      </c>
      <c r="K187" s="54" t="e">
        <f>+VLOOKUP(F187,Participants!$A$1:$G$801,7,FALSE)</f>
        <v>#N/A</v>
      </c>
      <c r="L187" s="107"/>
      <c r="M187" s="106"/>
      <c r="N187" s="108"/>
      <c r="O187" s="109"/>
    </row>
    <row r="188" spans="1:15" ht="14.25" customHeight="1">
      <c r="A188" s="110"/>
      <c r="B188" s="111"/>
      <c r="C188" s="111"/>
      <c r="D188" s="112"/>
      <c r="E188" s="112"/>
      <c r="F188" s="112"/>
      <c r="G188" s="113" t="e">
        <f>+VLOOKUP(F188,Participants!$A$1:$F$801,2,FALSE)</f>
        <v>#N/A</v>
      </c>
      <c r="H188" s="113" t="e">
        <f>+VLOOKUP(F188,Participants!$A$1:$F$801,4,FALSE)</f>
        <v>#N/A</v>
      </c>
      <c r="I188" s="113" t="e">
        <f>+VLOOKUP(F188,Participants!$A$1:$F$801,5,FALSE)</f>
        <v>#N/A</v>
      </c>
      <c r="J188" s="113" t="e">
        <f>+VLOOKUP(F188,Participants!$A$1:$F$801,3,FALSE)</f>
        <v>#N/A</v>
      </c>
      <c r="K188" s="54" t="e">
        <f>+VLOOKUP(F188,Participants!$A$1:$G$801,7,FALSE)</f>
        <v>#N/A</v>
      </c>
      <c r="L188" s="114"/>
      <c r="M188" s="113"/>
      <c r="N188" s="51"/>
      <c r="O188" s="109"/>
    </row>
    <row r="189" spans="1:15" ht="14.25" customHeight="1">
      <c r="A189" s="103"/>
      <c r="B189" s="104"/>
      <c r="C189" s="104"/>
      <c r="D189" s="105"/>
      <c r="E189" s="105"/>
      <c r="F189" s="105"/>
      <c r="G189" s="106" t="e">
        <f>+VLOOKUP(F189,Participants!$A$1:$F$801,2,FALSE)</f>
        <v>#N/A</v>
      </c>
      <c r="H189" s="106" t="e">
        <f>+VLOOKUP(F189,Participants!$A$1:$F$801,4,FALSE)</f>
        <v>#N/A</v>
      </c>
      <c r="I189" s="106" t="e">
        <f>+VLOOKUP(F189,Participants!$A$1:$F$801,5,FALSE)</f>
        <v>#N/A</v>
      </c>
      <c r="J189" s="106" t="e">
        <f>+VLOOKUP(F189,Participants!$A$1:$F$801,3,FALSE)</f>
        <v>#N/A</v>
      </c>
      <c r="K189" s="54" t="e">
        <f>+VLOOKUP(F189,Participants!$A$1:$G$801,7,FALSE)</f>
        <v>#N/A</v>
      </c>
      <c r="L189" s="107"/>
      <c r="M189" s="106"/>
      <c r="N189" s="108"/>
      <c r="O189" s="109"/>
    </row>
    <row r="190" spans="1:15" ht="14.25" customHeight="1">
      <c r="A190" s="110"/>
      <c r="B190" s="111"/>
      <c r="C190" s="111"/>
      <c r="D190" s="112"/>
      <c r="E190" s="112"/>
      <c r="F190" s="112"/>
      <c r="G190" s="113" t="e">
        <f>+VLOOKUP(F190,Participants!$A$1:$F$801,2,FALSE)</f>
        <v>#N/A</v>
      </c>
      <c r="H190" s="113" t="e">
        <f>+VLOOKUP(F190,Participants!$A$1:$F$801,4,FALSE)</f>
        <v>#N/A</v>
      </c>
      <c r="I190" s="113" t="e">
        <f>+VLOOKUP(F190,Participants!$A$1:$F$801,5,FALSE)</f>
        <v>#N/A</v>
      </c>
      <c r="J190" s="113" t="e">
        <f>+VLOOKUP(F190,Participants!$A$1:$F$801,3,FALSE)</f>
        <v>#N/A</v>
      </c>
      <c r="K190" s="54" t="e">
        <f>+VLOOKUP(F190,Participants!$A$1:$G$801,7,FALSE)</f>
        <v>#N/A</v>
      </c>
      <c r="L190" s="114"/>
      <c r="M190" s="113"/>
      <c r="N190" s="51"/>
      <c r="O190" s="109"/>
    </row>
    <row r="191" spans="1:15" ht="14.25" customHeight="1">
      <c r="A191" s="103"/>
      <c r="B191" s="104"/>
      <c r="C191" s="104"/>
      <c r="D191" s="105"/>
      <c r="E191" s="105"/>
      <c r="F191" s="105"/>
      <c r="G191" s="106" t="e">
        <f>+VLOOKUP(F191,Participants!$A$1:$F$801,2,FALSE)</f>
        <v>#N/A</v>
      </c>
      <c r="H191" s="106" t="e">
        <f>+VLOOKUP(F191,Participants!$A$1:$F$801,4,FALSE)</f>
        <v>#N/A</v>
      </c>
      <c r="I191" s="106" t="e">
        <f>+VLOOKUP(F191,Participants!$A$1:$F$801,5,FALSE)</f>
        <v>#N/A</v>
      </c>
      <c r="J191" s="106" t="e">
        <f>+VLOOKUP(F191,Participants!$A$1:$F$801,3,FALSE)</f>
        <v>#N/A</v>
      </c>
      <c r="K191" s="54" t="e">
        <f>+VLOOKUP(F191,Participants!$A$1:$G$801,7,FALSE)</f>
        <v>#N/A</v>
      </c>
      <c r="L191" s="107"/>
      <c r="M191" s="106"/>
      <c r="N191" s="108"/>
      <c r="O191" s="109"/>
    </row>
    <row r="192" spans="1:15" ht="14.25" customHeight="1">
      <c r="A192" s="110"/>
      <c r="B192" s="111"/>
      <c r="C192" s="111"/>
      <c r="D192" s="112"/>
      <c r="E192" s="112"/>
      <c r="F192" s="112"/>
      <c r="G192" s="113" t="e">
        <f>+VLOOKUP(F192,Participants!$A$1:$F$801,2,FALSE)</f>
        <v>#N/A</v>
      </c>
      <c r="H192" s="113" t="e">
        <f>+VLOOKUP(F192,Participants!$A$1:$F$801,4,FALSE)</f>
        <v>#N/A</v>
      </c>
      <c r="I192" s="113" t="e">
        <f>+VLOOKUP(F192,Participants!$A$1:$F$801,5,FALSE)</f>
        <v>#N/A</v>
      </c>
      <c r="J192" s="113" t="e">
        <f>+VLOOKUP(F192,Participants!$A$1:$F$801,3,FALSE)</f>
        <v>#N/A</v>
      </c>
      <c r="K192" s="54" t="e">
        <f>+VLOOKUP(F192,Participants!$A$1:$G$801,7,FALSE)</f>
        <v>#N/A</v>
      </c>
      <c r="L192" s="114"/>
      <c r="M192" s="113"/>
      <c r="N192" s="51"/>
      <c r="O192" s="109"/>
    </row>
    <row r="193" spans="1:24" ht="14.25" customHeight="1">
      <c r="A193" s="103"/>
      <c r="B193" s="104"/>
      <c r="C193" s="104"/>
      <c r="D193" s="105"/>
      <c r="E193" s="105"/>
      <c r="F193" s="105"/>
      <c r="G193" s="106" t="e">
        <f>+VLOOKUP(F193,Participants!$A$1:$F$801,2,FALSE)</f>
        <v>#N/A</v>
      </c>
      <c r="H193" s="106" t="e">
        <f>+VLOOKUP(F193,Participants!$A$1:$F$801,4,FALSE)</f>
        <v>#N/A</v>
      </c>
      <c r="I193" s="106" t="e">
        <f>+VLOOKUP(F193,Participants!$A$1:$F$801,5,FALSE)</f>
        <v>#N/A</v>
      </c>
      <c r="J193" s="106" t="e">
        <f>+VLOOKUP(F193,Participants!$A$1:$F$801,3,FALSE)</f>
        <v>#N/A</v>
      </c>
      <c r="K193" s="54" t="e">
        <f>+VLOOKUP(F193,Participants!$A$1:$G$801,7,FALSE)</f>
        <v>#N/A</v>
      </c>
      <c r="L193" s="107"/>
      <c r="M193" s="106"/>
      <c r="N193" s="108"/>
      <c r="O193" s="109"/>
    </row>
    <row r="194" spans="1:24" ht="14.25" customHeight="1">
      <c r="A194" s="110"/>
      <c r="B194" s="111"/>
      <c r="C194" s="111"/>
      <c r="D194" s="112"/>
      <c r="E194" s="112"/>
      <c r="F194" s="112"/>
      <c r="G194" s="113" t="e">
        <f>+VLOOKUP(F194,Participants!$A$1:$F$801,2,FALSE)</f>
        <v>#N/A</v>
      </c>
      <c r="H194" s="113" t="e">
        <f>+VLOOKUP(F194,Participants!$A$1:$F$801,4,FALSE)</f>
        <v>#N/A</v>
      </c>
      <c r="I194" s="113" t="e">
        <f>+VLOOKUP(F194,Participants!$A$1:$F$801,5,FALSE)</f>
        <v>#N/A</v>
      </c>
      <c r="J194" s="113" t="e">
        <f>+VLOOKUP(F194,Participants!$A$1:$F$801,3,FALSE)</f>
        <v>#N/A</v>
      </c>
      <c r="K194" s="54" t="e">
        <f>+VLOOKUP(F194,Participants!$A$1:$G$801,7,FALSE)</f>
        <v>#N/A</v>
      </c>
      <c r="L194" s="114"/>
      <c r="M194" s="113"/>
      <c r="N194" s="51"/>
      <c r="O194" s="109"/>
    </row>
    <row r="195" spans="1:24" ht="14.25" customHeight="1">
      <c r="A195" s="103"/>
      <c r="B195" s="104"/>
      <c r="C195" s="104"/>
      <c r="D195" s="105"/>
      <c r="E195" s="105"/>
      <c r="F195" s="105"/>
      <c r="G195" s="106" t="e">
        <f>+VLOOKUP(F195,Participants!$A$1:$F$801,2,FALSE)</f>
        <v>#N/A</v>
      </c>
      <c r="H195" s="106" t="e">
        <f>+VLOOKUP(F195,Participants!$A$1:$F$801,4,FALSE)</f>
        <v>#N/A</v>
      </c>
      <c r="I195" s="106" t="e">
        <f>+VLOOKUP(F195,Participants!$A$1:$F$801,5,FALSE)</f>
        <v>#N/A</v>
      </c>
      <c r="J195" s="106" t="e">
        <f>+VLOOKUP(F195,Participants!$A$1:$F$801,3,FALSE)</f>
        <v>#N/A</v>
      </c>
      <c r="K195" s="54" t="e">
        <f>+VLOOKUP(F195,Participants!$A$1:$G$801,7,FALSE)</f>
        <v>#N/A</v>
      </c>
      <c r="L195" s="107"/>
      <c r="M195" s="106"/>
      <c r="N195" s="108"/>
      <c r="O195" s="109"/>
    </row>
    <row r="196" spans="1:24" ht="14.25" customHeight="1">
      <c r="A196" s="117"/>
      <c r="B196" s="89"/>
      <c r="C196" s="89"/>
      <c r="D196" s="89"/>
      <c r="E196" s="89"/>
      <c r="F196" s="89"/>
      <c r="G196" s="89"/>
      <c r="H196" s="89"/>
      <c r="I196" s="89"/>
      <c r="J196" s="89"/>
      <c r="K196" s="89"/>
      <c r="L196" s="89"/>
      <c r="M196" s="89"/>
    </row>
    <row r="197" spans="1:24" ht="14.25" customHeight="1">
      <c r="A197" s="117"/>
      <c r="B197" s="89"/>
      <c r="C197" s="89"/>
      <c r="D197" s="89"/>
      <c r="E197" s="89"/>
      <c r="F197" s="89"/>
      <c r="G197" s="89"/>
      <c r="H197" s="89"/>
      <c r="I197" s="89"/>
      <c r="J197" s="89"/>
      <c r="K197" s="89"/>
      <c r="L197" s="89"/>
      <c r="M197" s="89"/>
    </row>
    <row r="198" spans="1:24" ht="14.25" customHeight="1">
      <c r="A198" s="117"/>
      <c r="B198" s="89"/>
      <c r="C198" s="89"/>
      <c r="D198" s="89"/>
      <c r="E198" s="89"/>
      <c r="F198" s="89"/>
      <c r="G198" s="89"/>
      <c r="H198" s="89"/>
      <c r="I198" s="89"/>
      <c r="J198" s="89"/>
      <c r="K198" s="89"/>
      <c r="L198" s="89"/>
      <c r="M198" s="89"/>
    </row>
    <row r="199" spans="1:24" ht="14.25" customHeight="1">
      <c r="A199" s="124"/>
      <c r="B199" s="60" t="s">
        <v>8</v>
      </c>
      <c r="C199" s="60" t="s">
        <v>16</v>
      </c>
      <c r="D199" s="60" t="s">
        <v>19</v>
      </c>
      <c r="E199" s="61" t="s">
        <v>25</v>
      </c>
      <c r="F199" s="60" t="s">
        <v>29</v>
      </c>
      <c r="G199" s="60" t="s">
        <v>33</v>
      </c>
      <c r="H199" s="60" t="s">
        <v>36</v>
      </c>
      <c r="I199" s="60" t="s">
        <v>39</v>
      </c>
      <c r="J199" s="60" t="s">
        <v>45</v>
      </c>
      <c r="K199" s="60" t="s">
        <v>48</v>
      </c>
      <c r="L199" s="60" t="s">
        <v>51</v>
      </c>
      <c r="M199" s="60" t="s">
        <v>54</v>
      </c>
      <c r="N199" s="60" t="s">
        <v>57</v>
      </c>
      <c r="O199" s="60" t="s">
        <v>60</v>
      </c>
      <c r="P199" s="60" t="s">
        <v>66</v>
      </c>
      <c r="Q199" s="60" t="s">
        <v>69</v>
      </c>
      <c r="R199" s="60" t="s">
        <v>11</v>
      </c>
      <c r="S199" s="60" t="s">
        <v>77</v>
      </c>
      <c r="T199" s="60" t="s">
        <v>81</v>
      </c>
      <c r="U199" s="60" t="s">
        <v>84</v>
      </c>
      <c r="V199" s="60" t="s">
        <v>87</v>
      </c>
      <c r="W199" s="60" t="s">
        <v>90</v>
      </c>
      <c r="X199" s="60" t="s">
        <v>732</v>
      </c>
    </row>
    <row r="200" spans="1:24" ht="14.25" customHeight="1">
      <c r="A200" s="124"/>
    </row>
    <row r="201" spans="1:24" ht="14.25" customHeight="1">
      <c r="A201" s="124" t="s">
        <v>14</v>
      </c>
      <c r="B201" s="62">
        <f t="shared" ref="B201:K202" si="4">+SUMIFS($M$2:$M$195,$K$2:$K$195,$A201,$H$2:$H$195,B$199)</f>
        <v>0</v>
      </c>
      <c r="C201" s="62">
        <f t="shared" si="4"/>
        <v>0</v>
      </c>
      <c r="D201" s="62">
        <f t="shared" si="4"/>
        <v>0</v>
      </c>
      <c r="E201" s="62">
        <f t="shared" si="4"/>
        <v>0</v>
      </c>
      <c r="F201" s="62">
        <f t="shared" si="4"/>
        <v>0</v>
      </c>
      <c r="G201" s="62">
        <f t="shared" si="4"/>
        <v>14.5</v>
      </c>
      <c r="H201" s="62">
        <f t="shared" si="4"/>
        <v>0</v>
      </c>
      <c r="I201" s="62">
        <f t="shared" si="4"/>
        <v>3</v>
      </c>
      <c r="J201" s="62">
        <f t="shared" si="4"/>
        <v>0</v>
      </c>
      <c r="K201" s="62">
        <f t="shared" si="4"/>
        <v>0</v>
      </c>
      <c r="L201" s="62">
        <f t="shared" ref="L201:W202" si="5">+SUMIFS($M$2:$M$195,$K$2:$K$195,$A201,$H$2:$H$195,L$199)</f>
        <v>0</v>
      </c>
      <c r="M201" s="62">
        <f t="shared" si="5"/>
        <v>4.75</v>
      </c>
      <c r="N201" s="62">
        <f t="shared" si="5"/>
        <v>0</v>
      </c>
      <c r="O201" s="62">
        <f t="shared" si="5"/>
        <v>0</v>
      </c>
      <c r="P201" s="62">
        <f t="shared" si="5"/>
        <v>0</v>
      </c>
      <c r="Q201" s="62">
        <f t="shared" si="5"/>
        <v>0</v>
      </c>
      <c r="R201" s="62">
        <f t="shared" si="5"/>
        <v>0</v>
      </c>
      <c r="S201" s="62">
        <f t="shared" si="5"/>
        <v>0</v>
      </c>
      <c r="T201" s="62">
        <f t="shared" si="5"/>
        <v>0</v>
      </c>
      <c r="U201" s="62">
        <f t="shared" si="5"/>
        <v>16</v>
      </c>
      <c r="V201" s="62">
        <f t="shared" si="5"/>
        <v>0</v>
      </c>
      <c r="W201" s="62">
        <f t="shared" si="5"/>
        <v>0.75</v>
      </c>
      <c r="X201" s="62">
        <f t="shared" ref="X201:X202" si="6">SUM(B201:W201)</f>
        <v>39</v>
      </c>
    </row>
    <row r="202" spans="1:24" ht="14.25" customHeight="1">
      <c r="A202" s="124" t="s">
        <v>27</v>
      </c>
      <c r="B202" s="62">
        <f t="shared" si="4"/>
        <v>4</v>
      </c>
      <c r="C202" s="62">
        <f t="shared" si="4"/>
        <v>0</v>
      </c>
      <c r="D202" s="62">
        <f t="shared" si="4"/>
        <v>0</v>
      </c>
      <c r="E202" s="62">
        <f t="shared" si="4"/>
        <v>0</v>
      </c>
      <c r="F202" s="62">
        <f t="shared" si="4"/>
        <v>2</v>
      </c>
      <c r="G202" s="62">
        <f t="shared" si="4"/>
        <v>15</v>
      </c>
      <c r="H202" s="62">
        <f t="shared" si="4"/>
        <v>0</v>
      </c>
      <c r="I202" s="62">
        <f t="shared" si="4"/>
        <v>18</v>
      </c>
      <c r="J202" s="62">
        <f t="shared" si="4"/>
        <v>0</v>
      </c>
      <c r="K202" s="62">
        <f t="shared" si="4"/>
        <v>0</v>
      </c>
      <c r="L202" s="62">
        <f t="shared" si="5"/>
        <v>0</v>
      </c>
      <c r="M202" s="62">
        <f t="shared" si="5"/>
        <v>0</v>
      </c>
      <c r="N202" s="62">
        <f t="shared" si="5"/>
        <v>0</v>
      </c>
      <c r="O202" s="62">
        <f t="shared" si="5"/>
        <v>0</v>
      </c>
      <c r="P202" s="62">
        <f t="shared" si="5"/>
        <v>0</v>
      </c>
      <c r="Q202" s="62">
        <f t="shared" si="5"/>
        <v>0</v>
      </c>
      <c r="R202" s="62">
        <f t="shared" si="5"/>
        <v>0</v>
      </c>
      <c r="S202" s="62">
        <f t="shared" si="5"/>
        <v>0</v>
      </c>
      <c r="T202" s="62">
        <f t="shared" si="5"/>
        <v>0</v>
      </c>
      <c r="U202" s="62">
        <f t="shared" si="5"/>
        <v>0</v>
      </c>
      <c r="V202" s="62">
        <f t="shared" si="5"/>
        <v>0</v>
      </c>
      <c r="W202" s="62">
        <f t="shared" si="5"/>
        <v>0</v>
      </c>
      <c r="X202" s="62">
        <f t="shared" si="6"/>
        <v>39</v>
      </c>
    </row>
    <row r="203" spans="1:24" ht="14.25" customHeight="1">
      <c r="A203" s="117"/>
      <c r="B203" s="89"/>
      <c r="C203" s="89"/>
      <c r="D203" s="89"/>
      <c r="E203" s="89"/>
      <c r="F203" s="89"/>
      <c r="G203" s="89"/>
      <c r="H203" s="89"/>
      <c r="I203" s="89"/>
      <c r="J203" s="89"/>
      <c r="K203" s="89"/>
      <c r="L203" s="89"/>
      <c r="M203" s="89"/>
    </row>
    <row r="204" spans="1:24" ht="14.25" customHeight="1">
      <c r="A204" s="117"/>
      <c r="B204" s="89"/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</row>
    <row r="205" spans="1:24" ht="14.25" customHeight="1">
      <c r="A205" s="117"/>
      <c r="B205" s="89"/>
      <c r="C205" s="89"/>
      <c r="D205" s="89"/>
      <c r="E205" s="89"/>
      <c r="F205" s="89"/>
      <c r="G205" s="89"/>
      <c r="H205" s="89"/>
      <c r="I205" s="89"/>
      <c r="J205" s="89"/>
      <c r="K205" s="89"/>
      <c r="L205" s="89"/>
      <c r="M205" s="89"/>
    </row>
    <row r="206" spans="1:24" ht="14.25" customHeight="1">
      <c r="A206" s="117"/>
      <c r="B206" s="89"/>
      <c r="C206" s="89"/>
      <c r="D206" s="89"/>
      <c r="E206" s="89"/>
      <c r="F206" s="89"/>
      <c r="G206" s="89"/>
      <c r="H206" s="89"/>
      <c r="I206" s="89"/>
      <c r="J206" s="89"/>
      <c r="K206" s="89"/>
      <c r="L206" s="89"/>
      <c r="M206" s="89"/>
    </row>
    <row r="207" spans="1:24" ht="14.25" customHeight="1">
      <c r="A207" s="117"/>
      <c r="B207" s="89"/>
      <c r="C207" s="89"/>
      <c r="D207" s="89"/>
      <c r="E207" s="89"/>
      <c r="F207" s="89"/>
      <c r="G207" s="89"/>
      <c r="H207" s="89"/>
      <c r="I207" s="89"/>
      <c r="J207" s="89"/>
      <c r="K207" s="89"/>
      <c r="L207" s="89"/>
      <c r="M207" s="89"/>
    </row>
    <row r="208" spans="1:24" ht="14.25" customHeight="1">
      <c r="A208" s="117"/>
      <c r="B208" s="89"/>
      <c r="C208" s="89"/>
      <c r="D208" s="89"/>
      <c r="E208" s="89"/>
      <c r="F208" s="89"/>
      <c r="G208" s="89"/>
      <c r="H208" s="89"/>
      <c r="I208" s="89"/>
      <c r="J208" s="89"/>
      <c r="K208" s="89"/>
      <c r="L208" s="89"/>
      <c r="M208" s="89"/>
    </row>
    <row r="209" spans="1:13" ht="14.25" customHeight="1">
      <c r="A209" s="117"/>
      <c r="B209" s="89"/>
      <c r="C209" s="89"/>
      <c r="D209" s="89"/>
      <c r="E209" s="89"/>
      <c r="F209" s="89"/>
      <c r="G209" s="89"/>
      <c r="H209" s="89"/>
      <c r="I209" s="89"/>
      <c r="J209" s="89"/>
      <c r="K209" s="89"/>
      <c r="L209" s="89"/>
      <c r="M209" s="89"/>
    </row>
    <row r="210" spans="1:13" ht="14.25" customHeight="1">
      <c r="A210" s="117"/>
      <c r="B210" s="89"/>
      <c r="C210" s="89"/>
      <c r="D210" s="89"/>
      <c r="E210" s="89"/>
      <c r="F210" s="89"/>
      <c r="G210" s="89"/>
      <c r="H210" s="89"/>
      <c r="I210" s="89"/>
      <c r="J210" s="89"/>
      <c r="K210" s="89"/>
      <c r="L210" s="89"/>
      <c r="M210" s="89"/>
    </row>
    <row r="211" spans="1:13" ht="14.25" customHeight="1">
      <c r="A211" s="117"/>
      <c r="B211" s="89"/>
      <c r="C211" s="89"/>
      <c r="D211" s="89"/>
      <c r="E211" s="89"/>
      <c r="F211" s="89"/>
      <c r="G211" s="89"/>
      <c r="H211" s="89"/>
      <c r="I211" s="89"/>
      <c r="J211" s="89"/>
      <c r="K211" s="89"/>
      <c r="L211" s="89"/>
      <c r="M211" s="89"/>
    </row>
    <row r="212" spans="1:13" ht="14.25" customHeight="1">
      <c r="A212" s="117"/>
      <c r="B212" s="89"/>
      <c r="C212" s="89"/>
      <c r="D212" s="89"/>
      <c r="E212" s="89"/>
      <c r="F212" s="89"/>
      <c r="G212" s="89"/>
      <c r="H212" s="89"/>
      <c r="I212" s="89"/>
      <c r="J212" s="89"/>
      <c r="K212" s="89"/>
      <c r="L212" s="89"/>
      <c r="M212" s="89"/>
    </row>
    <row r="213" spans="1:13" ht="14.25" customHeight="1">
      <c r="A213" s="117"/>
      <c r="B213" s="89"/>
      <c r="C213" s="89"/>
      <c r="D213" s="89"/>
      <c r="E213" s="89"/>
      <c r="F213" s="89"/>
      <c r="G213" s="89"/>
      <c r="H213" s="89"/>
      <c r="I213" s="89"/>
      <c r="J213" s="89"/>
      <c r="K213" s="89"/>
      <c r="L213" s="89"/>
      <c r="M213" s="89"/>
    </row>
    <row r="214" spans="1:13" ht="14.25" customHeight="1">
      <c r="A214" s="117"/>
      <c r="B214" s="89"/>
      <c r="C214" s="89"/>
      <c r="D214" s="89"/>
      <c r="E214" s="89"/>
      <c r="F214" s="89"/>
      <c r="G214" s="89"/>
      <c r="H214" s="89"/>
      <c r="I214" s="89"/>
      <c r="J214" s="89"/>
      <c r="K214" s="89"/>
      <c r="L214" s="89"/>
      <c r="M214" s="89"/>
    </row>
    <row r="215" spans="1:13" ht="14.25" customHeight="1">
      <c r="A215" s="117"/>
      <c r="B215" s="89"/>
      <c r="C215" s="89"/>
      <c r="D215" s="89"/>
      <c r="E215" s="89"/>
      <c r="F215" s="89"/>
      <c r="G215" s="89"/>
      <c r="H215" s="89"/>
      <c r="I215" s="89"/>
      <c r="J215" s="89"/>
      <c r="K215" s="89"/>
      <c r="L215" s="89"/>
      <c r="M215" s="89"/>
    </row>
    <row r="216" spans="1:13" ht="14.25" customHeight="1">
      <c r="A216" s="117"/>
      <c r="B216" s="89"/>
      <c r="C216" s="89"/>
      <c r="D216" s="89"/>
      <c r="E216" s="89"/>
      <c r="F216" s="89"/>
      <c r="G216" s="89"/>
      <c r="H216" s="89"/>
      <c r="I216" s="89"/>
      <c r="J216" s="89"/>
      <c r="K216" s="89"/>
      <c r="L216" s="89"/>
      <c r="M216" s="89"/>
    </row>
    <row r="217" spans="1:13" ht="14.25" customHeight="1">
      <c r="A217" s="117"/>
      <c r="B217" s="89"/>
      <c r="C217" s="89"/>
      <c r="D217" s="89"/>
      <c r="E217" s="89"/>
      <c r="F217" s="89"/>
      <c r="G217" s="89"/>
      <c r="H217" s="89"/>
      <c r="I217" s="89"/>
      <c r="J217" s="89"/>
      <c r="K217" s="89"/>
      <c r="L217" s="89"/>
      <c r="M217" s="89"/>
    </row>
    <row r="218" spans="1:13" ht="14.25" customHeight="1">
      <c r="A218" s="117"/>
      <c r="B218" s="89"/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</row>
    <row r="219" spans="1:13" ht="14.25" customHeight="1">
      <c r="A219" s="117"/>
      <c r="B219" s="89"/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89"/>
    </row>
    <row r="220" spans="1:13" ht="14.25" customHeight="1">
      <c r="A220" s="117"/>
      <c r="B220" s="89"/>
      <c r="C220" s="89"/>
      <c r="D220" s="89"/>
      <c r="E220" s="89"/>
      <c r="F220" s="89"/>
      <c r="G220" s="89"/>
      <c r="H220" s="89"/>
      <c r="I220" s="89"/>
      <c r="J220" s="89"/>
      <c r="K220" s="89"/>
      <c r="L220" s="89"/>
      <c r="M220" s="89"/>
    </row>
    <row r="221" spans="1:13" ht="14.25" customHeight="1">
      <c r="A221" s="117"/>
      <c r="B221" s="89"/>
      <c r="C221" s="89"/>
      <c r="D221" s="89"/>
      <c r="E221" s="89"/>
      <c r="F221" s="89"/>
      <c r="G221" s="89"/>
      <c r="H221" s="89"/>
      <c r="I221" s="89"/>
      <c r="J221" s="89"/>
      <c r="K221" s="89"/>
      <c r="L221" s="89"/>
      <c r="M221" s="89"/>
    </row>
    <row r="222" spans="1:13" ht="14.25" customHeight="1">
      <c r="A222" s="117"/>
      <c r="B222" s="89"/>
      <c r="C222" s="89"/>
      <c r="D222" s="89"/>
      <c r="E222" s="89"/>
      <c r="F222" s="89"/>
      <c r="G222" s="89"/>
      <c r="H222" s="89"/>
      <c r="I222" s="89"/>
      <c r="J222" s="89"/>
      <c r="K222" s="89"/>
      <c r="L222" s="89"/>
      <c r="M222" s="89"/>
    </row>
    <row r="223" spans="1:13" ht="14.25" customHeight="1">
      <c r="A223" s="117"/>
      <c r="B223" s="89"/>
      <c r="C223" s="89"/>
      <c r="D223" s="89"/>
      <c r="E223" s="89"/>
      <c r="F223" s="89"/>
      <c r="G223" s="89"/>
      <c r="H223" s="89"/>
      <c r="I223" s="89"/>
      <c r="J223" s="89"/>
      <c r="K223" s="89"/>
      <c r="L223" s="89"/>
      <c r="M223" s="89"/>
    </row>
    <row r="224" spans="1:13" ht="14.25" customHeight="1">
      <c r="A224" s="117"/>
      <c r="B224" s="89"/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89"/>
    </row>
    <row r="225" spans="1:13" ht="14.25" customHeight="1">
      <c r="A225" s="117"/>
      <c r="B225" s="89"/>
      <c r="C225" s="89"/>
      <c r="D225" s="89"/>
      <c r="E225" s="89"/>
      <c r="F225" s="89"/>
      <c r="G225" s="89"/>
      <c r="H225" s="89"/>
      <c r="I225" s="89"/>
      <c r="J225" s="89"/>
      <c r="K225" s="89"/>
      <c r="L225" s="89"/>
      <c r="M225" s="89"/>
    </row>
    <row r="226" spans="1:13" ht="14.25" customHeight="1">
      <c r="A226" s="117"/>
      <c r="B226" s="89"/>
      <c r="C226" s="89"/>
      <c r="D226" s="89"/>
      <c r="E226" s="89"/>
      <c r="F226" s="89"/>
      <c r="G226" s="89"/>
      <c r="H226" s="89"/>
      <c r="I226" s="89"/>
      <c r="J226" s="89"/>
      <c r="K226" s="89"/>
      <c r="L226" s="89"/>
      <c r="M226" s="89"/>
    </row>
    <row r="227" spans="1:13" ht="14.25" customHeight="1">
      <c r="A227" s="117"/>
      <c r="B227" s="89"/>
      <c r="C227" s="89"/>
      <c r="D227" s="89"/>
      <c r="E227" s="89"/>
      <c r="F227" s="89"/>
      <c r="G227" s="89"/>
      <c r="H227" s="89"/>
      <c r="I227" s="89"/>
      <c r="J227" s="89"/>
      <c r="K227" s="89"/>
      <c r="L227" s="89"/>
      <c r="M227" s="89"/>
    </row>
    <row r="228" spans="1:13" ht="14.25" customHeight="1">
      <c r="A228" s="117"/>
      <c r="B228" s="89"/>
      <c r="C228" s="89"/>
      <c r="D228" s="89"/>
      <c r="E228" s="89"/>
      <c r="F228" s="89"/>
      <c r="G228" s="89"/>
      <c r="H228" s="89"/>
      <c r="I228" s="89"/>
      <c r="J228" s="89"/>
      <c r="K228" s="89"/>
      <c r="L228" s="89"/>
      <c r="M228" s="89"/>
    </row>
    <row r="229" spans="1:13" ht="14.25" customHeight="1">
      <c r="A229" s="117"/>
      <c r="B229" s="89"/>
      <c r="C229" s="89"/>
      <c r="D229" s="89"/>
      <c r="E229" s="89"/>
      <c r="F229" s="89"/>
      <c r="G229" s="89"/>
      <c r="H229" s="89"/>
      <c r="I229" s="89"/>
      <c r="J229" s="89"/>
      <c r="K229" s="89"/>
      <c r="L229" s="89"/>
      <c r="M229" s="89"/>
    </row>
    <row r="230" spans="1:13" ht="14.25" customHeight="1">
      <c r="A230" s="117"/>
      <c r="B230" s="89"/>
      <c r="C230" s="89"/>
      <c r="D230" s="89"/>
      <c r="E230" s="89"/>
      <c r="F230" s="89"/>
      <c r="G230" s="89"/>
      <c r="H230" s="89"/>
      <c r="I230" s="89"/>
      <c r="J230" s="89"/>
      <c r="K230" s="89"/>
      <c r="L230" s="89"/>
      <c r="M230" s="89"/>
    </row>
    <row r="231" spans="1:13" ht="14.25" customHeight="1">
      <c r="A231" s="117"/>
      <c r="B231" s="89"/>
      <c r="C231" s="89"/>
      <c r="D231" s="89"/>
      <c r="E231" s="89"/>
      <c r="F231" s="89"/>
      <c r="G231" s="89"/>
      <c r="H231" s="89"/>
      <c r="I231" s="89"/>
      <c r="J231" s="89"/>
      <c r="K231" s="89"/>
      <c r="L231" s="89"/>
      <c r="M231" s="89"/>
    </row>
    <row r="232" spans="1:13" ht="14.25" customHeight="1">
      <c r="A232" s="117"/>
      <c r="B232" s="89"/>
      <c r="C232" s="89"/>
      <c r="D232" s="89"/>
      <c r="E232" s="89"/>
      <c r="F232" s="89"/>
      <c r="G232" s="89"/>
      <c r="H232" s="89"/>
      <c r="I232" s="89"/>
      <c r="J232" s="89"/>
      <c r="K232" s="89"/>
      <c r="L232" s="89"/>
      <c r="M232" s="89"/>
    </row>
    <row r="233" spans="1:13" ht="14.25" customHeight="1">
      <c r="A233" s="117"/>
      <c r="B233" s="89"/>
      <c r="C233" s="89"/>
      <c r="D233" s="89"/>
      <c r="E233" s="89"/>
      <c r="F233" s="89"/>
      <c r="G233" s="89"/>
      <c r="H233" s="89"/>
      <c r="I233" s="89"/>
      <c r="J233" s="89"/>
      <c r="K233" s="89"/>
      <c r="L233" s="89"/>
      <c r="M233" s="89"/>
    </row>
    <row r="234" spans="1:13" ht="14.25" customHeight="1">
      <c r="A234" s="117"/>
      <c r="B234" s="89"/>
      <c r="C234" s="89"/>
      <c r="D234" s="89"/>
      <c r="E234" s="89"/>
      <c r="F234" s="89"/>
      <c r="G234" s="89"/>
      <c r="H234" s="89"/>
      <c r="I234" s="89"/>
      <c r="J234" s="89"/>
      <c r="K234" s="89"/>
      <c r="L234" s="89"/>
      <c r="M234" s="89"/>
    </row>
    <row r="235" spans="1:13" ht="14.25" customHeight="1">
      <c r="A235" s="117"/>
      <c r="B235" s="89"/>
      <c r="C235" s="89"/>
      <c r="D235" s="89"/>
      <c r="E235" s="89"/>
      <c r="F235" s="89"/>
      <c r="G235" s="89"/>
      <c r="H235" s="89"/>
      <c r="I235" s="89"/>
      <c r="J235" s="89"/>
      <c r="K235" s="89"/>
      <c r="L235" s="89"/>
      <c r="M235" s="89"/>
    </row>
    <row r="236" spans="1:13" ht="14.25" customHeight="1">
      <c r="A236" s="117"/>
      <c r="B236" s="89"/>
      <c r="C236" s="89"/>
      <c r="D236" s="89"/>
      <c r="E236" s="89"/>
      <c r="F236" s="89"/>
      <c r="G236" s="89"/>
      <c r="H236" s="89"/>
      <c r="I236" s="89"/>
      <c r="J236" s="89"/>
      <c r="K236" s="89"/>
      <c r="L236" s="89"/>
      <c r="M236" s="89"/>
    </row>
    <row r="237" spans="1:13" ht="14.25" customHeight="1">
      <c r="A237" s="117"/>
      <c r="B237" s="89"/>
      <c r="C237" s="89"/>
      <c r="D237" s="89"/>
      <c r="E237" s="89"/>
      <c r="F237" s="89"/>
      <c r="G237" s="89"/>
      <c r="H237" s="89"/>
      <c r="I237" s="89"/>
      <c r="J237" s="89"/>
      <c r="K237" s="89"/>
      <c r="L237" s="89"/>
      <c r="M237" s="89"/>
    </row>
    <row r="238" spans="1:13" ht="14.25" customHeight="1">
      <c r="A238" s="117"/>
      <c r="B238" s="89"/>
      <c r="C238" s="89"/>
      <c r="D238" s="89"/>
      <c r="E238" s="89"/>
      <c r="F238" s="89"/>
      <c r="G238" s="89"/>
      <c r="H238" s="89"/>
      <c r="I238" s="89"/>
      <c r="J238" s="89"/>
      <c r="K238" s="89"/>
      <c r="L238" s="89"/>
      <c r="M238" s="89"/>
    </row>
    <row r="239" spans="1:13" ht="14.25" customHeight="1">
      <c r="A239" s="117"/>
      <c r="B239" s="89"/>
      <c r="C239" s="89"/>
      <c r="D239" s="89"/>
      <c r="E239" s="89"/>
      <c r="F239" s="89"/>
      <c r="G239" s="89"/>
      <c r="H239" s="89"/>
      <c r="I239" s="89"/>
      <c r="J239" s="89"/>
      <c r="K239" s="89"/>
      <c r="L239" s="89"/>
      <c r="M239" s="89"/>
    </row>
    <row r="240" spans="1:13" ht="14.25" customHeight="1">
      <c r="A240" s="117"/>
      <c r="B240" s="89"/>
      <c r="C240" s="89"/>
      <c r="D240" s="89"/>
      <c r="E240" s="89"/>
      <c r="F240" s="89"/>
      <c r="G240" s="89"/>
      <c r="H240" s="89"/>
      <c r="I240" s="89"/>
      <c r="J240" s="89"/>
      <c r="K240" s="89"/>
      <c r="L240" s="89"/>
      <c r="M240" s="89"/>
    </row>
    <row r="241" spans="1:13" ht="14.25" customHeight="1">
      <c r="A241" s="117"/>
      <c r="B241" s="89"/>
      <c r="C241" s="89"/>
      <c r="D241" s="89"/>
      <c r="E241" s="89"/>
      <c r="F241" s="89"/>
      <c r="G241" s="89"/>
      <c r="H241" s="89"/>
      <c r="I241" s="89"/>
      <c r="J241" s="89"/>
      <c r="K241" s="89"/>
      <c r="L241" s="89"/>
      <c r="M241" s="89"/>
    </row>
    <row r="242" spans="1:13" ht="14.25" customHeight="1">
      <c r="A242" s="117"/>
      <c r="B242" s="89"/>
      <c r="C242" s="89"/>
      <c r="D242" s="89"/>
      <c r="E242" s="89"/>
      <c r="F242" s="89"/>
      <c r="G242" s="89"/>
      <c r="H242" s="89"/>
      <c r="I242" s="89"/>
      <c r="J242" s="89"/>
      <c r="K242" s="89"/>
      <c r="L242" s="89"/>
      <c r="M242" s="89"/>
    </row>
    <row r="243" spans="1:13" ht="14.25" customHeight="1">
      <c r="A243" s="117"/>
      <c r="B243" s="89"/>
      <c r="C243" s="89"/>
      <c r="D243" s="89"/>
      <c r="E243" s="89"/>
      <c r="F243" s="89"/>
      <c r="G243" s="89"/>
      <c r="H243" s="89"/>
      <c r="I243" s="89"/>
      <c r="J243" s="89"/>
      <c r="K243" s="89"/>
      <c r="L243" s="89"/>
      <c r="M243" s="89"/>
    </row>
    <row r="244" spans="1:13" ht="14.25" customHeight="1">
      <c r="A244" s="117"/>
      <c r="B244" s="89"/>
      <c r="C244" s="89"/>
      <c r="D244" s="89"/>
      <c r="E244" s="89"/>
      <c r="F244" s="89"/>
      <c r="G244" s="89"/>
      <c r="H244" s="89"/>
      <c r="I244" s="89"/>
      <c r="J244" s="89"/>
      <c r="K244" s="89"/>
      <c r="L244" s="89"/>
      <c r="M244" s="89"/>
    </row>
    <row r="245" spans="1:13" ht="14.25" customHeight="1">
      <c r="A245" s="117"/>
      <c r="B245" s="89"/>
      <c r="C245" s="89"/>
      <c r="D245" s="89"/>
      <c r="E245" s="89"/>
      <c r="F245" s="89"/>
      <c r="G245" s="89"/>
      <c r="H245" s="89"/>
      <c r="I245" s="89"/>
      <c r="J245" s="89"/>
      <c r="K245" s="89"/>
      <c r="L245" s="89"/>
      <c r="M245" s="89"/>
    </row>
    <row r="246" spans="1:13" ht="14.25" customHeight="1">
      <c r="A246" s="117"/>
      <c r="B246" s="89"/>
      <c r="C246" s="89"/>
      <c r="D246" s="89"/>
      <c r="E246" s="89"/>
      <c r="F246" s="89"/>
      <c r="G246" s="89"/>
      <c r="H246" s="89"/>
      <c r="I246" s="89"/>
      <c r="J246" s="89"/>
      <c r="K246" s="89"/>
      <c r="L246" s="89"/>
      <c r="M246" s="89"/>
    </row>
    <row r="247" spans="1:13" ht="14.25" customHeight="1">
      <c r="A247" s="117"/>
      <c r="B247" s="89"/>
      <c r="C247" s="89"/>
      <c r="D247" s="89"/>
      <c r="E247" s="89"/>
      <c r="F247" s="89"/>
      <c r="G247" s="89"/>
      <c r="H247" s="89"/>
      <c r="I247" s="89"/>
      <c r="J247" s="89"/>
      <c r="K247" s="89"/>
      <c r="L247" s="89"/>
      <c r="M247" s="89"/>
    </row>
    <row r="248" spans="1:13" ht="14.25" customHeight="1">
      <c r="A248" s="117"/>
      <c r="B248" s="89"/>
      <c r="C248" s="89"/>
      <c r="D248" s="89"/>
      <c r="E248" s="89"/>
      <c r="F248" s="89"/>
      <c r="G248" s="89"/>
      <c r="H248" s="89"/>
      <c r="I248" s="89"/>
      <c r="J248" s="89"/>
      <c r="K248" s="89"/>
      <c r="L248" s="89"/>
      <c r="M248" s="89"/>
    </row>
    <row r="249" spans="1:13" ht="14.25" customHeight="1">
      <c r="A249" s="117"/>
      <c r="B249" s="89"/>
      <c r="C249" s="89"/>
      <c r="D249" s="89"/>
      <c r="E249" s="89"/>
      <c r="F249" s="89"/>
      <c r="G249" s="89"/>
      <c r="H249" s="89"/>
      <c r="I249" s="89"/>
      <c r="J249" s="89"/>
      <c r="K249" s="89"/>
      <c r="L249" s="89"/>
      <c r="M249" s="89"/>
    </row>
    <row r="250" spans="1:13" ht="14.25" customHeight="1">
      <c r="A250" s="117"/>
      <c r="B250" s="89"/>
      <c r="C250" s="89"/>
      <c r="D250" s="89"/>
      <c r="E250" s="89"/>
      <c r="F250" s="89"/>
      <c r="G250" s="89"/>
      <c r="H250" s="89"/>
      <c r="I250" s="89"/>
      <c r="J250" s="89"/>
      <c r="K250" s="89"/>
      <c r="L250" s="89"/>
      <c r="M250" s="89"/>
    </row>
    <row r="251" spans="1:13" ht="14.25" customHeight="1">
      <c r="A251" s="117"/>
      <c r="B251" s="89"/>
      <c r="C251" s="89"/>
      <c r="D251" s="89"/>
      <c r="E251" s="89"/>
      <c r="F251" s="89"/>
      <c r="G251" s="89"/>
      <c r="H251" s="89"/>
      <c r="I251" s="89"/>
      <c r="J251" s="89"/>
      <c r="K251" s="89"/>
      <c r="L251" s="89"/>
      <c r="M251" s="89"/>
    </row>
    <row r="252" spans="1:13" ht="14.25" customHeight="1">
      <c r="A252" s="117"/>
      <c r="B252" s="89"/>
      <c r="C252" s="89"/>
      <c r="D252" s="89"/>
      <c r="E252" s="89"/>
      <c r="F252" s="89"/>
      <c r="G252" s="89"/>
      <c r="H252" s="89"/>
      <c r="I252" s="89"/>
      <c r="J252" s="89"/>
      <c r="K252" s="89"/>
      <c r="L252" s="89"/>
      <c r="M252" s="89"/>
    </row>
    <row r="253" spans="1:13" ht="14.25" customHeight="1">
      <c r="A253" s="117"/>
      <c r="B253" s="89"/>
      <c r="C253" s="89"/>
      <c r="D253" s="89"/>
      <c r="E253" s="89"/>
      <c r="F253" s="89"/>
      <c r="G253" s="89"/>
      <c r="H253" s="89"/>
      <c r="I253" s="89"/>
      <c r="J253" s="89"/>
      <c r="K253" s="89"/>
      <c r="L253" s="89"/>
      <c r="M253" s="89"/>
    </row>
    <row r="254" spans="1:13" ht="14.25" customHeight="1">
      <c r="A254" s="117"/>
      <c r="B254" s="89"/>
      <c r="C254" s="89"/>
      <c r="D254" s="89"/>
      <c r="E254" s="89"/>
      <c r="F254" s="89"/>
      <c r="G254" s="89"/>
      <c r="H254" s="89"/>
      <c r="I254" s="89"/>
      <c r="J254" s="89"/>
      <c r="K254" s="89"/>
      <c r="L254" s="89"/>
      <c r="M254" s="89"/>
    </row>
    <row r="255" spans="1:13" ht="14.25" customHeight="1">
      <c r="A255" s="117"/>
      <c r="B255" s="89"/>
      <c r="C255" s="89"/>
      <c r="D255" s="89"/>
      <c r="E255" s="89"/>
      <c r="F255" s="89"/>
      <c r="G255" s="89"/>
      <c r="H255" s="89"/>
      <c r="I255" s="89"/>
      <c r="J255" s="89"/>
      <c r="K255" s="89"/>
      <c r="L255" s="89"/>
      <c r="M255" s="89"/>
    </row>
    <row r="256" spans="1:13" ht="14.25" customHeight="1">
      <c r="A256" s="117"/>
      <c r="B256" s="89"/>
      <c r="C256" s="89"/>
      <c r="D256" s="89"/>
      <c r="E256" s="89"/>
      <c r="F256" s="89"/>
      <c r="G256" s="89"/>
      <c r="H256" s="89"/>
      <c r="I256" s="89"/>
      <c r="J256" s="89"/>
      <c r="K256" s="89"/>
      <c r="L256" s="89"/>
      <c r="M256" s="89"/>
    </row>
    <row r="257" spans="1:13" ht="14.25" customHeight="1">
      <c r="A257" s="117"/>
      <c r="B257" s="89"/>
      <c r="C257" s="89"/>
      <c r="D257" s="89"/>
      <c r="E257" s="89"/>
      <c r="F257" s="89"/>
      <c r="G257" s="89"/>
      <c r="H257" s="89"/>
      <c r="I257" s="89"/>
      <c r="J257" s="89"/>
      <c r="K257" s="89"/>
      <c r="L257" s="89"/>
      <c r="M257" s="89"/>
    </row>
    <row r="258" spans="1:13" ht="14.25" customHeight="1">
      <c r="A258" s="117"/>
      <c r="B258" s="89"/>
      <c r="C258" s="89"/>
      <c r="D258" s="89"/>
      <c r="E258" s="89"/>
      <c r="F258" s="89"/>
      <c r="G258" s="89"/>
      <c r="H258" s="89"/>
      <c r="I258" s="89"/>
      <c r="J258" s="89"/>
      <c r="K258" s="89"/>
      <c r="L258" s="89"/>
      <c r="M258" s="89"/>
    </row>
    <row r="259" spans="1:13" ht="14.25" customHeight="1">
      <c r="A259" s="117"/>
      <c r="B259" s="89"/>
      <c r="C259" s="89"/>
      <c r="D259" s="89"/>
      <c r="E259" s="89"/>
      <c r="F259" s="89"/>
      <c r="G259" s="89"/>
      <c r="H259" s="89"/>
      <c r="I259" s="89"/>
      <c r="J259" s="89"/>
      <c r="K259" s="89"/>
      <c r="L259" s="89"/>
      <c r="M259" s="89"/>
    </row>
    <row r="260" spans="1:13" ht="14.25" customHeight="1">
      <c r="A260" s="117"/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89"/>
    </row>
    <row r="261" spans="1:13" ht="14.25" customHeight="1">
      <c r="A261" s="117"/>
      <c r="B261" s="89"/>
      <c r="C261" s="89"/>
      <c r="D261" s="89"/>
      <c r="E261" s="89"/>
      <c r="F261" s="89"/>
      <c r="G261" s="89"/>
      <c r="H261" s="89"/>
      <c r="I261" s="89"/>
      <c r="J261" s="89"/>
      <c r="K261" s="89"/>
      <c r="L261" s="89"/>
      <c r="M261" s="89"/>
    </row>
    <row r="262" spans="1:13" ht="14.25" customHeight="1">
      <c r="A262" s="117"/>
      <c r="B262" s="89"/>
      <c r="C262" s="89"/>
      <c r="D262" s="89"/>
      <c r="E262" s="89"/>
      <c r="F262" s="89"/>
      <c r="G262" s="89"/>
      <c r="H262" s="89"/>
      <c r="I262" s="89"/>
      <c r="J262" s="89"/>
      <c r="K262" s="89"/>
      <c r="L262" s="89"/>
      <c r="M262" s="89"/>
    </row>
    <row r="263" spans="1:13" ht="14.25" customHeight="1">
      <c r="A263" s="117"/>
      <c r="B263" s="89"/>
      <c r="C263" s="89"/>
      <c r="D263" s="89"/>
      <c r="E263" s="89"/>
      <c r="F263" s="89"/>
      <c r="G263" s="89"/>
      <c r="H263" s="89"/>
      <c r="I263" s="89"/>
      <c r="J263" s="89"/>
      <c r="K263" s="89"/>
      <c r="L263" s="89"/>
      <c r="M263" s="89"/>
    </row>
    <row r="264" spans="1:13" ht="14.25" customHeight="1">
      <c r="A264" s="117"/>
      <c r="B264" s="89"/>
      <c r="C264" s="89"/>
      <c r="D264" s="89"/>
      <c r="E264" s="89"/>
      <c r="F264" s="89"/>
      <c r="G264" s="89"/>
      <c r="H264" s="89"/>
      <c r="I264" s="89"/>
      <c r="J264" s="89"/>
      <c r="K264" s="89"/>
      <c r="L264" s="89"/>
      <c r="M264" s="89"/>
    </row>
    <row r="265" spans="1:13" ht="14.25" customHeight="1">
      <c r="A265" s="117"/>
      <c r="B265" s="89"/>
      <c r="C265" s="89"/>
      <c r="D265" s="89"/>
      <c r="E265" s="89"/>
      <c r="F265" s="89"/>
      <c r="G265" s="89"/>
      <c r="H265" s="89"/>
      <c r="I265" s="89"/>
      <c r="J265" s="89"/>
      <c r="K265" s="89"/>
      <c r="L265" s="89"/>
      <c r="M265" s="89"/>
    </row>
    <row r="266" spans="1:13" ht="14.25" customHeight="1">
      <c r="A266" s="117"/>
      <c r="B266" s="89"/>
      <c r="C266" s="89"/>
      <c r="D266" s="89"/>
      <c r="E266" s="89"/>
      <c r="F266" s="89"/>
      <c r="G266" s="89"/>
      <c r="H266" s="89"/>
      <c r="I266" s="89"/>
      <c r="J266" s="89"/>
      <c r="K266" s="89"/>
      <c r="L266" s="89"/>
      <c r="M266" s="89"/>
    </row>
    <row r="267" spans="1:13" ht="14.25" customHeight="1">
      <c r="A267" s="117"/>
      <c r="B267" s="89"/>
      <c r="C267" s="89"/>
      <c r="D267" s="89"/>
      <c r="E267" s="89"/>
      <c r="F267" s="89"/>
      <c r="G267" s="89"/>
      <c r="H267" s="89"/>
      <c r="I267" s="89"/>
      <c r="J267" s="89"/>
      <c r="K267" s="89"/>
      <c r="L267" s="89"/>
      <c r="M267" s="89"/>
    </row>
    <row r="268" spans="1:13" ht="14.25" customHeight="1">
      <c r="A268" s="117"/>
      <c r="B268" s="89"/>
      <c r="C268" s="89"/>
      <c r="D268" s="89"/>
      <c r="E268" s="89"/>
      <c r="F268" s="89"/>
      <c r="G268" s="89"/>
      <c r="H268" s="89"/>
      <c r="I268" s="89"/>
      <c r="J268" s="89"/>
      <c r="K268" s="89"/>
      <c r="L268" s="89"/>
      <c r="M268" s="89"/>
    </row>
    <row r="269" spans="1:13" ht="14.25" customHeight="1">
      <c r="A269" s="117"/>
      <c r="B269" s="89"/>
      <c r="C269" s="89"/>
      <c r="D269" s="89"/>
      <c r="E269" s="89"/>
      <c r="F269" s="89"/>
      <c r="G269" s="89"/>
      <c r="H269" s="89"/>
      <c r="I269" s="89"/>
      <c r="J269" s="89"/>
      <c r="K269" s="89"/>
      <c r="L269" s="89"/>
      <c r="M269" s="89"/>
    </row>
    <row r="270" spans="1:13" ht="14.25" customHeight="1">
      <c r="A270" s="117"/>
      <c r="B270" s="89"/>
      <c r="C270" s="89"/>
      <c r="D270" s="89"/>
      <c r="E270" s="89"/>
      <c r="F270" s="89"/>
      <c r="G270" s="89"/>
      <c r="H270" s="89"/>
      <c r="I270" s="89"/>
      <c r="J270" s="89"/>
      <c r="K270" s="89"/>
      <c r="L270" s="89"/>
      <c r="M270" s="89"/>
    </row>
    <row r="271" spans="1:13" ht="14.25" customHeight="1">
      <c r="A271" s="117"/>
      <c r="B271" s="89"/>
      <c r="C271" s="89"/>
      <c r="D271" s="89"/>
      <c r="E271" s="89"/>
      <c r="F271" s="89"/>
      <c r="G271" s="89"/>
      <c r="H271" s="89"/>
      <c r="I271" s="89"/>
      <c r="J271" s="89"/>
      <c r="K271" s="89"/>
      <c r="L271" s="89"/>
      <c r="M271" s="89"/>
    </row>
    <row r="272" spans="1:13" ht="14.25" customHeight="1">
      <c r="A272" s="117"/>
      <c r="B272" s="89"/>
      <c r="C272" s="89"/>
      <c r="D272" s="89"/>
      <c r="E272" s="89"/>
      <c r="F272" s="89"/>
      <c r="G272" s="89"/>
      <c r="H272" s="89"/>
      <c r="I272" s="89"/>
      <c r="J272" s="89"/>
      <c r="K272" s="89"/>
      <c r="L272" s="89"/>
      <c r="M272" s="89"/>
    </row>
    <row r="273" spans="1:13" ht="14.25" customHeight="1">
      <c r="A273" s="117"/>
      <c r="B273" s="89"/>
      <c r="C273" s="89"/>
      <c r="D273" s="89"/>
      <c r="E273" s="89"/>
      <c r="F273" s="89"/>
      <c r="G273" s="89"/>
      <c r="H273" s="89"/>
      <c r="I273" s="89"/>
      <c r="J273" s="89"/>
      <c r="K273" s="89"/>
      <c r="L273" s="89"/>
      <c r="M273" s="89"/>
    </row>
    <row r="274" spans="1:13" ht="14.25" customHeight="1">
      <c r="A274" s="117"/>
      <c r="B274" s="89"/>
      <c r="C274" s="89"/>
      <c r="D274" s="89"/>
      <c r="E274" s="89"/>
      <c r="F274" s="89"/>
      <c r="G274" s="89"/>
      <c r="H274" s="89"/>
      <c r="I274" s="89"/>
      <c r="J274" s="89"/>
      <c r="K274" s="89"/>
      <c r="L274" s="89"/>
      <c r="M274" s="89"/>
    </row>
    <row r="275" spans="1:13" ht="14.25" customHeight="1">
      <c r="A275" s="117"/>
      <c r="B275" s="89"/>
      <c r="C275" s="89"/>
      <c r="D275" s="89"/>
      <c r="E275" s="89"/>
      <c r="F275" s="89"/>
      <c r="G275" s="89"/>
      <c r="H275" s="89"/>
      <c r="I275" s="89"/>
      <c r="J275" s="89"/>
      <c r="K275" s="89"/>
      <c r="L275" s="89"/>
      <c r="M275" s="89"/>
    </row>
    <row r="276" spans="1:13" ht="14.25" customHeight="1">
      <c r="A276" s="117"/>
      <c r="B276" s="89"/>
      <c r="C276" s="89"/>
      <c r="D276" s="89"/>
      <c r="E276" s="89"/>
      <c r="F276" s="89"/>
      <c r="G276" s="89"/>
      <c r="H276" s="89"/>
      <c r="I276" s="89"/>
      <c r="J276" s="89"/>
      <c r="K276" s="89"/>
      <c r="L276" s="89"/>
      <c r="M276" s="89"/>
    </row>
    <row r="277" spans="1:13" ht="14.25" customHeight="1">
      <c r="A277" s="117"/>
      <c r="B277" s="89"/>
      <c r="C277" s="89"/>
      <c r="D277" s="89"/>
      <c r="E277" s="89"/>
      <c r="F277" s="89"/>
      <c r="G277" s="89"/>
      <c r="H277" s="89"/>
      <c r="I277" s="89"/>
      <c r="J277" s="89"/>
      <c r="K277" s="89"/>
      <c r="L277" s="89"/>
      <c r="M277" s="89"/>
    </row>
    <row r="278" spans="1:13" ht="14.25" customHeight="1">
      <c r="A278" s="117"/>
      <c r="B278" s="89"/>
      <c r="C278" s="89"/>
      <c r="D278" s="89"/>
      <c r="E278" s="89"/>
      <c r="F278" s="89"/>
      <c r="G278" s="89"/>
      <c r="H278" s="89"/>
      <c r="I278" s="89"/>
      <c r="J278" s="89"/>
      <c r="K278" s="89"/>
      <c r="L278" s="89"/>
      <c r="M278" s="89"/>
    </row>
    <row r="279" spans="1:13" ht="14.25" customHeight="1">
      <c r="A279" s="117"/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89"/>
    </row>
    <row r="280" spans="1:13" ht="14.25" customHeight="1">
      <c r="A280" s="117"/>
      <c r="B280" s="89"/>
      <c r="C280" s="89"/>
      <c r="D280" s="89"/>
      <c r="E280" s="89"/>
      <c r="F280" s="89"/>
      <c r="G280" s="89"/>
      <c r="H280" s="89"/>
      <c r="I280" s="89"/>
      <c r="J280" s="89"/>
      <c r="K280" s="89"/>
      <c r="L280" s="89"/>
      <c r="M280" s="89"/>
    </row>
    <row r="281" spans="1:13" ht="14.25" customHeight="1">
      <c r="A281" s="117"/>
      <c r="B281" s="89"/>
      <c r="C281" s="89"/>
      <c r="D281" s="89"/>
      <c r="E281" s="89"/>
      <c r="F281" s="89"/>
      <c r="G281" s="89"/>
      <c r="H281" s="89"/>
      <c r="I281" s="89"/>
      <c r="J281" s="89"/>
      <c r="K281" s="89"/>
      <c r="L281" s="89"/>
      <c r="M281" s="89"/>
    </row>
    <row r="282" spans="1:13" ht="14.25" customHeight="1">
      <c r="A282" s="117"/>
      <c r="B282" s="89"/>
      <c r="C282" s="89"/>
      <c r="D282" s="89"/>
      <c r="E282" s="89"/>
      <c r="F282" s="89"/>
      <c r="G282" s="89"/>
      <c r="H282" s="89"/>
      <c r="I282" s="89"/>
      <c r="J282" s="89"/>
      <c r="K282" s="89"/>
      <c r="L282" s="89"/>
      <c r="M282" s="89"/>
    </row>
    <row r="283" spans="1:13" ht="14.25" customHeight="1">
      <c r="A283" s="117"/>
      <c r="B283" s="89"/>
      <c r="C283" s="89"/>
      <c r="D283" s="89"/>
      <c r="E283" s="89"/>
      <c r="F283" s="89"/>
      <c r="G283" s="89"/>
      <c r="H283" s="89"/>
      <c r="I283" s="89"/>
      <c r="J283" s="89"/>
      <c r="K283" s="89"/>
      <c r="L283" s="89"/>
      <c r="M283" s="89"/>
    </row>
    <row r="284" spans="1:13" ht="14.25" customHeight="1">
      <c r="A284" s="117"/>
      <c r="B284" s="89"/>
      <c r="C284" s="89"/>
      <c r="D284" s="89"/>
      <c r="E284" s="89"/>
      <c r="F284" s="89"/>
      <c r="G284" s="89"/>
      <c r="H284" s="89"/>
      <c r="I284" s="89"/>
      <c r="J284" s="89"/>
      <c r="K284" s="89"/>
      <c r="L284" s="89"/>
      <c r="M284" s="89"/>
    </row>
    <row r="285" spans="1:13" ht="14.25" customHeight="1">
      <c r="A285" s="117"/>
      <c r="B285" s="89"/>
      <c r="C285" s="89"/>
      <c r="D285" s="89"/>
      <c r="E285" s="89"/>
      <c r="F285" s="89"/>
      <c r="G285" s="89"/>
      <c r="H285" s="89"/>
      <c r="I285" s="89"/>
      <c r="J285" s="89"/>
      <c r="K285" s="89"/>
      <c r="L285" s="89"/>
      <c r="M285" s="89"/>
    </row>
    <row r="286" spans="1:13" ht="14.25" customHeight="1">
      <c r="A286" s="117"/>
      <c r="B286" s="89"/>
      <c r="C286" s="89"/>
      <c r="D286" s="89"/>
      <c r="E286" s="89"/>
      <c r="F286" s="89"/>
      <c r="G286" s="89"/>
      <c r="H286" s="89"/>
      <c r="I286" s="89"/>
      <c r="J286" s="89"/>
      <c r="K286" s="89"/>
      <c r="L286" s="89"/>
      <c r="M286" s="89"/>
    </row>
    <row r="287" spans="1:13" ht="14.25" customHeight="1">
      <c r="A287" s="117"/>
      <c r="B287" s="89"/>
      <c r="C287" s="89"/>
      <c r="D287" s="89"/>
      <c r="E287" s="89"/>
      <c r="F287" s="89"/>
      <c r="G287" s="89"/>
      <c r="H287" s="89"/>
      <c r="I287" s="89"/>
      <c r="J287" s="89"/>
      <c r="K287" s="89"/>
      <c r="L287" s="89"/>
      <c r="M287" s="89"/>
    </row>
    <row r="288" spans="1:13" ht="14.25" customHeight="1">
      <c r="A288" s="117"/>
      <c r="B288" s="89"/>
      <c r="C288" s="89"/>
      <c r="D288" s="89"/>
      <c r="E288" s="89"/>
      <c r="F288" s="89"/>
      <c r="G288" s="89"/>
      <c r="H288" s="89"/>
      <c r="I288" s="89"/>
      <c r="J288" s="89"/>
      <c r="K288" s="89"/>
      <c r="L288" s="89"/>
      <c r="M288" s="89"/>
    </row>
    <row r="289" spans="1:13" ht="14.25" customHeight="1">
      <c r="A289" s="117"/>
      <c r="B289" s="89"/>
      <c r="C289" s="89"/>
      <c r="D289" s="89"/>
      <c r="E289" s="89"/>
      <c r="F289" s="89"/>
      <c r="G289" s="89"/>
      <c r="H289" s="89"/>
      <c r="I289" s="89"/>
      <c r="J289" s="89"/>
      <c r="K289" s="89"/>
      <c r="L289" s="89"/>
      <c r="M289" s="89"/>
    </row>
    <row r="290" spans="1:13" ht="14.25" customHeight="1">
      <c r="A290" s="117"/>
      <c r="B290" s="89"/>
      <c r="C290" s="89"/>
      <c r="D290" s="89"/>
      <c r="E290" s="89"/>
      <c r="F290" s="89"/>
      <c r="G290" s="89"/>
      <c r="H290" s="89"/>
      <c r="I290" s="89"/>
      <c r="J290" s="89"/>
      <c r="K290" s="89"/>
      <c r="L290" s="89"/>
      <c r="M290" s="89"/>
    </row>
    <row r="291" spans="1:13" ht="14.25" customHeight="1">
      <c r="A291" s="117"/>
      <c r="B291" s="89"/>
      <c r="C291" s="89"/>
      <c r="D291" s="89"/>
      <c r="E291" s="89"/>
      <c r="F291" s="89"/>
      <c r="G291" s="89"/>
      <c r="H291" s="89"/>
      <c r="I291" s="89"/>
      <c r="J291" s="89"/>
      <c r="K291" s="89"/>
      <c r="L291" s="89"/>
      <c r="M291" s="89"/>
    </row>
    <row r="292" spans="1:13" ht="14.25" customHeight="1">
      <c r="A292" s="117"/>
      <c r="B292" s="89"/>
      <c r="C292" s="89"/>
      <c r="D292" s="89"/>
      <c r="E292" s="89"/>
      <c r="F292" s="89"/>
      <c r="G292" s="89"/>
      <c r="H292" s="89"/>
      <c r="I292" s="89"/>
      <c r="J292" s="89"/>
      <c r="K292" s="89"/>
      <c r="L292" s="89"/>
      <c r="M292" s="89"/>
    </row>
    <row r="293" spans="1:13" ht="14.25" customHeight="1">
      <c r="A293" s="117"/>
      <c r="B293" s="89"/>
      <c r="C293" s="89"/>
      <c r="D293" s="89"/>
      <c r="E293" s="89"/>
      <c r="F293" s="89"/>
      <c r="G293" s="89"/>
      <c r="H293" s="89"/>
      <c r="I293" s="89"/>
      <c r="J293" s="89"/>
      <c r="K293" s="89"/>
      <c r="L293" s="89"/>
      <c r="M293" s="89"/>
    </row>
    <row r="294" spans="1:13" ht="14.25" customHeight="1">
      <c r="A294" s="117"/>
      <c r="B294" s="89"/>
      <c r="C294" s="89"/>
      <c r="D294" s="89"/>
      <c r="E294" s="89"/>
      <c r="F294" s="89"/>
      <c r="G294" s="89"/>
      <c r="H294" s="89"/>
      <c r="I294" s="89"/>
      <c r="J294" s="89"/>
      <c r="K294" s="89"/>
      <c r="L294" s="89"/>
      <c r="M294" s="89"/>
    </row>
    <row r="295" spans="1:13" ht="14.25" customHeight="1">
      <c r="A295" s="117"/>
      <c r="B295" s="89"/>
      <c r="C295" s="89"/>
      <c r="D295" s="89"/>
      <c r="E295" s="89"/>
      <c r="F295" s="89"/>
      <c r="G295" s="89"/>
      <c r="H295" s="89"/>
      <c r="I295" s="89"/>
      <c r="J295" s="89"/>
      <c r="K295" s="89"/>
      <c r="L295" s="89"/>
      <c r="M295" s="89"/>
    </row>
    <row r="296" spans="1:13" ht="14.25" customHeight="1">
      <c r="A296" s="117"/>
      <c r="B296" s="89"/>
      <c r="C296" s="89"/>
      <c r="D296" s="89"/>
      <c r="E296" s="89"/>
      <c r="F296" s="89"/>
      <c r="G296" s="89"/>
      <c r="H296" s="89"/>
      <c r="I296" s="89"/>
      <c r="J296" s="89"/>
      <c r="K296" s="89"/>
      <c r="L296" s="89"/>
      <c r="M296" s="89"/>
    </row>
    <row r="297" spans="1:13" ht="14.25" customHeight="1">
      <c r="A297" s="117"/>
      <c r="B297" s="89"/>
      <c r="C297" s="89"/>
      <c r="D297" s="89"/>
      <c r="E297" s="89"/>
      <c r="F297" s="89"/>
      <c r="G297" s="89"/>
      <c r="H297" s="89"/>
      <c r="I297" s="89"/>
      <c r="J297" s="89"/>
      <c r="K297" s="89"/>
      <c r="L297" s="89"/>
      <c r="M297" s="89"/>
    </row>
    <row r="298" spans="1:13" ht="14.25" customHeight="1">
      <c r="A298" s="117"/>
      <c r="B298" s="89"/>
      <c r="C298" s="89"/>
      <c r="D298" s="89"/>
      <c r="E298" s="89"/>
      <c r="F298" s="89"/>
      <c r="G298" s="89"/>
      <c r="H298" s="89"/>
      <c r="I298" s="89"/>
      <c r="J298" s="89"/>
      <c r="K298" s="89"/>
      <c r="L298" s="89"/>
      <c r="M298" s="89"/>
    </row>
    <row r="299" spans="1:13" ht="14.25" customHeight="1">
      <c r="A299" s="117"/>
      <c r="B299" s="89"/>
      <c r="C299" s="89"/>
      <c r="D299" s="89"/>
      <c r="E299" s="89"/>
      <c r="F299" s="89"/>
      <c r="G299" s="89"/>
      <c r="H299" s="89"/>
      <c r="I299" s="89"/>
      <c r="J299" s="89"/>
      <c r="K299" s="89"/>
      <c r="L299" s="89"/>
      <c r="M299" s="89"/>
    </row>
    <row r="300" spans="1:13" ht="14.25" customHeight="1">
      <c r="A300" s="117"/>
      <c r="B300" s="89"/>
      <c r="C300" s="89"/>
      <c r="D300" s="89"/>
      <c r="E300" s="89"/>
      <c r="F300" s="89"/>
      <c r="G300" s="89"/>
      <c r="H300" s="89"/>
      <c r="I300" s="89"/>
      <c r="J300" s="89"/>
      <c r="K300" s="89"/>
      <c r="L300" s="89"/>
      <c r="M300" s="89"/>
    </row>
    <row r="301" spans="1:13" ht="14.25" customHeight="1">
      <c r="A301" s="117"/>
      <c r="B301" s="89"/>
      <c r="C301" s="89"/>
      <c r="D301" s="89"/>
      <c r="E301" s="89"/>
      <c r="F301" s="89"/>
      <c r="G301" s="89"/>
      <c r="H301" s="89"/>
      <c r="I301" s="89"/>
      <c r="J301" s="89"/>
      <c r="K301" s="89"/>
      <c r="L301" s="89"/>
      <c r="M301" s="89"/>
    </row>
    <row r="302" spans="1:13" ht="14.25" customHeight="1">
      <c r="A302" s="117"/>
      <c r="B302" s="89"/>
      <c r="C302" s="89"/>
      <c r="D302" s="89"/>
      <c r="E302" s="89"/>
      <c r="F302" s="89"/>
      <c r="G302" s="89"/>
      <c r="H302" s="89"/>
      <c r="I302" s="89"/>
      <c r="J302" s="89"/>
      <c r="K302" s="89"/>
      <c r="L302" s="89"/>
      <c r="M302" s="89"/>
    </row>
    <row r="303" spans="1:13" ht="14.25" customHeight="1">
      <c r="A303" s="117"/>
      <c r="B303" s="89"/>
      <c r="C303" s="89"/>
      <c r="D303" s="89"/>
      <c r="E303" s="89"/>
      <c r="F303" s="89"/>
      <c r="G303" s="89"/>
      <c r="H303" s="89"/>
      <c r="I303" s="89"/>
      <c r="J303" s="89"/>
      <c r="K303" s="89"/>
      <c r="L303" s="89"/>
      <c r="M303" s="89"/>
    </row>
    <row r="304" spans="1:13" ht="14.25" customHeight="1">
      <c r="A304" s="117"/>
      <c r="B304" s="89"/>
      <c r="C304" s="89"/>
      <c r="D304" s="89"/>
      <c r="E304" s="89"/>
      <c r="F304" s="89"/>
      <c r="G304" s="89"/>
      <c r="H304" s="89"/>
      <c r="I304" s="89"/>
      <c r="J304" s="89"/>
      <c r="K304" s="89"/>
      <c r="L304" s="89"/>
      <c r="M304" s="89"/>
    </row>
    <row r="305" spans="1:13" ht="14.25" customHeight="1">
      <c r="A305" s="117"/>
      <c r="B305" s="89"/>
      <c r="C305" s="89"/>
      <c r="D305" s="89"/>
      <c r="E305" s="89"/>
      <c r="F305" s="89"/>
      <c r="G305" s="89"/>
      <c r="H305" s="89"/>
      <c r="I305" s="89"/>
      <c r="J305" s="89"/>
      <c r="K305" s="89"/>
      <c r="L305" s="89"/>
      <c r="M305" s="89"/>
    </row>
    <row r="306" spans="1:13" ht="14.25" customHeight="1">
      <c r="A306" s="117"/>
      <c r="B306" s="89"/>
      <c r="C306" s="89"/>
      <c r="D306" s="89"/>
      <c r="E306" s="89"/>
      <c r="F306" s="89"/>
      <c r="G306" s="89"/>
      <c r="H306" s="89"/>
      <c r="I306" s="89"/>
      <c r="J306" s="89"/>
      <c r="K306" s="89"/>
      <c r="L306" s="89"/>
      <c r="M306" s="89"/>
    </row>
    <row r="307" spans="1:13" ht="14.25" customHeight="1">
      <c r="A307" s="117"/>
      <c r="B307" s="89"/>
      <c r="C307" s="89"/>
      <c r="D307" s="89"/>
      <c r="E307" s="89"/>
      <c r="F307" s="89"/>
      <c r="G307" s="89"/>
      <c r="H307" s="89"/>
      <c r="I307" s="89"/>
      <c r="J307" s="89"/>
      <c r="K307" s="89"/>
      <c r="L307" s="89"/>
      <c r="M307" s="89"/>
    </row>
    <row r="308" spans="1:13" ht="14.25" customHeight="1">
      <c r="A308" s="117"/>
      <c r="B308" s="89"/>
      <c r="C308" s="89"/>
      <c r="D308" s="89"/>
      <c r="E308" s="89"/>
      <c r="F308" s="89"/>
      <c r="G308" s="89"/>
      <c r="H308" s="89"/>
      <c r="I308" s="89"/>
      <c r="J308" s="89"/>
      <c r="K308" s="89"/>
      <c r="L308" s="89"/>
      <c r="M308" s="89"/>
    </row>
    <row r="309" spans="1:13" ht="14.25" customHeight="1">
      <c r="A309" s="117"/>
      <c r="B309" s="89"/>
      <c r="C309" s="89"/>
      <c r="D309" s="89"/>
      <c r="E309" s="89"/>
      <c r="F309" s="89"/>
      <c r="G309" s="89"/>
      <c r="H309" s="89"/>
      <c r="I309" s="89"/>
      <c r="J309" s="89"/>
      <c r="K309" s="89"/>
      <c r="L309" s="89"/>
      <c r="M309" s="89"/>
    </row>
    <row r="310" spans="1:13" ht="14.25" customHeight="1">
      <c r="A310" s="117"/>
      <c r="B310" s="89"/>
      <c r="C310" s="89"/>
      <c r="D310" s="89"/>
      <c r="E310" s="89"/>
      <c r="F310" s="89"/>
      <c r="G310" s="89"/>
      <c r="H310" s="89"/>
      <c r="I310" s="89"/>
      <c r="J310" s="89"/>
      <c r="K310" s="89"/>
      <c r="L310" s="89"/>
      <c r="M310" s="89"/>
    </row>
    <row r="311" spans="1:13" ht="14.25" customHeight="1">
      <c r="A311" s="117"/>
      <c r="B311" s="89"/>
      <c r="C311" s="89"/>
      <c r="D311" s="89"/>
      <c r="E311" s="89"/>
      <c r="F311" s="89"/>
      <c r="G311" s="89"/>
      <c r="H311" s="89"/>
      <c r="I311" s="89"/>
      <c r="J311" s="89"/>
      <c r="K311" s="89"/>
      <c r="L311" s="89"/>
      <c r="M311" s="89"/>
    </row>
    <row r="312" spans="1:13" ht="14.25" customHeight="1">
      <c r="A312" s="117"/>
      <c r="B312" s="89"/>
      <c r="C312" s="89"/>
      <c r="D312" s="89"/>
      <c r="E312" s="89"/>
      <c r="F312" s="89"/>
      <c r="G312" s="89"/>
      <c r="H312" s="89"/>
      <c r="I312" s="89"/>
      <c r="J312" s="89"/>
      <c r="K312" s="89"/>
      <c r="L312" s="89"/>
      <c r="M312" s="89"/>
    </row>
    <row r="313" spans="1:13" ht="14.25" customHeight="1">
      <c r="A313" s="117"/>
      <c r="B313" s="89"/>
      <c r="C313" s="89"/>
      <c r="D313" s="89"/>
      <c r="E313" s="89"/>
      <c r="F313" s="89"/>
      <c r="G313" s="89"/>
      <c r="H313" s="89"/>
      <c r="I313" s="89"/>
      <c r="J313" s="89"/>
      <c r="K313" s="89"/>
      <c r="L313" s="89"/>
      <c r="M313" s="89"/>
    </row>
    <row r="314" spans="1:13" ht="14.25" customHeight="1">
      <c r="A314" s="117"/>
      <c r="B314" s="89"/>
      <c r="C314" s="89"/>
      <c r="D314" s="89"/>
      <c r="E314" s="89"/>
      <c r="F314" s="89"/>
      <c r="G314" s="89"/>
      <c r="H314" s="89"/>
      <c r="I314" s="89"/>
      <c r="J314" s="89"/>
      <c r="K314" s="89"/>
      <c r="L314" s="89"/>
      <c r="M314" s="89"/>
    </row>
    <row r="315" spans="1:13" ht="14.25" customHeight="1">
      <c r="A315" s="117"/>
      <c r="B315" s="89"/>
      <c r="C315" s="89"/>
      <c r="D315" s="89"/>
      <c r="E315" s="89"/>
      <c r="F315" s="89"/>
      <c r="G315" s="89"/>
      <c r="H315" s="89"/>
      <c r="I315" s="89"/>
      <c r="J315" s="89"/>
      <c r="K315" s="89"/>
      <c r="L315" s="89"/>
      <c r="M315" s="89"/>
    </row>
    <row r="316" spans="1:13" ht="14.25" customHeight="1">
      <c r="A316" s="117"/>
      <c r="B316" s="89"/>
      <c r="C316" s="89"/>
      <c r="D316" s="89"/>
      <c r="E316" s="89"/>
      <c r="F316" s="89"/>
      <c r="G316" s="89"/>
      <c r="H316" s="89"/>
      <c r="I316" s="89"/>
      <c r="J316" s="89"/>
      <c r="K316" s="89"/>
      <c r="L316" s="89"/>
      <c r="M316" s="89"/>
    </row>
    <row r="317" spans="1:13" ht="14.25" customHeight="1">
      <c r="A317" s="117"/>
      <c r="B317" s="89"/>
      <c r="C317" s="89"/>
      <c r="D317" s="89"/>
      <c r="E317" s="89"/>
      <c r="F317" s="89"/>
      <c r="G317" s="89"/>
      <c r="H317" s="89"/>
      <c r="I317" s="89"/>
      <c r="J317" s="89"/>
      <c r="K317" s="89"/>
      <c r="L317" s="89"/>
      <c r="M317" s="89"/>
    </row>
    <row r="318" spans="1:13" ht="14.25" customHeight="1">
      <c r="A318" s="117"/>
      <c r="B318" s="89"/>
      <c r="C318" s="89"/>
      <c r="D318" s="89"/>
      <c r="E318" s="89"/>
      <c r="F318" s="89"/>
      <c r="G318" s="89"/>
      <c r="H318" s="89"/>
      <c r="I318" s="89"/>
      <c r="J318" s="89"/>
      <c r="K318" s="89"/>
      <c r="L318" s="89"/>
      <c r="M318" s="89"/>
    </row>
    <row r="319" spans="1:13" ht="14.25" customHeight="1">
      <c r="A319" s="117"/>
      <c r="B319" s="89"/>
      <c r="C319" s="89"/>
      <c r="D319" s="89"/>
      <c r="E319" s="89"/>
      <c r="F319" s="89"/>
      <c r="G319" s="89"/>
      <c r="H319" s="89"/>
      <c r="I319" s="89"/>
      <c r="J319" s="89"/>
      <c r="K319" s="89"/>
      <c r="L319" s="89"/>
      <c r="M319" s="89"/>
    </row>
    <row r="320" spans="1:13" ht="14.25" customHeight="1">
      <c r="A320" s="117"/>
      <c r="B320" s="89"/>
      <c r="C320" s="89"/>
      <c r="D320" s="89"/>
      <c r="E320" s="89"/>
      <c r="F320" s="89"/>
      <c r="G320" s="89"/>
      <c r="H320" s="89"/>
      <c r="I320" s="89"/>
      <c r="J320" s="89"/>
      <c r="K320" s="89"/>
      <c r="L320" s="89"/>
      <c r="M320" s="89"/>
    </row>
    <row r="321" spans="1:13" ht="14.25" customHeight="1">
      <c r="A321" s="117"/>
      <c r="B321" s="89"/>
      <c r="C321" s="89"/>
      <c r="D321" s="89"/>
      <c r="E321" s="89"/>
      <c r="F321" s="89"/>
      <c r="G321" s="89"/>
      <c r="H321" s="89"/>
      <c r="I321" s="89"/>
      <c r="J321" s="89"/>
      <c r="K321" s="89"/>
      <c r="L321" s="89"/>
      <c r="M321" s="89"/>
    </row>
    <row r="322" spans="1:13" ht="14.25" customHeight="1">
      <c r="A322" s="117"/>
      <c r="B322" s="89"/>
      <c r="C322" s="89"/>
      <c r="D322" s="89"/>
      <c r="E322" s="89"/>
      <c r="F322" s="89"/>
      <c r="G322" s="89"/>
      <c r="H322" s="89"/>
      <c r="I322" s="89"/>
      <c r="J322" s="89"/>
      <c r="K322" s="89"/>
      <c r="L322" s="89"/>
      <c r="M322" s="89"/>
    </row>
    <row r="323" spans="1:13" ht="14.25" customHeight="1">
      <c r="A323" s="117"/>
      <c r="B323" s="89"/>
      <c r="C323" s="89"/>
      <c r="D323" s="89"/>
      <c r="E323" s="89"/>
      <c r="F323" s="89"/>
      <c r="G323" s="89"/>
      <c r="H323" s="89"/>
      <c r="I323" s="89"/>
      <c r="J323" s="89"/>
      <c r="K323" s="89"/>
      <c r="L323" s="89"/>
      <c r="M323" s="89"/>
    </row>
    <row r="324" spans="1:13" ht="14.25" customHeight="1">
      <c r="A324" s="117"/>
      <c r="B324" s="89"/>
      <c r="C324" s="89"/>
      <c r="D324" s="89"/>
      <c r="E324" s="89"/>
      <c r="F324" s="89"/>
      <c r="G324" s="89"/>
      <c r="H324" s="89"/>
      <c r="I324" s="89"/>
      <c r="J324" s="89"/>
      <c r="K324" s="89"/>
      <c r="L324" s="89"/>
      <c r="M324" s="89"/>
    </row>
    <row r="325" spans="1:13" ht="14.25" customHeight="1">
      <c r="A325" s="117"/>
      <c r="B325" s="89"/>
      <c r="C325" s="89"/>
      <c r="D325" s="89"/>
      <c r="E325" s="89"/>
      <c r="F325" s="89"/>
      <c r="G325" s="89"/>
      <c r="H325" s="89"/>
      <c r="I325" s="89"/>
      <c r="J325" s="89"/>
      <c r="K325" s="89"/>
      <c r="L325" s="89"/>
      <c r="M325" s="89"/>
    </row>
    <row r="326" spans="1:13" ht="14.25" customHeight="1">
      <c r="A326" s="117"/>
      <c r="B326" s="89"/>
      <c r="C326" s="89"/>
      <c r="D326" s="89"/>
      <c r="E326" s="89"/>
      <c r="F326" s="89"/>
      <c r="G326" s="89"/>
      <c r="H326" s="89"/>
      <c r="I326" s="89"/>
      <c r="J326" s="89"/>
      <c r="K326" s="89"/>
      <c r="L326" s="89"/>
      <c r="M326" s="89"/>
    </row>
    <row r="327" spans="1:13" ht="14.25" customHeight="1">
      <c r="A327" s="117"/>
      <c r="B327" s="89"/>
      <c r="C327" s="89"/>
      <c r="D327" s="89"/>
      <c r="E327" s="89"/>
      <c r="F327" s="89"/>
      <c r="G327" s="89"/>
      <c r="H327" s="89"/>
      <c r="I327" s="89"/>
      <c r="J327" s="89"/>
      <c r="K327" s="89"/>
      <c r="L327" s="89"/>
      <c r="M327" s="89"/>
    </row>
    <row r="328" spans="1:13" ht="14.25" customHeight="1">
      <c r="A328" s="117"/>
      <c r="B328" s="89"/>
      <c r="C328" s="89"/>
      <c r="D328" s="89"/>
      <c r="E328" s="89"/>
      <c r="F328" s="89"/>
      <c r="G328" s="89"/>
      <c r="H328" s="89"/>
      <c r="I328" s="89"/>
      <c r="J328" s="89"/>
      <c r="K328" s="89"/>
      <c r="L328" s="89"/>
      <c r="M328" s="89"/>
    </row>
    <row r="329" spans="1:13" ht="14.25" customHeight="1">
      <c r="A329" s="117"/>
      <c r="B329" s="89"/>
      <c r="C329" s="89"/>
      <c r="D329" s="89"/>
      <c r="E329" s="89"/>
      <c r="F329" s="89"/>
      <c r="G329" s="89"/>
      <c r="H329" s="89"/>
      <c r="I329" s="89"/>
      <c r="J329" s="89"/>
      <c r="K329" s="89"/>
      <c r="L329" s="89"/>
      <c r="M329" s="89"/>
    </row>
    <row r="330" spans="1:13" ht="14.25" customHeight="1">
      <c r="A330" s="117"/>
      <c r="B330" s="89"/>
      <c r="C330" s="89"/>
      <c r="D330" s="89"/>
      <c r="E330" s="89"/>
      <c r="F330" s="89"/>
      <c r="G330" s="89"/>
      <c r="H330" s="89"/>
      <c r="I330" s="89"/>
      <c r="J330" s="89"/>
      <c r="K330" s="89"/>
      <c r="L330" s="89"/>
      <c r="M330" s="89"/>
    </row>
    <row r="331" spans="1:13" ht="14.25" customHeight="1">
      <c r="A331" s="117"/>
      <c r="B331" s="89"/>
      <c r="C331" s="89"/>
      <c r="D331" s="89"/>
      <c r="E331" s="89"/>
      <c r="F331" s="89"/>
      <c r="G331" s="89"/>
      <c r="H331" s="89"/>
      <c r="I331" s="89"/>
      <c r="J331" s="89"/>
      <c r="K331" s="89"/>
      <c r="L331" s="89"/>
      <c r="M331" s="89"/>
    </row>
    <row r="332" spans="1:13" ht="14.25" customHeight="1">
      <c r="A332" s="117"/>
      <c r="B332" s="89"/>
      <c r="C332" s="89"/>
      <c r="D332" s="89"/>
      <c r="E332" s="89"/>
      <c r="F332" s="89"/>
      <c r="G332" s="89"/>
      <c r="H332" s="89"/>
      <c r="I332" s="89"/>
      <c r="J332" s="89"/>
      <c r="K332" s="89"/>
      <c r="L332" s="89"/>
      <c r="M332" s="89"/>
    </row>
    <row r="333" spans="1:13" ht="14.25" customHeight="1">
      <c r="A333" s="117"/>
      <c r="B333" s="89"/>
      <c r="C333" s="89"/>
      <c r="D333" s="89"/>
      <c r="E333" s="89"/>
      <c r="F333" s="89"/>
      <c r="G333" s="89"/>
      <c r="H333" s="89"/>
      <c r="I333" s="89"/>
      <c r="J333" s="89"/>
      <c r="K333" s="89"/>
      <c r="L333" s="89"/>
      <c r="M333" s="89"/>
    </row>
    <row r="334" spans="1:13" ht="14.25" customHeight="1">
      <c r="A334" s="117"/>
      <c r="B334" s="89"/>
      <c r="C334" s="89"/>
      <c r="D334" s="89"/>
      <c r="E334" s="89"/>
      <c r="F334" s="89"/>
      <c r="G334" s="89"/>
      <c r="H334" s="89"/>
      <c r="I334" s="89"/>
      <c r="J334" s="89"/>
      <c r="K334" s="89"/>
      <c r="L334" s="89"/>
      <c r="M334" s="89"/>
    </row>
    <row r="335" spans="1:13" ht="14.25" customHeight="1">
      <c r="A335" s="117"/>
      <c r="B335" s="89"/>
      <c r="C335" s="89"/>
      <c r="D335" s="89"/>
      <c r="E335" s="89"/>
      <c r="F335" s="89"/>
      <c r="G335" s="89"/>
      <c r="H335" s="89"/>
      <c r="I335" s="89"/>
      <c r="J335" s="89"/>
      <c r="K335" s="89"/>
      <c r="L335" s="89"/>
      <c r="M335" s="89"/>
    </row>
    <row r="336" spans="1:13" ht="14.25" customHeight="1">
      <c r="A336" s="117"/>
      <c r="B336" s="89"/>
      <c r="C336" s="89"/>
      <c r="D336" s="89"/>
      <c r="E336" s="89"/>
      <c r="F336" s="89"/>
      <c r="G336" s="89"/>
      <c r="H336" s="89"/>
      <c r="I336" s="89"/>
      <c r="J336" s="89"/>
      <c r="K336" s="89"/>
      <c r="L336" s="89"/>
      <c r="M336" s="89"/>
    </row>
    <row r="337" spans="1:13" ht="14.25" customHeight="1">
      <c r="A337" s="117"/>
      <c r="B337" s="89"/>
      <c r="C337" s="89"/>
      <c r="D337" s="89"/>
      <c r="E337" s="89"/>
      <c r="F337" s="89"/>
      <c r="G337" s="89"/>
      <c r="H337" s="89"/>
      <c r="I337" s="89"/>
      <c r="J337" s="89"/>
      <c r="K337" s="89"/>
      <c r="L337" s="89"/>
      <c r="M337" s="89"/>
    </row>
    <row r="338" spans="1:13" ht="14.25" customHeight="1">
      <c r="A338" s="117"/>
      <c r="B338" s="89"/>
      <c r="C338" s="89"/>
      <c r="D338" s="89"/>
      <c r="E338" s="89"/>
      <c r="F338" s="89"/>
      <c r="G338" s="89"/>
      <c r="H338" s="89"/>
      <c r="I338" s="89"/>
      <c r="J338" s="89"/>
      <c r="K338" s="89"/>
      <c r="L338" s="89"/>
      <c r="M338" s="89"/>
    </row>
    <row r="339" spans="1:13" ht="14.25" customHeight="1">
      <c r="A339" s="117"/>
      <c r="B339" s="89"/>
      <c r="C339" s="89"/>
      <c r="D339" s="89"/>
      <c r="E339" s="89"/>
      <c r="F339" s="89"/>
      <c r="G339" s="89"/>
      <c r="H339" s="89"/>
      <c r="I339" s="89"/>
      <c r="J339" s="89"/>
      <c r="K339" s="89"/>
      <c r="L339" s="89"/>
      <c r="M339" s="89"/>
    </row>
    <row r="340" spans="1:13" ht="14.25" customHeight="1">
      <c r="A340" s="117"/>
      <c r="B340" s="89"/>
      <c r="C340" s="89"/>
      <c r="D340" s="89"/>
      <c r="E340" s="89"/>
      <c r="F340" s="89"/>
      <c r="G340" s="89"/>
      <c r="H340" s="89"/>
      <c r="I340" s="89"/>
      <c r="J340" s="89"/>
      <c r="K340" s="89"/>
      <c r="L340" s="89"/>
      <c r="M340" s="89"/>
    </row>
    <row r="341" spans="1:13" ht="14.25" customHeight="1">
      <c r="A341" s="117"/>
      <c r="B341" s="89"/>
      <c r="C341" s="89"/>
      <c r="D341" s="89"/>
      <c r="E341" s="89"/>
      <c r="F341" s="89"/>
      <c r="G341" s="89"/>
      <c r="H341" s="89"/>
      <c r="I341" s="89"/>
      <c r="J341" s="89"/>
      <c r="K341" s="89"/>
      <c r="L341" s="89"/>
      <c r="M341" s="89"/>
    </row>
    <row r="342" spans="1:13" ht="14.25" customHeight="1">
      <c r="A342" s="117"/>
      <c r="B342" s="89"/>
      <c r="C342" s="89"/>
      <c r="D342" s="89"/>
      <c r="E342" s="89"/>
      <c r="F342" s="89"/>
      <c r="G342" s="89"/>
      <c r="H342" s="89"/>
      <c r="I342" s="89"/>
      <c r="J342" s="89"/>
      <c r="K342" s="89"/>
      <c r="L342" s="89"/>
      <c r="M342" s="89"/>
    </row>
    <row r="343" spans="1:13" ht="14.25" customHeight="1">
      <c r="A343" s="117"/>
      <c r="B343" s="89"/>
      <c r="C343" s="89"/>
      <c r="D343" s="89"/>
      <c r="E343" s="89"/>
      <c r="F343" s="89"/>
      <c r="G343" s="89"/>
      <c r="H343" s="89"/>
      <c r="I343" s="89"/>
      <c r="J343" s="89"/>
      <c r="K343" s="89"/>
      <c r="L343" s="89"/>
      <c r="M343" s="89"/>
    </row>
    <row r="344" spans="1:13" ht="14.25" customHeight="1">
      <c r="A344" s="117"/>
      <c r="B344" s="89"/>
      <c r="C344" s="89"/>
      <c r="D344" s="89"/>
      <c r="E344" s="89"/>
      <c r="F344" s="89"/>
      <c r="G344" s="89"/>
      <c r="H344" s="89"/>
      <c r="I344" s="89"/>
      <c r="J344" s="89"/>
      <c r="K344" s="89"/>
      <c r="L344" s="89"/>
      <c r="M344" s="89"/>
    </row>
    <row r="345" spans="1:13" ht="14.25" customHeight="1">
      <c r="A345" s="117"/>
      <c r="B345" s="89"/>
      <c r="C345" s="89"/>
      <c r="D345" s="89"/>
      <c r="E345" s="89"/>
      <c r="F345" s="89"/>
      <c r="G345" s="89"/>
      <c r="H345" s="89"/>
      <c r="I345" s="89"/>
      <c r="J345" s="89"/>
      <c r="K345" s="89"/>
      <c r="L345" s="89"/>
      <c r="M345" s="89"/>
    </row>
    <row r="346" spans="1:13" ht="14.25" customHeight="1">
      <c r="A346" s="117"/>
      <c r="B346" s="89"/>
      <c r="C346" s="89"/>
      <c r="D346" s="89"/>
      <c r="E346" s="89"/>
      <c r="F346" s="89"/>
      <c r="G346" s="89"/>
      <c r="H346" s="89"/>
      <c r="I346" s="89"/>
      <c r="J346" s="89"/>
      <c r="K346" s="89"/>
      <c r="L346" s="89"/>
      <c r="M346" s="89"/>
    </row>
    <row r="347" spans="1:13" ht="14.25" customHeight="1">
      <c r="A347" s="117"/>
      <c r="B347" s="89"/>
      <c r="C347" s="89"/>
      <c r="D347" s="89"/>
      <c r="E347" s="89"/>
      <c r="F347" s="89"/>
      <c r="G347" s="89"/>
      <c r="H347" s="89"/>
      <c r="I347" s="89"/>
      <c r="J347" s="89"/>
      <c r="K347" s="89"/>
      <c r="L347" s="89"/>
      <c r="M347" s="89"/>
    </row>
    <row r="348" spans="1:13" ht="14.25" customHeight="1">
      <c r="A348" s="117"/>
      <c r="B348" s="89"/>
      <c r="C348" s="89"/>
      <c r="D348" s="89"/>
      <c r="E348" s="89"/>
      <c r="F348" s="89"/>
      <c r="G348" s="89"/>
      <c r="H348" s="89"/>
      <c r="I348" s="89"/>
      <c r="J348" s="89"/>
      <c r="K348" s="89"/>
      <c r="L348" s="89"/>
      <c r="M348" s="89"/>
    </row>
    <row r="349" spans="1:13" ht="14.25" customHeight="1">
      <c r="A349" s="117"/>
      <c r="B349" s="89"/>
      <c r="C349" s="89"/>
      <c r="D349" s="89"/>
      <c r="E349" s="89"/>
      <c r="F349" s="89"/>
      <c r="G349" s="89"/>
      <c r="H349" s="89"/>
      <c r="I349" s="89"/>
      <c r="J349" s="89"/>
      <c r="K349" s="89"/>
      <c r="L349" s="89"/>
      <c r="M349" s="89"/>
    </row>
    <row r="350" spans="1:13" ht="14.25" customHeight="1">
      <c r="A350" s="117"/>
      <c r="B350" s="89"/>
      <c r="C350" s="89"/>
      <c r="D350" s="89"/>
      <c r="E350" s="89"/>
      <c r="F350" s="89"/>
      <c r="G350" s="89"/>
      <c r="H350" s="89"/>
      <c r="I350" s="89"/>
      <c r="J350" s="89"/>
      <c r="K350" s="89"/>
      <c r="L350" s="89"/>
      <c r="M350" s="89"/>
    </row>
    <row r="351" spans="1:13" ht="14.25" customHeight="1">
      <c r="A351" s="117"/>
      <c r="B351" s="89"/>
      <c r="C351" s="89"/>
      <c r="D351" s="89"/>
      <c r="E351" s="89"/>
      <c r="F351" s="89"/>
      <c r="G351" s="89"/>
      <c r="H351" s="89"/>
      <c r="I351" s="89"/>
      <c r="J351" s="89"/>
      <c r="K351" s="89"/>
      <c r="L351" s="89"/>
      <c r="M351" s="89"/>
    </row>
    <row r="352" spans="1:13" ht="14.25" customHeight="1">
      <c r="A352" s="117"/>
      <c r="B352" s="89"/>
      <c r="C352" s="89"/>
      <c r="D352" s="89"/>
      <c r="E352" s="89"/>
      <c r="F352" s="89"/>
      <c r="G352" s="89"/>
      <c r="H352" s="89"/>
      <c r="I352" s="89"/>
      <c r="J352" s="89"/>
      <c r="K352" s="89"/>
      <c r="L352" s="89"/>
      <c r="M352" s="89"/>
    </row>
    <row r="353" spans="1:13" ht="14.25" customHeight="1">
      <c r="A353" s="117"/>
      <c r="B353" s="89"/>
      <c r="C353" s="89"/>
      <c r="D353" s="89"/>
      <c r="E353" s="89"/>
      <c r="F353" s="89"/>
      <c r="G353" s="89"/>
      <c r="H353" s="89"/>
      <c r="I353" s="89"/>
      <c r="J353" s="89"/>
      <c r="K353" s="89"/>
      <c r="L353" s="89"/>
      <c r="M353" s="89"/>
    </row>
    <row r="354" spans="1:13" ht="14.25" customHeight="1">
      <c r="A354" s="117"/>
      <c r="B354" s="89"/>
      <c r="C354" s="89"/>
      <c r="D354" s="89"/>
      <c r="E354" s="89"/>
      <c r="F354" s="89"/>
      <c r="G354" s="89"/>
      <c r="H354" s="89"/>
      <c r="I354" s="89"/>
      <c r="J354" s="89"/>
      <c r="K354" s="89"/>
      <c r="L354" s="89"/>
      <c r="M354" s="89"/>
    </row>
    <row r="355" spans="1:13" ht="14.25" customHeight="1">
      <c r="A355" s="117"/>
      <c r="B355" s="89"/>
      <c r="C355" s="89"/>
      <c r="D355" s="89"/>
      <c r="E355" s="89"/>
      <c r="F355" s="89"/>
      <c r="G355" s="89"/>
      <c r="H355" s="89"/>
      <c r="I355" s="89"/>
      <c r="J355" s="89"/>
      <c r="K355" s="89"/>
      <c r="L355" s="89"/>
      <c r="M355" s="89"/>
    </row>
    <row r="356" spans="1:13" ht="14.25" customHeight="1">
      <c r="A356" s="117"/>
      <c r="B356" s="89"/>
      <c r="C356" s="89"/>
      <c r="D356" s="89"/>
      <c r="E356" s="89"/>
      <c r="F356" s="89"/>
      <c r="G356" s="89"/>
      <c r="H356" s="89"/>
      <c r="I356" s="89"/>
      <c r="J356" s="89"/>
      <c r="K356" s="89"/>
      <c r="L356" s="89"/>
      <c r="M356" s="89"/>
    </row>
    <row r="357" spans="1:13" ht="14.25" customHeight="1">
      <c r="A357" s="117"/>
      <c r="B357" s="89"/>
      <c r="C357" s="89"/>
      <c r="D357" s="89"/>
      <c r="E357" s="89"/>
      <c r="F357" s="89"/>
      <c r="G357" s="89"/>
      <c r="H357" s="89"/>
      <c r="I357" s="89"/>
      <c r="J357" s="89"/>
      <c r="K357" s="89"/>
      <c r="L357" s="89"/>
      <c r="M357" s="89"/>
    </row>
    <row r="358" spans="1:13" ht="14.25" customHeight="1">
      <c r="A358" s="117"/>
      <c r="B358" s="89"/>
      <c r="C358" s="89"/>
      <c r="D358" s="89"/>
      <c r="E358" s="89"/>
      <c r="F358" s="89"/>
      <c r="G358" s="89"/>
      <c r="H358" s="89"/>
      <c r="I358" s="89"/>
      <c r="J358" s="89"/>
      <c r="K358" s="89"/>
      <c r="L358" s="89"/>
      <c r="M358" s="89"/>
    </row>
    <row r="359" spans="1:13" ht="14.25" customHeight="1">
      <c r="A359" s="117"/>
      <c r="B359" s="89"/>
      <c r="C359" s="89"/>
      <c r="D359" s="89"/>
      <c r="E359" s="89"/>
      <c r="F359" s="89"/>
      <c r="G359" s="89"/>
      <c r="H359" s="89"/>
      <c r="I359" s="89"/>
      <c r="J359" s="89"/>
      <c r="K359" s="89"/>
      <c r="L359" s="89"/>
      <c r="M359" s="89"/>
    </row>
    <row r="360" spans="1:13" ht="14.25" customHeight="1">
      <c r="A360" s="117"/>
      <c r="B360" s="89"/>
      <c r="C360" s="89"/>
      <c r="D360" s="89"/>
      <c r="E360" s="89"/>
      <c r="F360" s="89"/>
      <c r="G360" s="89"/>
      <c r="H360" s="89"/>
      <c r="I360" s="89"/>
      <c r="J360" s="89"/>
      <c r="K360" s="89"/>
      <c r="L360" s="89"/>
      <c r="M360" s="89"/>
    </row>
    <row r="361" spans="1:13" ht="14.25" customHeight="1">
      <c r="A361" s="117"/>
      <c r="B361" s="89"/>
      <c r="C361" s="89"/>
      <c r="D361" s="89"/>
      <c r="E361" s="89"/>
      <c r="F361" s="89"/>
      <c r="G361" s="89"/>
      <c r="H361" s="89"/>
      <c r="I361" s="89"/>
      <c r="J361" s="89"/>
      <c r="K361" s="89"/>
      <c r="L361" s="89"/>
      <c r="M361" s="89"/>
    </row>
    <row r="362" spans="1:13" ht="14.25" customHeight="1">
      <c r="A362" s="117"/>
      <c r="B362" s="89"/>
      <c r="C362" s="89"/>
      <c r="D362" s="89"/>
      <c r="E362" s="89"/>
      <c r="F362" s="89"/>
      <c r="G362" s="89"/>
      <c r="H362" s="89"/>
      <c r="I362" s="89"/>
      <c r="J362" s="89"/>
      <c r="K362" s="89"/>
      <c r="L362" s="89"/>
      <c r="M362" s="89"/>
    </row>
    <row r="363" spans="1:13" ht="14.25" customHeight="1">
      <c r="A363" s="117"/>
      <c r="B363" s="89"/>
      <c r="C363" s="89"/>
      <c r="D363" s="89"/>
      <c r="E363" s="89"/>
      <c r="F363" s="89"/>
      <c r="G363" s="89"/>
      <c r="H363" s="89"/>
      <c r="I363" s="89"/>
      <c r="J363" s="89"/>
      <c r="K363" s="89"/>
      <c r="L363" s="89"/>
      <c r="M363" s="89"/>
    </row>
    <row r="364" spans="1:13" ht="14.25" customHeight="1">
      <c r="A364" s="117"/>
      <c r="B364" s="89"/>
      <c r="C364" s="89"/>
      <c r="D364" s="89"/>
      <c r="E364" s="89"/>
      <c r="F364" s="89"/>
      <c r="G364" s="89"/>
      <c r="H364" s="89"/>
      <c r="I364" s="89"/>
      <c r="J364" s="89"/>
      <c r="K364" s="89"/>
      <c r="L364" s="89"/>
      <c r="M364" s="89"/>
    </row>
    <row r="365" spans="1:13" ht="14.25" customHeight="1">
      <c r="A365" s="117"/>
      <c r="B365" s="89"/>
      <c r="C365" s="89"/>
      <c r="D365" s="89"/>
      <c r="E365" s="89"/>
      <c r="F365" s="89"/>
      <c r="G365" s="89"/>
      <c r="H365" s="89"/>
      <c r="I365" s="89"/>
      <c r="J365" s="89"/>
      <c r="K365" s="89"/>
      <c r="L365" s="89"/>
      <c r="M365" s="89"/>
    </row>
    <row r="366" spans="1:13" ht="14.25" customHeight="1">
      <c r="A366" s="117"/>
      <c r="B366" s="89"/>
      <c r="C366" s="89"/>
      <c r="D366" s="89"/>
      <c r="E366" s="89"/>
      <c r="F366" s="89"/>
      <c r="G366" s="89"/>
      <c r="H366" s="89"/>
      <c r="I366" s="89"/>
      <c r="J366" s="89"/>
      <c r="K366" s="89"/>
      <c r="L366" s="89"/>
      <c r="M366" s="89"/>
    </row>
    <row r="367" spans="1:13" ht="14.25" customHeight="1">
      <c r="A367" s="117"/>
      <c r="B367" s="89"/>
      <c r="C367" s="89"/>
      <c r="D367" s="89"/>
      <c r="E367" s="89"/>
      <c r="F367" s="89"/>
      <c r="G367" s="89"/>
      <c r="H367" s="89"/>
      <c r="I367" s="89"/>
      <c r="J367" s="89"/>
      <c r="K367" s="89"/>
      <c r="L367" s="89"/>
      <c r="M367" s="89"/>
    </row>
    <row r="368" spans="1:13" ht="14.25" customHeight="1">
      <c r="A368" s="117"/>
      <c r="B368" s="89"/>
      <c r="C368" s="89"/>
      <c r="D368" s="89"/>
      <c r="E368" s="89"/>
      <c r="F368" s="89"/>
      <c r="G368" s="89"/>
      <c r="H368" s="89"/>
      <c r="I368" s="89"/>
      <c r="J368" s="89"/>
      <c r="K368" s="89"/>
      <c r="L368" s="89"/>
      <c r="M368" s="89"/>
    </row>
    <row r="369" spans="1:13" ht="14.25" customHeight="1">
      <c r="A369" s="117"/>
      <c r="B369" s="89"/>
      <c r="C369" s="89"/>
      <c r="D369" s="89"/>
      <c r="E369" s="89"/>
      <c r="F369" s="89"/>
      <c r="G369" s="89"/>
      <c r="H369" s="89"/>
      <c r="I369" s="89"/>
      <c r="J369" s="89"/>
      <c r="K369" s="89"/>
      <c r="L369" s="89"/>
      <c r="M369" s="89"/>
    </row>
    <row r="370" spans="1:13" ht="14.25" customHeight="1">
      <c r="A370" s="117"/>
      <c r="B370" s="89"/>
      <c r="C370" s="89"/>
      <c r="D370" s="89"/>
      <c r="E370" s="89"/>
      <c r="F370" s="89"/>
      <c r="G370" s="89"/>
      <c r="H370" s="89"/>
      <c r="I370" s="89"/>
      <c r="J370" s="89"/>
      <c r="K370" s="89"/>
      <c r="L370" s="89"/>
      <c r="M370" s="89"/>
    </row>
    <row r="371" spans="1:13" ht="14.25" customHeight="1">
      <c r="A371" s="117"/>
      <c r="B371" s="89"/>
      <c r="C371" s="89"/>
      <c r="D371" s="89"/>
      <c r="E371" s="89"/>
      <c r="F371" s="89"/>
      <c r="G371" s="89"/>
      <c r="H371" s="89"/>
      <c r="I371" s="89"/>
      <c r="J371" s="89"/>
      <c r="K371" s="89"/>
      <c r="L371" s="89"/>
      <c r="M371" s="89"/>
    </row>
    <row r="372" spans="1:13" ht="14.25" customHeight="1">
      <c r="A372" s="117"/>
      <c r="B372" s="89"/>
      <c r="C372" s="89"/>
      <c r="D372" s="89"/>
      <c r="E372" s="89"/>
      <c r="F372" s="89"/>
      <c r="G372" s="89"/>
      <c r="H372" s="89"/>
      <c r="I372" s="89"/>
      <c r="J372" s="89"/>
      <c r="K372" s="89"/>
      <c r="L372" s="89"/>
      <c r="M372" s="89"/>
    </row>
    <row r="373" spans="1:13" ht="14.25" customHeight="1">
      <c r="A373" s="117"/>
      <c r="B373" s="89"/>
      <c r="C373" s="89"/>
      <c r="D373" s="89"/>
      <c r="E373" s="89"/>
      <c r="F373" s="89"/>
      <c r="G373" s="89"/>
      <c r="H373" s="89"/>
      <c r="I373" s="89"/>
      <c r="J373" s="89"/>
      <c r="K373" s="89"/>
      <c r="L373" s="89"/>
      <c r="M373" s="89"/>
    </row>
    <row r="374" spans="1:13" ht="14.25" customHeight="1">
      <c r="A374" s="117"/>
      <c r="B374" s="89"/>
      <c r="C374" s="89"/>
      <c r="D374" s="89"/>
      <c r="E374" s="89"/>
      <c r="F374" s="89"/>
      <c r="G374" s="89"/>
      <c r="H374" s="89"/>
      <c r="I374" s="89"/>
      <c r="J374" s="89"/>
      <c r="K374" s="89"/>
      <c r="L374" s="89"/>
      <c r="M374" s="89"/>
    </row>
    <row r="375" spans="1:13" ht="14.25" customHeight="1">
      <c r="A375" s="117"/>
      <c r="B375" s="89"/>
      <c r="C375" s="89"/>
      <c r="D375" s="89"/>
      <c r="E375" s="89"/>
      <c r="F375" s="89"/>
      <c r="G375" s="89"/>
      <c r="H375" s="89"/>
      <c r="I375" s="89"/>
      <c r="J375" s="89"/>
      <c r="K375" s="89"/>
      <c r="L375" s="89"/>
      <c r="M375" s="89"/>
    </row>
    <row r="376" spans="1:13" ht="14.25" customHeight="1">
      <c r="A376" s="117"/>
      <c r="B376" s="89"/>
      <c r="C376" s="89"/>
      <c r="D376" s="89"/>
      <c r="E376" s="89"/>
      <c r="F376" s="89"/>
      <c r="G376" s="89"/>
      <c r="H376" s="89"/>
      <c r="I376" s="89"/>
      <c r="J376" s="89"/>
      <c r="K376" s="89"/>
      <c r="L376" s="89"/>
      <c r="M376" s="89"/>
    </row>
    <row r="377" spans="1:13" ht="14.25" customHeight="1">
      <c r="A377" s="117"/>
      <c r="B377" s="89"/>
      <c r="C377" s="89"/>
      <c r="D377" s="89"/>
      <c r="E377" s="89"/>
      <c r="F377" s="89"/>
      <c r="G377" s="89"/>
      <c r="H377" s="89"/>
      <c r="I377" s="89"/>
      <c r="J377" s="89"/>
      <c r="K377" s="89"/>
      <c r="L377" s="89"/>
      <c r="M377" s="89"/>
    </row>
    <row r="378" spans="1:13" ht="14.25" customHeight="1">
      <c r="A378" s="117"/>
      <c r="B378" s="89"/>
      <c r="C378" s="89"/>
      <c r="D378" s="89"/>
      <c r="E378" s="89"/>
      <c r="F378" s="89"/>
      <c r="G378" s="89"/>
      <c r="H378" s="89"/>
      <c r="I378" s="89"/>
      <c r="J378" s="89"/>
      <c r="K378" s="89"/>
      <c r="L378" s="89"/>
      <c r="M378" s="89"/>
    </row>
    <row r="379" spans="1:13" ht="14.25" customHeight="1">
      <c r="A379" s="117"/>
      <c r="B379" s="89"/>
      <c r="C379" s="89"/>
      <c r="D379" s="89"/>
      <c r="E379" s="89"/>
      <c r="F379" s="89"/>
      <c r="G379" s="89"/>
      <c r="H379" s="89"/>
      <c r="I379" s="89"/>
      <c r="J379" s="89"/>
      <c r="K379" s="89"/>
      <c r="L379" s="89"/>
      <c r="M379" s="89"/>
    </row>
    <row r="380" spans="1:13" ht="14.25" customHeight="1">
      <c r="A380" s="117"/>
      <c r="B380" s="89"/>
      <c r="C380" s="89"/>
      <c r="D380" s="89"/>
      <c r="E380" s="89"/>
      <c r="F380" s="89"/>
      <c r="G380" s="89"/>
      <c r="H380" s="89"/>
      <c r="I380" s="89"/>
      <c r="J380" s="89"/>
      <c r="K380" s="89"/>
      <c r="L380" s="89"/>
      <c r="M380" s="89"/>
    </row>
    <row r="381" spans="1:13" ht="14.25" customHeight="1">
      <c r="A381" s="117"/>
      <c r="B381" s="89"/>
      <c r="C381" s="89"/>
      <c r="D381" s="89"/>
      <c r="E381" s="89"/>
      <c r="F381" s="89"/>
      <c r="G381" s="89"/>
      <c r="H381" s="89"/>
      <c r="I381" s="89"/>
      <c r="J381" s="89"/>
      <c r="K381" s="89"/>
      <c r="L381" s="89"/>
      <c r="M381" s="89"/>
    </row>
    <row r="382" spans="1:13" ht="14.25" customHeight="1">
      <c r="A382" s="117"/>
      <c r="B382" s="89"/>
      <c r="C382" s="89"/>
      <c r="D382" s="89"/>
      <c r="E382" s="89"/>
      <c r="F382" s="89"/>
      <c r="G382" s="89"/>
      <c r="H382" s="89"/>
      <c r="I382" s="89"/>
      <c r="J382" s="89"/>
      <c r="K382" s="89"/>
      <c r="L382" s="89"/>
      <c r="M382" s="89"/>
    </row>
    <row r="383" spans="1:13" ht="14.25" customHeight="1">
      <c r="A383" s="117"/>
      <c r="B383" s="89"/>
      <c r="C383" s="89"/>
      <c r="D383" s="89"/>
      <c r="E383" s="89"/>
      <c r="F383" s="89"/>
      <c r="G383" s="89"/>
      <c r="H383" s="89"/>
      <c r="I383" s="89"/>
      <c r="J383" s="89"/>
      <c r="K383" s="89"/>
      <c r="L383" s="89"/>
      <c r="M383" s="89"/>
    </row>
    <row r="384" spans="1:13" ht="14.25" customHeight="1">
      <c r="A384" s="117"/>
      <c r="B384" s="89"/>
      <c r="C384" s="89"/>
      <c r="D384" s="89"/>
      <c r="E384" s="89"/>
      <c r="F384" s="89"/>
      <c r="G384" s="89"/>
      <c r="H384" s="89"/>
      <c r="I384" s="89"/>
      <c r="J384" s="89"/>
      <c r="K384" s="89"/>
      <c r="L384" s="89"/>
      <c r="M384" s="89"/>
    </row>
    <row r="385" spans="1:13" ht="14.25" customHeight="1">
      <c r="A385" s="117"/>
      <c r="B385" s="89"/>
      <c r="C385" s="89"/>
      <c r="D385" s="89"/>
      <c r="E385" s="89"/>
      <c r="F385" s="89"/>
      <c r="G385" s="89"/>
      <c r="H385" s="89"/>
      <c r="I385" s="89"/>
      <c r="J385" s="89"/>
      <c r="K385" s="89"/>
      <c r="L385" s="89"/>
      <c r="M385" s="89"/>
    </row>
    <row r="386" spans="1:13" ht="14.25" customHeight="1">
      <c r="A386" s="117"/>
      <c r="B386" s="89"/>
      <c r="C386" s="89"/>
      <c r="D386" s="89"/>
      <c r="E386" s="89"/>
      <c r="F386" s="89"/>
      <c r="G386" s="89"/>
      <c r="H386" s="89"/>
      <c r="I386" s="89"/>
      <c r="J386" s="89"/>
      <c r="K386" s="89"/>
      <c r="L386" s="89"/>
      <c r="M386" s="89"/>
    </row>
    <row r="387" spans="1:13" ht="14.25" customHeight="1">
      <c r="A387" s="117"/>
      <c r="B387" s="89"/>
      <c r="C387" s="89"/>
      <c r="D387" s="89"/>
      <c r="E387" s="89"/>
      <c r="F387" s="89"/>
      <c r="G387" s="89"/>
      <c r="H387" s="89"/>
      <c r="I387" s="89"/>
      <c r="J387" s="89"/>
      <c r="K387" s="89"/>
      <c r="L387" s="89"/>
      <c r="M387" s="89"/>
    </row>
    <row r="388" spans="1:13" ht="14.25" customHeight="1">
      <c r="A388" s="117"/>
      <c r="B388" s="89"/>
      <c r="C388" s="89"/>
      <c r="D388" s="89"/>
      <c r="E388" s="89"/>
      <c r="F388" s="89"/>
      <c r="G388" s="89"/>
      <c r="H388" s="89"/>
      <c r="I388" s="89"/>
      <c r="J388" s="89"/>
      <c r="K388" s="89"/>
      <c r="L388" s="89"/>
      <c r="M388" s="89"/>
    </row>
    <row r="389" spans="1:13" ht="14.25" customHeight="1">
      <c r="A389" s="117"/>
      <c r="B389" s="89"/>
      <c r="C389" s="89"/>
      <c r="D389" s="89"/>
      <c r="E389" s="89"/>
      <c r="F389" s="89"/>
      <c r="G389" s="89"/>
      <c r="H389" s="89"/>
      <c r="I389" s="89"/>
      <c r="J389" s="89"/>
      <c r="K389" s="89"/>
      <c r="L389" s="89"/>
      <c r="M389" s="89"/>
    </row>
    <row r="390" spans="1:13" ht="14.25" customHeight="1">
      <c r="A390" s="117"/>
      <c r="B390" s="89"/>
      <c r="C390" s="89"/>
      <c r="D390" s="89"/>
      <c r="E390" s="89"/>
      <c r="F390" s="89"/>
      <c r="G390" s="89"/>
      <c r="H390" s="89"/>
      <c r="I390" s="89"/>
      <c r="J390" s="89"/>
      <c r="K390" s="89"/>
      <c r="L390" s="89"/>
      <c r="M390" s="89"/>
    </row>
    <row r="391" spans="1:13" ht="14.25" customHeight="1">
      <c r="A391" s="117"/>
      <c r="B391" s="89"/>
      <c r="C391" s="89"/>
      <c r="D391" s="89"/>
      <c r="E391" s="89"/>
      <c r="F391" s="89"/>
      <c r="G391" s="89"/>
      <c r="H391" s="89"/>
      <c r="I391" s="89"/>
      <c r="J391" s="89"/>
      <c r="K391" s="89"/>
      <c r="L391" s="89"/>
      <c r="M391" s="89"/>
    </row>
    <row r="392" spans="1:13" ht="14.25" customHeight="1">
      <c r="A392" s="117"/>
      <c r="B392" s="89"/>
      <c r="C392" s="89"/>
      <c r="D392" s="89"/>
      <c r="E392" s="89"/>
      <c r="F392" s="89"/>
      <c r="G392" s="89"/>
      <c r="H392" s="89"/>
      <c r="I392" s="89"/>
      <c r="J392" s="89"/>
      <c r="K392" s="89"/>
      <c r="L392" s="89"/>
      <c r="M392" s="89"/>
    </row>
    <row r="393" spans="1:13" ht="14.25" customHeight="1">
      <c r="A393" s="117"/>
      <c r="B393" s="89"/>
      <c r="C393" s="89"/>
      <c r="D393" s="89"/>
      <c r="E393" s="89"/>
      <c r="F393" s="89"/>
      <c r="G393" s="89"/>
      <c r="H393" s="89"/>
      <c r="I393" s="89"/>
      <c r="J393" s="89"/>
      <c r="K393" s="89"/>
      <c r="L393" s="89"/>
      <c r="M393" s="89"/>
    </row>
    <row r="394" spans="1:13" ht="14.25" customHeight="1">
      <c r="A394" s="117"/>
      <c r="B394" s="89"/>
      <c r="C394" s="89"/>
      <c r="D394" s="89"/>
      <c r="E394" s="89"/>
      <c r="F394" s="89"/>
      <c r="G394" s="89"/>
      <c r="H394" s="89"/>
      <c r="I394" s="89"/>
      <c r="J394" s="89"/>
      <c r="K394" s="89"/>
      <c r="L394" s="89"/>
      <c r="M394" s="89"/>
    </row>
    <row r="395" spans="1:13" ht="14.25" customHeight="1">
      <c r="A395" s="117"/>
      <c r="B395" s="89"/>
      <c r="C395" s="89"/>
      <c r="D395" s="89"/>
      <c r="E395" s="89"/>
      <c r="F395" s="89"/>
      <c r="G395" s="89"/>
      <c r="H395" s="89"/>
      <c r="I395" s="89"/>
      <c r="J395" s="89"/>
      <c r="K395" s="89"/>
      <c r="L395" s="89"/>
      <c r="M395" s="89"/>
    </row>
    <row r="396" spans="1:13" ht="14.25" customHeight="1">
      <c r="A396" s="117"/>
      <c r="B396" s="89"/>
      <c r="C396" s="89"/>
      <c r="D396" s="89"/>
      <c r="E396" s="89"/>
      <c r="F396" s="89"/>
      <c r="G396" s="89"/>
      <c r="H396" s="89"/>
      <c r="I396" s="89"/>
      <c r="J396" s="89"/>
      <c r="K396" s="89"/>
      <c r="L396" s="89"/>
      <c r="M396" s="89"/>
    </row>
    <row r="397" spans="1:13" ht="14.25" customHeight="1">
      <c r="A397" s="117"/>
      <c r="B397" s="89"/>
      <c r="C397" s="89"/>
      <c r="D397" s="89"/>
      <c r="E397" s="89"/>
      <c r="F397" s="89"/>
      <c r="G397" s="89"/>
      <c r="H397" s="89"/>
      <c r="I397" s="89"/>
      <c r="J397" s="89"/>
      <c r="K397" s="89"/>
      <c r="L397" s="89"/>
      <c r="M397" s="89"/>
    </row>
    <row r="398" spans="1:13" ht="14.25" customHeight="1">
      <c r="A398" s="117"/>
      <c r="B398" s="89"/>
      <c r="C398" s="89"/>
      <c r="D398" s="89"/>
      <c r="E398" s="89"/>
      <c r="F398" s="89"/>
      <c r="G398" s="89"/>
      <c r="H398" s="89"/>
      <c r="I398" s="89"/>
      <c r="J398" s="89"/>
      <c r="K398" s="89"/>
      <c r="L398" s="89"/>
      <c r="M398" s="89"/>
    </row>
    <row r="399" spans="1:13" ht="14.25" customHeight="1">
      <c r="A399" s="117"/>
      <c r="B399" s="89"/>
      <c r="C399" s="89"/>
      <c r="D399" s="89"/>
      <c r="E399" s="89"/>
      <c r="F399" s="89"/>
      <c r="G399" s="89"/>
      <c r="H399" s="89"/>
      <c r="I399" s="89"/>
      <c r="J399" s="89"/>
      <c r="K399" s="89"/>
      <c r="L399" s="89"/>
      <c r="M399" s="89"/>
    </row>
    <row r="400" spans="1:13" ht="14.25" customHeight="1">
      <c r="A400" s="117"/>
      <c r="B400" s="89"/>
      <c r="C400" s="89"/>
      <c r="D400" s="89"/>
      <c r="E400" s="89"/>
      <c r="F400" s="89"/>
      <c r="G400" s="89"/>
      <c r="H400" s="89"/>
      <c r="I400" s="89"/>
      <c r="J400" s="89"/>
      <c r="K400" s="89"/>
      <c r="L400" s="89"/>
      <c r="M400" s="89"/>
    </row>
    <row r="401" spans="1:13" ht="14.25" customHeight="1">
      <c r="A401" s="117"/>
      <c r="B401" s="89"/>
      <c r="C401" s="89"/>
      <c r="D401" s="89"/>
      <c r="E401" s="89"/>
      <c r="F401" s="89"/>
      <c r="G401" s="89"/>
      <c r="H401" s="89"/>
      <c r="I401" s="89"/>
      <c r="J401" s="89"/>
      <c r="K401" s="89"/>
      <c r="L401" s="89"/>
      <c r="M401" s="89"/>
    </row>
    <row r="402" spans="1:13" ht="15.75" customHeight="1"/>
    <row r="403" spans="1:13" ht="15.75" customHeight="1"/>
    <row r="404" spans="1:13" ht="15.75" customHeight="1"/>
    <row r="405" spans="1:13" ht="15.75" customHeight="1"/>
    <row r="406" spans="1:13" ht="15.75" customHeight="1"/>
    <row r="407" spans="1:13" ht="15.75" customHeight="1"/>
    <row r="408" spans="1:13" ht="15.75" customHeight="1"/>
    <row r="409" spans="1:13" ht="15.75" customHeight="1"/>
    <row r="410" spans="1:13" ht="15.75" customHeight="1"/>
    <row r="411" spans="1:13" ht="15.75" customHeight="1"/>
    <row r="412" spans="1:13" ht="15.75" customHeight="1"/>
    <row r="413" spans="1:13" ht="15.75" customHeight="1"/>
    <row r="414" spans="1:13" ht="15.75" customHeight="1"/>
    <row r="415" spans="1:13" ht="15.75" customHeight="1"/>
    <row r="416" spans="1:13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ortState xmlns:xlrd2="http://schemas.microsoft.com/office/spreadsheetml/2017/richdata2" ref="F59:O120">
    <sortCondition ref="K59:K120"/>
    <sortCondition descending="1" ref="N59:N120"/>
    <sortCondition descending="1" ref="O59:O120"/>
  </sortState>
  <mergeCells count="1">
    <mergeCell ref="N1:O1"/>
  </mergeCells>
  <pageMargins left="0.75" right="0.75" top="1" bottom="1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tabSelected="1" workbookViewId="0">
      <pane ySplit="1" topLeftCell="A2" activePane="bottomLeft" state="frozen"/>
      <selection pane="bottomLeft" activeCell="A6" sqref="A6:XFD6"/>
    </sheetView>
  </sheetViews>
  <sheetFormatPr defaultColWidth="14.42578125" defaultRowHeight="15" customHeight="1"/>
  <cols>
    <col min="1" max="1" width="20.140625" customWidth="1"/>
    <col min="2" max="24" width="6.7109375" customWidth="1"/>
    <col min="25" max="26" width="11.42578125" customWidth="1"/>
  </cols>
  <sheetData>
    <row r="1" spans="1:26" ht="14.25" customHeight="1">
      <c r="A1" s="69"/>
      <c r="B1" s="60" t="s">
        <v>8</v>
      </c>
      <c r="C1" s="60" t="s">
        <v>16</v>
      </c>
      <c r="D1" s="60" t="s">
        <v>19</v>
      </c>
      <c r="E1" s="61" t="s">
        <v>25</v>
      </c>
      <c r="F1" s="60" t="s">
        <v>29</v>
      </c>
      <c r="G1" s="60" t="s">
        <v>33</v>
      </c>
      <c r="H1" s="60" t="s">
        <v>36</v>
      </c>
      <c r="I1" s="60" t="s">
        <v>39</v>
      </c>
      <c r="J1" s="60" t="s">
        <v>45</v>
      </c>
      <c r="K1" s="60" t="s">
        <v>48</v>
      </c>
      <c r="L1" s="60" t="s">
        <v>51</v>
      </c>
      <c r="M1" s="60" t="s">
        <v>54</v>
      </c>
      <c r="N1" s="60" t="s">
        <v>57</v>
      </c>
      <c r="O1" s="60" t="s">
        <v>60</v>
      </c>
      <c r="P1" s="60" t="s">
        <v>66</v>
      </c>
      <c r="Q1" s="60" t="s">
        <v>69</v>
      </c>
      <c r="R1" s="60" t="s">
        <v>11</v>
      </c>
      <c r="S1" s="60" t="s">
        <v>77</v>
      </c>
      <c r="T1" s="60" t="s">
        <v>81</v>
      </c>
      <c r="U1" s="60" t="s">
        <v>84</v>
      </c>
      <c r="V1" s="60" t="s">
        <v>87</v>
      </c>
      <c r="W1" s="60" t="s">
        <v>90</v>
      </c>
      <c r="X1" s="60" t="s">
        <v>732</v>
      </c>
      <c r="Y1" s="69"/>
      <c r="Z1" s="69"/>
    </row>
    <row r="2" spans="1:26" ht="14.25" customHeight="1">
      <c r="A2" s="58" t="s">
        <v>786</v>
      </c>
      <c r="B2" s="62">
        <f>+'100- All'!B139</f>
        <v>0</v>
      </c>
      <c r="C2" s="62">
        <f>+'100- All'!C139</f>
        <v>3</v>
      </c>
      <c r="D2" s="62">
        <f>+'100- All'!D139</f>
        <v>0</v>
      </c>
      <c r="E2" s="62">
        <f>+'100- All'!E139</f>
        <v>0</v>
      </c>
      <c r="F2" s="62">
        <f>+'100- All'!F139</f>
        <v>5</v>
      </c>
      <c r="G2" s="62">
        <f>+'100- All'!G139</f>
        <v>15</v>
      </c>
      <c r="H2" s="62">
        <f>+'100- All'!H139</f>
        <v>0</v>
      </c>
      <c r="I2" s="62">
        <f>+'100- All'!I139</f>
        <v>0</v>
      </c>
      <c r="J2" s="62">
        <f>+'100- All'!J139</f>
        <v>0</v>
      </c>
      <c r="K2" s="62">
        <f>+'100- All'!K139</f>
        <v>0</v>
      </c>
      <c r="L2" s="62">
        <f>+'100- All'!L139</f>
        <v>0</v>
      </c>
      <c r="M2" s="62">
        <f>+'100- All'!M139</f>
        <v>2</v>
      </c>
      <c r="N2" s="62">
        <f>+'100- All'!N139</f>
        <v>0</v>
      </c>
      <c r="O2" s="62">
        <f>+'100- All'!O139</f>
        <v>0</v>
      </c>
      <c r="P2" s="62">
        <f>+'100- All'!P139</f>
        <v>0</v>
      </c>
      <c r="Q2" s="62">
        <f>+'100- All'!Q139</f>
        <v>0</v>
      </c>
      <c r="R2" s="62">
        <f>+'100- All'!R139</f>
        <v>0</v>
      </c>
      <c r="S2" s="62">
        <f>+'100- All'!S139</f>
        <v>0</v>
      </c>
      <c r="T2" s="62">
        <f>+'100- All'!T139</f>
        <v>0</v>
      </c>
      <c r="U2" s="62">
        <f>+'100- All'!U139</f>
        <v>6</v>
      </c>
      <c r="V2" s="62">
        <f>+'100- All'!V139</f>
        <v>0</v>
      </c>
      <c r="W2" s="62">
        <f>+'100- All'!W139</f>
        <v>8</v>
      </c>
      <c r="X2" s="62">
        <f t="shared" ref="X2:X9" si="0">SUM(B2:W2)</f>
        <v>39</v>
      </c>
      <c r="Y2" s="62" t="s">
        <v>787</v>
      </c>
    </row>
    <row r="3" spans="1:26" ht="14.25" customHeight="1">
      <c r="A3" s="62" t="s">
        <v>788</v>
      </c>
      <c r="B3" s="62">
        <f>+'200 - All'!B84</f>
        <v>0</v>
      </c>
      <c r="C3" s="62">
        <f>+'200 - All'!C84</f>
        <v>0</v>
      </c>
      <c r="D3" s="62">
        <f>+'200 - All'!D84</f>
        <v>0</v>
      </c>
      <c r="E3" s="62">
        <f>+'200 - All'!E84</f>
        <v>0</v>
      </c>
      <c r="F3" s="62">
        <f>+'200 - All'!F84</f>
        <v>2</v>
      </c>
      <c r="G3" s="62">
        <f>+'200 - All'!G84</f>
        <v>10</v>
      </c>
      <c r="H3" s="62">
        <f>+'200 - All'!H84</f>
        <v>0</v>
      </c>
      <c r="I3" s="62">
        <f>+'200 - All'!I84</f>
        <v>4</v>
      </c>
      <c r="J3" s="62">
        <f>+'200 - All'!J84</f>
        <v>0</v>
      </c>
      <c r="K3" s="62">
        <f>+'200 - All'!K84</f>
        <v>0</v>
      </c>
      <c r="L3" s="62">
        <f>+'200 - All'!L84</f>
        <v>0</v>
      </c>
      <c r="M3" s="62">
        <f>+'200 - All'!M84</f>
        <v>12</v>
      </c>
      <c r="N3" s="62">
        <f>+'200 - All'!N84</f>
        <v>0</v>
      </c>
      <c r="O3" s="62">
        <f>+'200 - All'!O84</f>
        <v>0</v>
      </c>
      <c r="P3" s="62">
        <f>+'200 - All'!P84</f>
        <v>0</v>
      </c>
      <c r="Q3" s="62">
        <f>+'200 - All'!Q84</f>
        <v>0</v>
      </c>
      <c r="R3" s="62">
        <f>+'200 - All'!R84</f>
        <v>0</v>
      </c>
      <c r="S3" s="62">
        <f>+'200 - All'!S84</f>
        <v>0</v>
      </c>
      <c r="T3" s="62">
        <f>+'200 - All'!T84</f>
        <v>5</v>
      </c>
      <c r="U3" s="62">
        <f>+'200 - All'!U84</f>
        <v>6</v>
      </c>
      <c r="V3" s="62">
        <f>+'200 - All'!V84</f>
        <v>0</v>
      </c>
      <c r="W3" s="62">
        <f>+'200 - All'!W84</f>
        <v>0</v>
      </c>
      <c r="X3" s="62">
        <f t="shared" si="0"/>
        <v>39</v>
      </c>
    </row>
    <row r="4" spans="1:26" ht="14.25" customHeight="1">
      <c r="A4" s="62" t="s">
        <v>789</v>
      </c>
      <c r="B4" s="62">
        <f>+'400 - All'!B89</f>
        <v>0</v>
      </c>
      <c r="C4" s="62">
        <f>+'400 - All'!C89</f>
        <v>5</v>
      </c>
      <c r="D4" s="62">
        <f>+'400 - All'!D89</f>
        <v>0</v>
      </c>
      <c r="E4" s="62">
        <f>+'400 - All'!E89</f>
        <v>0</v>
      </c>
      <c r="F4" s="62">
        <f>+'400 - All'!F89</f>
        <v>7</v>
      </c>
      <c r="G4" s="62">
        <f>+'400 - All'!G89</f>
        <v>10</v>
      </c>
      <c r="H4" s="62">
        <f>+'400 - All'!H89</f>
        <v>0</v>
      </c>
      <c r="I4" s="62">
        <f>+'400 - All'!I89</f>
        <v>0</v>
      </c>
      <c r="J4" s="62">
        <f>+'400 - All'!J89</f>
        <v>0</v>
      </c>
      <c r="K4" s="62">
        <f>+'400 - All'!K89</f>
        <v>0</v>
      </c>
      <c r="L4" s="62">
        <f>+'400 - All'!L89</f>
        <v>0</v>
      </c>
      <c r="M4" s="62">
        <f>+'400 - All'!M89</f>
        <v>4</v>
      </c>
      <c r="N4" s="62">
        <f>+'400 - All'!N89</f>
        <v>0</v>
      </c>
      <c r="O4" s="62">
        <f>+'400 - All'!O89</f>
        <v>0</v>
      </c>
      <c r="P4" s="62">
        <f>+'400 - All'!P89</f>
        <v>0</v>
      </c>
      <c r="Q4" s="62">
        <f>+'400 - All'!Q89</f>
        <v>0</v>
      </c>
      <c r="R4" s="62">
        <f>+'400 - All'!R89</f>
        <v>0</v>
      </c>
      <c r="S4" s="62">
        <f>+'400 - All'!S89</f>
        <v>0</v>
      </c>
      <c r="T4" s="62">
        <f>+'400 - All'!T89</f>
        <v>0</v>
      </c>
      <c r="U4" s="62">
        <f>+'400 - All'!U89</f>
        <v>3</v>
      </c>
      <c r="V4" s="62">
        <f>+'400 - All'!V89</f>
        <v>0</v>
      </c>
      <c r="W4" s="62">
        <f>+'400 - All'!W89</f>
        <v>10</v>
      </c>
      <c r="X4" s="62">
        <f t="shared" si="0"/>
        <v>39</v>
      </c>
    </row>
    <row r="5" spans="1:26" ht="14.25" customHeight="1">
      <c r="A5" s="62" t="s">
        <v>790</v>
      </c>
      <c r="B5" s="62">
        <f>+'800 - ALL'!B30</f>
        <v>0</v>
      </c>
      <c r="C5" s="62">
        <f>+'800 - ALL'!C30</f>
        <v>12</v>
      </c>
      <c r="D5" s="62">
        <f>+'800 - ALL'!D30</f>
        <v>0</v>
      </c>
      <c r="E5" s="62">
        <f>+'800 - ALL'!E30</f>
        <v>0</v>
      </c>
      <c r="F5" s="62">
        <f>+'800 - ALL'!F30</f>
        <v>0</v>
      </c>
      <c r="G5" s="62">
        <f>+'800 - ALL'!G30</f>
        <v>14</v>
      </c>
      <c r="H5" s="62">
        <f>+'800 - ALL'!H30</f>
        <v>0</v>
      </c>
      <c r="I5" s="62">
        <f>+'800 - ALL'!I30</f>
        <v>3</v>
      </c>
      <c r="J5" s="62">
        <f>+'800 - ALL'!J30</f>
        <v>0</v>
      </c>
      <c r="K5" s="62">
        <f>+'800 - ALL'!K30</f>
        <v>0</v>
      </c>
      <c r="L5" s="62">
        <f>+'800 - ALL'!L30</f>
        <v>0</v>
      </c>
      <c r="M5" s="62">
        <f>+'800 - ALL'!M30</f>
        <v>0</v>
      </c>
      <c r="N5" s="62">
        <f>+'800 - ALL'!N30</f>
        <v>0</v>
      </c>
      <c r="O5" s="62">
        <f>+'800 - ALL'!O30</f>
        <v>0</v>
      </c>
      <c r="P5" s="62">
        <f>+'800 - ALL'!P30</f>
        <v>0</v>
      </c>
      <c r="Q5" s="62">
        <f>+'800 - ALL'!Q30</f>
        <v>0</v>
      </c>
      <c r="R5" s="62">
        <f>+'800 - ALL'!R30</f>
        <v>0</v>
      </c>
      <c r="S5" s="62">
        <f>+'800 - ALL'!S30</f>
        <v>0</v>
      </c>
      <c r="T5" s="62">
        <f>+'800 - ALL'!T30</f>
        <v>0</v>
      </c>
      <c r="U5" s="62">
        <f>+'800 - ALL'!U30</f>
        <v>9</v>
      </c>
      <c r="V5" s="62">
        <f>+'800 - ALL'!V30</f>
        <v>0</v>
      </c>
      <c r="W5" s="62">
        <f>+'800 - ALL'!W30</f>
        <v>0</v>
      </c>
      <c r="X5" s="62">
        <f t="shared" si="0"/>
        <v>38</v>
      </c>
    </row>
    <row r="6" spans="1:26" ht="14.25" customHeight="1">
      <c r="A6" s="62" t="s">
        <v>791</v>
      </c>
      <c r="B6" s="62">
        <f>+'1600mm - ALL'!B31</f>
        <v>0</v>
      </c>
      <c r="C6" s="62">
        <f>+'1600mm - ALL'!C31</f>
        <v>0</v>
      </c>
      <c r="D6" s="62">
        <f>+'1600mm - ALL'!D31</f>
        <v>0</v>
      </c>
      <c r="E6" s="62">
        <f>+'1600mm - ALL'!E31</f>
        <v>0</v>
      </c>
      <c r="F6" s="62">
        <f>+'1600mm - ALL'!F31</f>
        <v>0</v>
      </c>
      <c r="G6" s="62">
        <f>+'1600mm - ALL'!G31</f>
        <v>13</v>
      </c>
      <c r="H6" s="62">
        <f>+'1600mm - ALL'!H31</f>
        <v>0</v>
      </c>
      <c r="I6" s="62">
        <f>+'1600mm - ALL'!I31</f>
        <v>19</v>
      </c>
      <c r="J6" s="62">
        <f>+'1600mm - ALL'!J31</f>
        <v>0</v>
      </c>
      <c r="K6" s="62">
        <f>+'1600mm - ALL'!K31</f>
        <v>0</v>
      </c>
      <c r="L6" s="62">
        <f>+'1600mm - ALL'!L31</f>
        <v>0</v>
      </c>
      <c r="M6" s="62">
        <f>+'1600mm - ALL'!M31</f>
        <v>0</v>
      </c>
      <c r="N6" s="62">
        <f>+'1600mm - ALL'!N31</f>
        <v>0</v>
      </c>
      <c r="O6" s="62">
        <f>+'1600mm - ALL'!O31</f>
        <v>0</v>
      </c>
      <c r="P6" s="62">
        <f>+'1600mm - ALL'!P31</f>
        <v>0</v>
      </c>
      <c r="Q6" s="62">
        <f>+'1600mm - ALL'!Q31</f>
        <v>0</v>
      </c>
      <c r="R6" s="62">
        <f>+'1600mm - ALL'!R31</f>
        <v>0</v>
      </c>
      <c r="S6" s="62">
        <f>+'1600mm - ALL'!S31</f>
        <v>0</v>
      </c>
      <c r="T6" s="62">
        <f>+'1600mm - ALL'!T31</f>
        <v>4</v>
      </c>
      <c r="U6" s="62">
        <f>+'1600mm - ALL'!U31</f>
        <v>0</v>
      </c>
      <c r="V6" s="62">
        <f>+'1600mm - ALL'!V31</f>
        <v>0</v>
      </c>
      <c r="W6" s="62">
        <f>+'1600mm - ALL'!W31</f>
        <v>0</v>
      </c>
      <c r="X6" s="62">
        <f t="shared" si="0"/>
        <v>36</v>
      </c>
    </row>
    <row r="7" spans="1:26" ht="14.25" customHeight="1">
      <c r="A7" s="62" t="s">
        <v>792</v>
      </c>
      <c r="B7" s="62">
        <f>+'4x100 - ALL'!B43</f>
        <v>0</v>
      </c>
      <c r="C7" s="62">
        <f>+'4x100 - ALL'!C43</f>
        <v>3</v>
      </c>
      <c r="D7" s="62">
        <f>+'4x100 - ALL'!D43</f>
        <v>0</v>
      </c>
      <c r="E7" s="62">
        <f>+'4x100 - ALL'!E43</f>
        <v>0</v>
      </c>
      <c r="F7" s="62">
        <f>+'4x100 - ALL'!F43</f>
        <v>10</v>
      </c>
      <c r="G7" s="62">
        <f>+'4x100 - ALL'!G43</f>
        <v>5</v>
      </c>
      <c r="H7" s="62">
        <f>+'4x100 - ALL'!H43</f>
        <v>0</v>
      </c>
      <c r="I7" s="62">
        <f>+'4x100 - ALL'!I43</f>
        <v>4</v>
      </c>
      <c r="J7" s="62">
        <f>+'4x100 - ALL'!J43</f>
        <v>0</v>
      </c>
      <c r="K7" s="62">
        <f>+'4x100 - ALL'!K43</f>
        <v>0</v>
      </c>
      <c r="L7" s="62">
        <f>+'4x100 - ALL'!L43</f>
        <v>0</v>
      </c>
      <c r="M7" s="62">
        <f>+'4x100 - ALL'!M43</f>
        <v>6</v>
      </c>
      <c r="N7" s="62">
        <f>+'4x100 - ALL'!N43</f>
        <v>0</v>
      </c>
      <c r="O7" s="62">
        <f>+'4x100 - ALL'!O43</f>
        <v>2</v>
      </c>
      <c r="P7" s="62">
        <f>+'4x100 - ALL'!P43</f>
        <v>0</v>
      </c>
      <c r="Q7" s="62">
        <f>+'4x100 - ALL'!Q43</f>
        <v>0</v>
      </c>
      <c r="R7" s="62">
        <f>+'4x100 - ALL'!R43</f>
        <v>0</v>
      </c>
      <c r="S7" s="62">
        <f>+'4x100 - ALL'!S43</f>
        <v>0</v>
      </c>
      <c r="T7" s="62">
        <f>+'4x100 - ALL'!T43</f>
        <v>1</v>
      </c>
      <c r="U7" s="62">
        <f>+'4x100 - ALL'!U43</f>
        <v>8</v>
      </c>
      <c r="V7" s="62">
        <f>+'4x100 - ALL'!V43</f>
        <v>0</v>
      </c>
      <c r="W7" s="62">
        <f>+'4x100 - ALL'!W43</f>
        <v>0</v>
      </c>
      <c r="X7" s="62">
        <f t="shared" si="0"/>
        <v>39</v>
      </c>
    </row>
    <row r="8" spans="1:26" ht="14.25" customHeight="1">
      <c r="A8" s="62" t="s">
        <v>793</v>
      </c>
      <c r="B8" s="62">
        <f>+'Turbo Jav'!B153</f>
        <v>5</v>
      </c>
      <c r="C8" s="62">
        <f>+'Turbo Jav'!C153</f>
        <v>0</v>
      </c>
      <c r="D8" s="62">
        <f>+'Turbo Jav'!D153</f>
        <v>0</v>
      </c>
      <c r="E8" s="62">
        <f>+'Turbo Jav'!E153</f>
        <v>0</v>
      </c>
      <c r="F8" s="62">
        <f>+'Turbo Jav'!F153</f>
        <v>0</v>
      </c>
      <c r="G8" s="62">
        <f>+'Turbo Jav'!G153</f>
        <v>16</v>
      </c>
      <c r="H8" s="62">
        <f>+'Turbo Jav'!H153</f>
        <v>0</v>
      </c>
      <c r="I8" s="62">
        <f>+'Turbo Jav'!I153</f>
        <v>8</v>
      </c>
      <c r="J8" s="62">
        <f>+'Turbo Jav'!J153</f>
        <v>0</v>
      </c>
      <c r="K8" s="62">
        <f>+'Turbo Jav'!K153</f>
        <v>0</v>
      </c>
      <c r="L8" s="62">
        <f>+'Turbo Jav'!L153</f>
        <v>0</v>
      </c>
      <c r="M8" s="62">
        <f>+'Turbo Jav'!M153</f>
        <v>0</v>
      </c>
      <c r="N8" s="62">
        <f>+'Turbo Jav'!N153</f>
        <v>0</v>
      </c>
      <c r="O8" s="62">
        <f>+'Turbo Jav'!O153</f>
        <v>0</v>
      </c>
      <c r="P8" s="62">
        <f>+'Turbo Jav'!P153</f>
        <v>0</v>
      </c>
      <c r="Q8" s="62">
        <f>+'Turbo Jav'!Q153</f>
        <v>0</v>
      </c>
      <c r="R8" s="62">
        <f>+'Turbo Jav'!R153</f>
        <v>0</v>
      </c>
      <c r="S8" s="62">
        <f>+'Turbo Jav'!S153</f>
        <v>0</v>
      </c>
      <c r="T8" s="62">
        <f>+'Turbo Jav'!T153</f>
        <v>0</v>
      </c>
      <c r="U8" s="62">
        <f>+'Turbo Jav'!U153</f>
        <v>0</v>
      </c>
      <c r="V8" s="62">
        <f>+'Turbo Jav'!V153</f>
        <v>0</v>
      </c>
      <c r="W8" s="62">
        <f>+'Turbo Jav'!W153</f>
        <v>10</v>
      </c>
      <c r="X8" s="62">
        <f t="shared" si="0"/>
        <v>39</v>
      </c>
    </row>
    <row r="9" spans="1:26" ht="14.25" customHeight="1">
      <c r="A9" s="62" t="s">
        <v>794</v>
      </c>
      <c r="B9" s="62">
        <f>+'LONG JUMP'!B201</f>
        <v>0</v>
      </c>
      <c r="C9" s="62">
        <f>+'LONG JUMP'!C201</f>
        <v>0</v>
      </c>
      <c r="D9" s="62">
        <f>+'LONG JUMP'!D201</f>
        <v>0</v>
      </c>
      <c r="E9" s="62">
        <f>+'LONG JUMP'!E201</f>
        <v>0</v>
      </c>
      <c r="F9" s="62">
        <f>+'LONG JUMP'!F201</f>
        <v>0</v>
      </c>
      <c r="G9" s="62">
        <f>+'LONG JUMP'!G201</f>
        <v>14.5</v>
      </c>
      <c r="H9" s="62">
        <f>+'LONG JUMP'!H201</f>
        <v>0</v>
      </c>
      <c r="I9" s="62">
        <f>+'LONG JUMP'!I201</f>
        <v>3</v>
      </c>
      <c r="J9" s="62">
        <f>+'LONG JUMP'!J201</f>
        <v>0</v>
      </c>
      <c r="K9" s="62">
        <f>+'LONG JUMP'!K201</f>
        <v>0</v>
      </c>
      <c r="L9" s="62">
        <f>+'LONG JUMP'!L201</f>
        <v>0</v>
      </c>
      <c r="M9" s="62">
        <f>+'LONG JUMP'!M201</f>
        <v>4.75</v>
      </c>
      <c r="N9" s="62">
        <f>+'LONG JUMP'!N201</f>
        <v>0</v>
      </c>
      <c r="O9" s="62">
        <f>+'LONG JUMP'!O201</f>
        <v>0</v>
      </c>
      <c r="P9" s="62">
        <f>+'LONG JUMP'!P201</f>
        <v>0</v>
      </c>
      <c r="Q9" s="62">
        <f>+'LONG JUMP'!Q201</f>
        <v>0</v>
      </c>
      <c r="R9" s="62">
        <f>+'LONG JUMP'!R201</f>
        <v>0</v>
      </c>
      <c r="S9" s="62">
        <f>+'LONG JUMP'!S201</f>
        <v>0</v>
      </c>
      <c r="T9" s="62">
        <f>+'LONG JUMP'!T201</f>
        <v>0</v>
      </c>
      <c r="U9" s="62">
        <f>+'LONG JUMP'!U201</f>
        <v>16</v>
      </c>
      <c r="V9" s="62">
        <f>+'LONG JUMP'!V201</f>
        <v>0</v>
      </c>
      <c r="W9" s="62">
        <f>+'LONG JUMP'!W201</f>
        <v>0.75</v>
      </c>
      <c r="X9" s="62">
        <f t="shared" si="0"/>
        <v>39</v>
      </c>
    </row>
    <row r="10" spans="1:26" ht="14.25" customHeight="1">
      <c r="A10" s="125" t="s">
        <v>795</v>
      </c>
      <c r="B10" s="126">
        <f t="shared" ref="B10:X10" si="1">SUM(B2:B9)</f>
        <v>5</v>
      </c>
      <c r="C10" s="126">
        <f t="shared" si="1"/>
        <v>23</v>
      </c>
      <c r="D10" s="126">
        <f t="shared" si="1"/>
        <v>0</v>
      </c>
      <c r="E10" s="126">
        <f t="shared" si="1"/>
        <v>0</v>
      </c>
      <c r="F10" s="126">
        <f t="shared" si="1"/>
        <v>24</v>
      </c>
      <c r="G10" s="126">
        <f t="shared" si="1"/>
        <v>97.5</v>
      </c>
      <c r="H10" s="126">
        <f t="shared" si="1"/>
        <v>0</v>
      </c>
      <c r="I10" s="126">
        <f t="shared" si="1"/>
        <v>41</v>
      </c>
      <c r="J10" s="126">
        <f t="shared" si="1"/>
        <v>0</v>
      </c>
      <c r="K10" s="126">
        <f t="shared" si="1"/>
        <v>0</v>
      </c>
      <c r="L10" s="126">
        <f t="shared" si="1"/>
        <v>0</v>
      </c>
      <c r="M10" s="126">
        <f t="shared" si="1"/>
        <v>28.75</v>
      </c>
      <c r="N10" s="126">
        <f t="shared" si="1"/>
        <v>0</v>
      </c>
      <c r="O10" s="126">
        <f t="shared" si="1"/>
        <v>2</v>
      </c>
      <c r="P10" s="126">
        <f t="shared" si="1"/>
        <v>0</v>
      </c>
      <c r="Q10" s="126">
        <f t="shared" si="1"/>
        <v>0</v>
      </c>
      <c r="R10" s="126">
        <f t="shared" si="1"/>
        <v>0</v>
      </c>
      <c r="S10" s="126">
        <f t="shared" si="1"/>
        <v>0</v>
      </c>
      <c r="T10" s="126">
        <f t="shared" si="1"/>
        <v>10</v>
      </c>
      <c r="U10" s="126">
        <f t="shared" si="1"/>
        <v>48</v>
      </c>
      <c r="V10" s="126">
        <f t="shared" si="1"/>
        <v>0</v>
      </c>
      <c r="W10" s="126">
        <f t="shared" si="1"/>
        <v>28.75</v>
      </c>
      <c r="X10" s="126">
        <f t="shared" si="1"/>
        <v>308</v>
      </c>
    </row>
    <row r="11" spans="1:26" ht="14.25" customHeight="1"/>
    <row r="12" spans="1:26" ht="14.25" customHeight="1">
      <c r="A12" s="62" t="s">
        <v>796</v>
      </c>
      <c r="B12" s="127">
        <f>+'100- All'!B140</f>
        <v>12</v>
      </c>
      <c r="C12" s="127">
        <f>+'100- All'!C140</f>
        <v>7</v>
      </c>
      <c r="D12" s="127">
        <f>+'100- All'!D140</f>
        <v>0</v>
      </c>
      <c r="E12" s="127">
        <f>+'100- All'!E140</f>
        <v>0</v>
      </c>
      <c r="F12" s="127">
        <f>+'100- All'!F140</f>
        <v>3</v>
      </c>
      <c r="G12" s="127">
        <f>+'100- All'!G140</f>
        <v>12</v>
      </c>
      <c r="H12" s="127">
        <f>+'100- All'!H140</f>
        <v>0</v>
      </c>
      <c r="I12" s="127">
        <f>+'100- All'!I140</f>
        <v>5</v>
      </c>
      <c r="J12" s="127">
        <f>+'100- All'!J140</f>
        <v>0</v>
      </c>
      <c r="K12" s="127">
        <f>+'100- All'!K140</f>
        <v>0</v>
      </c>
      <c r="L12" s="127">
        <f>+'100- All'!L140</f>
        <v>0</v>
      </c>
      <c r="M12" s="127">
        <f>+'100- All'!M140</f>
        <v>0</v>
      </c>
      <c r="N12" s="127">
        <f>+'100- All'!N140</f>
        <v>0</v>
      </c>
      <c r="O12" s="127">
        <f>+'100- All'!O140</f>
        <v>0</v>
      </c>
      <c r="P12" s="127">
        <f>+'100- All'!P140</f>
        <v>0</v>
      </c>
      <c r="Q12" s="127">
        <f>+'100- All'!Q140</f>
        <v>0</v>
      </c>
      <c r="R12" s="127">
        <f>+'100- All'!R140</f>
        <v>0</v>
      </c>
      <c r="S12" s="127">
        <f>+'100- All'!S140</f>
        <v>0</v>
      </c>
      <c r="T12" s="127">
        <f>+'100- All'!T140</f>
        <v>0</v>
      </c>
      <c r="U12" s="127">
        <f>+'100- All'!U140</f>
        <v>0</v>
      </c>
      <c r="V12" s="127">
        <f>+'100- All'!V140</f>
        <v>0</v>
      </c>
      <c r="W12" s="127">
        <f>+'100- All'!W140</f>
        <v>0</v>
      </c>
      <c r="X12" s="127">
        <f t="shared" ref="X12:X19" si="2">SUM(B12:W12)</f>
        <v>39</v>
      </c>
    </row>
    <row r="13" spans="1:26" ht="14.25" customHeight="1">
      <c r="A13" s="62" t="s">
        <v>797</v>
      </c>
      <c r="B13" s="127">
        <f>+'200 - All'!B85</f>
        <v>12</v>
      </c>
      <c r="C13" s="127">
        <f>+'200 - All'!C85</f>
        <v>0</v>
      </c>
      <c r="D13" s="127">
        <f>+'200 - All'!D85</f>
        <v>0</v>
      </c>
      <c r="E13" s="127">
        <f>+'200 - All'!E85</f>
        <v>0</v>
      </c>
      <c r="F13" s="127">
        <f>+'200 - All'!F85</f>
        <v>11</v>
      </c>
      <c r="G13" s="127">
        <f>+'200 - All'!G85</f>
        <v>15</v>
      </c>
      <c r="H13" s="127">
        <f>+'200 - All'!H85</f>
        <v>0</v>
      </c>
      <c r="I13" s="127">
        <f>+'200 - All'!I85</f>
        <v>0</v>
      </c>
      <c r="J13" s="127">
        <f>+'200 - All'!J85</f>
        <v>0</v>
      </c>
      <c r="K13" s="127">
        <f>+'200 - All'!K85</f>
        <v>0</v>
      </c>
      <c r="L13" s="127">
        <f>+'200 - All'!L85</f>
        <v>0</v>
      </c>
      <c r="M13" s="127">
        <f>+'200 - All'!M85</f>
        <v>0</v>
      </c>
      <c r="N13" s="127">
        <f>+'200 - All'!N85</f>
        <v>0</v>
      </c>
      <c r="O13" s="127">
        <f>+'200 - All'!O85</f>
        <v>0</v>
      </c>
      <c r="P13" s="127">
        <f>+'200 - All'!P85</f>
        <v>0</v>
      </c>
      <c r="Q13" s="127">
        <f>+'200 - All'!Q85</f>
        <v>0</v>
      </c>
      <c r="R13" s="127">
        <f>+'200 - All'!R85</f>
        <v>0</v>
      </c>
      <c r="S13" s="127">
        <f>+'200 - All'!S85</f>
        <v>0</v>
      </c>
      <c r="T13" s="127">
        <f>+'200 - All'!T85</f>
        <v>1</v>
      </c>
      <c r="U13" s="127">
        <f>+'200 - All'!U85</f>
        <v>0</v>
      </c>
      <c r="V13" s="127">
        <f>+'200 - All'!V85</f>
        <v>0</v>
      </c>
      <c r="W13" s="127">
        <f>+'200 - All'!W85</f>
        <v>0</v>
      </c>
      <c r="X13" s="127">
        <f t="shared" si="2"/>
        <v>39</v>
      </c>
    </row>
    <row r="14" spans="1:26" ht="14.25" customHeight="1">
      <c r="A14" s="62" t="s">
        <v>798</v>
      </c>
      <c r="B14" s="127">
        <f>+'400 - All'!B90</f>
        <v>11</v>
      </c>
      <c r="C14" s="127">
        <f>+'400 - All'!C90</f>
        <v>0</v>
      </c>
      <c r="D14" s="127">
        <f>+'400 - All'!D90</f>
        <v>0</v>
      </c>
      <c r="E14" s="127">
        <f>+'400 - All'!E90</f>
        <v>0</v>
      </c>
      <c r="F14" s="127">
        <f>+'400 - All'!F90</f>
        <v>10</v>
      </c>
      <c r="G14" s="127">
        <f>+'400 - All'!G90</f>
        <v>5</v>
      </c>
      <c r="H14" s="127">
        <f>+'400 - All'!H90</f>
        <v>0</v>
      </c>
      <c r="I14" s="127">
        <f>+'400 - All'!I90</f>
        <v>8</v>
      </c>
      <c r="J14" s="127">
        <f>+'400 - All'!J90</f>
        <v>0</v>
      </c>
      <c r="K14" s="127">
        <f>+'400 - All'!K90</f>
        <v>0</v>
      </c>
      <c r="L14" s="127">
        <f>+'400 - All'!L90</f>
        <v>0</v>
      </c>
      <c r="M14" s="127">
        <f>+'400 - All'!M90</f>
        <v>0</v>
      </c>
      <c r="N14" s="127">
        <f>+'400 - All'!N90</f>
        <v>0</v>
      </c>
      <c r="O14" s="127">
        <f>+'400 - All'!O90</f>
        <v>0</v>
      </c>
      <c r="P14" s="127">
        <f>+'400 - All'!P90</f>
        <v>0</v>
      </c>
      <c r="Q14" s="127">
        <f>+'400 - All'!Q90</f>
        <v>0</v>
      </c>
      <c r="R14" s="127">
        <f>+'400 - All'!R90</f>
        <v>0</v>
      </c>
      <c r="S14" s="127">
        <f>+'400 - All'!S90</f>
        <v>0</v>
      </c>
      <c r="T14" s="127">
        <f>+'400 - All'!T90</f>
        <v>5</v>
      </c>
      <c r="U14" s="127">
        <f>+'400 - All'!U90</f>
        <v>0</v>
      </c>
      <c r="V14" s="127">
        <f>+'400 - All'!V90</f>
        <v>0</v>
      </c>
      <c r="W14" s="127">
        <f>+'400 - All'!W90</f>
        <v>0</v>
      </c>
      <c r="X14" s="127">
        <f t="shared" si="2"/>
        <v>39</v>
      </c>
    </row>
    <row r="15" spans="1:26" ht="14.25" customHeight="1">
      <c r="A15" s="62" t="s">
        <v>799</v>
      </c>
      <c r="B15" s="127">
        <f>+'800 - ALL'!B31</f>
        <v>0</v>
      </c>
      <c r="C15" s="127">
        <f>+'800 - ALL'!C31</f>
        <v>0</v>
      </c>
      <c r="D15" s="127">
        <f>+'800 - ALL'!D31</f>
        <v>0</v>
      </c>
      <c r="E15" s="127">
        <f>+'800 - ALL'!E31</f>
        <v>0</v>
      </c>
      <c r="F15" s="127">
        <f>+'800 - ALL'!F31</f>
        <v>9</v>
      </c>
      <c r="G15" s="127">
        <f>+'800 - ALL'!G31</f>
        <v>5</v>
      </c>
      <c r="H15" s="127">
        <f>+'800 - ALL'!H31</f>
        <v>0</v>
      </c>
      <c r="I15" s="127">
        <f>+'800 - ALL'!I31</f>
        <v>0</v>
      </c>
      <c r="J15" s="127">
        <f>+'800 - ALL'!J31</f>
        <v>0</v>
      </c>
      <c r="K15" s="127">
        <f>+'800 - ALL'!K31</f>
        <v>0</v>
      </c>
      <c r="L15" s="127">
        <f>+'800 - ALL'!L31</f>
        <v>0</v>
      </c>
      <c r="M15" s="127">
        <f>+'800 - ALL'!M31</f>
        <v>5</v>
      </c>
      <c r="N15" s="127">
        <f>+'800 - ALL'!N31</f>
        <v>0</v>
      </c>
      <c r="O15" s="127">
        <f>+'800 - ALL'!O31</f>
        <v>0</v>
      </c>
      <c r="P15" s="127">
        <f>+'800 - ALL'!P31</f>
        <v>0</v>
      </c>
      <c r="Q15" s="127">
        <f>+'800 - ALL'!Q31</f>
        <v>0</v>
      </c>
      <c r="R15" s="127">
        <f>+'800 - ALL'!R31</f>
        <v>0</v>
      </c>
      <c r="S15" s="127">
        <f>+'800 - ALL'!S31</f>
        <v>0</v>
      </c>
      <c r="T15" s="127">
        <f>+'800 - ALL'!T31</f>
        <v>16</v>
      </c>
      <c r="U15" s="127">
        <f>+'800 - ALL'!U31</f>
        <v>4</v>
      </c>
      <c r="V15" s="127">
        <f>+'800 - ALL'!V31</f>
        <v>0</v>
      </c>
      <c r="W15" s="127">
        <f>+'800 - ALL'!W31</f>
        <v>0</v>
      </c>
      <c r="X15" s="127">
        <f t="shared" si="2"/>
        <v>39</v>
      </c>
    </row>
    <row r="16" spans="1:26" ht="14.25" customHeight="1">
      <c r="A16" s="62" t="s">
        <v>800</v>
      </c>
      <c r="B16" s="127">
        <f>+'1600mm - ALL'!B32</f>
        <v>0</v>
      </c>
      <c r="C16" s="127">
        <f>+'1600mm - ALL'!C32</f>
        <v>0</v>
      </c>
      <c r="D16" s="127">
        <f>+'1600mm - ALL'!D32</f>
        <v>0</v>
      </c>
      <c r="E16" s="127">
        <f>+'1600mm - ALL'!E32</f>
        <v>0</v>
      </c>
      <c r="F16" s="127">
        <f>+'1600mm - ALL'!F32</f>
        <v>8</v>
      </c>
      <c r="G16" s="127">
        <f>+'1600mm - ALL'!G32</f>
        <v>8</v>
      </c>
      <c r="H16" s="127">
        <f>+'1600mm - ALL'!H32</f>
        <v>0</v>
      </c>
      <c r="I16" s="127">
        <f>+'1600mm - ALL'!I32</f>
        <v>0</v>
      </c>
      <c r="J16" s="127">
        <f>+'1600mm - ALL'!J32</f>
        <v>0</v>
      </c>
      <c r="K16" s="127">
        <f>+'1600mm - ALL'!K32</f>
        <v>0</v>
      </c>
      <c r="L16" s="127">
        <f>+'1600mm - ALL'!L32</f>
        <v>0</v>
      </c>
      <c r="M16" s="127">
        <f>+'1600mm - ALL'!M32</f>
        <v>5</v>
      </c>
      <c r="N16" s="127">
        <f>+'1600mm - ALL'!N32</f>
        <v>0</v>
      </c>
      <c r="O16" s="127">
        <f>+'1600mm - ALL'!O32</f>
        <v>0</v>
      </c>
      <c r="P16" s="127">
        <f>+'1600mm - ALL'!P32</f>
        <v>0</v>
      </c>
      <c r="Q16" s="127">
        <f>+'1600mm - ALL'!Q32</f>
        <v>0</v>
      </c>
      <c r="R16" s="127">
        <f>+'1600mm - ALL'!R32</f>
        <v>0</v>
      </c>
      <c r="S16" s="127">
        <f>+'1600mm - ALL'!S32</f>
        <v>0</v>
      </c>
      <c r="T16" s="127">
        <f>+'1600mm - ALL'!T32</f>
        <v>13</v>
      </c>
      <c r="U16" s="127">
        <f>+'1600mm - ALL'!U32</f>
        <v>5</v>
      </c>
      <c r="V16" s="127">
        <f>+'1600mm - ALL'!V32</f>
        <v>0</v>
      </c>
      <c r="W16" s="127">
        <f>+'1600mm - ALL'!W32</f>
        <v>0</v>
      </c>
      <c r="X16" s="127">
        <f t="shared" si="2"/>
        <v>39</v>
      </c>
    </row>
    <row r="17" spans="1:24" ht="14.25" customHeight="1">
      <c r="A17" s="62" t="s">
        <v>801</v>
      </c>
      <c r="B17" s="127">
        <f>+'4x100 - ALL'!B44</f>
        <v>4</v>
      </c>
      <c r="C17" s="127">
        <f>+'4x100 - ALL'!C44</f>
        <v>0</v>
      </c>
      <c r="D17" s="127">
        <f>+'4x100 - ALL'!D44</f>
        <v>0</v>
      </c>
      <c r="E17" s="127">
        <f>+'4x100 - ALL'!E44</f>
        <v>0</v>
      </c>
      <c r="F17" s="127">
        <f>+'4x100 - ALL'!F44</f>
        <v>8</v>
      </c>
      <c r="G17" s="127">
        <f>+'4x100 - ALL'!G44</f>
        <v>6</v>
      </c>
      <c r="H17" s="127">
        <f>+'4x100 - ALL'!H44</f>
        <v>0</v>
      </c>
      <c r="I17" s="127">
        <f>+'4x100 - ALL'!I44</f>
        <v>1</v>
      </c>
      <c r="J17" s="127">
        <f>+'4x100 - ALL'!J44</f>
        <v>0</v>
      </c>
      <c r="K17" s="127">
        <f>+'4x100 - ALL'!K44</f>
        <v>0</v>
      </c>
      <c r="L17" s="127">
        <f>+'4x100 - ALL'!L44</f>
        <v>0</v>
      </c>
      <c r="M17" s="127">
        <f>+'4x100 - ALL'!M44</f>
        <v>5</v>
      </c>
      <c r="N17" s="127">
        <f>+'4x100 - ALL'!N44</f>
        <v>0</v>
      </c>
      <c r="O17" s="127">
        <f>+'4x100 - ALL'!O44</f>
        <v>0</v>
      </c>
      <c r="P17" s="127">
        <f>+'4x100 - ALL'!P44</f>
        <v>0</v>
      </c>
      <c r="Q17" s="127">
        <f>+'4x100 - ALL'!Q44</f>
        <v>0</v>
      </c>
      <c r="R17" s="127">
        <f>+'4x100 - ALL'!R44</f>
        <v>0</v>
      </c>
      <c r="S17" s="127">
        <f>+'4x100 - ALL'!S44</f>
        <v>0</v>
      </c>
      <c r="T17" s="127">
        <f>+'4x100 - ALL'!T44</f>
        <v>10</v>
      </c>
      <c r="U17" s="127">
        <f>+'4x100 - ALL'!U44</f>
        <v>2</v>
      </c>
      <c r="V17" s="127">
        <f>+'4x100 - ALL'!V44</f>
        <v>0</v>
      </c>
      <c r="W17" s="127">
        <f>+'4x100 - ALL'!W44</f>
        <v>3</v>
      </c>
      <c r="X17" s="127">
        <f t="shared" si="2"/>
        <v>39</v>
      </c>
    </row>
    <row r="18" spans="1:24" ht="14.25" customHeight="1">
      <c r="A18" s="62" t="s">
        <v>802</v>
      </c>
      <c r="B18" s="127">
        <f>+'Turbo Jav'!B154</f>
        <v>0</v>
      </c>
      <c r="C18" s="127">
        <f>+'Turbo Jav'!C154</f>
        <v>0</v>
      </c>
      <c r="D18" s="127">
        <f>+'Turbo Jav'!D154</f>
        <v>0</v>
      </c>
      <c r="E18" s="127">
        <f>+'Turbo Jav'!E154</f>
        <v>0</v>
      </c>
      <c r="F18" s="127">
        <f>+'Turbo Jav'!F154</f>
        <v>18</v>
      </c>
      <c r="G18" s="127">
        <f>+'Turbo Jav'!G154</f>
        <v>18</v>
      </c>
      <c r="H18" s="127">
        <f>+'Turbo Jav'!H154</f>
        <v>0</v>
      </c>
      <c r="I18" s="127">
        <f>+'Turbo Jav'!I154</f>
        <v>3</v>
      </c>
      <c r="J18" s="127">
        <f>+'Turbo Jav'!J154</f>
        <v>0</v>
      </c>
      <c r="K18" s="127">
        <f>+'Turbo Jav'!K154</f>
        <v>0</v>
      </c>
      <c r="L18" s="127">
        <f>+'Turbo Jav'!L154</f>
        <v>0</v>
      </c>
      <c r="M18" s="127">
        <f>+'Turbo Jav'!M154</f>
        <v>0</v>
      </c>
      <c r="N18" s="127">
        <f>+'Turbo Jav'!N154</f>
        <v>0</v>
      </c>
      <c r="O18" s="127">
        <f>+'Turbo Jav'!O154</f>
        <v>0</v>
      </c>
      <c r="P18" s="127">
        <f>+'Turbo Jav'!P154</f>
        <v>0</v>
      </c>
      <c r="Q18" s="127">
        <f>+'Turbo Jav'!Q154</f>
        <v>0</v>
      </c>
      <c r="R18" s="127">
        <f>+'Turbo Jav'!R154</f>
        <v>0</v>
      </c>
      <c r="S18" s="127">
        <f>+'Turbo Jav'!S154</f>
        <v>0</v>
      </c>
      <c r="T18" s="127">
        <f>+'Turbo Jav'!T154</f>
        <v>0</v>
      </c>
      <c r="U18" s="127">
        <f>+'Turbo Jav'!U154</f>
        <v>0</v>
      </c>
      <c r="V18" s="127">
        <f>+'Turbo Jav'!V154</f>
        <v>0</v>
      </c>
      <c r="W18" s="127">
        <f>+'Turbo Jav'!W154</f>
        <v>0</v>
      </c>
      <c r="X18" s="127">
        <f t="shared" si="2"/>
        <v>39</v>
      </c>
    </row>
    <row r="19" spans="1:24" ht="14.25" customHeight="1">
      <c r="A19" s="62" t="s">
        <v>803</v>
      </c>
      <c r="B19" s="62">
        <f>+'LONG JUMP'!B202</f>
        <v>4</v>
      </c>
      <c r="C19" s="62">
        <f>+'LONG JUMP'!C202</f>
        <v>0</v>
      </c>
      <c r="D19" s="62">
        <f>+'LONG JUMP'!D202</f>
        <v>0</v>
      </c>
      <c r="E19" s="62">
        <f>+'LONG JUMP'!E202</f>
        <v>0</v>
      </c>
      <c r="F19" s="62">
        <f>+'LONG JUMP'!F202</f>
        <v>2</v>
      </c>
      <c r="G19" s="62">
        <f>+'LONG JUMP'!G202</f>
        <v>15</v>
      </c>
      <c r="H19" s="62">
        <f>+'LONG JUMP'!H202</f>
        <v>0</v>
      </c>
      <c r="I19" s="62">
        <f>+'LONG JUMP'!I202</f>
        <v>18</v>
      </c>
      <c r="J19" s="62">
        <f>+'LONG JUMP'!J202</f>
        <v>0</v>
      </c>
      <c r="K19" s="62">
        <f>+'LONG JUMP'!K202</f>
        <v>0</v>
      </c>
      <c r="L19" s="62">
        <f>+'LONG JUMP'!L202</f>
        <v>0</v>
      </c>
      <c r="M19" s="62">
        <f>+'LONG JUMP'!M202</f>
        <v>0</v>
      </c>
      <c r="N19" s="62">
        <f>+'LONG JUMP'!N202</f>
        <v>0</v>
      </c>
      <c r="O19" s="62">
        <f>+'LONG JUMP'!O202</f>
        <v>0</v>
      </c>
      <c r="P19" s="62">
        <f>+'LONG JUMP'!P202</f>
        <v>0</v>
      </c>
      <c r="Q19" s="62">
        <f>+'LONG JUMP'!Q202</f>
        <v>0</v>
      </c>
      <c r="R19" s="62">
        <f>+'LONG JUMP'!R202</f>
        <v>0</v>
      </c>
      <c r="S19" s="62">
        <f>+'LONG JUMP'!S202</f>
        <v>0</v>
      </c>
      <c r="T19" s="62">
        <f>+'LONG JUMP'!T202</f>
        <v>0</v>
      </c>
      <c r="U19" s="62">
        <f>+'LONG JUMP'!U202</f>
        <v>0</v>
      </c>
      <c r="V19" s="62">
        <f>+'LONG JUMP'!V202</f>
        <v>0</v>
      </c>
      <c r="W19" s="62">
        <f>+'LONG JUMP'!W202</f>
        <v>0</v>
      </c>
      <c r="X19" s="127">
        <f t="shared" si="2"/>
        <v>39</v>
      </c>
    </row>
    <row r="20" spans="1:24" ht="14.25" customHeight="1">
      <c r="A20" s="125" t="s">
        <v>804</v>
      </c>
      <c r="B20" s="126">
        <f t="shared" ref="B20:X20" si="3">SUM(B12:B19)</f>
        <v>43</v>
      </c>
      <c r="C20" s="126">
        <f t="shared" si="3"/>
        <v>7</v>
      </c>
      <c r="D20" s="126">
        <f t="shared" si="3"/>
        <v>0</v>
      </c>
      <c r="E20" s="126">
        <f t="shared" si="3"/>
        <v>0</v>
      </c>
      <c r="F20" s="126">
        <f t="shared" si="3"/>
        <v>69</v>
      </c>
      <c r="G20" s="126">
        <f t="shared" si="3"/>
        <v>84</v>
      </c>
      <c r="H20" s="126">
        <f t="shared" si="3"/>
        <v>0</v>
      </c>
      <c r="I20" s="126">
        <f t="shared" si="3"/>
        <v>35</v>
      </c>
      <c r="J20" s="126">
        <f t="shared" si="3"/>
        <v>0</v>
      </c>
      <c r="K20" s="126">
        <f t="shared" si="3"/>
        <v>0</v>
      </c>
      <c r="L20" s="126">
        <f t="shared" si="3"/>
        <v>0</v>
      </c>
      <c r="M20" s="126">
        <f t="shared" si="3"/>
        <v>15</v>
      </c>
      <c r="N20" s="126">
        <f t="shared" si="3"/>
        <v>0</v>
      </c>
      <c r="O20" s="126">
        <f t="shared" si="3"/>
        <v>0</v>
      </c>
      <c r="P20" s="126">
        <f t="shared" si="3"/>
        <v>0</v>
      </c>
      <c r="Q20" s="126">
        <f t="shared" si="3"/>
        <v>0</v>
      </c>
      <c r="R20" s="126">
        <f t="shared" si="3"/>
        <v>0</v>
      </c>
      <c r="S20" s="126">
        <f t="shared" si="3"/>
        <v>0</v>
      </c>
      <c r="T20" s="126">
        <f t="shared" si="3"/>
        <v>45</v>
      </c>
      <c r="U20" s="126">
        <f t="shared" si="3"/>
        <v>11</v>
      </c>
      <c r="V20" s="126">
        <f t="shared" si="3"/>
        <v>0</v>
      </c>
      <c r="W20" s="126">
        <f t="shared" si="3"/>
        <v>3</v>
      </c>
      <c r="X20" s="126">
        <f t="shared" si="3"/>
        <v>312</v>
      </c>
    </row>
    <row r="21" spans="1:24" ht="14.25" customHeight="1"/>
    <row r="22" spans="1:24" ht="14.25" customHeight="1"/>
    <row r="23" spans="1:24" ht="14.25" customHeight="1"/>
    <row r="24" spans="1:24" ht="14.25" customHeight="1"/>
    <row r="25" spans="1:24" ht="14.25" customHeight="1"/>
    <row r="26" spans="1:24" ht="14.25" customHeight="1"/>
    <row r="27" spans="1:24" ht="14.25" customHeight="1"/>
    <row r="28" spans="1:24" ht="14.25" customHeight="1"/>
    <row r="29" spans="1:24" ht="14.25" customHeight="1"/>
    <row r="30" spans="1:24" ht="14.25" customHeight="1"/>
    <row r="31" spans="1:24" ht="14.25" customHeight="1"/>
    <row r="32" spans="1:2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855"/>
  <sheetViews>
    <sheetView workbookViewId="0">
      <selection activeCell="M45" sqref="M45"/>
    </sheetView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43" t="s">
        <v>723</v>
      </c>
      <c r="B1" s="44" t="s">
        <v>724</v>
      </c>
      <c r="C1" s="45" t="s">
        <v>725</v>
      </c>
      <c r="D1" s="43" t="s">
        <v>726</v>
      </c>
      <c r="E1" s="43" t="s">
        <v>727</v>
      </c>
      <c r="F1" s="43" t="s">
        <v>1</v>
      </c>
      <c r="G1" s="43" t="s">
        <v>3</v>
      </c>
      <c r="H1" s="43" t="s">
        <v>728</v>
      </c>
      <c r="I1" s="43" t="s">
        <v>2</v>
      </c>
      <c r="J1" s="43" t="s">
        <v>5</v>
      </c>
      <c r="K1" s="43" t="s">
        <v>729</v>
      </c>
      <c r="L1" s="43" t="s">
        <v>730</v>
      </c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14.25" customHeight="1">
      <c r="A2" s="47" t="s">
        <v>723</v>
      </c>
      <c r="B2" s="48">
        <v>7</v>
      </c>
      <c r="C2" s="49">
        <v>8.49</v>
      </c>
      <c r="D2" s="48">
        <v>7</v>
      </c>
      <c r="E2" s="49">
        <v>1574</v>
      </c>
      <c r="F2" s="51" t="str">
        <f>+VLOOKUP(E2,Participants!$A$1:$F$801,2,FALSE)</f>
        <v>James Urban</v>
      </c>
      <c r="G2" s="51" t="str">
        <f>+VLOOKUP(E2,Participants!$A$1:$F$801,4,FALSE)</f>
        <v>GRE</v>
      </c>
      <c r="H2" s="51" t="str">
        <f>+VLOOKUP(E2,Participants!$A$1:$F$801,5,FALSE)</f>
        <v>M</v>
      </c>
      <c r="I2" s="51">
        <f>+VLOOKUP(E2,Participants!$A$1:$F$801,3,FALSE)</f>
        <v>2</v>
      </c>
      <c r="J2" s="51" t="str">
        <f>+VLOOKUP(E2,Participants!$A$1:$G$801,7,FALSE)</f>
        <v>DEV BOYS</v>
      </c>
      <c r="K2" s="51">
        <v>1</v>
      </c>
      <c r="L2" s="51"/>
    </row>
    <row r="3" spans="1:26" ht="14.25" customHeight="1">
      <c r="A3" s="47" t="s">
        <v>723</v>
      </c>
      <c r="B3" s="53">
        <v>6</v>
      </c>
      <c r="C3" s="53">
        <v>8.8000000000000007</v>
      </c>
      <c r="D3" s="53">
        <v>3</v>
      </c>
      <c r="E3" s="53">
        <v>871</v>
      </c>
      <c r="F3" s="54" t="str">
        <f>+VLOOKUP(E3,Participants!$A$1:$F$801,2,FALSE)</f>
        <v>Ryan Kunselman</v>
      </c>
      <c r="G3" s="54" t="str">
        <f>+VLOOKUP(E3,Participants!$A$1:$F$801,4,FALSE)</f>
        <v>SSPP</v>
      </c>
      <c r="H3" s="54" t="str">
        <f>+VLOOKUP(E3,Participants!$A$1:$F$801,5,FALSE)</f>
        <v>M</v>
      </c>
      <c r="I3" s="54">
        <f>+VLOOKUP(E3,Participants!$A$1:$F$801,3,FALSE)</f>
        <v>2</v>
      </c>
      <c r="J3" s="54" t="str">
        <f>+VLOOKUP(E3,Participants!$A$1:$G$801,7,FALSE)</f>
        <v>DEV BOYS</v>
      </c>
      <c r="K3" s="54">
        <f>K2+1</f>
        <v>2</v>
      </c>
      <c r="L3" s="51"/>
    </row>
    <row r="4" spans="1:26" ht="14.25" customHeight="1">
      <c r="A4" s="47" t="s">
        <v>723</v>
      </c>
      <c r="B4" s="53">
        <v>8</v>
      </c>
      <c r="C4" s="53">
        <v>8.9499999999999993</v>
      </c>
      <c r="D4" s="53">
        <v>3</v>
      </c>
      <c r="E4" s="53">
        <v>913</v>
      </c>
      <c r="F4" s="51" t="str">
        <f>+VLOOKUP(E4,Participants!$A$1:$F$801,2,FALSE)</f>
        <v>Brayden Harper</v>
      </c>
      <c r="G4" s="51" t="str">
        <f>+VLOOKUP(E4,Participants!$A$1:$F$801,4,FALSE)</f>
        <v>NCA</v>
      </c>
      <c r="H4" s="51" t="str">
        <f>+VLOOKUP(E4,Participants!$A$1:$F$801,5,FALSE)</f>
        <v>M</v>
      </c>
      <c r="I4" s="51">
        <f>+VLOOKUP(E4,Participants!$A$1:$F$801,3,FALSE)</f>
        <v>2</v>
      </c>
      <c r="J4" s="51" t="str">
        <f>+VLOOKUP(E4,Participants!$A$1:$G$801,7,FALSE)</f>
        <v>DEV BOYS</v>
      </c>
      <c r="K4" s="54">
        <f t="shared" ref="K4:K25" si="0">K3+1</f>
        <v>3</v>
      </c>
      <c r="L4" s="51"/>
    </row>
    <row r="5" spans="1:26" ht="14.25" customHeight="1">
      <c r="A5" s="47" t="s">
        <v>723</v>
      </c>
      <c r="B5" s="53">
        <v>8</v>
      </c>
      <c r="C5" s="53">
        <v>8.99</v>
      </c>
      <c r="D5" s="53">
        <v>1</v>
      </c>
      <c r="E5" s="53">
        <v>1107</v>
      </c>
      <c r="F5" s="51" t="str">
        <f>+VLOOKUP(E5,Participants!$A$1:$F$801,2,FALSE)</f>
        <v>Drew Frederick</v>
      </c>
      <c r="G5" s="51" t="str">
        <f>+VLOOKUP(E5,Participants!$A$1:$F$801,4,FALSE)</f>
        <v>PHA</v>
      </c>
      <c r="H5" s="51" t="str">
        <f>+VLOOKUP(E5,Participants!$A$1:$F$801,5,FALSE)</f>
        <v>M</v>
      </c>
      <c r="I5" s="51">
        <f>+VLOOKUP(E5,Participants!$A$1:$F$801,3,FALSE)</f>
        <v>2</v>
      </c>
      <c r="J5" s="51" t="str">
        <f>+VLOOKUP(E5,Participants!$A$1:$G$801,7,FALSE)</f>
        <v>DEV BOYS</v>
      </c>
      <c r="K5" s="54">
        <f t="shared" si="0"/>
        <v>4</v>
      </c>
      <c r="L5" s="51"/>
    </row>
    <row r="6" spans="1:26" ht="14.25" customHeight="1">
      <c r="A6" s="47" t="s">
        <v>723</v>
      </c>
      <c r="B6" s="48">
        <v>5</v>
      </c>
      <c r="C6" s="48">
        <v>9.06</v>
      </c>
      <c r="D6" s="48">
        <v>3</v>
      </c>
      <c r="E6" s="49">
        <v>868</v>
      </c>
      <c r="F6" s="51" t="str">
        <f>+VLOOKUP(E6,Participants!$A$1:$F$801,2,FALSE)</f>
        <v>Connor Cummings</v>
      </c>
      <c r="G6" s="51" t="str">
        <f>+VLOOKUP(E6,Participants!$A$1:$F$801,4,FALSE)</f>
        <v>SSPP</v>
      </c>
      <c r="H6" s="51" t="str">
        <f>+VLOOKUP(E6,Participants!$A$1:$F$801,5,FALSE)</f>
        <v>M</v>
      </c>
      <c r="I6" s="51" t="str">
        <f>+VLOOKUP(E6,Participants!$A$1:$F$801,3,FALSE)</f>
        <v>K</v>
      </c>
      <c r="J6" s="51" t="str">
        <f>+VLOOKUP(E6,Participants!$A$1:$G$801,7,FALSE)</f>
        <v>DEV BOYS</v>
      </c>
      <c r="K6" s="54">
        <f t="shared" si="0"/>
        <v>5</v>
      </c>
      <c r="L6" s="51"/>
    </row>
    <row r="7" spans="1:26" ht="14.25" customHeight="1">
      <c r="A7" s="47" t="s">
        <v>723</v>
      </c>
      <c r="B7" s="53">
        <v>6</v>
      </c>
      <c r="C7" s="53">
        <v>9.06</v>
      </c>
      <c r="D7" s="53">
        <v>7</v>
      </c>
      <c r="E7" s="53">
        <v>1573</v>
      </c>
      <c r="F7" s="54" t="str">
        <f>+VLOOKUP(E7,Participants!$A$1:$F$801,2,FALSE)</f>
        <v>Jerry Porter</v>
      </c>
      <c r="G7" s="54" t="str">
        <f>+VLOOKUP(E7,Participants!$A$1:$F$801,4,FALSE)</f>
        <v>GRE</v>
      </c>
      <c r="H7" s="54" t="str">
        <f>+VLOOKUP(E7,Participants!$A$1:$F$801,5,FALSE)</f>
        <v>M</v>
      </c>
      <c r="I7" s="54">
        <f>+VLOOKUP(E7,Participants!$A$1:$F$801,3,FALSE)</f>
        <v>2</v>
      </c>
      <c r="J7" s="54" t="str">
        <f>+VLOOKUP(E7,Participants!$A$1:$G$801,7,FALSE)</f>
        <v>DEV BOYS</v>
      </c>
      <c r="K7" s="54">
        <f t="shared" si="0"/>
        <v>6</v>
      </c>
      <c r="L7" s="51"/>
    </row>
    <row r="8" spans="1:26" ht="14.25" customHeight="1">
      <c r="A8" s="47" t="s">
        <v>723</v>
      </c>
      <c r="B8" s="53">
        <v>6</v>
      </c>
      <c r="C8" s="53">
        <v>9.07</v>
      </c>
      <c r="D8" s="53">
        <v>5</v>
      </c>
      <c r="E8" s="53">
        <v>813</v>
      </c>
      <c r="F8" s="54" t="str">
        <f>+VLOOKUP(E8,Participants!$A$1:$F$801,2,FALSE)</f>
        <v>Danny Austin</v>
      </c>
      <c r="G8" s="54" t="s">
        <v>54</v>
      </c>
      <c r="H8" s="54" t="str">
        <f>+VLOOKUP(E8,Participants!$A$1:$F$801,5,FALSE)</f>
        <v>M</v>
      </c>
      <c r="I8" s="54">
        <f>+VLOOKUP(E8,Participants!$A$1:$F$801,3,FALSE)</f>
        <v>0</v>
      </c>
      <c r="J8" s="54" t="s">
        <v>27</v>
      </c>
      <c r="K8" s="54">
        <f t="shared" si="0"/>
        <v>7</v>
      </c>
      <c r="L8" s="54"/>
    </row>
    <row r="9" spans="1:26" ht="14.25" customHeight="1">
      <c r="A9" s="47" t="s">
        <v>723</v>
      </c>
      <c r="B9" s="53">
        <v>8</v>
      </c>
      <c r="C9" s="53">
        <v>9.19</v>
      </c>
      <c r="D9" s="53">
        <v>4</v>
      </c>
      <c r="E9" s="53">
        <v>906</v>
      </c>
      <c r="F9" s="51" t="str">
        <f>+VLOOKUP(E9,Participants!$A$1:$F$801,2,FALSE)</f>
        <v>Ethan Harper</v>
      </c>
      <c r="G9" s="51" t="str">
        <f>+VLOOKUP(E9,Participants!$A$1:$F$801,4,FALSE)</f>
        <v>NCA</v>
      </c>
      <c r="H9" s="51" t="str">
        <f>+VLOOKUP(E9,Participants!$A$1:$F$801,5,FALSE)</f>
        <v>M</v>
      </c>
      <c r="I9" s="51">
        <f>+VLOOKUP(E9,Participants!$A$1:$F$801,3,FALSE)</f>
        <v>1</v>
      </c>
      <c r="J9" s="51" t="str">
        <f>+VLOOKUP(E9,Participants!$A$1:$G$801,7,FALSE)</f>
        <v>DEV BOYS</v>
      </c>
      <c r="K9" s="54">
        <f t="shared" si="0"/>
        <v>8</v>
      </c>
      <c r="L9" s="51"/>
    </row>
    <row r="10" spans="1:26" ht="14.25" customHeight="1">
      <c r="A10" s="47" t="s">
        <v>723</v>
      </c>
      <c r="B10" s="52">
        <v>6</v>
      </c>
      <c r="C10" s="53">
        <v>9.1999999999999993</v>
      </c>
      <c r="D10" s="52">
        <v>6</v>
      </c>
      <c r="E10" s="53">
        <v>1571</v>
      </c>
      <c r="F10" s="54" t="str">
        <f>+VLOOKUP(E10,Participants!$A$1:$F$801,2,FALSE)</f>
        <v>Luke Lariviere</v>
      </c>
      <c r="G10" s="54" t="str">
        <f>+VLOOKUP(E10,Participants!$A$1:$F$801,4,FALSE)</f>
        <v>GRE</v>
      </c>
      <c r="H10" s="54" t="str">
        <f>+VLOOKUP(E10,Participants!$A$1:$F$801,5,FALSE)</f>
        <v>M</v>
      </c>
      <c r="I10" s="54">
        <f>+VLOOKUP(E10,Participants!$A$1:$F$801,3,FALSE)</f>
        <v>1</v>
      </c>
      <c r="J10" s="54" t="str">
        <f>+VLOOKUP(E10,Participants!$A$1:$G$801,7,FALSE)</f>
        <v>DEV BOYS</v>
      </c>
      <c r="K10" s="54">
        <f t="shared" si="0"/>
        <v>9</v>
      </c>
      <c r="L10" s="54"/>
    </row>
    <row r="11" spans="1:26" ht="14.25" customHeight="1">
      <c r="A11" s="47" t="s">
        <v>723</v>
      </c>
      <c r="B11" s="52">
        <v>6</v>
      </c>
      <c r="C11" s="52">
        <v>9.2100000000000009</v>
      </c>
      <c r="D11" s="52">
        <v>4</v>
      </c>
      <c r="E11" s="53">
        <v>905</v>
      </c>
      <c r="F11" s="54" t="str">
        <f>+VLOOKUP(E11,Participants!$A$1:$F$801,2,FALSE)</f>
        <v>Emmett Clark</v>
      </c>
      <c r="G11" s="54" t="str">
        <f>+VLOOKUP(E11,Participants!$A$1:$F$801,4,FALSE)</f>
        <v>NCA</v>
      </c>
      <c r="H11" s="54" t="str">
        <f>+VLOOKUP(E11,Participants!$A$1:$F$801,5,FALSE)</f>
        <v>M</v>
      </c>
      <c r="I11" s="54">
        <f>+VLOOKUP(E11,Participants!$A$1:$F$801,3,FALSE)</f>
        <v>1</v>
      </c>
      <c r="J11" s="54" t="str">
        <f>+VLOOKUP(E11,Participants!$A$1:$G$801,7,FALSE)</f>
        <v>DEV BOYS</v>
      </c>
      <c r="K11" s="54">
        <f t="shared" si="0"/>
        <v>10</v>
      </c>
      <c r="L11" s="54"/>
    </row>
    <row r="12" spans="1:26" ht="14.25" customHeight="1">
      <c r="A12" s="47" t="s">
        <v>723</v>
      </c>
      <c r="B12" s="49">
        <v>7</v>
      </c>
      <c r="C12" s="49">
        <v>9.39</v>
      </c>
      <c r="D12" s="49">
        <v>3</v>
      </c>
      <c r="E12" s="49">
        <v>559</v>
      </c>
      <c r="F12" s="51" t="str">
        <f>+VLOOKUP(E12,Participants!$A$1:$F$801,2,FALSE)</f>
        <v>Nicholas Stockmal</v>
      </c>
      <c r="G12" s="51" t="str">
        <f>+VLOOKUP(E12,Participants!$A$1:$F$801,4,FALSE)</f>
        <v>BFS</v>
      </c>
      <c r="H12" s="51" t="str">
        <f>+VLOOKUP(E12,Participants!$A$1:$F$801,5,FALSE)</f>
        <v>M</v>
      </c>
      <c r="I12" s="51">
        <f>+VLOOKUP(E12,Participants!$A$1:$F$801,3,FALSE)</f>
        <v>2</v>
      </c>
      <c r="J12" s="51" t="str">
        <f>+VLOOKUP(E12,Participants!$A$1:$G$801,7,FALSE)</f>
        <v>DEV BOYS</v>
      </c>
      <c r="K12" s="54">
        <f t="shared" si="0"/>
        <v>11</v>
      </c>
      <c r="L12" s="54"/>
    </row>
    <row r="13" spans="1:26" ht="14.25" customHeight="1">
      <c r="A13" s="47" t="s">
        <v>723</v>
      </c>
      <c r="B13" s="49">
        <v>7</v>
      </c>
      <c r="C13" s="49">
        <v>9.51</v>
      </c>
      <c r="D13" s="49">
        <v>5</v>
      </c>
      <c r="E13" s="49">
        <v>911</v>
      </c>
      <c r="F13" s="51" t="str">
        <f>+VLOOKUP(E13,Participants!$A$1:$F$801,2,FALSE)</f>
        <v>Frank Gondak</v>
      </c>
      <c r="G13" s="51" t="str">
        <f>+VLOOKUP(E13,Participants!$A$1:$F$801,4,FALSE)</f>
        <v>NCA</v>
      </c>
      <c r="H13" s="51" t="str">
        <f>+VLOOKUP(E13,Participants!$A$1:$F$801,5,FALSE)</f>
        <v>M</v>
      </c>
      <c r="I13" s="51">
        <f>+VLOOKUP(E13,Participants!$A$1:$F$801,3,FALSE)</f>
        <v>2</v>
      </c>
      <c r="J13" s="51" t="str">
        <f>+VLOOKUP(E13,Participants!$A$1:$G$801,7,FALSE)</f>
        <v>DEV BOYS</v>
      </c>
      <c r="K13" s="54">
        <f t="shared" si="0"/>
        <v>12</v>
      </c>
      <c r="L13" s="54"/>
    </row>
    <row r="14" spans="1:26" ht="14.25" customHeight="1">
      <c r="A14" s="47" t="s">
        <v>723</v>
      </c>
      <c r="B14" s="52">
        <v>8</v>
      </c>
      <c r="C14" s="52">
        <v>10.130000000000001</v>
      </c>
      <c r="D14" s="52">
        <v>2</v>
      </c>
      <c r="E14" s="53">
        <v>915</v>
      </c>
      <c r="F14" s="51" t="str">
        <f>+VLOOKUP(E14,Participants!$A$1:$F$801,2,FALSE)</f>
        <v>Cash Kozora</v>
      </c>
      <c r="G14" s="51" t="str">
        <f>+VLOOKUP(E14,Participants!$A$1:$F$801,4,FALSE)</f>
        <v>NCA</v>
      </c>
      <c r="H14" s="51" t="str">
        <f>+VLOOKUP(E14,Participants!$A$1:$F$801,5,FALSE)</f>
        <v>M</v>
      </c>
      <c r="I14" s="51">
        <f>+VLOOKUP(E14,Participants!$A$1:$F$801,3,FALSE)</f>
        <v>2</v>
      </c>
      <c r="J14" s="51" t="str">
        <f>+VLOOKUP(E14,Participants!$A$1:$G$801,7,FALSE)</f>
        <v>DEV BOYS</v>
      </c>
      <c r="K14" s="54">
        <f t="shared" si="0"/>
        <v>13</v>
      </c>
      <c r="L14" s="54"/>
    </row>
    <row r="15" spans="1:26" ht="14.25" customHeight="1">
      <c r="A15" s="47" t="s">
        <v>723</v>
      </c>
      <c r="B15" s="49">
        <v>5</v>
      </c>
      <c r="C15" s="49">
        <v>10.27</v>
      </c>
      <c r="D15" s="49">
        <v>5</v>
      </c>
      <c r="E15" s="49">
        <v>1104</v>
      </c>
      <c r="F15" s="51" t="str">
        <f>+VLOOKUP(E15,Participants!$A$1:$F$801,2,FALSE)</f>
        <v>Eliot Slep</v>
      </c>
      <c r="G15" s="51" t="str">
        <f>+VLOOKUP(E15,Participants!$A$1:$F$801,4,FALSE)</f>
        <v>PHA</v>
      </c>
      <c r="H15" s="51" t="str">
        <f>+VLOOKUP(E15,Participants!$A$1:$F$801,5,FALSE)</f>
        <v>M</v>
      </c>
      <c r="I15" s="51" t="str">
        <f>+VLOOKUP(E15,Participants!$A$1:$F$801,3,FALSE)</f>
        <v>k</v>
      </c>
      <c r="J15" s="51" t="str">
        <f>+VLOOKUP(E15,Participants!$A$1:$G$801,7,FALSE)</f>
        <v>DEV BOYS</v>
      </c>
      <c r="K15" s="54">
        <f t="shared" si="0"/>
        <v>14</v>
      </c>
      <c r="L15" s="54"/>
    </row>
    <row r="16" spans="1:26" ht="14.25" customHeight="1">
      <c r="A16" s="47" t="s">
        <v>723</v>
      </c>
      <c r="B16" s="49">
        <v>7</v>
      </c>
      <c r="C16" s="49">
        <v>10.29</v>
      </c>
      <c r="D16" s="49">
        <v>6</v>
      </c>
      <c r="E16" s="49">
        <v>1238</v>
      </c>
      <c r="F16" s="51" t="str">
        <f>+VLOOKUP(E16,Participants!$A$1:$F$801,2,FALSE)</f>
        <v>Theodore Hess</v>
      </c>
      <c r="G16" s="51" t="str">
        <f>+VLOOKUP(E16,Participants!$A$1:$F$801,4,FALSE)</f>
        <v>AGS</v>
      </c>
      <c r="H16" s="51" t="str">
        <f>+VLOOKUP(E16,Participants!$A$1:$F$801,5,FALSE)</f>
        <v>M</v>
      </c>
      <c r="I16" s="51">
        <f>+VLOOKUP(E16,Participants!$A$1:$F$801,3,FALSE)</f>
        <v>2</v>
      </c>
      <c r="J16" s="51" t="str">
        <f>+VLOOKUP(E16,Participants!$A$1:$G$801,7,FALSE)</f>
        <v>DEV BOYS</v>
      </c>
      <c r="K16" s="54">
        <f t="shared" si="0"/>
        <v>15</v>
      </c>
      <c r="L16" s="54"/>
    </row>
    <row r="17" spans="1:12" ht="14.25" customHeight="1">
      <c r="A17" s="47" t="s">
        <v>723</v>
      </c>
      <c r="B17" s="49">
        <v>5</v>
      </c>
      <c r="C17" s="49">
        <v>10.34</v>
      </c>
      <c r="D17" s="49">
        <v>4</v>
      </c>
      <c r="E17" s="49">
        <v>1105</v>
      </c>
      <c r="F17" s="51" t="str">
        <f>+VLOOKUP(E17,Participants!$A$1:$F$801,2,FALSE)</f>
        <v>Johnathan Topoll</v>
      </c>
      <c r="G17" s="51" t="str">
        <f>+VLOOKUP(E17,Participants!$A$1:$F$801,4,FALSE)</f>
        <v>PHA</v>
      </c>
      <c r="H17" s="51" t="str">
        <f>+VLOOKUP(E17,Participants!$A$1:$F$801,5,FALSE)</f>
        <v>M</v>
      </c>
      <c r="I17" s="51" t="str">
        <f>+VLOOKUP(E17,Participants!$A$1:$F$801,3,FALSE)</f>
        <v>k</v>
      </c>
      <c r="J17" s="51" t="str">
        <f>+VLOOKUP(E17,Participants!$A$1:$G$801,7,FALSE)</f>
        <v>DEV BOYS</v>
      </c>
      <c r="K17" s="54">
        <f t="shared" si="0"/>
        <v>16</v>
      </c>
      <c r="L17" s="54"/>
    </row>
    <row r="18" spans="1:12" ht="14.25" customHeight="1">
      <c r="A18" s="47" t="s">
        <v>723</v>
      </c>
      <c r="B18" s="53">
        <v>8</v>
      </c>
      <c r="C18" s="53">
        <v>10.35</v>
      </c>
      <c r="D18" s="53">
        <v>5</v>
      </c>
      <c r="E18" s="53">
        <v>914</v>
      </c>
      <c r="F18" s="51" t="str">
        <f>+VLOOKUP(E18,Participants!$A$1:$F$801,2,FALSE)</f>
        <v>Edward Jaworski</v>
      </c>
      <c r="G18" s="51" t="str">
        <f>+VLOOKUP(E18,Participants!$A$1:$F$801,4,FALSE)</f>
        <v>NCA</v>
      </c>
      <c r="H18" s="51" t="str">
        <f>+VLOOKUP(E18,Participants!$A$1:$F$801,5,FALSE)</f>
        <v>M</v>
      </c>
      <c r="I18" s="51">
        <f>+VLOOKUP(E18,Participants!$A$1:$F$801,3,FALSE)</f>
        <v>2</v>
      </c>
      <c r="J18" s="51" t="str">
        <f>+VLOOKUP(E18,Participants!$A$1:$G$801,7,FALSE)</f>
        <v>DEV BOYS</v>
      </c>
      <c r="K18" s="54">
        <f t="shared" si="0"/>
        <v>17</v>
      </c>
      <c r="L18" s="51"/>
    </row>
    <row r="19" spans="1:12" ht="14.25" customHeight="1">
      <c r="A19" s="47" t="s">
        <v>723</v>
      </c>
      <c r="B19" s="48">
        <v>7</v>
      </c>
      <c r="C19" s="48">
        <v>10.65</v>
      </c>
      <c r="D19" s="48">
        <v>1</v>
      </c>
      <c r="E19" s="49">
        <v>902</v>
      </c>
      <c r="F19" s="51" t="str">
        <f>+VLOOKUP(E19,Participants!$A$1:$F$801,2,FALSE)</f>
        <v>Cooper Vensel</v>
      </c>
      <c r="G19" s="51" t="str">
        <f>+VLOOKUP(E19,Participants!$A$1:$F$801,4,FALSE)</f>
        <v>NCA</v>
      </c>
      <c r="H19" s="51" t="str">
        <f>+VLOOKUP(E19,Participants!$A$1:$F$801,5,FALSE)</f>
        <v>M</v>
      </c>
      <c r="I19" s="51" t="str">
        <f>+VLOOKUP(E19,Participants!$A$1:$F$801,3,FALSE)</f>
        <v>K</v>
      </c>
      <c r="J19" s="51" t="str">
        <f>+VLOOKUP(E19,Participants!$A$1:$G$801,7,FALSE)</f>
        <v>DEV BOYS</v>
      </c>
      <c r="K19" s="54">
        <f t="shared" si="0"/>
        <v>18</v>
      </c>
      <c r="L19" s="51"/>
    </row>
    <row r="20" spans="1:12" ht="14.25" customHeight="1">
      <c r="A20" s="47" t="s">
        <v>723</v>
      </c>
      <c r="B20" s="48">
        <v>5</v>
      </c>
      <c r="C20" s="48">
        <v>10.71</v>
      </c>
      <c r="D20" s="48">
        <v>7</v>
      </c>
      <c r="E20" s="49">
        <v>1570</v>
      </c>
      <c r="F20" s="51" t="str">
        <f>+VLOOKUP(E20,Participants!$A$1:$F$801,2,FALSE)</f>
        <v>Jack Boosel</v>
      </c>
      <c r="G20" s="51" t="str">
        <f>+VLOOKUP(E20,Participants!$A$1:$F$801,4,FALSE)</f>
        <v>GRE</v>
      </c>
      <c r="H20" s="51" t="str">
        <f>+VLOOKUP(E20,Participants!$A$1:$F$801,5,FALSE)</f>
        <v>M</v>
      </c>
      <c r="I20" s="51">
        <f>+VLOOKUP(E20,Participants!$A$1:$F$801,3,FALSE)</f>
        <v>0</v>
      </c>
      <c r="J20" s="51" t="str">
        <f>+VLOOKUP(E20,Participants!$A$1:$G$801,7,FALSE)</f>
        <v>DEV BOYS</v>
      </c>
      <c r="K20" s="54">
        <f t="shared" si="0"/>
        <v>19</v>
      </c>
      <c r="L20" s="51"/>
    </row>
    <row r="21" spans="1:12" ht="14.25" customHeight="1">
      <c r="A21" s="47" t="s">
        <v>723</v>
      </c>
      <c r="B21" s="48">
        <v>5</v>
      </c>
      <c r="C21" s="48">
        <v>11.08</v>
      </c>
      <c r="D21" s="48">
        <v>6</v>
      </c>
      <c r="E21" s="49">
        <v>1100</v>
      </c>
      <c r="F21" s="51" t="str">
        <f>+VLOOKUP(E21,Participants!$A$1:$F$801,2,FALSE)</f>
        <v>Benjamin Stokes</v>
      </c>
      <c r="G21" s="51" t="str">
        <f>+VLOOKUP(E21,Participants!$A$1:$F$801,4,FALSE)</f>
        <v>PHA</v>
      </c>
      <c r="H21" s="51" t="str">
        <f>+VLOOKUP(E21,Participants!$A$1:$F$801,5,FALSE)</f>
        <v>M</v>
      </c>
      <c r="I21" s="51" t="str">
        <f>+VLOOKUP(E21,Participants!$A$1:$F$801,3,FALSE)</f>
        <v>k</v>
      </c>
      <c r="J21" s="51" t="str">
        <f>+VLOOKUP(E21,Participants!$A$1:$G$801,7,FALSE)</f>
        <v>DEV BOYS</v>
      </c>
      <c r="K21" s="54">
        <f t="shared" si="0"/>
        <v>20</v>
      </c>
      <c r="L21" s="51"/>
    </row>
    <row r="22" spans="1:12" ht="14.25" customHeight="1">
      <c r="A22" s="47" t="s">
        <v>723</v>
      </c>
      <c r="B22" s="48">
        <v>7</v>
      </c>
      <c r="C22" s="48">
        <v>11.2</v>
      </c>
      <c r="D22" s="48">
        <v>4</v>
      </c>
      <c r="E22" s="49">
        <v>912</v>
      </c>
      <c r="F22" s="51" t="str">
        <f>+VLOOKUP(E22,Participants!$A$1:$F$801,2,FALSE)</f>
        <v>Michael Grabowski</v>
      </c>
      <c r="G22" s="51" t="str">
        <f>+VLOOKUP(E22,Participants!$A$1:$F$801,4,FALSE)</f>
        <v>NCA</v>
      </c>
      <c r="H22" s="51" t="str">
        <f>+VLOOKUP(E22,Participants!$A$1:$F$801,5,FALSE)</f>
        <v>M</v>
      </c>
      <c r="I22" s="51">
        <f>+VLOOKUP(E22,Participants!$A$1:$F$801,3,FALSE)</f>
        <v>2</v>
      </c>
      <c r="J22" s="51" t="str">
        <f>+VLOOKUP(E22,Participants!$A$1:$G$801,7,FALSE)</f>
        <v>DEV BOYS</v>
      </c>
      <c r="K22" s="54">
        <f t="shared" si="0"/>
        <v>21</v>
      </c>
      <c r="L22" s="51"/>
    </row>
    <row r="23" spans="1:12" ht="14.25" customHeight="1">
      <c r="A23" s="47" t="s">
        <v>723</v>
      </c>
      <c r="B23" s="48">
        <v>7</v>
      </c>
      <c r="C23" s="48">
        <v>11.57</v>
      </c>
      <c r="D23" s="48">
        <v>2</v>
      </c>
      <c r="E23" s="49">
        <v>1109</v>
      </c>
      <c r="F23" s="51" t="str">
        <f>+VLOOKUP(E23,Participants!$A$1:$F$801,2,FALSE)</f>
        <v>Rian Daley</v>
      </c>
      <c r="G23" s="51" t="str">
        <f>+VLOOKUP(E23,Participants!$A$1:$F$801,4,FALSE)</f>
        <v>PHA</v>
      </c>
      <c r="H23" s="51" t="str">
        <f>+VLOOKUP(E23,Participants!$A$1:$F$801,5,FALSE)</f>
        <v>M</v>
      </c>
      <c r="I23" s="51">
        <f>+VLOOKUP(E23,Participants!$A$1:$F$801,3,FALSE)</f>
        <v>2</v>
      </c>
      <c r="J23" s="51" t="str">
        <f>+VLOOKUP(E23,Participants!$A$1:$G$801,7,FALSE)</f>
        <v>DEV BOYS</v>
      </c>
      <c r="K23" s="54">
        <f t="shared" si="0"/>
        <v>22</v>
      </c>
      <c r="L23" s="51"/>
    </row>
    <row r="24" spans="1:12" ht="14.25" customHeight="1">
      <c r="A24" s="47" t="s">
        <v>723</v>
      </c>
      <c r="B24" s="53">
        <v>6</v>
      </c>
      <c r="C24" s="53">
        <v>12.03</v>
      </c>
      <c r="D24" s="53">
        <v>1</v>
      </c>
      <c r="E24" s="53">
        <v>904</v>
      </c>
      <c r="F24" s="54" t="str">
        <f>+VLOOKUP(E24,Participants!$A$1:$F$801,2,FALSE)</f>
        <v>Richard (Rj) Miles</v>
      </c>
      <c r="G24" s="54" t="str">
        <f>+VLOOKUP(E24,Participants!$A$1:$F$801,4,FALSE)</f>
        <v>NCA</v>
      </c>
      <c r="H24" s="54" t="str">
        <f>+VLOOKUP(E24,Participants!$A$1:$F$801,5,FALSE)</f>
        <v>M</v>
      </c>
      <c r="I24" s="54">
        <f>+VLOOKUP(E24,Participants!$A$1:$F$801,3,FALSE)</f>
        <v>1</v>
      </c>
      <c r="J24" s="54" t="str">
        <f>+VLOOKUP(E24,Participants!$A$1:$G$801,7,FALSE)</f>
        <v>DEV BOYS</v>
      </c>
      <c r="K24" s="54">
        <f t="shared" si="0"/>
        <v>23</v>
      </c>
      <c r="L24" s="51"/>
    </row>
    <row r="25" spans="1:12" ht="14.25" customHeight="1">
      <c r="A25" s="47" t="s">
        <v>723</v>
      </c>
      <c r="B25" s="53">
        <v>6</v>
      </c>
      <c r="C25" s="53">
        <v>13.72</v>
      </c>
      <c r="D25" s="53">
        <v>2</v>
      </c>
      <c r="E25" s="53">
        <v>865</v>
      </c>
      <c r="F25" s="54" t="str">
        <f>+VLOOKUP(E25,Participants!$A$1:$F$801,2,FALSE)</f>
        <v>Patrick Phemester</v>
      </c>
      <c r="G25" s="54" t="str">
        <f>+VLOOKUP(E25,Participants!$A$1:$F$801,4,FALSE)</f>
        <v>SSPP</v>
      </c>
      <c r="H25" s="54" t="str">
        <f>+VLOOKUP(E25,Participants!$A$1:$F$801,5,FALSE)</f>
        <v>M</v>
      </c>
      <c r="I25" s="54" t="str">
        <f>+VLOOKUP(E25,Participants!$A$1:$F$801,3,FALSE)</f>
        <v>K</v>
      </c>
      <c r="J25" s="54" t="str">
        <f>+VLOOKUP(E25,Participants!$A$1:$G$801,7,FALSE)</f>
        <v>DEV BOYS</v>
      </c>
      <c r="K25" s="54">
        <f t="shared" si="0"/>
        <v>24</v>
      </c>
      <c r="L25" s="51"/>
    </row>
    <row r="26" spans="1:12" ht="14.25" customHeight="1">
      <c r="A26" s="47"/>
      <c r="B26" s="53"/>
      <c r="C26" s="53"/>
      <c r="D26" s="53"/>
      <c r="E26" s="53"/>
      <c r="F26" s="54"/>
      <c r="G26" s="54"/>
      <c r="H26" s="54"/>
      <c r="I26" s="54"/>
      <c r="J26" s="54"/>
      <c r="K26" s="54"/>
      <c r="L26" s="51"/>
    </row>
    <row r="27" spans="1:12" ht="14.25" customHeight="1">
      <c r="A27" s="47" t="s">
        <v>723</v>
      </c>
      <c r="B27" s="49">
        <v>5</v>
      </c>
      <c r="C27" s="49">
        <v>8.68</v>
      </c>
      <c r="D27" s="49">
        <v>1</v>
      </c>
      <c r="E27" s="49">
        <v>1141</v>
      </c>
      <c r="F27" s="51" t="str">
        <f>+VLOOKUP(E27,Participants!$A$1:$F$801,2,FALSE)</f>
        <v>Abigail Tottenham</v>
      </c>
      <c r="G27" s="51" t="str">
        <f>+VLOOKUP(E27,Participants!$A$1:$F$801,4,FALSE)</f>
        <v>JAM</v>
      </c>
      <c r="H27" s="51" t="str">
        <f>+VLOOKUP(E27,Participants!$A$1:$F$801,5,FALSE)</f>
        <v>F</v>
      </c>
      <c r="I27" s="51">
        <f>+VLOOKUP(E27,Participants!$A$1:$F$801,3,FALSE)</f>
        <v>2</v>
      </c>
      <c r="J27" s="51" t="str">
        <f>+VLOOKUP(E27,Participants!$A$1:$G$801,7,FALSE)</f>
        <v>DEV GIRLS</v>
      </c>
      <c r="K27" s="51">
        <v>1</v>
      </c>
      <c r="L27" s="54"/>
    </row>
    <row r="28" spans="1:12" ht="14.25" customHeight="1">
      <c r="A28" s="47" t="s">
        <v>723</v>
      </c>
      <c r="B28" s="52">
        <v>2</v>
      </c>
      <c r="C28" s="52">
        <v>8.73</v>
      </c>
      <c r="D28" s="52">
        <v>1</v>
      </c>
      <c r="E28" s="53">
        <v>758</v>
      </c>
      <c r="F28" s="54" t="str">
        <f>+VLOOKUP(E28,Participants!$A$1:$F$801,2,FALSE)</f>
        <v>Cameryn DeWitt</v>
      </c>
      <c r="G28" s="54" t="str">
        <f>+VLOOKUP(E28,Participants!$A$1:$F$801,4,FALSE)</f>
        <v>AAC</v>
      </c>
      <c r="H28" s="54" t="str">
        <f>+VLOOKUP(E28,Participants!$A$1:$F$801,5,FALSE)</f>
        <v>F</v>
      </c>
      <c r="I28" s="54">
        <f>+VLOOKUP(E28,Participants!$A$1:$F$801,3,FALSE)</f>
        <v>2</v>
      </c>
      <c r="J28" s="54" t="str">
        <f>+VLOOKUP(E28,Participants!$A$1:$G$801,7,FALSE)</f>
        <v>DEV GIRLS</v>
      </c>
      <c r="K28" s="54">
        <f>K27+1</f>
        <v>2</v>
      </c>
      <c r="L28" s="54"/>
    </row>
    <row r="29" spans="1:12" ht="14.25" customHeight="1">
      <c r="A29" s="47" t="s">
        <v>723</v>
      </c>
      <c r="B29" s="49">
        <v>3</v>
      </c>
      <c r="C29" s="49">
        <v>8.74</v>
      </c>
      <c r="D29" s="49">
        <v>1</v>
      </c>
      <c r="E29" s="49">
        <v>1229</v>
      </c>
      <c r="F29" s="51" t="str">
        <f>+VLOOKUP(E29,Participants!$A$1:$F$801,2,FALSE)</f>
        <v>Eleanor Stuckeman</v>
      </c>
      <c r="G29" s="51" t="str">
        <f>+VLOOKUP(E29,Participants!$A$1:$F$801,4,FALSE)</f>
        <v>AGS</v>
      </c>
      <c r="H29" s="51" t="str">
        <f>+VLOOKUP(E29,Participants!$A$1:$F$801,5,FALSE)</f>
        <v>F</v>
      </c>
      <c r="I29" s="51">
        <f>+VLOOKUP(E29,Participants!$A$1:$F$801,3,FALSE)</f>
        <v>2</v>
      </c>
      <c r="J29" s="51" t="str">
        <f>+VLOOKUP(E29,Participants!$A$1:$G$801,7,FALSE)</f>
        <v>DEV GIRLS</v>
      </c>
      <c r="K29" s="54">
        <f t="shared" ref="K29:K56" si="1">K28+1</f>
        <v>3</v>
      </c>
      <c r="L29" s="54"/>
    </row>
    <row r="30" spans="1:12" ht="14.25" customHeight="1">
      <c r="A30" s="47" t="s">
        <v>723</v>
      </c>
      <c r="B30" s="52">
        <v>4</v>
      </c>
      <c r="C30" s="52">
        <v>8.98</v>
      </c>
      <c r="D30" s="52">
        <v>7</v>
      </c>
      <c r="E30" s="53">
        <v>1140</v>
      </c>
      <c r="F30" s="51" t="str">
        <f>+VLOOKUP(E30,Participants!$A$1:$F$801,2,FALSE)</f>
        <v>Fionna Mosby</v>
      </c>
      <c r="G30" s="51" t="str">
        <f>+VLOOKUP(E30,Participants!$A$1:$F$801,4,FALSE)</f>
        <v>JAM</v>
      </c>
      <c r="H30" s="51" t="str">
        <f>+VLOOKUP(E30,Participants!$A$1:$F$801,5,FALSE)</f>
        <v>F</v>
      </c>
      <c r="I30" s="51">
        <f>+VLOOKUP(E30,Participants!$A$1:$F$801,3,FALSE)</f>
        <v>2</v>
      </c>
      <c r="J30" s="51" t="str">
        <f>+VLOOKUP(E30,Participants!$A$1:$G$801,7,FALSE)</f>
        <v>DEV GIRLS</v>
      </c>
      <c r="K30" s="54">
        <f t="shared" si="1"/>
        <v>4</v>
      </c>
      <c r="L30" s="54"/>
    </row>
    <row r="31" spans="1:12" ht="14.25" customHeight="1">
      <c r="A31" s="47" t="s">
        <v>723</v>
      </c>
      <c r="B31" s="49">
        <v>3</v>
      </c>
      <c r="C31" s="49">
        <v>9.07</v>
      </c>
      <c r="D31" s="49">
        <v>6</v>
      </c>
      <c r="E31" s="49">
        <v>910</v>
      </c>
      <c r="F31" s="51" t="str">
        <f>+VLOOKUP(E31,Participants!$A$1:$F$801,2,FALSE)</f>
        <v>Lily Derkach</v>
      </c>
      <c r="G31" s="51" t="str">
        <f>+VLOOKUP(E31,Participants!$A$1:$F$801,4,FALSE)</f>
        <v>NCA</v>
      </c>
      <c r="H31" s="51" t="str">
        <f>+VLOOKUP(E31,Participants!$A$1:$F$801,5,FALSE)</f>
        <v>F</v>
      </c>
      <c r="I31" s="51">
        <f>+VLOOKUP(E31,Participants!$A$1:$F$801,3,FALSE)</f>
        <v>2</v>
      </c>
      <c r="J31" s="51" t="str">
        <f>+VLOOKUP(E31,Participants!$A$1:$G$801,7,FALSE)</f>
        <v>DEV GIRLS</v>
      </c>
      <c r="K31" s="54">
        <f t="shared" si="1"/>
        <v>5</v>
      </c>
      <c r="L31" s="54"/>
    </row>
    <row r="32" spans="1:12" ht="14.25" customHeight="1">
      <c r="A32" s="47" t="s">
        <v>723</v>
      </c>
      <c r="B32" s="49">
        <v>3</v>
      </c>
      <c r="C32" s="49">
        <v>9.25</v>
      </c>
      <c r="D32" s="49">
        <v>7</v>
      </c>
      <c r="E32" s="49">
        <v>773</v>
      </c>
      <c r="F32" s="51" t="str">
        <f>+VLOOKUP(E32,Participants!$A$1:$F$801,2,FALSE)</f>
        <v>Lucille Rounding</v>
      </c>
      <c r="G32" s="51" t="str">
        <f>+VLOOKUP(E32,Participants!$A$1:$F$801,4,FALSE)</f>
        <v>AAC</v>
      </c>
      <c r="H32" s="51" t="str">
        <f>+VLOOKUP(E32,Participants!$A$1:$F$801,5,FALSE)</f>
        <v>F</v>
      </c>
      <c r="I32" s="51">
        <f>+VLOOKUP(E32,Participants!$A$1:$F$801,3,FALSE)</f>
        <v>2</v>
      </c>
      <c r="J32" s="51" t="str">
        <f>+VLOOKUP(E32,Participants!$A$1:$G$801,7,FALSE)</f>
        <v>DEV GIRLS</v>
      </c>
      <c r="K32" s="54">
        <f t="shared" si="1"/>
        <v>6</v>
      </c>
      <c r="L32" s="54"/>
    </row>
    <row r="33" spans="1:12" ht="14.25" customHeight="1">
      <c r="A33" s="47" t="s">
        <v>723</v>
      </c>
      <c r="B33" s="52">
        <v>4</v>
      </c>
      <c r="C33" s="52">
        <v>9.32</v>
      </c>
      <c r="D33" s="52">
        <v>1</v>
      </c>
      <c r="E33" s="53">
        <v>1106</v>
      </c>
      <c r="F33" s="51" t="str">
        <f>+VLOOKUP(E33,Participants!$A$1:$F$801,2,FALSE)</f>
        <v>Charlie Kane</v>
      </c>
      <c r="G33" s="51" t="str">
        <f>+VLOOKUP(E33,Participants!$A$1:$F$801,4,FALSE)</f>
        <v>PHA</v>
      </c>
      <c r="H33" s="51" t="str">
        <f>+VLOOKUP(E33,Participants!$A$1:$F$801,5,FALSE)</f>
        <v>F</v>
      </c>
      <c r="I33" s="51">
        <f>+VLOOKUP(E33,Participants!$A$1:$F$801,3,FALSE)</f>
        <v>2</v>
      </c>
      <c r="J33" s="51" t="str">
        <f>+VLOOKUP(E33,Participants!$A$1:$G$801,7,FALSE)</f>
        <v>DEV GIRLS</v>
      </c>
      <c r="K33" s="54">
        <f t="shared" si="1"/>
        <v>7</v>
      </c>
      <c r="L33" s="54"/>
    </row>
    <row r="34" spans="1:12" ht="14.25" customHeight="1">
      <c r="A34" s="47" t="s">
        <v>723</v>
      </c>
      <c r="B34" s="52">
        <v>4</v>
      </c>
      <c r="C34" s="52">
        <v>9.3800000000000008</v>
      </c>
      <c r="D34" s="52">
        <v>3</v>
      </c>
      <c r="E34" s="52">
        <v>1110</v>
      </c>
      <c r="F34" s="51" t="str">
        <f>+VLOOKUP(E34,Participants!$A$1:$F$801,2,FALSE)</f>
        <v>Cecilia "CC" Benjamin</v>
      </c>
      <c r="G34" s="51" t="str">
        <f>+VLOOKUP(E34,Participants!$A$1:$F$801,4,FALSE)</f>
        <v>PHA</v>
      </c>
      <c r="H34" s="51" t="str">
        <f>+VLOOKUP(E34,Participants!$A$1:$F$801,5,FALSE)</f>
        <v>F</v>
      </c>
      <c r="I34" s="51">
        <f>+VLOOKUP(E34,Participants!$A$1:$F$801,3,FALSE)</f>
        <v>2</v>
      </c>
      <c r="J34" s="51" t="str">
        <f>+VLOOKUP(E34,Participants!$A$1:$G$801,7,FALSE)</f>
        <v>DEV GIRLS</v>
      </c>
      <c r="K34" s="54">
        <f t="shared" si="1"/>
        <v>8</v>
      </c>
      <c r="L34" s="54"/>
    </row>
    <row r="35" spans="1:12" ht="14.25" customHeight="1">
      <c r="A35" s="47" t="s">
        <v>723</v>
      </c>
      <c r="B35" s="48">
        <v>3</v>
      </c>
      <c r="C35" s="48">
        <v>9.39</v>
      </c>
      <c r="D35" s="48">
        <v>2</v>
      </c>
      <c r="E35" s="49">
        <v>1228</v>
      </c>
      <c r="F35" s="51" t="str">
        <f>+VLOOKUP(E35,Participants!$A$1:$F$801,2,FALSE)</f>
        <v>Violet McGovern</v>
      </c>
      <c r="G35" s="51" t="str">
        <f>+VLOOKUP(E35,Participants!$A$1:$F$801,4,FALSE)</f>
        <v>AGS</v>
      </c>
      <c r="H35" s="51" t="str">
        <f>+VLOOKUP(E35,Participants!$A$1:$F$801,5,FALSE)</f>
        <v>F</v>
      </c>
      <c r="I35" s="51">
        <f>+VLOOKUP(E35,Participants!$A$1:$F$801,3,FALSE)</f>
        <v>2</v>
      </c>
      <c r="J35" s="51" t="str">
        <f>+VLOOKUP(E35,Participants!$A$1:$G$801,7,FALSE)</f>
        <v>DEV GIRLS</v>
      </c>
      <c r="K35" s="54">
        <f t="shared" si="1"/>
        <v>9</v>
      </c>
      <c r="L35" s="51"/>
    </row>
    <row r="36" spans="1:12" ht="14.25" customHeight="1">
      <c r="A36" s="47" t="s">
        <v>723</v>
      </c>
      <c r="B36" s="53">
        <v>4</v>
      </c>
      <c r="C36" s="53">
        <v>9.42</v>
      </c>
      <c r="D36" s="53">
        <v>2</v>
      </c>
      <c r="E36" s="53">
        <v>1108</v>
      </c>
      <c r="F36" s="51" t="str">
        <f>+VLOOKUP(E36,Participants!$A$1:$F$801,2,FALSE)</f>
        <v>Mila Cira</v>
      </c>
      <c r="G36" s="51" t="str">
        <f>+VLOOKUP(E36,Participants!$A$1:$F$801,4,FALSE)</f>
        <v>PHA</v>
      </c>
      <c r="H36" s="51" t="str">
        <f>+VLOOKUP(E36,Participants!$A$1:$F$801,5,FALSE)</f>
        <v>F</v>
      </c>
      <c r="I36" s="51">
        <f>+VLOOKUP(E36,Participants!$A$1:$F$801,3,FALSE)</f>
        <v>2</v>
      </c>
      <c r="J36" s="51" t="str">
        <f>+VLOOKUP(E36,Participants!$A$1:$G$801,7,FALSE)</f>
        <v>DEV GIRLS</v>
      </c>
      <c r="K36" s="54">
        <f t="shared" si="1"/>
        <v>10</v>
      </c>
      <c r="L36" s="51"/>
    </row>
    <row r="37" spans="1:12" ht="14.25" customHeight="1">
      <c r="A37" s="47" t="s">
        <v>723</v>
      </c>
      <c r="B37" s="53">
        <v>2</v>
      </c>
      <c r="C37" s="53">
        <v>9.66</v>
      </c>
      <c r="D37" s="53">
        <v>7</v>
      </c>
      <c r="E37" s="53">
        <v>869</v>
      </c>
      <c r="F37" s="54" t="str">
        <f>+VLOOKUP(E37,Participants!$A$1:$F$801,2,FALSE)</f>
        <v>Lucia Bianco</v>
      </c>
      <c r="G37" s="54" t="str">
        <f>+VLOOKUP(E37,Participants!$A$1:$F$801,4,FALSE)</f>
        <v>SSPP</v>
      </c>
      <c r="H37" s="54" t="str">
        <f>+VLOOKUP(E37,Participants!$A$1:$F$801,5,FALSE)</f>
        <v>F</v>
      </c>
      <c r="I37" s="54">
        <f>+VLOOKUP(E37,Participants!$A$1:$F$801,3,FALSE)</f>
        <v>2</v>
      </c>
      <c r="J37" s="54" t="str">
        <f>+VLOOKUP(E37,Participants!$A$1:$G$801,7,FALSE)</f>
        <v>DEV GIRLS</v>
      </c>
      <c r="K37" s="54">
        <f t="shared" si="1"/>
        <v>11</v>
      </c>
      <c r="L37" s="51"/>
    </row>
    <row r="38" spans="1:12" ht="14.25" customHeight="1">
      <c r="A38" s="47" t="s">
        <v>723</v>
      </c>
      <c r="B38" s="48">
        <v>5</v>
      </c>
      <c r="C38" s="48">
        <v>9.66</v>
      </c>
      <c r="D38" s="48">
        <v>2</v>
      </c>
      <c r="E38" s="49">
        <v>530</v>
      </c>
      <c r="F38" s="51" t="str">
        <f>+VLOOKUP(E38,Participants!$A$1:$F$801,2,FALSE)</f>
        <v>Hadley Moritz</v>
      </c>
      <c r="G38" s="51" t="str">
        <f>+VLOOKUP(E38,Participants!$A$1:$F$801,4,FALSE)</f>
        <v>BFS</v>
      </c>
      <c r="H38" s="51" t="str">
        <f>+VLOOKUP(E38,Participants!$A$1:$F$801,5,FALSE)</f>
        <v>F</v>
      </c>
      <c r="I38" s="51">
        <f>+VLOOKUP(E38,Participants!$A$1:$F$801,3,FALSE)</f>
        <v>2</v>
      </c>
      <c r="J38" s="51" t="str">
        <f>+VLOOKUP(E38,Participants!$A$1:$G$801,7,FALSE)</f>
        <v>DEV GIRLS</v>
      </c>
      <c r="K38" s="54">
        <f t="shared" si="1"/>
        <v>12</v>
      </c>
      <c r="L38" s="51"/>
    </row>
    <row r="39" spans="1:12" ht="14.25" customHeight="1">
      <c r="A39" s="47" t="s">
        <v>723</v>
      </c>
      <c r="B39" s="48">
        <v>1</v>
      </c>
      <c r="C39" s="48">
        <v>9.68</v>
      </c>
      <c r="D39" s="48">
        <v>6</v>
      </c>
      <c r="E39" s="49">
        <v>1103</v>
      </c>
      <c r="F39" s="51" t="str">
        <f>+VLOOKUP(E39,Participants!$A$1:$F$801,2,FALSE)</f>
        <v>Talyah Cira</v>
      </c>
      <c r="G39" s="51" t="str">
        <f>+VLOOKUP(E39,Participants!$A$1:$F$801,4,FALSE)</f>
        <v>PHA</v>
      </c>
      <c r="H39" s="51" t="str">
        <f>+VLOOKUP(E39,Participants!$A$1:$F$801,5,FALSE)</f>
        <v>F</v>
      </c>
      <c r="I39" s="51" t="str">
        <f>+VLOOKUP(E39,Participants!$A$1:$F$801,3,FALSE)</f>
        <v>k</v>
      </c>
      <c r="J39" s="51" t="str">
        <f>+VLOOKUP(E39,Participants!$A$1:$G$801,7,FALSE)</f>
        <v>DEV GIRLS</v>
      </c>
      <c r="K39" s="54">
        <f t="shared" si="1"/>
        <v>13</v>
      </c>
      <c r="L39" s="51"/>
    </row>
    <row r="40" spans="1:12" ht="14.25" customHeight="1">
      <c r="A40" s="47" t="s">
        <v>723</v>
      </c>
      <c r="B40" s="48">
        <v>3</v>
      </c>
      <c r="C40" s="48">
        <v>9.68</v>
      </c>
      <c r="D40" s="48">
        <v>3</v>
      </c>
      <c r="E40" s="49">
        <v>1223</v>
      </c>
      <c r="F40" s="51" t="str">
        <f>+VLOOKUP(E40,Participants!$A$1:$F$801,2,FALSE)</f>
        <v>Mila Kolocouris</v>
      </c>
      <c r="G40" s="51" t="str">
        <f>+VLOOKUP(E40,Participants!$A$1:$F$801,4,FALSE)</f>
        <v>AGS</v>
      </c>
      <c r="H40" s="51" t="str">
        <f>+VLOOKUP(E40,Participants!$A$1:$F$801,5,FALSE)</f>
        <v>F</v>
      </c>
      <c r="I40" s="51">
        <f>+VLOOKUP(E40,Participants!$A$1:$F$801,3,FALSE)</f>
        <v>2</v>
      </c>
      <c r="J40" s="51" t="str">
        <f>+VLOOKUP(E40,Participants!$A$1:$G$801,7,FALSE)</f>
        <v>DEV GIRLS</v>
      </c>
      <c r="K40" s="54">
        <f t="shared" si="1"/>
        <v>14</v>
      </c>
      <c r="L40" s="51"/>
    </row>
    <row r="41" spans="1:12" ht="14.25" customHeight="1">
      <c r="A41" s="47" t="s">
        <v>723</v>
      </c>
      <c r="B41" s="53">
        <v>2</v>
      </c>
      <c r="C41" s="53">
        <v>9.73</v>
      </c>
      <c r="D41" s="53">
        <v>2</v>
      </c>
      <c r="E41" s="53">
        <v>528</v>
      </c>
      <c r="F41" s="54" t="str">
        <f>+VLOOKUP(E41,Participants!$A$1:$F$801,2,FALSE)</f>
        <v>London Lange</v>
      </c>
      <c r="G41" s="54" t="str">
        <f>+VLOOKUP(E41,Participants!$A$1:$F$801,4,FALSE)</f>
        <v>BFS</v>
      </c>
      <c r="H41" s="54" t="str">
        <f>+VLOOKUP(E41,Participants!$A$1:$F$801,5,FALSE)</f>
        <v>F</v>
      </c>
      <c r="I41" s="54">
        <f>+VLOOKUP(E41,Participants!$A$1:$F$801,3,FALSE)</f>
        <v>1</v>
      </c>
      <c r="J41" s="54" t="str">
        <f>+VLOOKUP(E41,Participants!$A$1:$G$801,7,FALSE)</f>
        <v>DEV GIRLS</v>
      </c>
      <c r="K41" s="54">
        <f t="shared" si="1"/>
        <v>15</v>
      </c>
      <c r="L41" s="51"/>
    </row>
    <row r="42" spans="1:12" ht="14.25" customHeight="1">
      <c r="A42" s="47" t="s">
        <v>723</v>
      </c>
      <c r="B42" s="53">
        <v>2</v>
      </c>
      <c r="C42" s="53">
        <v>9.82</v>
      </c>
      <c r="D42" s="53">
        <v>5</v>
      </c>
      <c r="E42" s="53">
        <v>903</v>
      </c>
      <c r="F42" s="54" t="str">
        <f>+VLOOKUP(E42,Participants!$A$1:$F$801,2,FALSE)</f>
        <v>Maycie Bane</v>
      </c>
      <c r="G42" s="54" t="str">
        <f>+VLOOKUP(E42,Participants!$A$1:$F$801,4,FALSE)</f>
        <v>NCA</v>
      </c>
      <c r="H42" s="54" t="str">
        <f>+VLOOKUP(E42,Participants!$A$1:$F$801,5,FALSE)</f>
        <v>F</v>
      </c>
      <c r="I42" s="54">
        <f>+VLOOKUP(E42,Participants!$A$1:$F$801,3,FALSE)</f>
        <v>1</v>
      </c>
      <c r="J42" s="54" t="str">
        <f>+VLOOKUP(E42,Participants!$A$1:$G$801,7,FALSE)</f>
        <v>DEV GIRLS</v>
      </c>
      <c r="K42" s="54">
        <f t="shared" si="1"/>
        <v>16</v>
      </c>
      <c r="L42" s="51"/>
    </row>
    <row r="43" spans="1:12" ht="14.25" customHeight="1">
      <c r="A43" s="47" t="s">
        <v>723</v>
      </c>
      <c r="B43" s="52">
        <v>2</v>
      </c>
      <c r="C43" s="52">
        <v>9.85</v>
      </c>
      <c r="D43" s="52">
        <v>3</v>
      </c>
      <c r="E43" s="53">
        <v>527</v>
      </c>
      <c r="F43" s="54" t="str">
        <f>+VLOOKUP(E43,Participants!$A$1:$F$801,2,FALSE)</f>
        <v>Jaydn Risdon</v>
      </c>
      <c r="G43" s="54" t="str">
        <f>+VLOOKUP(E43,Participants!$A$1:$F$801,4,FALSE)</f>
        <v>BFS</v>
      </c>
      <c r="H43" s="54" t="str">
        <f>+VLOOKUP(E43,Participants!$A$1:$F$801,5,FALSE)</f>
        <v>F</v>
      </c>
      <c r="I43" s="54">
        <f>+VLOOKUP(E43,Participants!$A$1:$F$801,3,FALSE)</f>
        <v>1</v>
      </c>
      <c r="J43" s="54" t="str">
        <f>+VLOOKUP(E43,Participants!$A$1:$G$801,7,FALSE)</f>
        <v>DEV GIRLS</v>
      </c>
      <c r="K43" s="54">
        <f t="shared" si="1"/>
        <v>17</v>
      </c>
      <c r="L43" s="54"/>
    </row>
    <row r="44" spans="1:12" ht="14.25" customHeight="1">
      <c r="A44" s="47" t="s">
        <v>723</v>
      </c>
      <c r="B44" s="52">
        <v>2</v>
      </c>
      <c r="C44" s="52">
        <v>9.8800000000000008</v>
      </c>
      <c r="D44" s="52">
        <v>4</v>
      </c>
      <c r="E44" s="53">
        <v>526</v>
      </c>
      <c r="F44" s="54" t="str">
        <f>+VLOOKUP(E44,Participants!$A$1:$F$801,2,FALSE)</f>
        <v>Maggie Miller</v>
      </c>
      <c r="G44" s="54" t="str">
        <f>+VLOOKUP(E44,Participants!$A$1:$F$801,4,FALSE)</f>
        <v>BFS</v>
      </c>
      <c r="H44" s="54" t="str">
        <f>+VLOOKUP(E44,Participants!$A$1:$F$801,5,FALSE)</f>
        <v>F</v>
      </c>
      <c r="I44" s="54">
        <f>+VLOOKUP(E44,Participants!$A$1:$F$801,3,FALSE)</f>
        <v>1</v>
      </c>
      <c r="J44" s="54" t="str">
        <f>+VLOOKUP(E44,Participants!$A$1:$G$801,7,FALSE)</f>
        <v>DEV GIRLS</v>
      </c>
      <c r="K44" s="54">
        <f t="shared" si="1"/>
        <v>18</v>
      </c>
      <c r="L44" s="54"/>
    </row>
    <row r="45" spans="1:12" ht="14.25" customHeight="1">
      <c r="A45" s="47" t="s">
        <v>723</v>
      </c>
      <c r="B45" s="49">
        <v>1</v>
      </c>
      <c r="C45" s="49">
        <v>9.9</v>
      </c>
      <c r="D45" s="49">
        <v>1</v>
      </c>
      <c r="E45" s="50">
        <v>812</v>
      </c>
      <c r="F45" s="51" t="str">
        <f>+VLOOKUP(E45,Participants!$A$1:$F$801,2,FALSE)</f>
        <v>Mary Clare</v>
      </c>
      <c r="G45" s="54" t="str">
        <f>+VLOOKUP(E45,Participants!$A$1:$F$801,4,FALSE)</f>
        <v>AAC</v>
      </c>
      <c r="H45" s="51" t="str">
        <f>+VLOOKUP(E45,Participants!$A$1:$F$801,5,FALSE)</f>
        <v>F</v>
      </c>
      <c r="I45" s="51">
        <f>+VLOOKUP(E45,Participants!$A$1:$F$801,3,FALSE)</f>
        <v>0</v>
      </c>
      <c r="J45" s="51" t="s">
        <v>14</v>
      </c>
      <c r="K45" s="54">
        <f t="shared" si="1"/>
        <v>19</v>
      </c>
    </row>
    <row r="46" spans="1:12" ht="14.25" customHeight="1">
      <c r="A46" s="47" t="s">
        <v>723</v>
      </c>
      <c r="B46" s="49">
        <v>3</v>
      </c>
      <c r="C46" s="49">
        <v>10.15</v>
      </c>
      <c r="D46" s="49">
        <v>5</v>
      </c>
      <c r="E46" s="49">
        <v>918</v>
      </c>
      <c r="F46" s="51" t="str">
        <f>+VLOOKUP(E46,Participants!$A$1:$F$801,2,FALSE)</f>
        <v>Amelia Searight</v>
      </c>
      <c r="G46" s="51" t="str">
        <f>+VLOOKUP(E46,Participants!$A$1:$F$801,4,FALSE)</f>
        <v>NCA</v>
      </c>
      <c r="H46" s="51" t="str">
        <f>+VLOOKUP(E46,Participants!$A$1:$F$801,5,FALSE)</f>
        <v>F</v>
      </c>
      <c r="I46" s="51">
        <f>+VLOOKUP(E46,Participants!$A$1:$F$801,3,FALSE)</f>
        <v>2</v>
      </c>
      <c r="J46" s="51" t="str">
        <f>+VLOOKUP(E46,Participants!$A$1:$G$801,7,FALSE)</f>
        <v>DEV GIRLS</v>
      </c>
      <c r="K46" s="54">
        <f t="shared" si="1"/>
        <v>20</v>
      </c>
      <c r="L46" s="54"/>
    </row>
    <row r="47" spans="1:12" ht="14.25" customHeight="1">
      <c r="A47" s="47" t="s">
        <v>723</v>
      </c>
      <c r="B47" s="52">
        <v>4</v>
      </c>
      <c r="C47" s="53">
        <v>10.24</v>
      </c>
      <c r="D47" s="52">
        <v>4</v>
      </c>
      <c r="E47" s="53">
        <v>1562</v>
      </c>
      <c r="F47" s="51" t="str">
        <f>+VLOOKUP(E47,Participants!$A$1:$F$801,2,FALSE)</f>
        <v>Brigid Boosel</v>
      </c>
      <c r="G47" s="51" t="str">
        <f>+VLOOKUP(E47,Participants!$A$1:$F$801,4,FALSE)</f>
        <v>GRE</v>
      </c>
      <c r="H47" s="51" t="str">
        <f>+VLOOKUP(E47,Participants!$A$1:$F$801,5,FALSE)</f>
        <v>F</v>
      </c>
      <c r="I47" s="51">
        <f>+VLOOKUP(E47,Participants!$A$1:$F$801,3,FALSE)</f>
        <v>2</v>
      </c>
      <c r="J47" s="51" t="str">
        <f>+VLOOKUP(E47,Participants!$A$1:$G$801,7,FALSE)</f>
        <v>DEV GIRLS</v>
      </c>
      <c r="K47" s="54">
        <f t="shared" si="1"/>
        <v>21</v>
      </c>
      <c r="L47" s="54"/>
    </row>
    <row r="48" spans="1:12" ht="14.25" customHeight="1">
      <c r="A48" s="47" t="s">
        <v>723</v>
      </c>
      <c r="B48" s="49">
        <v>1</v>
      </c>
      <c r="C48" s="49">
        <v>10.51</v>
      </c>
      <c r="D48" s="49">
        <v>2</v>
      </c>
      <c r="E48" s="50">
        <v>900</v>
      </c>
      <c r="F48" s="51" t="str">
        <f>+VLOOKUP(E48,Participants!$A$1:$F$801,2,FALSE)</f>
        <v>Wendy Gondak</v>
      </c>
      <c r="G48" s="51" t="str">
        <f>+VLOOKUP(E48,Participants!$A$1:$F$801,4,FALSE)</f>
        <v>NCA</v>
      </c>
      <c r="H48" s="51" t="str">
        <f>+VLOOKUP(E48,Participants!$A$1:$F$801,5,FALSE)</f>
        <v>F</v>
      </c>
      <c r="I48" s="51" t="str">
        <f>+VLOOKUP(E48,Participants!$A$1:$F$801,3,FALSE)</f>
        <v>K</v>
      </c>
      <c r="J48" s="51" t="str">
        <f>+VLOOKUP(E48,Participants!$A$1:$G$801,7,FALSE)</f>
        <v>DEV GIRLS</v>
      </c>
      <c r="K48" s="54">
        <f t="shared" si="1"/>
        <v>22</v>
      </c>
      <c r="L48" s="54"/>
    </row>
    <row r="49" spans="1:23" ht="14.25" customHeight="1">
      <c r="A49" s="47" t="s">
        <v>723</v>
      </c>
      <c r="B49" s="52">
        <v>2</v>
      </c>
      <c r="C49" s="52">
        <v>10.94</v>
      </c>
      <c r="D49" s="52">
        <v>6</v>
      </c>
      <c r="E49" s="53">
        <v>907</v>
      </c>
      <c r="F49" s="54" t="str">
        <f>+VLOOKUP(E49,Participants!$A$1:$F$801,2,FALSE)</f>
        <v>Hayden Hosack</v>
      </c>
      <c r="G49" s="54" t="str">
        <f>+VLOOKUP(E49,Participants!$A$1:$F$801,4,FALSE)</f>
        <v>NCA</v>
      </c>
      <c r="H49" s="54" t="str">
        <f>+VLOOKUP(E49,Participants!$A$1:$F$801,5,FALSE)</f>
        <v>F</v>
      </c>
      <c r="I49" s="54">
        <f>+VLOOKUP(E49,Participants!$A$1:$F$801,3,FALSE)</f>
        <v>1</v>
      </c>
      <c r="J49" s="54" t="str">
        <f>+VLOOKUP(E49,Participants!$A$1:$G$801,7,FALSE)</f>
        <v>DEV GIRLS</v>
      </c>
      <c r="K49" s="54">
        <f t="shared" si="1"/>
        <v>23</v>
      </c>
      <c r="L49" s="54"/>
    </row>
    <row r="50" spans="1:23" ht="14.25" customHeight="1">
      <c r="A50" s="47" t="s">
        <v>723</v>
      </c>
      <c r="B50" s="49">
        <v>1</v>
      </c>
      <c r="C50" s="49">
        <v>11.32</v>
      </c>
      <c r="D50" s="49">
        <v>4</v>
      </c>
      <c r="E50" s="50">
        <v>1101</v>
      </c>
      <c r="F50" s="51" t="str">
        <f>+VLOOKUP(E50,Participants!$A$1:$F$801,2,FALSE)</f>
        <v>Angela Policicchio</v>
      </c>
      <c r="G50" s="51" t="str">
        <f>+VLOOKUP(E50,Participants!$A$1:$F$801,4,FALSE)</f>
        <v>PHA</v>
      </c>
      <c r="H50" s="51" t="str">
        <f>+VLOOKUP(E50,Participants!$A$1:$F$801,5,FALSE)</f>
        <v>F</v>
      </c>
      <c r="I50" s="51" t="str">
        <f>+VLOOKUP(E50,Participants!$A$1:$F$801,3,FALSE)</f>
        <v>k</v>
      </c>
      <c r="J50" s="51" t="str">
        <f>+VLOOKUP(E50,Participants!$A$1:$G$801,7,FALSE)</f>
        <v>DEV GIRLS</v>
      </c>
      <c r="K50" s="54">
        <f t="shared" si="1"/>
        <v>24</v>
      </c>
      <c r="L50" s="54"/>
    </row>
    <row r="51" spans="1:23" ht="14.25" customHeight="1">
      <c r="A51" s="47" t="s">
        <v>723</v>
      </c>
      <c r="B51" s="53">
        <v>4</v>
      </c>
      <c r="C51" s="53">
        <v>11.43</v>
      </c>
      <c r="D51" s="53">
        <v>5</v>
      </c>
      <c r="E51" s="53">
        <v>1564</v>
      </c>
      <c r="F51" s="51" t="str">
        <f>+VLOOKUP(E51,Participants!$A$1:$F$801,2,FALSE)</f>
        <v>Elizabeth Moulton</v>
      </c>
      <c r="G51" s="51" t="str">
        <f>+VLOOKUP(E51,Participants!$A$1:$F$801,4,FALSE)</f>
        <v>GRE</v>
      </c>
      <c r="H51" s="51" t="str">
        <f>+VLOOKUP(E51,Participants!$A$1:$F$801,5,FALSE)</f>
        <v>F</v>
      </c>
      <c r="I51" s="51">
        <f>+VLOOKUP(E51,Participants!$A$1:$F$801,3,FALSE)</f>
        <v>2</v>
      </c>
      <c r="J51" s="51" t="str">
        <f>+VLOOKUP(E51,Participants!$A$1:$G$801,7,FALSE)</f>
        <v>DEV GIRLS</v>
      </c>
      <c r="K51" s="54">
        <f t="shared" si="1"/>
        <v>25</v>
      </c>
      <c r="L51" s="51"/>
    </row>
    <row r="52" spans="1:23" ht="14.25" customHeight="1">
      <c r="A52" s="47" t="s">
        <v>723</v>
      </c>
      <c r="B52" s="53">
        <v>4</v>
      </c>
      <c r="C52" s="53">
        <v>11.78</v>
      </c>
      <c r="D52" s="53">
        <v>6</v>
      </c>
      <c r="E52" s="53">
        <v>1561</v>
      </c>
      <c r="F52" s="51" t="str">
        <f>+VLOOKUP(E52,Participants!$A$1:$F$801,2,FALSE)</f>
        <v>Madeline Harmanos</v>
      </c>
      <c r="G52" s="51" t="str">
        <f>+VLOOKUP(E52,Participants!$A$1:$F$801,4,FALSE)</f>
        <v>GRE</v>
      </c>
      <c r="H52" s="51" t="str">
        <f>+VLOOKUP(E52,Participants!$A$1:$F$801,5,FALSE)</f>
        <v>F</v>
      </c>
      <c r="I52" s="51">
        <f>+VLOOKUP(E52,Participants!$A$1:$F$801,3,FALSE)</f>
        <v>1</v>
      </c>
      <c r="J52" s="51" t="str">
        <f>+VLOOKUP(E52,Participants!$A$1:$G$801,7,FALSE)</f>
        <v>DEV GIRLS</v>
      </c>
      <c r="K52" s="54">
        <f t="shared" si="1"/>
        <v>26</v>
      </c>
      <c r="L52" s="51"/>
    </row>
    <row r="53" spans="1:23" ht="14.25" customHeight="1">
      <c r="A53" s="47" t="s">
        <v>723</v>
      </c>
      <c r="B53" s="48">
        <v>1</v>
      </c>
      <c r="C53" s="48">
        <v>11.84</v>
      </c>
      <c r="D53" s="48">
        <v>5</v>
      </c>
      <c r="E53" s="49">
        <v>1102</v>
      </c>
      <c r="F53" s="51" t="str">
        <f>+VLOOKUP(E53,Participants!$A$1:$F$801,2,FALSE)</f>
        <v>Gabriella Sharek</v>
      </c>
      <c r="G53" s="51" t="str">
        <f>+VLOOKUP(E53,Participants!$A$1:$F$801,4,FALSE)</f>
        <v>PHA</v>
      </c>
      <c r="H53" s="51" t="str">
        <f>+VLOOKUP(E53,Participants!$A$1:$F$801,5,FALSE)</f>
        <v>F</v>
      </c>
      <c r="I53" s="51" t="str">
        <f>+VLOOKUP(E53,Participants!$A$1:$F$801,3,FALSE)</f>
        <v>k</v>
      </c>
      <c r="J53" s="51" t="str">
        <f>+VLOOKUP(E53,Participants!$A$1:$G$801,7,FALSE)</f>
        <v>DEV GIRLS</v>
      </c>
      <c r="K53" s="54">
        <f t="shared" si="1"/>
        <v>27</v>
      </c>
      <c r="L53" s="51"/>
    </row>
    <row r="54" spans="1:23" ht="14.25" customHeight="1">
      <c r="A54" s="47" t="s">
        <v>723</v>
      </c>
      <c r="B54" s="48">
        <v>3</v>
      </c>
      <c r="C54" s="48">
        <v>12.19</v>
      </c>
      <c r="D54" s="48">
        <v>4</v>
      </c>
      <c r="E54" s="49">
        <v>917</v>
      </c>
      <c r="F54" s="51" t="str">
        <f>+VLOOKUP(E54,Participants!$A$1:$F$801,2,FALSE)</f>
        <v>Maeve Murray-Marcum</v>
      </c>
      <c r="G54" s="51" t="str">
        <f>+VLOOKUP(E54,Participants!$A$1:$F$801,4,FALSE)</f>
        <v>NCA</v>
      </c>
      <c r="H54" s="51" t="str">
        <f>+VLOOKUP(E54,Participants!$A$1:$F$801,5,FALSE)</f>
        <v>F</v>
      </c>
      <c r="I54" s="51">
        <f>+VLOOKUP(E54,Participants!$A$1:$F$801,3,FALSE)</f>
        <v>2</v>
      </c>
      <c r="J54" s="51" t="str">
        <f>+VLOOKUP(E54,Participants!$A$1:$G$801,7,FALSE)</f>
        <v>DEV GIRLS</v>
      </c>
      <c r="K54" s="54">
        <f t="shared" si="1"/>
        <v>28</v>
      </c>
      <c r="L54" s="51"/>
    </row>
    <row r="55" spans="1:23" ht="14.25" customHeight="1">
      <c r="A55" s="47" t="s">
        <v>723</v>
      </c>
      <c r="B55" s="48">
        <v>1</v>
      </c>
      <c r="C55" s="48">
        <v>12.42</v>
      </c>
      <c r="D55" s="48">
        <v>3</v>
      </c>
      <c r="E55" s="50">
        <v>866</v>
      </c>
      <c r="F55" s="51" t="str">
        <f>+VLOOKUP(E55,Participants!$A$1:$F$801,2,FALSE)</f>
        <v>Evelyn Phemester</v>
      </c>
      <c r="G55" s="51" t="str">
        <f>+VLOOKUP(E55,Participants!$A$1:$F$801,4,FALSE)</f>
        <v>SSPP</v>
      </c>
      <c r="H55" s="51" t="str">
        <f>+VLOOKUP(E55,Participants!$A$1:$F$801,5,FALSE)</f>
        <v>F</v>
      </c>
      <c r="I55" s="51" t="str">
        <f>+VLOOKUP(E55,Participants!$A$1:$F$801,3,FALSE)</f>
        <v>K</v>
      </c>
      <c r="J55" s="51" t="str">
        <f>+VLOOKUP(E55,Participants!$A$1:$G$801,7,FALSE)</f>
        <v>DEV GIRLS</v>
      </c>
      <c r="K55" s="54">
        <f t="shared" si="1"/>
        <v>29</v>
      </c>
      <c r="L55" s="51"/>
    </row>
    <row r="56" spans="1:23" ht="14.25" customHeight="1">
      <c r="A56" s="47" t="s">
        <v>723</v>
      </c>
      <c r="B56" s="48">
        <v>1</v>
      </c>
      <c r="C56" s="48">
        <v>13.75</v>
      </c>
      <c r="D56" s="48">
        <v>7</v>
      </c>
      <c r="E56" s="49">
        <v>901</v>
      </c>
      <c r="F56" s="51" t="str">
        <f>+VLOOKUP(E56,Participants!$A$1:$F$801,2,FALSE)</f>
        <v>Coletta Kozora</v>
      </c>
      <c r="G56" s="51" t="str">
        <f>+VLOOKUP(E56,Participants!$A$1:$F$801,4,FALSE)</f>
        <v>NCA</v>
      </c>
      <c r="H56" s="51" t="str">
        <f>+VLOOKUP(E56,Participants!$A$1:$F$801,5,FALSE)</f>
        <v>F</v>
      </c>
      <c r="I56" s="51" t="str">
        <f>+VLOOKUP(E56,Participants!$A$1:$F$801,3,FALSE)</f>
        <v>K</v>
      </c>
      <c r="J56" s="51" t="str">
        <f>+VLOOKUP(E56,Participants!$A$1:$G$801,7,FALSE)</f>
        <v>DEV GIRLS</v>
      </c>
      <c r="K56" s="54">
        <f t="shared" si="1"/>
        <v>30</v>
      </c>
      <c r="L56" s="51"/>
    </row>
    <row r="57" spans="1:23" ht="14.25" customHeight="1">
      <c r="A57" s="55"/>
      <c r="B57" s="56"/>
      <c r="C57" s="57"/>
      <c r="E57" s="58"/>
    </row>
    <row r="58" spans="1:23" ht="14.25" customHeight="1">
      <c r="B58" s="56"/>
      <c r="C58" s="59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</row>
    <row r="59" spans="1:23" ht="14.25" customHeight="1">
      <c r="B59" s="56"/>
      <c r="C59" s="59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</row>
    <row r="60" spans="1:23" ht="14.25" customHeight="1">
      <c r="B60" s="56"/>
      <c r="C60" s="59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</row>
    <row r="61" spans="1:23" ht="14.25" customHeight="1">
      <c r="B61" s="56"/>
      <c r="C61" s="57"/>
      <c r="E61" s="58"/>
    </row>
    <row r="62" spans="1:23" ht="14.25" customHeight="1">
      <c r="B62" s="56"/>
      <c r="C62" s="57"/>
      <c r="E62" s="58"/>
    </row>
    <row r="63" spans="1:23" ht="14.25" customHeight="1">
      <c r="B63" s="56"/>
      <c r="C63" s="57"/>
      <c r="E63" s="58"/>
    </row>
    <row r="64" spans="1:23" ht="14.25" customHeight="1">
      <c r="B64" s="56"/>
      <c r="C64" s="57"/>
      <c r="E64" s="58"/>
    </row>
    <row r="65" spans="2:5" ht="14.25" customHeight="1">
      <c r="B65" s="56"/>
      <c r="C65" s="57"/>
      <c r="E65" s="58"/>
    </row>
    <row r="66" spans="2:5" ht="14.25" customHeight="1">
      <c r="B66" s="56"/>
      <c r="C66" s="57"/>
      <c r="E66" s="58"/>
    </row>
    <row r="67" spans="2:5" ht="14.25" customHeight="1">
      <c r="B67" s="56"/>
      <c r="C67" s="57"/>
      <c r="E67" s="58"/>
    </row>
    <row r="68" spans="2:5" ht="14.25" customHeight="1">
      <c r="B68" s="56"/>
      <c r="C68" s="57"/>
      <c r="E68" s="58"/>
    </row>
    <row r="69" spans="2:5" ht="14.25" customHeight="1">
      <c r="B69" s="56"/>
      <c r="C69" s="57"/>
      <c r="E69" s="58"/>
    </row>
    <row r="70" spans="2:5" ht="14.25" customHeight="1">
      <c r="B70" s="56"/>
      <c r="C70" s="57"/>
      <c r="E70" s="58"/>
    </row>
    <row r="71" spans="2:5" ht="14.25" customHeight="1">
      <c r="B71" s="56"/>
      <c r="C71" s="57"/>
      <c r="E71" s="58"/>
    </row>
    <row r="72" spans="2:5" ht="14.25" customHeight="1">
      <c r="B72" s="56"/>
      <c r="C72" s="57"/>
      <c r="E72" s="58"/>
    </row>
    <row r="73" spans="2:5" ht="14.25" customHeight="1">
      <c r="B73" s="56"/>
      <c r="C73" s="57"/>
      <c r="E73" s="58"/>
    </row>
    <row r="74" spans="2:5" ht="14.25" customHeight="1">
      <c r="B74" s="56"/>
      <c r="C74" s="57"/>
      <c r="E74" s="58"/>
    </row>
    <row r="75" spans="2:5" ht="14.25" customHeight="1">
      <c r="B75" s="56"/>
      <c r="C75" s="57"/>
      <c r="E75" s="58"/>
    </row>
    <row r="76" spans="2:5" ht="14.25" customHeight="1">
      <c r="B76" s="56"/>
      <c r="C76" s="57"/>
      <c r="E76" s="58"/>
    </row>
    <row r="77" spans="2:5" ht="14.25" customHeight="1">
      <c r="B77" s="56"/>
      <c r="C77" s="57"/>
      <c r="E77" s="58"/>
    </row>
    <row r="78" spans="2:5" ht="14.25" customHeight="1">
      <c r="B78" s="56"/>
      <c r="C78" s="57"/>
      <c r="E78" s="58"/>
    </row>
    <row r="79" spans="2:5" ht="14.25" customHeight="1">
      <c r="B79" s="56"/>
      <c r="C79" s="57"/>
      <c r="E79" s="58"/>
    </row>
    <row r="80" spans="2:5" ht="14.25" customHeight="1">
      <c r="B80" s="56"/>
      <c r="C80" s="57"/>
      <c r="E80" s="58"/>
    </row>
    <row r="81" spans="2:5" ht="14.25" customHeight="1">
      <c r="B81" s="56"/>
      <c r="C81" s="57"/>
      <c r="E81" s="58"/>
    </row>
    <row r="82" spans="2:5" ht="14.25" customHeight="1">
      <c r="B82" s="56"/>
      <c r="C82" s="57"/>
      <c r="E82" s="58"/>
    </row>
    <row r="83" spans="2:5" ht="14.25" customHeight="1">
      <c r="B83" s="56"/>
      <c r="C83" s="57"/>
      <c r="E83" s="58"/>
    </row>
    <row r="84" spans="2:5" ht="14.25" customHeight="1">
      <c r="B84" s="56"/>
      <c r="C84" s="57"/>
      <c r="E84" s="58"/>
    </row>
    <row r="85" spans="2:5" ht="14.25" customHeight="1">
      <c r="B85" s="56"/>
      <c r="C85" s="57"/>
      <c r="E85" s="58"/>
    </row>
    <row r="86" spans="2:5" ht="14.25" customHeight="1">
      <c r="B86" s="56"/>
      <c r="C86" s="57"/>
      <c r="E86" s="58"/>
    </row>
    <row r="87" spans="2:5" ht="14.25" customHeight="1">
      <c r="B87" s="56"/>
      <c r="C87" s="57"/>
      <c r="E87" s="58"/>
    </row>
    <row r="88" spans="2:5" ht="14.25" customHeight="1">
      <c r="B88" s="56"/>
      <c r="C88" s="57"/>
      <c r="E88" s="58"/>
    </row>
    <row r="89" spans="2:5" ht="14.25" customHeight="1">
      <c r="B89" s="56"/>
      <c r="C89" s="57"/>
      <c r="E89" s="58"/>
    </row>
    <row r="90" spans="2:5" ht="14.25" customHeight="1">
      <c r="B90" s="56"/>
      <c r="C90" s="57"/>
      <c r="E90" s="58"/>
    </row>
    <row r="91" spans="2:5" ht="14.25" customHeight="1">
      <c r="B91" s="56"/>
      <c r="C91" s="57"/>
      <c r="E91" s="58"/>
    </row>
    <row r="92" spans="2:5" ht="14.25" customHeight="1">
      <c r="B92" s="56"/>
      <c r="C92" s="57"/>
      <c r="E92" s="58"/>
    </row>
    <row r="93" spans="2:5" ht="14.25" customHeight="1">
      <c r="B93" s="56"/>
      <c r="C93" s="57"/>
      <c r="E93" s="58"/>
    </row>
    <row r="94" spans="2:5" ht="14.25" customHeight="1">
      <c r="B94" s="56"/>
      <c r="C94" s="57"/>
      <c r="E94" s="58"/>
    </row>
    <row r="95" spans="2:5" ht="14.25" customHeight="1">
      <c r="B95" s="56"/>
      <c r="C95" s="57"/>
      <c r="E95" s="58"/>
    </row>
    <row r="96" spans="2:5" ht="14.25" customHeight="1">
      <c r="B96" s="56"/>
      <c r="C96" s="57"/>
      <c r="E96" s="58"/>
    </row>
    <row r="97" spans="2:5" ht="14.25" customHeight="1">
      <c r="B97" s="56"/>
      <c r="C97" s="57"/>
      <c r="E97" s="58"/>
    </row>
    <row r="98" spans="2:5" ht="14.25" customHeight="1">
      <c r="B98" s="56"/>
      <c r="C98" s="57"/>
      <c r="E98" s="58"/>
    </row>
    <row r="99" spans="2:5" ht="14.25" customHeight="1">
      <c r="B99" s="56"/>
      <c r="C99" s="57"/>
      <c r="E99" s="58"/>
    </row>
    <row r="100" spans="2:5" ht="14.25" customHeight="1">
      <c r="B100" s="56"/>
      <c r="C100" s="57"/>
      <c r="E100" s="58"/>
    </row>
    <row r="101" spans="2:5" ht="14.25" customHeight="1">
      <c r="B101" s="56"/>
      <c r="C101" s="57"/>
      <c r="E101" s="58"/>
    </row>
    <row r="102" spans="2:5" ht="14.25" customHeight="1">
      <c r="B102" s="56"/>
      <c r="C102" s="57"/>
      <c r="E102" s="58"/>
    </row>
    <row r="103" spans="2:5" ht="14.25" customHeight="1">
      <c r="B103" s="56"/>
      <c r="C103" s="57"/>
      <c r="E103" s="58"/>
    </row>
    <row r="104" spans="2:5" ht="14.25" customHeight="1">
      <c r="B104" s="56"/>
      <c r="C104" s="57"/>
      <c r="E104" s="58"/>
    </row>
    <row r="105" spans="2:5" ht="14.25" customHeight="1">
      <c r="B105" s="56"/>
      <c r="C105" s="57"/>
      <c r="E105" s="58"/>
    </row>
    <row r="106" spans="2:5" ht="14.25" customHeight="1">
      <c r="B106" s="56"/>
      <c r="C106" s="57"/>
      <c r="E106" s="58"/>
    </row>
    <row r="107" spans="2:5" ht="14.25" customHeight="1">
      <c r="B107" s="56"/>
      <c r="C107" s="57"/>
      <c r="E107" s="58"/>
    </row>
    <row r="108" spans="2:5" ht="14.25" customHeight="1">
      <c r="B108" s="56"/>
      <c r="C108" s="57"/>
      <c r="E108" s="58"/>
    </row>
    <row r="109" spans="2:5" ht="14.25" customHeight="1">
      <c r="B109" s="56"/>
      <c r="C109" s="57"/>
      <c r="E109" s="58"/>
    </row>
    <row r="110" spans="2:5" ht="14.25" customHeight="1">
      <c r="B110" s="56"/>
      <c r="C110" s="57"/>
      <c r="E110" s="58"/>
    </row>
    <row r="111" spans="2:5" ht="14.25" customHeight="1">
      <c r="B111" s="56"/>
      <c r="C111" s="57"/>
      <c r="E111" s="58"/>
    </row>
    <row r="112" spans="2:5" ht="14.25" customHeight="1">
      <c r="B112" s="56"/>
      <c r="C112" s="57"/>
      <c r="E112" s="58"/>
    </row>
    <row r="113" spans="2:5" ht="14.25" customHeight="1">
      <c r="B113" s="56"/>
      <c r="C113" s="57"/>
      <c r="E113" s="58"/>
    </row>
    <row r="114" spans="2:5" ht="14.25" customHeight="1">
      <c r="B114" s="56"/>
      <c r="C114" s="57"/>
      <c r="E114" s="58"/>
    </row>
    <row r="115" spans="2:5" ht="14.25" customHeight="1">
      <c r="B115" s="56"/>
      <c r="C115" s="57"/>
      <c r="E115" s="58"/>
    </row>
    <row r="116" spans="2:5" ht="14.25" customHeight="1">
      <c r="B116" s="56"/>
      <c r="C116" s="57"/>
      <c r="E116" s="58"/>
    </row>
    <row r="117" spans="2:5" ht="14.25" customHeight="1">
      <c r="B117" s="56"/>
      <c r="C117" s="57"/>
      <c r="E117" s="58"/>
    </row>
    <row r="118" spans="2:5" ht="14.25" customHeight="1">
      <c r="B118" s="56"/>
      <c r="C118" s="57"/>
      <c r="E118" s="58"/>
    </row>
    <row r="119" spans="2:5" ht="14.25" customHeight="1">
      <c r="B119" s="56"/>
      <c r="C119" s="57"/>
      <c r="E119" s="58"/>
    </row>
    <row r="120" spans="2:5" ht="14.25" customHeight="1">
      <c r="B120" s="56"/>
      <c r="C120" s="57"/>
      <c r="E120" s="58"/>
    </row>
    <row r="121" spans="2:5" ht="14.25" customHeight="1">
      <c r="B121" s="56"/>
      <c r="C121" s="57"/>
      <c r="E121" s="58"/>
    </row>
    <row r="122" spans="2:5" ht="14.25" customHeight="1">
      <c r="B122" s="56"/>
      <c r="C122" s="57"/>
      <c r="E122" s="58"/>
    </row>
    <row r="123" spans="2:5" ht="14.25" customHeight="1">
      <c r="B123" s="56"/>
      <c r="C123" s="57"/>
      <c r="E123" s="58"/>
    </row>
    <row r="124" spans="2:5" ht="14.25" customHeight="1">
      <c r="B124" s="56"/>
      <c r="C124" s="57"/>
      <c r="E124" s="58"/>
    </row>
    <row r="125" spans="2:5" ht="14.25" customHeight="1">
      <c r="B125" s="56"/>
      <c r="C125" s="57"/>
      <c r="E125" s="58"/>
    </row>
    <row r="126" spans="2:5" ht="14.25" customHeight="1">
      <c r="B126" s="56"/>
      <c r="C126" s="57"/>
      <c r="E126" s="58"/>
    </row>
    <row r="127" spans="2:5" ht="14.25" customHeight="1">
      <c r="B127" s="56"/>
      <c r="C127" s="57"/>
      <c r="E127" s="58"/>
    </row>
    <row r="128" spans="2:5" ht="14.25" customHeight="1">
      <c r="B128" s="56"/>
      <c r="C128" s="57"/>
      <c r="E128" s="58"/>
    </row>
    <row r="129" spans="2:5" ht="14.25" customHeight="1">
      <c r="B129" s="56"/>
      <c r="C129" s="57"/>
      <c r="E129" s="58"/>
    </row>
    <row r="130" spans="2:5" ht="14.25" customHeight="1">
      <c r="B130" s="56"/>
      <c r="C130" s="57"/>
      <c r="E130" s="58"/>
    </row>
    <row r="131" spans="2:5" ht="14.25" customHeight="1">
      <c r="B131" s="56"/>
      <c r="C131" s="57"/>
      <c r="E131" s="58"/>
    </row>
    <row r="132" spans="2:5" ht="14.25" customHeight="1">
      <c r="B132" s="56"/>
      <c r="C132" s="57"/>
      <c r="E132" s="58"/>
    </row>
    <row r="133" spans="2:5" ht="14.25" customHeight="1">
      <c r="B133" s="56"/>
      <c r="C133" s="57"/>
      <c r="E133" s="58"/>
    </row>
    <row r="134" spans="2:5" ht="14.25" customHeight="1">
      <c r="B134" s="56"/>
      <c r="C134" s="57"/>
      <c r="E134" s="58"/>
    </row>
    <row r="135" spans="2:5" ht="14.25" customHeight="1">
      <c r="B135" s="56"/>
      <c r="C135" s="57"/>
      <c r="E135" s="58"/>
    </row>
    <row r="136" spans="2:5" ht="14.25" customHeight="1">
      <c r="B136" s="56"/>
      <c r="C136" s="57"/>
      <c r="E136" s="58"/>
    </row>
    <row r="137" spans="2:5" ht="14.25" customHeight="1">
      <c r="B137" s="56"/>
      <c r="C137" s="57"/>
      <c r="E137" s="58"/>
    </row>
    <row r="138" spans="2:5" ht="14.25" customHeight="1">
      <c r="B138" s="56"/>
      <c r="C138" s="57"/>
      <c r="E138" s="58"/>
    </row>
    <row r="139" spans="2:5" ht="14.25" customHeight="1">
      <c r="B139" s="56"/>
      <c r="C139" s="57"/>
      <c r="E139" s="58"/>
    </row>
    <row r="140" spans="2:5" ht="14.25" customHeight="1">
      <c r="B140" s="56"/>
      <c r="C140" s="57"/>
      <c r="E140" s="58"/>
    </row>
    <row r="141" spans="2:5" ht="14.25" customHeight="1">
      <c r="B141" s="56"/>
      <c r="C141" s="57"/>
      <c r="E141" s="58"/>
    </row>
    <row r="142" spans="2:5" ht="14.25" customHeight="1">
      <c r="B142" s="56"/>
      <c r="C142" s="57"/>
      <c r="E142" s="58"/>
    </row>
    <row r="143" spans="2:5" ht="14.25" customHeight="1">
      <c r="B143" s="56"/>
      <c r="C143" s="57"/>
      <c r="E143" s="58"/>
    </row>
    <row r="144" spans="2:5" ht="14.25" customHeight="1">
      <c r="B144" s="56"/>
      <c r="C144" s="57"/>
      <c r="E144" s="58"/>
    </row>
    <row r="145" spans="2:5" ht="14.25" customHeight="1">
      <c r="B145" s="56"/>
      <c r="C145" s="57"/>
      <c r="E145" s="58"/>
    </row>
    <row r="146" spans="2:5" ht="14.25" customHeight="1">
      <c r="B146" s="56"/>
      <c r="C146" s="57"/>
      <c r="E146" s="58"/>
    </row>
    <row r="147" spans="2:5" ht="14.25" customHeight="1">
      <c r="B147" s="56"/>
      <c r="C147" s="57"/>
      <c r="E147" s="58"/>
    </row>
    <row r="148" spans="2:5" ht="14.25" customHeight="1">
      <c r="B148" s="56"/>
      <c r="C148" s="57"/>
      <c r="E148" s="58"/>
    </row>
    <row r="149" spans="2:5" ht="14.25" customHeight="1">
      <c r="B149" s="56"/>
      <c r="C149" s="57"/>
      <c r="E149" s="58"/>
    </row>
    <row r="150" spans="2:5" ht="14.25" customHeight="1">
      <c r="B150" s="56"/>
      <c r="C150" s="57"/>
      <c r="E150" s="58"/>
    </row>
    <row r="151" spans="2:5" ht="14.25" customHeight="1">
      <c r="B151" s="56"/>
      <c r="C151" s="57"/>
      <c r="E151" s="58"/>
    </row>
    <row r="152" spans="2:5" ht="14.25" customHeight="1">
      <c r="B152" s="56"/>
      <c r="C152" s="57"/>
      <c r="E152" s="58"/>
    </row>
    <row r="153" spans="2:5" ht="14.25" customHeight="1">
      <c r="B153" s="56"/>
      <c r="C153" s="57"/>
      <c r="E153" s="58"/>
    </row>
    <row r="154" spans="2:5" ht="14.25" customHeight="1">
      <c r="B154" s="56"/>
      <c r="C154" s="57"/>
      <c r="E154" s="58"/>
    </row>
    <row r="155" spans="2:5" ht="14.25" customHeight="1">
      <c r="B155" s="56"/>
      <c r="C155" s="57"/>
      <c r="E155" s="58"/>
    </row>
    <row r="156" spans="2:5" ht="14.25" customHeight="1">
      <c r="B156" s="56"/>
      <c r="C156" s="57"/>
      <c r="E156" s="58"/>
    </row>
    <row r="157" spans="2:5" ht="14.25" customHeight="1">
      <c r="B157" s="56"/>
      <c r="C157" s="57"/>
      <c r="E157" s="58"/>
    </row>
    <row r="158" spans="2:5" ht="14.25" customHeight="1">
      <c r="B158" s="56"/>
      <c r="C158" s="57"/>
      <c r="E158" s="58"/>
    </row>
    <row r="159" spans="2:5" ht="14.25" customHeight="1">
      <c r="B159" s="56"/>
      <c r="C159" s="57"/>
      <c r="E159" s="58"/>
    </row>
    <row r="160" spans="2:5" ht="14.25" customHeight="1">
      <c r="B160" s="56"/>
      <c r="C160" s="57"/>
      <c r="E160" s="58"/>
    </row>
    <row r="161" spans="2:5" ht="14.25" customHeight="1">
      <c r="B161" s="56"/>
      <c r="C161" s="57"/>
      <c r="E161" s="58"/>
    </row>
    <row r="162" spans="2:5" ht="14.25" customHeight="1">
      <c r="B162" s="56"/>
      <c r="C162" s="57"/>
      <c r="E162" s="58"/>
    </row>
    <row r="163" spans="2:5" ht="14.25" customHeight="1">
      <c r="B163" s="56"/>
      <c r="C163" s="57"/>
      <c r="E163" s="58"/>
    </row>
    <row r="164" spans="2:5" ht="14.25" customHeight="1">
      <c r="B164" s="56"/>
      <c r="C164" s="57"/>
      <c r="E164" s="58"/>
    </row>
    <row r="165" spans="2:5" ht="14.25" customHeight="1">
      <c r="B165" s="56"/>
      <c r="C165" s="57"/>
      <c r="E165" s="58"/>
    </row>
    <row r="166" spans="2:5" ht="14.25" customHeight="1">
      <c r="B166" s="56"/>
      <c r="C166" s="57"/>
      <c r="E166" s="58"/>
    </row>
    <row r="167" spans="2:5" ht="14.25" customHeight="1">
      <c r="B167" s="56"/>
      <c r="C167" s="57"/>
      <c r="E167" s="58"/>
    </row>
    <row r="168" spans="2:5" ht="14.25" customHeight="1">
      <c r="B168" s="56"/>
      <c r="C168" s="57"/>
      <c r="E168" s="58"/>
    </row>
    <row r="169" spans="2:5" ht="14.25" customHeight="1">
      <c r="B169" s="56"/>
      <c r="C169" s="57"/>
      <c r="E169" s="58"/>
    </row>
    <row r="170" spans="2:5" ht="14.25" customHeight="1">
      <c r="B170" s="56"/>
      <c r="C170" s="57"/>
      <c r="E170" s="58"/>
    </row>
    <row r="171" spans="2:5" ht="14.25" customHeight="1">
      <c r="B171" s="56"/>
      <c r="C171" s="57"/>
      <c r="E171" s="58"/>
    </row>
    <row r="172" spans="2:5" ht="14.25" customHeight="1">
      <c r="B172" s="56"/>
      <c r="C172" s="57"/>
      <c r="E172" s="58"/>
    </row>
    <row r="173" spans="2:5" ht="14.25" customHeight="1">
      <c r="B173" s="56"/>
      <c r="C173" s="57"/>
      <c r="E173" s="58"/>
    </row>
    <row r="174" spans="2:5" ht="14.25" customHeight="1">
      <c r="B174" s="56"/>
      <c r="C174" s="57"/>
      <c r="E174" s="58"/>
    </row>
    <row r="175" spans="2:5" ht="14.25" customHeight="1">
      <c r="B175" s="56"/>
      <c r="C175" s="57"/>
      <c r="E175" s="58"/>
    </row>
    <row r="176" spans="2:5" ht="14.25" customHeight="1">
      <c r="B176" s="56"/>
      <c r="C176" s="57"/>
      <c r="E176" s="58"/>
    </row>
    <row r="177" spans="2:5" ht="14.25" customHeight="1">
      <c r="B177" s="56"/>
      <c r="C177" s="57"/>
      <c r="E177" s="58"/>
    </row>
    <row r="178" spans="2:5" ht="14.25" customHeight="1">
      <c r="B178" s="56"/>
      <c r="C178" s="57"/>
      <c r="E178" s="58"/>
    </row>
    <row r="179" spans="2:5" ht="14.25" customHeight="1">
      <c r="B179" s="56"/>
      <c r="C179" s="57"/>
      <c r="E179" s="58"/>
    </row>
    <row r="180" spans="2:5" ht="14.25" customHeight="1">
      <c r="B180" s="56"/>
      <c r="C180" s="57"/>
      <c r="E180" s="58"/>
    </row>
    <row r="181" spans="2:5" ht="14.25" customHeight="1">
      <c r="B181" s="56"/>
      <c r="C181" s="57"/>
      <c r="E181" s="58"/>
    </row>
    <row r="182" spans="2:5" ht="14.25" customHeight="1">
      <c r="B182" s="56"/>
      <c r="C182" s="57"/>
      <c r="E182" s="58"/>
    </row>
    <row r="183" spans="2:5" ht="14.25" customHeight="1">
      <c r="B183" s="56"/>
      <c r="C183" s="57"/>
      <c r="E183" s="58"/>
    </row>
    <row r="184" spans="2:5" ht="14.25" customHeight="1">
      <c r="B184" s="56"/>
      <c r="C184" s="57"/>
      <c r="E184" s="58"/>
    </row>
    <row r="185" spans="2:5" ht="14.25" customHeight="1">
      <c r="B185" s="56"/>
      <c r="C185" s="57"/>
      <c r="E185" s="58"/>
    </row>
    <row r="186" spans="2:5" ht="14.25" customHeight="1">
      <c r="B186" s="56"/>
      <c r="C186" s="57"/>
      <c r="E186" s="58"/>
    </row>
    <row r="187" spans="2:5" ht="14.25" customHeight="1">
      <c r="B187" s="56"/>
      <c r="C187" s="57"/>
      <c r="E187" s="58"/>
    </row>
    <row r="188" spans="2:5" ht="14.25" customHeight="1">
      <c r="B188" s="56"/>
      <c r="C188" s="57"/>
      <c r="E188" s="58"/>
    </row>
    <row r="189" spans="2:5" ht="14.25" customHeight="1">
      <c r="B189" s="56"/>
      <c r="C189" s="57"/>
      <c r="E189" s="58"/>
    </row>
    <row r="190" spans="2:5" ht="14.25" customHeight="1">
      <c r="B190" s="56"/>
      <c r="C190" s="57"/>
      <c r="E190" s="58"/>
    </row>
    <row r="191" spans="2:5" ht="14.25" customHeight="1">
      <c r="B191" s="56"/>
      <c r="C191" s="57"/>
      <c r="E191" s="58"/>
    </row>
    <row r="192" spans="2:5" ht="14.25" customHeight="1">
      <c r="B192" s="56"/>
      <c r="C192" s="57"/>
      <c r="E192" s="58"/>
    </row>
    <row r="193" spans="2:5" ht="14.25" customHeight="1">
      <c r="B193" s="56"/>
      <c r="C193" s="57"/>
      <c r="E193" s="58"/>
    </row>
    <row r="194" spans="2:5" ht="14.25" customHeight="1">
      <c r="B194" s="56"/>
      <c r="C194" s="57"/>
      <c r="E194" s="58"/>
    </row>
    <row r="195" spans="2:5" ht="14.25" customHeight="1">
      <c r="B195" s="56"/>
      <c r="C195" s="57"/>
      <c r="E195" s="58"/>
    </row>
    <row r="196" spans="2:5" ht="14.25" customHeight="1">
      <c r="B196" s="56"/>
      <c r="C196" s="57"/>
      <c r="E196" s="58"/>
    </row>
    <row r="197" spans="2:5" ht="14.25" customHeight="1">
      <c r="B197" s="56"/>
      <c r="C197" s="57"/>
      <c r="E197" s="58"/>
    </row>
    <row r="198" spans="2:5" ht="14.25" customHeight="1">
      <c r="B198" s="56"/>
      <c r="C198" s="57"/>
      <c r="E198" s="58"/>
    </row>
    <row r="199" spans="2:5" ht="14.25" customHeight="1">
      <c r="B199" s="56"/>
      <c r="C199" s="57"/>
      <c r="E199" s="58"/>
    </row>
    <row r="200" spans="2:5" ht="14.25" customHeight="1">
      <c r="B200" s="56"/>
      <c r="C200" s="57"/>
      <c r="E200" s="58"/>
    </row>
    <row r="201" spans="2:5" ht="14.25" customHeight="1">
      <c r="B201" s="56"/>
      <c r="C201" s="57"/>
      <c r="E201" s="58"/>
    </row>
    <row r="202" spans="2:5" ht="14.25" customHeight="1">
      <c r="B202" s="56"/>
      <c r="C202" s="57"/>
      <c r="E202" s="58"/>
    </row>
    <row r="203" spans="2:5" ht="14.25" customHeight="1">
      <c r="B203" s="56"/>
      <c r="C203" s="57"/>
      <c r="E203" s="58"/>
    </row>
    <row r="204" spans="2:5" ht="14.25" customHeight="1">
      <c r="B204" s="56"/>
      <c r="C204" s="57"/>
      <c r="E204" s="58"/>
    </row>
    <row r="205" spans="2:5" ht="14.25" customHeight="1">
      <c r="B205" s="56"/>
      <c r="C205" s="57"/>
      <c r="E205" s="58"/>
    </row>
    <row r="206" spans="2:5" ht="14.25" customHeight="1">
      <c r="B206" s="56"/>
      <c r="C206" s="57"/>
      <c r="E206" s="58"/>
    </row>
    <row r="207" spans="2:5" ht="14.25" customHeight="1">
      <c r="B207" s="56"/>
      <c r="C207" s="57"/>
      <c r="E207" s="58"/>
    </row>
    <row r="208" spans="2:5" ht="14.25" customHeight="1">
      <c r="B208" s="56"/>
      <c r="C208" s="57"/>
      <c r="E208" s="58"/>
    </row>
    <row r="209" spans="2:5" ht="14.25" customHeight="1">
      <c r="B209" s="56"/>
      <c r="C209" s="57"/>
      <c r="E209" s="58"/>
    </row>
    <row r="210" spans="2:5" ht="14.25" customHeight="1">
      <c r="B210" s="56"/>
      <c r="C210" s="57"/>
      <c r="E210" s="58"/>
    </row>
    <row r="211" spans="2:5" ht="14.25" customHeight="1">
      <c r="B211" s="56"/>
      <c r="C211" s="57"/>
      <c r="E211" s="58"/>
    </row>
    <row r="212" spans="2:5" ht="14.25" customHeight="1">
      <c r="B212" s="56"/>
      <c r="C212" s="57"/>
      <c r="E212" s="58"/>
    </row>
    <row r="213" spans="2:5" ht="14.25" customHeight="1">
      <c r="B213" s="56"/>
      <c r="C213" s="57"/>
      <c r="E213" s="58"/>
    </row>
    <row r="214" spans="2:5" ht="14.25" customHeight="1">
      <c r="B214" s="56"/>
      <c r="C214" s="57"/>
      <c r="E214" s="58"/>
    </row>
    <row r="215" spans="2:5" ht="14.25" customHeight="1">
      <c r="B215" s="56"/>
      <c r="C215" s="57"/>
      <c r="E215" s="58"/>
    </row>
    <row r="216" spans="2:5" ht="14.25" customHeight="1">
      <c r="B216" s="56"/>
      <c r="C216" s="57"/>
      <c r="E216" s="58"/>
    </row>
    <row r="217" spans="2:5" ht="14.25" customHeight="1">
      <c r="B217" s="56"/>
      <c r="C217" s="57"/>
      <c r="E217" s="58"/>
    </row>
    <row r="218" spans="2:5" ht="14.25" customHeight="1">
      <c r="B218" s="56"/>
      <c r="C218" s="57"/>
      <c r="E218" s="58"/>
    </row>
    <row r="219" spans="2:5" ht="14.25" customHeight="1">
      <c r="B219" s="56"/>
      <c r="C219" s="57"/>
      <c r="E219" s="58"/>
    </row>
    <row r="220" spans="2:5" ht="14.25" customHeight="1">
      <c r="B220" s="56"/>
      <c r="C220" s="57"/>
      <c r="E220" s="58"/>
    </row>
    <row r="221" spans="2:5" ht="14.25" customHeight="1">
      <c r="B221" s="56"/>
      <c r="C221" s="57"/>
      <c r="E221" s="58"/>
    </row>
    <row r="222" spans="2:5" ht="14.25" customHeight="1">
      <c r="B222" s="56"/>
      <c r="C222" s="57"/>
      <c r="E222" s="58"/>
    </row>
    <row r="223" spans="2:5" ht="14.25" customHeight="1">
      <c r="B223" s="56"/>
      <c r="C223" s="57"/>
      <c r="E223" s="58"/>
    </row>
    <row r="224" spans="2:5" ht="14.25" customHeight="1">
      <c r="B224" s="56"/>
      <c r="C224" s="57"/>
      <c r="E224" s="58"/>
    </row>
    <row r="225" spans="2:5" ht="14.25" customHeight="1">
      <c r="B225" s="56"/>
      <c r="C225" s="57"/>
      <c r="E225" s="58"/>
    </row>
    <row r="226" spans="2:5" ht="14.25" customHeight="1">
      <c r="B226" s="56"/>
      <c r="C226" s="57"/>
      <c r="E226" s="58"/>
    </row>
    <row r="227" spans="2:5" ht="14.25" customHeight="1">
      <c r="B227" s="56"/>
      <c r="C227" s="57"/>
      <c r="E227" s="58"/>
    </row>
    <row r="228" spans="2:5" ht="14.25" customHeight="1">
      <c r="B228" s="56"/>
      <c r="C228" s="57"/>
      <c r="E228" s="58"/>
    </row>
    <row r="229" spans="2:5" ht="14.25" customHeight="1">
      <c r="B229" s="56"/>
      <c r="C229" s="57"/>
      <c r="E229" s="58"/>
    </row>
    <row r="230" spans="2:5" ht="14.25" customHeight="1">
      <c r="B230" s="56"/>
      <c r="C230" s="57"/>
      <c r="E230" s="58"/>
    </row>
    <row r="231" spans="2:5" ht="14.25" customHeight="1">
      <c r="B231" s="56"/>
      <c r="C231" s="57"/>
      <c r="E231" s="58"/>
    </row>
    <row r="232" spans="2:5" ht="14.25" customHeight="1">
      <c r="B232" s="56"/>
      <c r="C232" s="57"/>
      <c r="E232" s="58"/>
    </row>
    <row r="233" spans="2:5" ht="14.25" customHeight="1">
      <c r="B233" s="56"/>
      <c r="C233" s="57"/>
      <c r="E233" s="58"/>
    </row>
    <row r="234" spans="2:5" ht="14.25" customHeight="1">
      <c r="B234" s="56"/>
      <c r="C234" s="57"/>
      <c r="E234" s="58"/>
    </row>
    <row r="235" spans="2:5" ht="14.25" customHeight="1">
      <c r="B235" s="56"/>
      <c r="C235" s="57"/>
      <c r="E235" s="58"/>
    </row>
    <row r="236" spans="2:5" ht="14.25" customHeight="1">
      <c r="B236" s="56"/>
      <c r="C236" s="57"/>
      <c r="E236" s="58"/>
    </row>
    <row r="237" spans="2:5" ht="14.25" customHeight="1">
      <c r="B237" s="56"/>
      <c r="C237" s="57"/>
      <c r="E237" s="58"/>
    </row>
    <row r="238" spans="2:5" ht="14.25" customHeight="1">
      <c r="B238" s="56"/>
      <c r="C238" s="57"/>
      <c r="E238" s="58"/>
    </row>
    <row r="239" spans="2:5" ht="14.25" customHeight="1">
      <c r="B239" s="56"/>
      <c r="C239" s="57"/>
      <c r="E239" s="58"/>
    </row>
    <row r="240" spans="2:5" ht="14.25" customHeight="1">
      <c r="B240" s="56"/>
      <c r="C240" s="57"/>
      <c r="E240" s="58"/>
    </row>
    <row r="241" spans="2:5" ht="14.25" customHeight="1">
      <c r="B241" s="56"/>
      <c r="C241" s="57"/>
      <c r="E241" s="58"/>
    </row>
    <row r="242" spans="2:5" ht="14.25" customHeight="1">
      <c r="B242" s="56"/>
      <c r="C242" s="57"/>
      <c r="E242" s="58"/>
    </row>
    <row r="243" spans="2:5" ht="14.25" customHeight="1">
      <c r="B243" s="56"/>
      <c r="C243" s="57"/>
      <c r="E243" s="58"/>
    </row>
    <row r="244" spans="2:5" ht="14.25" customHeight="1">
      <c r="B244" s="56"/>
      <c r="C244" s="57"/>
      <c r="E244" s="58"/>
    </row>
    <row r="245" spans="2:5" ht="14.25" customHeight="1">
      <c r="B245" s="56"/>
      <c r="C245" s="57"/>
      <c r="E245" s="58"/>
    </row>
    <row r="246" spans="2:5" ht="14.25" customHeight="1">
      <c r="B246" s="56"/>
      <c r="C246" s="57"/>
      <c r="E246" s="58"/>
    </row>
    <row r="247" spans="2:5" ht="14.25" customHeight="1">
      <c r="B247" s="56"/>
      <c r="C247" s="57"/>
      <c r="E247" s="58"/>
    </row>
    <row r="248" spans="2:5" ht="14.25" customHeight="1">
      <c r="B248" s="56"/>
      <c r="C248" s="57"/>
      <c r="E248" s="58"/>
    </row>
    <row r="249" spans="2:5" ht="14.25" customHeight="1">
      <c r="B249" s="56"/>
      <c r="C249" s="57"/>
      <c r="E249" s="58"/>
    </row>
    <row r="250" spans="2:5" ht="14.25" customHeight="1">
      <c r="B250" s="56"/>
      <c r="C250" s="57"/>
      <c r="E250" s="58"/>
    </row>
    <row r="251" spans="2:5" ht="14.25" customHeight="1">
      <c r="B251" s="56"/>
      <c r="C251" s="57"/>
      <c r="E251" s="58"/>
    </row>
    <row r="252" spans="2:5" ht="14.25" customHeight="1">
      <c r="B252" s="56"/>
      <c r="C252" s="57"/>
      <c r="E252" s="58"/>
    </row>
    <row r="253" spans="2:5" ht="14.25" customHeight="1">
      <c r="B253" s="56"/>
      <c r="C253" s="57"/>
      <c r="E253" s="58"/>
    </row>
    <row r="254" spans="2:5" ht="14.25" customHeight="1">
      <c r="B254" s="56"/>
      <c r="C254" s="57"/>
      <c r="E254" s="58"/>
    </row>
    <row r="255" spans="2:5" ht="14.25" customHeight="1">
      <c r="B255" s="56"/>
      <c r="C255" s="57"/>
      <c r="E255" s="58"/>
    </row>
    <row r="256" spans="2:5" ht="14.25" customHeight="1">
      <c r="B256" s="56"/>
      <c r="C256" s="57"/>
      <c r="E256" s="58"/>
    </row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</sheetData>
  <sortState xmlns:xlrd2="http://schemas.microsoft.com/office/spreadsheetml/2017/richdata2" ref="B2:K56">
    <sortCondition ref="J2:J56"/>
    <sortCondition ref="C2:C56"/>
  </sortState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814"/>
  <sheetViews>
    <sheetView workbookViewId="0">
      <pane ySplit="1" topLeftCell="A110" activePane="bottomLeft" state="frozen"/>
      <selection pane="bottomLeft" activeCell="A123" sqref="A123:XFD123"/>
    </sheetView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12" width="8.42578125" customWidth="1"/>
  </cols>
  <sheetData>
    <row r="1" spans="1:12" ht="14.25" customHeight="1">
      <c r="A1" s="43" t="s">
        <v>731</v>
      </c>
      <c r="B1" s="44" t="s">
        <v>724</v>
      </c>
      <c r="C1" s="45" t="s">
        <v>725</v>
      </c>
      <c r="D1" s="43" t="s">
        <v>726</v>
      </c>
      <c r="E1" s="43" t="s">
        <v>727</v>
      </c>
      <c r="F1" s="43" t="s">
        <v>1</v>
      </c>
      <c r="G1" s="43" t="s">
        <v>3</v>
      </c>
      <c r="H1" s="43" t="s">
        <v>728</v>
      </c>
      <c r="I1" s="43" t="s">
        <v>2</v>
      </c>
      <c r="J1" s="43" t="s">
        <v>5</v>
      </c>
      <c r="K1" s="43" t="s">
        <v>729</v>
      </c>
      <c r="L1" s="43" t="s">
        <v>730</v>
      </c>
    </row>
    <row r="2" spans="1:12" ht="14.25" customHeight="1">
      <c r="A2" s="47" t="s">
        <v>731</v>
      </c>
      <c r="B2" s="53">
        <v>8</v>
      </c>
      <c r="C2" s="53">
        <v>15.4</v>
      </c>
      <c r="D2" s="53">
        <v>4</v>
      </c>
      <c r="E2" s="53">
        <v>569</v>
      </c>
      <c r="F2" s="54" t="str">
        <f>+VLOOKUP(E2,Participants!$A$1:$F$801,2,FALSE)</f>
        <v>Tim McCabe</v>
      </c>
      <c r="G2" s="54" t="str">
        <f>+VLOOKUP(E2,Participants!$A$1:$F$801,4,FALSE)</f>
        <v>BFS</v>
      </c>
      <c r="H2" s="54" t="str">
        <f>+VLOOKUP(E2,Participants!$A$1:$F$801,5,FALSE)</f>
        <v>M</v>
      </c>
      <c r="I2" s="54">
        <f>+VLOOKUP(E2,Participants!$A$1:$F$801,3,FALSE)</f>
        <v>4</v>
      </c>
      <c r="J2" s="54" t="str">
        <f>+VLOOKUP(E2,Participants!$A$1:$G$801,7,FALSE)</f>
        <v>DEV BOYS</v>
      </c>
      <c r="K2" s="54">
        <v>1</v>
      </c>
      <c r="L2" s="54">
        <v>10</v>
      </c>
    </row>
    <row r="3" spans="1:12" ht="14.25" customHeight="1">
      <c r="A3" s="47" t="s">
        <v>731</v>
      </c>
      <c r="B3" s="53">
        <v>8</v>
      </c>
      <c r="C3" s="53">
        <v>16.04</v>
      </c>
      <c r="D3" s="53">
        <v>1</v>
      </c>
      <c r="E3" s="53">
        <v>1149</v>
      </c>
      <c r="F3" s="54" t="str">
        <f>+VLOOKUP(E3,Participants!$A$1:$F$801,2,FALSE)</f>
        <v>John  Norberg</v>
      </c>
      <c r="G3" s="54" t="str">
        <f>+VLOOKUP(E3,Participants!$A$1:$F$801,4,FALSE)</f>
        <v>JAM</v>
      </c>
      <c r="H3" s="54" t="str">
        <f>+VLOOKUP(E3,Participants!$A$1:$F$801,5,FALSE)</f>
        <v>M</v>
      </c>
      <c r="I3" s="54">
        <f>+VLOOKUP(E3,Participants!$A$1:$F$801,3,FALSE)</f>
        <v>4</v>
      </c>
      <c r="J3" s="54" t="str">
        <f>+VLOOKUP(E3,Participants!$A$1:$G$801,7,FALSE)</f>
        <v>DEV BOYS</v>
      </c>
      <c r="K3" s="54">
        <v>2</v>
      </c>
      <c r="L3" s="54">
        <v>8</v>
      </c>
    </row>
    <row r="4" spans="1:12" ht="14.25" customHeight="1">
      <c r="A4" s="47" t="s">
        <v>731</v>
      </c>
      <c r="B4" s="53">
        <v>8</v>
      </c>
      <c r="C4" s="53">
        <v>16.07</v>
      </c>
      <c r="D4" s="53">
        <v>7</v>
      </c>
      <c r="E4" s="53">
        <v>924</v>
      </c>
      <c r="F4" s="54" t="str">
        <f>+VLOOKUP(E4,Participants!$A$1:$F$801,2,FALSE)</f>
        <v>Geray Boyce</v>
      </c>
      <c r="G4" s="54" t="str">
        <f>+VLOOKUP(E4,Participants!$A$1:$F$801,4,FALSE)</f>
        <v>NCA</v>
      </c>
      <c r="H4" s="54" t="str">
        <f>+VLOOKUP(E4,Participants!$A$1:$F$801,5,FALSE)</f>
        <v>M</v>
      </c>
      <c r="I4" s="54">
        <f>+VLOOKUP(E4,Participants!$A$1:$F$801,3,FALSE)</f>
        <v>3</v>
      </c>
      <c r="J4" s="54" t="str">
        <f>+VLOOKUP(E4,Participants!$A$1:$G$801,7,FALSE)</f>
        <v>DEV BOYS</v>
      </c>
      <c r="K4" s="54">
        <v>3</v>
      </c>
      <c r="L4" s="54">
        <v>6</v>
      </c>
    </row>
    <row r="5" spans="1:12" ht="14.25" customHeight="1">
      <c r="A5" s="47" t="s">
        <v>731</v>
      </c>
      <c r="B5" s="48">
        <v>11</v>
      </c>
      <c r="C5" s="48">
        <v>16.09</v>
      </c>
      <c r="D5" s="48">
        <v>5</v>
      </c>
      <c r="E5" s="49">
        <v>1015</v>
      </c>
      <c r="F5" s="51" t="str">
        <f>+VLOOKUP(E5,Participants!$A$1:$F$801,2,FALSE)</f>
        <v>Robbie Singer</v>
      </c>
      <c r="G5" s="51" t="str">
        <f>+VLOOKUP(E5,Participants!$A$1:$F$801,4,FALSE)</f>
        <v>KIL</v>
      </c>
      <c r="H5" s="51" t="str">
        <f>+VLOOKUP(E5,Participants!$A$1:$F$801,5,FALSE)</f>
        <v>M</v>
      </c>
      <c r="I5" s="51">
        <f>+VLOOKUP(E5,Participants!$A$1:$F$801,3,FALSE)</f>
        <v>3</v>
      </c>
      <c r="J5" s="51" t="str">
        <f>+VLOOKUP(E5,Participants!$A$1:$G$801,7,FALSE)</f>
        <v>DEV BOYS</v>
      </c>
      <c r="K5" s="51">
        <v>4</v>
      </c>
      <c r="L5" s="51">
        <v>5</v>
      </c>
    </row>
    <row r="6" spans="1:12" ht="14.25" customHeight="1">
      <c r="A6" s="47" t="s">
        <v>731</v>
      </c>
      <c r="B6" s="53">
        <v>10</v>
      </c>
      <c r="C6" s="53">
        <v>16.12</v>
      </c>
      <c r="D6" s="53">
        <v>1</v>
      </c>
      <c r="E6" s="53">
        <v>1148</v>
      </c>
      <c r="F6" s="54" t="str">
        <f>+VLOOKUP(E6,Participants!$A$1:$F$801,2,FALSE)</f>
        <v>Ian Hamilton</v>
      </c>
      <c r="G6" s="54" t="str">
        <f>+VLOOKUP(E6,Participants!$A$1:$F$801,4,FALSE)</f>
        <v>JAM</v>
      </c>
      <c r="H6" s="54" t="str">
        <f>+VLOOKUP(E6,Participants!$A$1:$F$801,5,FALSE)</f>
        <v>M</v>
      </c>
      <c r="I6" s="54">
        <f>+VLOOKUP(E6,Participants!$A$1:$F$801,3,FALSE)</f>
        <v>3</v>
      </c>
      <c r="J6" s="54" t="str">
        <f>+VLOOKUP(E6,Participants!$A$1:$G$801,7,FALSE)</f>
        <v>DEV BOYS</v>
      </c>
      <c r="K6" s="54">
        <v>5</v>
      </c>
      <c r="L6" s="54">
        <v>4</v>
      </c>
    </row>
    <row r="7" spans="1:12" ht="14.25" customHeight="1">
      <c r="A7" s="47" t="s">
        <v>731</v>
      </c>
      <c r="B7" s="53">
        <v>12</v>
      </c>
      <c r="C7" s="53">
        <v>16.13</v>
      </c>
      <c r="D7" s="53">
        <v>2</v>
      </c>
      <c r="E7" s="53">
        <v>1239</v>
      </c>
      <c r="F7" s="54" t="str">
        <f>+VLOOKUP(E7,Participants!$A$1:$F$801,2,FALSE)</f>
        <v>Xavier Hess</v>
      </c>
      <c r="G7" s="54" t="str">
        <f>+VLOOKUP(E7,Participants!$A$1:$F$801,4,FALSE)</f>
        <v>AGS</v>
      </c>
      <c r="H7" s="54" t="str">
        <f>+VLOOKUP(E7,Participants!$A$1:$F$801,5,FALSE)</f>
        <v>M</v>
      </c>
      <c r="I7" s="54">
        <f>+VLOOKUP(E7,Participants!$A$1:$F$801,3,FALSE)</f>
        <v>4</v>
      </c>
      <c r="J7" s="54" t="str">
        <f>+VLOOKUP(E7,Participants!$A$1:$G$801,7,FALSE)</f>
        <v>DEV BOYS</v>
      </c>
      <c r="K7" s="54">
        <v>6</v>
      </c>
      <c r="L7" s="54">
        <v>3</v>
      </c>
    </row>
    <row r="8" spans="1:12" ht="14.25" customHeight="1">
      <c r="A8" s="47" t="s">
        <v>731</v>
      </c>
      <c r="B8" s="48">
        <v>11</v>
      </c>
      <c r="C8" s="48">
        <v>16.14</v>
      </c>
      <c r="D8" s="48">
        <v>4</v>
      </c>
      <c r="E8" s="49">
        <v>572</v>
      </c>
      <c r="F8" s="51" t="str">
        <f>+VLOOKUP(E8,Participants!$A$1:$F$801,2,FALSE)</f>
        <v>Mason Moritz</v>
      </c>
      <c r="G8" s="51" t="str">
        <f>+VLOOKUP(E8,Participants!$A$1:$F$801,4,FALSE)</f>
        <v>BFS</v>
      </c>
      <c r="H8" s="51" t="str">
        <f>+VLOOKUP(E8,Participants!$A$1:$F$801,5,FALSE)</f>
        <v>M</v>
      </c>
      <c r="I8" s="51">
        <f>+VLOOKUP(E8,Participants!$A$1:$F$801,3,FALSE)</f>
        <v>4</v>
      </c>
      <c r="J8" s="51" t="str">
        <f>+VLOOKUP(E8,Participants!$A$1:$G$801,7,FALSE)</f>
        <v>DEV BOYS</v>
      </c>
      <c r="K8" s="51">
        <v>7</v>
      </c>
      <c r="L8" s="51">
        <v>2</v>
      </c>
    </row>
    <row r="9" spans="1:12" ht="14.25" customHeight="1">
      <c r="A9" s="47" t="s">
        <v>731</v>
      </c>
      <c r="B9" s="53">
        <v>12</v>
      </c>
      <c r="C9" s="53">
        <v>16.239999999999998</v>
      </c>
      <c r="D9" s="53">
        <v>5</v>
      </c>
      <c r="E9" s="53">
        <v>928</v>
      </c>
      <c r="F9" s="54" t="str">
        <f>+VLOOKUP(E9,Participants!$A$1:$F$801,2,FALSE)</f>
        <v>Brayden Bane</v>
      </c>
      <c r="G9" s="54" t="str">
        <f>+VLOOKUP(E9,Participants!$A$1:$F$801,4,FALSE)</f>
        <v>NCA</v>
      </c>
      <c r="H9" s="54" t="str">
        <f>+VLOOKUP(E9,Participants!$A$1:$F$801,5,FALSE)</f>
        <v>M</v>
      </c>
      <c r="I9" s="54">
        <f>+VLOOKUP(E9,Participants!$A$1:$F$801,3,FALSE)</f>
        <v>4</v>
      </c>
      <c r="J9" s="54" t="str">
        <f>+VLOOKUP(E9,Participants!$A$1:$G$801,7,FALSE)</f>
        <v>DEV BOYS</v>
      </c>
      <c r="K9" s="54">
        <v>8</v>
      </c>
      <c r="L9" s="54">
        <v>1</v>
      </c>
    </row>
    <row r="10" spans="1:12" ht="14.25" customHeight="1">
      <c r="A10" s="47" t="s">
        <v>731</v>
      </c>
      <c r="B10" s="49">
        <v>11</v>
      </c>
      <c r="C10" s="49">
        <v>16.29</v>
      </c>
      <c r="D10" s="49">
        <v>3</v>
      </c>
      <c r="E10" s="49">
        <v>1234</v>
      </c>
      <c r="F10" s="51" t="str">
        <f>+VLOOKUP(E10,Participants!$A$1:$F$801,2,FALSE)</f>
        <v>Liam Blatt</v>
      </c>
      <c r="G10" s="51" t="str">
        <f>+VLOOKUP(E10,Participants!$A$1:$F$801,4,FALSE)</f>
        <v>AGS</v>
      </c>
      <c r="H10" s="51" t="str">
        <f>+VLOOKUP(E10,Participants!$A$1:$F$801,5,FALSE)</f>
        <v>M</v>
      </c>
      <c r="I10" s="51">
        <f>+VLOOKUP(E10,Participants!$A$1:$F$801,3,FALSE)</f>
        <v>4</v>
      </c>
      <c r="J10" s="51" t="str">
        <f>+VLOOKUP(E10,Participants!$A$1:$G$801,7,FALSE)</f>
        <v>DEV BOYS</v>
      </c>
      <c r="K10" s="51">
        <f>K9+1</f>
        <v>9</v>
      </c>
      <c r="L10" s="51"/>
    </row>
    <row r="11" spans="1:12" ht="14.25" customHeight="1">
      <c r="A11" s="47" t="s">
        <v>731</v>
      </c>
      <c r="B11" s="49">
        <v>9</v>
      </c>
      <c r="C11" s="49">
        <v>16.32</v>
      </c>
      <c r="D11" s="49">
        <v>3</v>
      </c>
      <c r="E11" s="49">
        <v>1244</v>
      </c>
      <c r="F11" s="51" t="str">
        <f>+VLOOKUP(E11,Participants!$A$1:$F$801,2,FALSE)</f>
        <v>Luke Staudenmeier</v>
      </c>
      <c r="G11" s="51" t="str">
        <f>+VLOOKUP(E11,Participants!$A$1:$F$801,4,FALSE)</f>
        <v>AGS</v>
      </c>
      <c r="H11" s="51" t="str">
        <f>+VLOOKUP(E11,Participants!$A$1:$F$801,5,FALSE)</f>
        <v>M</v>
      </c>
      <c r="I11" s="51">
        <f>+VLOOKUP(E11,Participants!$A$1:$F$801,3,FALSE)</f>
        <v>3</v>
      </c>
      <c r="J11" s="51" t="str">
        <f>+VLOOKUP(E11,Participants!$A$1:$G$801,7,FALSE)</f>
        <v>DEV BOYS</v>
      </c>
      <c r="K11" s="51">
        <f t="shared" ref="K11:K58" si="0">K10+1</f>
        <v>10</v>
      </c>
      <c r="L11" s="51"/>
    </row>
    <row r="12" spans="1:12" ht="14.25" customHeight="1">
      <c r="A12" s="47" t="s">
        <v>731</v>
      </c>
      <c r="B12" s="52">
        <v>8</v>
      </c>
      <c r="C12" s="52">
        <v>16.329999999999998</v>
      </c>
      <c r="D12" s="52">
        <v>6</v>
      </c>
      <c r="E12" s="53">
        <v>1577</v>
      </c>
      <c r="F12" s="54" t="str">
        <f>+VLOOKUP(E12,Participants!$A$1:$F$801,2,FALSE)</f>
        <v>Lucas Martin</v>
      </c>
      <c r="G12" s="54" t="str">
        <f>+VLOOKUP(E12,Participants!$A$1:$F$801,4,FALSE)</f>
        <v>GRE</v>
      </c>
      <c r="H12" s="54" t="str">
        <f>+VLOOKUP(E12,Participants!$A$1:$F$801,5,FALSE)</f>
        <v>M</v>
      </c>
      <c r="I12" s="54">
        <f>+VLOOKUP(E12,Participants!$A$1:$F$801,3,FALSE)</f>
        <v>4</v>
      </c>
      <c r="J12" s="54" t="str">
        <f>+VLOOKUP(E12,Participants!$A$1:$G$801,7,FALSE)</f>
        <v>DEV BOYS</v>
      </c>
      <c r="K12" s="51">
        <f t="shared" si="0"/>
        <v>11</v>
      </c>
      <c r="L12" s="54"/>
    </row>
    <row r="13" spans="1:12" ht="14.25" customHeight="1">
      <c r="A13" s="47" t="s">
        <v>731</v>
      </c>
      <c r="B13" s="49">
        <v>9</v>
      </c>
      <c r="C13" s="49">
        <v>16.350000000000001</v>
      </c>
      <c r="D13" s="49">
        <v>4</v>
      </c>
      <c r="E13" s="49">
        <v>566</v>
      </c>
      <c r="F13" s="51" t="str">
        <f>+VLOOKUP(E13,Participants!$A$1:$F$801,2,FALSE)</f>
        <v>Joseph Wentz</v>
      </c>
      <c r="G13" s="51" t="str">
        <f>+VLOOKUP(E13,Participants!$A$1:$F$801,4,FALSE)</f>
        <v>BFS</v>
      </c>
      <c r="H13" s="51" t="str">
        <f>+VLOOKUP(E13,Participants!$A$1:$F$801,5,FALSE)</f>
        <v>M</v>
      </c>
      <c r="I13" s="51">
        <f>+VLOOKUP(E13,Participants!$A$1:$F$801,3,FALSE)</f>
        <v>3</v>
      </c>
      <c r="J13" s="51" t="str">
        <f>+VLOOKUP(E13,Participants!$A$1:$G$801,7,FALSE)</f>
        <v>DEV BOYS</v>
      </c>
      <c r="K13" s="51">
        <f t="shared" si="0"/>
        <v>12</v>
      </c>
      <c r="L13" s="51"/>
    </row>
    <row r="14" spans="1:12" ht="14.25" customHeight="1">
      <c r="A14" s="47" t="s">
        <v>731</v>
      </c>
      <c r="B14" s="52">
        <v>8</v>
      </c>
      <c r="C14" s="52">
        <v>16.57</v>
      </c>
      <c r="D14" s="52">
        <v>2</v>
      </c>
      <c r="E14" s="53">
        <v>759</v>
      </c>
      <c r="F14" s="54" t="str">
        <f>+VLOOKUP(E14,Participants!$A$1:$F$801,2,FALSE)</f>
        <v xml:space="preserve">DeWitt Eddie </v>
      </c>
      <c r="G14" s="54" t="str">
        <f>+VLOOKUP(E14,Participants!$A$1:$F$801,4,FALSE)</f>
        <v>AAC</v>
      </c>
      <c r="H14" s="54" t="str">
        <f>+VLOOKUP(E14,Participants!$A$1:$F$801,5,FALSE)</f>
        <v>M</v>
      </c>
      <c r="I14" s="54">
        <f>+VLOOKUP(E14,Participants!$A$1:$F$801,3,FALSE)</f>
        <v>3</v>
      </c>
      <c r="J14" s="54" t="str">
        <f>+VLOOKUP(E14,Participants!$A$1:$G$801,7,FALSE)</f>
        <v>DEV BOYS</v>
      </c>
      <c r="K14" s="51">
        <f t="shared" si="0"/>
        <v>13</v>
      </c>
      <c r="L14" s="54"/>
    </row>
    <row r="15" spans="1:12" ht="14.25" customHeight="1">
      <c r="A15" s="47" t="s">
        <v>731</v>
      </c>
      <c r="B15" s="49">
        <v>9</v>
      </c>
      <c r="C15" s="49">
        <v>16.98</v>
      </c>
      <c r="D15" s="49">
        <v>1</v>
      </c>
      <c r="E15" s="49">
        <v>1144</v>
      </c>
      <c r="F15" s="51" t="str">
        <f>+VLOOKUP(E15,Participants!$A$1:$F$801,2,FALSE)</f>
        <v>Dominic Gauntner</v>
      </c>
      <c r="G15" s="51" t="str">
        <f>+VLOOKUP(E15,Participants!$A$1:$F$801,4,FALSE)</f>
        <v>JAM</v>
      </c>
      <c r="H15" s="51" t="str">
        <f>+VLOOKUP(E15,Participants!$A$1:$F$801,5,FALSE)</f>
        <v>M</v>
      </c>
      <c r="I15" s="51">
        <f>+VLOOKUP(E15,Participants!$A$1:$F$801,3,FALSE)</f>
        <v>3</v>
      </c>
      <c r="J15" s="51" t="str">
        <f>+VLOOKUP(E15,Participants!$A$1:$G$801,7,FALSE)</f>
        <v>DEV BOYS</v>
      </c>
      <c r="K15" s="51">
        <f t="shared" si="0"/>
        <v>14</v>
      </c>
      <c r="L15" s="51"/>
    </row>
    <row r="16" spans="1:12" ht="14.25" customHeight="1">
      <c r="A16" s="47" t="s">
        <v>731</v>
      </c>
      <c r="B16" s="49">
        <v>9</v>
      </c>
      <c r="C16" s="49">
        <v>16.98</v>
      </c>
      <c r="D16" s="49">
        <v>2</v>
      </c>
      <c r="E16" s="49">
        <v>755</v>
      </c>
      <c r="F16" s="51" t="str">
        <f>+VLOOKUP(E16,Participants!$A$1:$F$801,2,FALSE)</f>
        <v xml:space="preserve">Burchill Teddy </v>
      </c>
      <c r="G16" s="51" t="str">
        <f>+VLOOKUP(E16,Participants!$A$1:$F$801,4,FALSE)</f>
        <v>AAC</v>
      </c>
      <c r="H16" s="51" t="str">
        <f>+VLOOKUP(E16,Participants!$A$1:$F$801,5,FALSE)</f>
        <v>M</v>
      </c>
      <c r="I16" s="51">
        <f>+VLOOKUP(E16,Participants!$A$1:$F$801,3,FALSE)</f>
        <v>3</v>
      </c>
      <c r="J16" s="51" t="str">
        <f>+VLOOKUP(E16,Participants!$A$1:$G$801,7,FALSE)</f>
        <v>DEV BOYS</v>
      </c>
      <c r="K16" s="51">
        <f t="shared" si="0"/>
        <v>15</v>
      </c>
      <c r="L16" s="51"/>
    </row>
    <row r="17" spans="1:12" ht="14.25" customHeight="1">
      <c r="A17" s="47" t="s">
        <v>731</v>
      </c>
      <c r="B17" s="52">
        <v>12</v>
      </c>
      <c r="C17" s="52">
        <v>17.02</v>
      </c>
      <c r="D17" s="52">
        <v>3</v>
      </c>
      <c r="E17" s="52">
        <v>1248</v>
      </c>
      <c r="F17" s="54" t="str">
        <f>+VLOOKUP(E17,Participants!$A$1:$F$801,2,FALSE)</f>
        <v>Lucas Wertelet</v>
      </c>
      <c r="G17" s="54" t="str">
        <f>+VLOOKUP(E17,Participants!$A$1:$F$801,4,FALSE)</f>
        <v>AGS</v>
      </c>
      <c r="H17" s="54" t="str">
        <f>+VLOOKUP(E17,Participants!$A$1:$F$801,5,FALSE)</f>
        <v>M</v>
      </c>
      <c r="I17" s="54">
        <f>+VLOOKUP(E17,Participants!$A$1:$F$801,3,FALSE)</f>
        <v>4</v>
      </c>
      <c r="J17" s="54" t="str">
        <f>+VLOOKUP(E17,Participants!$A$1:$G$801,7,FALSE)</f>
        <v>DEV BOYS</v>
      </c>
      <c r="K17" s="51">
        <f t="shared" si="0"/>
        <v>16</v>
      </c>
      <c r="L17" s="54"/>
    </row>
    <row r="18" spans="1:12" ht="14.25" customHeight="1">
      <c r="A18" s="47" t="s">
        <v>731</v>
      </c>
      <c r="B18" s="53">
        <v>10</v>
      </c>
      <c r="C18" s="53">
        <v>17.16</v>
      </c>
      <c r="D18" s="53">
        <v>2</v>
      </c>
      <c r="E18" s="53">
        <v>1236</v>
      </c>
      <c r="F18" s="54" t="str">
        <f>+VLOOKUP(E18,Participants!$A$1:$F$801,2,FALSE)</f>
        <v>Camden Douglass</v>
      </c>
      <c r="G18" s="54" t="str">
        <f>+VLOOKUP(E18,Participants!$A$1:$F$801,4,FALSE)</f>
        <v>AGS</v>
      </c>
      <c r="H18" s="54" t="str">
        <f>+VLOOKUP(E18,Participants!$A$1:$F$801,5,FALSE)</f>
        <v>M</v>
      </c>
      <c r="I18" s="54">
        <f>+VLOOKUP(E18,Participants!$A$1:$F$801,3,FALSE)</f>
        <v>4</v>
      </c>
      <c r="J18" s="54" t="str">
        <f>+VLOOKUP(E18,Participants!$A$1:$G$801,7,FALSE)</f>
        <v>DEV BOYS</v>
      </c>
      <c r="K18" s="51">
        <f t="shared" si="0"/>
        <v>17</v>
      </c>
      <c r="L18" s="54"/>
    </row>
    <row r="19" spans="1:12" ht="14.25" customHeight="1">
      <c r="A19" s="47" t="s">
        <v>731</v>
      </c>
      <c r="B19" s="48">
        <v>11</v>
      </c>
      <c r="C19" s="48">
        <v>17.510000000000002</v>
      </c>
      <c r="D19" s="48">
        <v>7</v>
      </c>
      <c r="E19" s="49">
        <v>877</v>
      </c>
      <c r="F19" s="51" t="str">
        <f>+VLOOKUP(E19,Participants!$A$1:$F$801,2,FALSE)</f>
        <v>Luke Martin</v>
      </c>
      <c r="G19" s="51" t="str">
        <f>+VLOOKUP(E19,Participants!$A$1:$F$801,4,FALSE)</f>
        <v>SSPP</v>
      </c>
      <c r="H19" s="51" t="str">
        <f>+VLOOKUP(E19,Participants!$A$1:$F$801,5,FALSE)</f>
        <v>M</v>
      </c>
      <c r="I19" s="51">
        <f>+VLOOKUP(E19,Participants!$A$1:$F$801,3,FALSE)</f>
        <v>4</v>
      </c>
      <c r="J19" s="51" t="str">
        <f>+VLOOKUP(E19,Participants!$A$1:$G$801,7,FALSE)</f>
        <v>DEV BOYS</v>
      </c>
      <c r="K19" s="51">
        <f t="shared" si="0"/>
        <v>18</v>
      </c>
      <c r="L19" s="51"/>
    </row>
    <row r="20" spans="1:12" ht="14.25" customHeight="1">
      <c r="A20" s="47" t="s">
        <v>731</v>
      </c>
      <c r="B20" s="48">
        <v>17</v>
      </c>
      <c r="C20" s="48">
        <v>17.510000000000002</v>
      </c>
      <c r="D20" s="48">
        <v>4</v>
      </c>
      <c r="E20" s="49">
        <v>1574</v>
      </c>
      <c r="F20" s="51" t="str">
        <f>+VLOOKUP(E20,Participants!$A$1:$F$801,2,FALSE)</f>
        <v>James Urban</v>
      </c>
      <c r="G20" s="51" t="str">
        <f>+VLOOKUP(E20,Participants!$A$1:$F$801,4,FALSE)</f>
        <v>GRE</v>
      </c>
      <c r="H20" s="51" t="str">
        <f>+VLOOKUP(E20,Participants!$A$1:$F$801,5,FALSE)</f>
        <v>M</v>
      </c>
      <c r="I20" s="51">
        <f>+VLOOKUP(E20,Participants!$A$1:$F$801,3,FALSE)</f>
        <v>2</v>
      </c>
      <c r="J20" s="51" t="str">
        <f>+VLOOKUP(E20,Participants!$A$1:$G$801,7,FALSE)</f>
        <v>DEV BOYS</v>
      </c>
      <c r="K20" s="51">
        <f t="shared" si="0"/>
        <v>19</v>
      </c>
      <c r="L20" s="51"/>
    </row>
    <row r="21" spans="1:12" ht="14.25" customHeight="1">
      <c r="A21" s="47" t="s">
        <v>731</v>
      </c>
      <c r="B21" s="48">
        <v>9</v>
      </c>
      <c r="C21" s="48">
        <v>17.559999999999999</v>
      </c>
      <c r="D21" s="48">
        <v>6</v>
      </c>
      <c r="E21" s="49">
        <v>1597</v>
      </c>
      <c r="F21" s="51" t="str">
        <f>+VLOOKUP(E21,Participants!$A$1:$F$801,2,FALSE)</f>
        <v>Blaise Karlovic</v>
      </c>
      <c r="G21" s="51" t="str">
        <f>+VLOOKUP(E21,Participants!$A$1:$F$801,4,FALSE)</f>
        <v>GRE</v>
      </c>
      <c r="H21" s="51" t="str">
        <f>+VLOOKUP(E21,Participants!$A$1:$F$801,5,FALSE)</f>
        <v>M</v>
      </c>
      <c r="I21" s="51">
        <f>+VLOOKUP(E21,Participants!$A$1:$F$801,3,FALSE)</f>
        <v>4</v>
      </c>
      <c r="J21" s="51" t="str">
        <f>+VLOOKUP(E21,Participants!$A$1:$G$801,7,FALSE)</f>
        <v>DEV BOYS</v>
      </c>
      <c r="K21" s="51">
        <f t="shared" si="0"/>
        <v>20</v>
      </c>
      <c r="L21" s="51"/>
    </row>
    <row r="22" spans="1:12" ht="14.25" customHeight="1">
      <c r="A22" s="47" t="s">
        <v>731</v>
      </c>
      <c r="B22" s="53">
        <v>12</v>
      </c>
      <c r="C22" s="53">
        <v>17.57</v>
      </c>
      <c r="D22" s="53">
        <v>6</v>
      </c>
      <c r="E22" s="53">
        <v>564</v>
      </c>
      <c r="F22" s="54" t="str">
        <f>+VLOOKUP(E22,Participants!$A$1:$F$801,2,FALSE)</f>
        <v>Jackson Hawes</v>
      </c>
      <c r="G22" s="54" t="str">
        <f>+VLOOKUP(E22,Participants!$A$1:$F$801,4,FALSE)</f>
        <v>BFS</v>
      </c>
      <c r="H22" s="54" t="str">
        <f>+VLOOKUP(E22,Participants!$A$1:$F$801,5,FALSE)</f>
        <v>M</v>
      </c>
      <c r="I22" s="54">
        <f>+VLOOKUP(E22,Participants!$A$1:$F$801,3,FALSE)</f>
        <v>3</v>
      </c>
      <c r="J22" s="54" t="str">
        <f>+VLOOKUP(E22,Participants!$A$1:$G$801,7,FALSE)</f>
        <v>DEV BOYS</v>
      </c>
      <c r="K22" s="51">
        <f t="shared" si="0"/>
        <v>21</v>
      </c>
      <c r="L22" s="54"/>
    </row>
    <row r="23" spans="1:12" ht="14.25" customHeight="1">
      <c r="A23" s="47" t="s">
        <v>731</v>
      </c>
      <c r="B23" s="53">
        <v>10</v>
      </c>
      <c r="C23" s="53">
        <v>18.059999999999999</v>
      </c>
      <c r="D23" s="53">
        <v>4</v>
      </c>
      <c r="E23" s="53">
        <v>1019</v>
      </c>
      <c r="F23" s="54" t="str">
        <f>+VLOOKUP(E23,Participants!$A$1:$F$801,2,FALSE)</f>
        <v>Michael Scaltz</v>
      </c>
      <c r="G23" s="54" t="str">
        <f>+VLOOKUP(E23,Participants!$A$1:$F$801,4,FALSE)</f>
        <v>KIL</v>
      </c>
      <c r="H23" s="54" t="str">
        <f>+VLOOKUP(E23,Participants!$A$1:$F$801,5,FALSE)</f>
        <v>M</v>
      </c>
      <c r="I23" s="54">
        <f>+VLOOKUP(E23,Participants!$A$1:$F$801,3,FALSE)</f>
        <v>4</v>
      </c>
      <c r="J23" s="54" t="str">
        <f>+VLOOKUP(E23,Participants!$A$1:$G$801,7,FALSE)</f>
        <v>DEV BOYS</v>
      </c>
      <c r="K23" s="51">
        <f t="shared" si="0"/>
        <v>22</v>
      </c>
      <c r="L23" s="54"/>
    </row>
    <row r="24" spans="1:12" ht="14.25" customHeight="1">
      <c r="A24" s="47" t="s">
        <v>731</v>
      </c>
      <c r="B24" s="53">
        <v>20</v>
      </c>
      <c r="C24" s="53">
        <v>18.13</v>
      </c>
      <c r="D24" s="53">
        <v>5</v>
      </c>
      <c r="E24" s="53">
        <v>871</v>
      </c>
      <c r="F24" s="54" t="str">
        <f>+VLOOKUP(E24,Participants!$A$1:$F$801,2,FALSE)</f>
        <v>Ryan Kunselman</v>
      </c>
      <c r="G24" s="54" t="str">
        <f>+VLOOKUP(E24,Participants!$A$1:$F$801,4,FALSE)</f>
        <v>SSPP</v>
      </c>
      <c r="H24" s="54" t="str">
        <f>+VLOOKUP(E24,Participants!$A$1:$F$801,5,FALSE)</f>
        <v>M</v>
      </c>
      <c r="I24" s="54">
        <f>+VLOOKUP(E24,Participants!$A$1:$F$801,3,FALSE)</f>
        <v>2</v>
      </c>
      <c r="J24" s="54" t="str">
        <f>+VLOOKUP(E24,Participants!$A$1:$G$801,7,FALSE)</f>
        <v>DEV BOYS</v>
      </c>
      <c r="K24" s="51">
        <f t="shared" si="0"/>
        <v>23</v>
      </c>
      <c r="L24" s="54"/>
    </row>
    <row r="25" spans="1:12" ht="14.25" customHeight="1">
      <c r="A25" s="47" t="s">
        <v>731</v>
      </c>
      <c r="B25" s="48">
        <v>11</v>
      </c>
      <c r="C25" s="48">
        <v>18.41</v>
      </c>
      <c r="D25" s="48">
        <v>1</v>
      </c>
      <c r="E25" s="48">
        <v>1431</v>
      </c>
      <c r="F25" s="51" t="str">
        <f>+VLOOKUP(E25,Participants!$A$1:$F$801,2,FALSE)</f>
        <v>Gavin Graff</v>
      </c>
      <c r="G25" s="51" t="str">
        <f>+VLOOKUP(E25,Participants!$A$1:$F$801,4,FALSE)</f>
        <v>BCS</v>
      </c>
      <c r="H25" s="51" t="str">
        <f>+VLOOKUP(E25,Participants!$A$1:$F$801,5,FALSE)</f>
        <v>M</v>
      </c>
      <c r="I25" s="51">
        <f>+VLOOKUP(E25,Participants!$A$1:$F$801,3,FALSE)</f>
        <v>3</v>
      </c>
      <c r="J25" s="51" t="str">
        <f>+VLOOKUP(E25,Participants!$A$1:$G$801,7,FALSE)</f>
        <v>DEV BOYS</v>
      </c>
      <c r="K25" s="51">
        <f t="shared" si="0"/>
        <v>24</v>
      </c>
      <c r="L25" s="51"/>
    </row>
    <row r="26" spans="1:12" ht="14.25" customHeight="1">
      <c r="A26" s="47" t="s">
        <v>731</v>
      </c>
      <c r="B26" s="52">
        <v>12</v>
      </c>
      <c r="C26" s="52">
        <v>18.45</v>
      </c>
      <c r="D26" s="52">
        <v>1</v>
      </c>
      <c r="E26" s="53">
        <v>895</v>
      </c>
      <c r="F26" s="54" t="str">
        <f>+VLOOKUP(E26,Participants!$A$1:$F$801,2,FALSE)</f>
        <v>Liller Jacob</v>
      </c>
      <c r="G26" s="54" t="str">
        <f>+VLOOKUP(E26,Participants!$A$1:$F$801,4,FALSE)</f>
        <v>SSPP</v>
      </c>
      <c r="H26" s="54" t="str">
        <f>+VLOOKUP(E26,Participants!$A$1:$F$801,5,FALSE)</f>
        <v>M</v>
      </c>
      <c r="I26" s="54">
        <f>+VLOOKUP(E26,Participants!$A$1:$F$801,3,FALSE)</f>
        <v>4</v>
      </c>
      <c r="J26" s="54" t="str">
        <f>+VLOOKUP(E26,Participants!$A$1:$G$801,7,FALSE)</f>
        <v>DEV BOYS</v>
      </c>
      <c r="K26" s="51">
        <f t="shared" si="0"/>
        <v>25</v>
      </c>
      <c r="L26" s="54"/>
    </row>
    <row r="27" spans="1:12" ht="14.25" customHeight="1">
      <c r="A27" s="47" t="s">
        <v>731</v>
      </c>
      <c r="B27" s="49">
        <v>19</v>
      </c>
      <c r="C27" s="49">
        <v>18.690000000000001</v>
      </c>
      <c r="D27" s="49">
        <v>6</v>
      </c>
      <c r="E27" s="49">
        <v>913</v>
      </c>
      <c r="F27" s="51" t="str">
        <f>+VLOOKUP(E27,Participants!$A$1:$F$801,2,FALSE)</f>
        <v>Brayden Harper</v>
      </c>
      <c r="G27" s="51" t="str">
        <f>+VLOOKUP(E27,Participants!$A$1:$F$801,4,FALSE)</f>
        <v>NCA</v>
      </c>
      <c r="H27" s="51" t="str">
        <f>+VLOOKUP(E27,Participants!$A$1:$F$801,5,FALSE)</f>
        <v>M</v>
      </c>
      <c r="I27" s="51">
        <f>+VLOOKUP(E27,Participants!$A$1:$F$801,3,FALSE)</f>
        <v>2</v>
      </c>
      <c r="J27" s="51" t="str">
        <f>+VLOOKUP(E27,Participants!$A$1:$G$801,7,FALSE)</f>
        <v>DEV BOYS</v>
      </c>
      <c r="K27" s="51">
        <f t="shared" si="0"/>
        <v>26</v>
      </c>
      <c r="L27" s="51"/>
    </row>
    <row r="28" spans="1:12" ht="14.25" customHeight="1">
      <c r="A28" s="47" t="s">
        <v>731</v>
      </c>
      <c r="B28" s="52">
        <v>10</v>
      </c>
      <c r="C28" s="52">
        <v>18.72</v>
      </c>
      <c r="D28" s="52">
        <v>5</v>
      </c>
      <c r="E28" s="53">
        <v>1575</v>
      </c>
      <c r="F28" s="54" t="str">
        <f>+VLOOKUP(E28,Participants!$A$1:$F$801,2,FALSE)</f>
        <v>Lucas Porter</v>
      </c>
      <c r="G28" s="54" t="str">
        <f>+VLOOKUP(E28,Participants!$A$1:$F$801,4,FALSE)</f>
        <v>GRE</v>
      </c>
      <c r="H28" s="54" t="str">
        <f>+VLOOKUP(E28,Participants!$A$1:$F$801,5,FALSE)</f>
        <v>M</v>
      </c>
      <c r="I28" s="54">
        <f>+VLOOKUP(E28,Participants!$A$1:$F$801,3,FALSE)</f>
        <v>3</v>
      </c>
      <c r="J28" s="54" t="str">
        <f>+VLOOKUP(E28,Participants!$A$1:$G$801,7,FALSE)</f>
        <v>DEV BOYS</v>
      </c>
      <c r="K28" s="51">
        <f t="shared" si="0"/>
        <v>27</v>
      </c>
      <c r="L28" s="54"/>
    </row>
    <row r="29" spans="1:12" ht="14.25" customHeight="1">
      <c r="A29" s="47" t="s">
        <v>731</v>
      </c>
      <c r="B29" s="52">
        <v>18</v>
      </c>
      <c r="C29" s="52">
        <v>18.73</v>
      </c>
      <c r="D29" s="52">
        <v>2</v>
      </c>
      <c r="E29" s="53">
        <v>868</v>
      </c>
      <c r="F29" s="54" t="str">
        <f>+VLOOKUP(E29,Participants!$A$1:$F$801,2,FALSE)</f>
        <v>Connor Cummings</v>
      </c>
      <c r="G29" s="54" t="str">
        <f>+VLOOKUP(E29,Participants!$A$1:$F$801,4,FALSE)</f>
        <v>SSPP</v>
      </c>
      <c r="H29" s="54" t="str">
        <f>+VLOOKUP(E29,Participants!$A$1:$F$801,5,FALSE)</f>
        <v>M</v>
      </c>
      <c r="I29" s="54" t="str">
        <f>+VLOOKUP(E29,Participants!$A$1:$F$801,3,FALSE)</f>
        <v>K</v>
      </c>
      <c r="J29" s="54" t="str">
        <f>+VLOOKUP(E29,Participants!$A$1:$G$801,7,FALSE)</f>
        <v>DEV BOYS</v>
      </c>
      <c r="K29" s="51">
        <f t="shared" si="0"/>
        <v>28</v>
      </c>
      <c r="L29" s="54"/>
    </row>
    <row r="30" spans="1:12" ht="14.25" customHeight="1">
      <c r="A30" s="47" t="s">
        <v>731</v>
      </c>
      <c r="B30" s="49">
        <v>11</v>
      </c>
      <c r="C30" s="49">
        <v>18.79</v>
      </c>
      <c r="D30" s="49">
        <v>6</v>
      </c>
      <c r="E30" s="49">
        <v>926</v>
      </c>
      <c r="F30" s="51" t="str">
        <f>+VLOOKUP(E30,Participants!$A$1:$F$801,2,FALSE)</f>
        <v>Luke Bandura</v>
      </c>
      <c r="G30" s="51" t="str">
        <f>+VLOOKUP(E30,Participants!$A$1:$F$801,4,FALSE)</f>
        <v>NCA</v>
      </c>
      <c r="H30" s="51" t="str">
        <f>+VLOOKUP(E30,Participants!$A$1:$F$801,5,FALSE)</f>
        <v>M</v>
      </c>
      <c r="I30" s="51">
        <f>+VLOOKUP(E30,Participants!$A$1:$F$801,3,FALSE)</f>
        <v>4</v>
      </c>
      <c r="J30" s="51" t="str">
        <f>+VLOOKUP(E30,Participants!$A$1:$G$801,7,FALSE)</f>
        <v>DEV BOYS</v>
      </c>
      <c r="K30" s="51">
        <f t="shared" si="0"/>
        <v>29</v>
      </c>
      <c r="L30" s="51"/>
    </row>
    <row r="31" spans="1:12" ht="14.25" customHeight="1">
      <c r="A31" s="47" t="s">
        <v>731</v>
      </c>
      <c r="B31" s="52">
        <v>18</v>
      </c>
      <c r="C31" s="52">
        <v>18.87</v>
      </c>
      <c r="D31" s="52">
        <v>4</v>
      </c>
      <c r="E31" s="53">
        <v>1573</v>
      </c>
      <c r="F31" s="54" t="str">
        <f>+VLOOKUP(E31,Participants!$A$1:$F$801,2,FALSE)</f>
        <v>Jerry Porter</v>
      </c>
      <c r="G31" s="54" t="str">
        <f>+VLOOKUP(E31,Participants!$A$1:$F$801,4,FALSE)</f>
        <v>GRE</v>
      </c>
      <c r="H31" s="54" t="str">
        <f>+VLOOKUP(E31,Participants!$A$1:$F$801,5,FALSE)</f>
        <v>M</v>
      </c>
      <c r="I31" s="54">
        <f>+VLOOKUP(E31,Participants!$A$1:$F$801,3,FALSE)</f>
        <v>2</v>
      </c>
      <c r="J31" s="54" t="str">
        <f>+VLOOKUP(E31,Participants!$A$1:$G$801,7,FALSE)</f>
        <v>DEV BOYS</v>
      </c>
      <c r="K31" s="51">
        <f t="shared" si="0"/>
        <v>30</v>
      </c>
      <c r="L31" s="54"/>
    </row>
    <row r="32" spans="1:12" ht="14.25" customHeight="1">
      <c r="A32" s="47" t="s">
        <v>731</v>
      </c>
      <c r="B32" s="52">
        <v>8</v>
      </c>
      <c r="C32" s="52">
        <v>19.239999999999998</v>
      </c>
      <c r="D32" s="52">
        <v>5</v>
      </c>
      <c r="E32" s="53">
        <v>1013</v>
      </c>
      <c r="F32" s="54" t="str">
        <f>+VLOOKUP(E32,Participants!$A$1:$F$801,2,FALSE)</f>
        <v>Sebastian de Lima</v>
      </c>
      <c r="G32" s="54" t="str">
        <f>+VLOOKUP(E32,Participants!$A$1:$F$801,4,FALSE)</f>
        <v>KIL</v>
      </c>
      <c r="H32" s="54" t="str">
        <f>+VLOOKUP(E32,Participants!$A$1:$F$801,5,FALSE)</f>
        <v>M</v>
      </c>
      <c r="I32" s="54">
        <f>+VLOOKUP(E32,Participants!$A$1:$F$801,3,FALSE)</f>
        <v>3</v>
      </c>
      <c r="J32" s="54" t="str">
        <f>+VLOOKUP(E32,Participants!$A$1:$G$801,7,FALSE)</f>
        <v>DEV BOYS</v>
      </c>
      <c r="K32" s="51">
        <f t="shared" si="0"/>
        <v>31</v>
      </c>
      <c r="L32" s="54"/>
    </row>
    <row r="33" spans="1:12" ht="14.25" customHeight="1">
      <c r="A33" s="47" t="s">
        <v>731</v>
      </c>
      <c r="B33" s="52">
        <v>20</v>
      </c>
      <c r="C33" s="52">
        <v>19.25</v>
      </c>
      <c r="D33" s="52">
        <v>7</v>
      </c>
      <c r="E33" s="52">
        <v>1571</v>
      </c>
      <c r="F33" s="54" t="str">
        <f>+VLOOKUP(E33,Participants!$A$1:$F$801,2,FALSE)</f>
        <v>Luke Lariviere</v>
      </c>
      <c r="G33" s="54" t="str">
        <f>+VLOOKUP(E33,Participants!$A$1:$F$801,4,FALSE)</f>
        <v>GRE</v>
      </c>
      <c r="H33" s="54" t="str">
        <f>+VLOOKUP(E33,Participants!$A$1:$F$801,5,FALSE)</f>
        <v>M</v>
      </c>
      <c r="I33" s="54">
        <f>+VLOOKUP(E33,Participants!$A$1:$F$801,3,FALSE)</f>
        <v>1</v>
      </c>
      <c r="J33" s="54" t="str">
        <f>+VLOOKUP(E33,Participants!$A$1:$G$801,7,FALSE)</f>
        <v>DEV BOYS</v>
      </c>
      <c r="K33" s="51">
        <f t="shared" si="0"/>
        <v>32</v>
      </c>
      <c r="L33" s="54"/>
    </row>
    <row r="34" spans="1:12" ht="14.25" customHeight="1">
      <c r="A34" s="47" t="s">
        <v>731</v>
      </c>
      <c r="B34" s="53">
        <v>10</v>
      </c>
      <c r="C34" s="53">
        <v>19.34</v>
      </c>
      <c r="D34" s="53">
        <v>3</v>
      </c>
      <c r="E34" s="53">
        <v>573</v>
      </c>
      <c r="F34" s="54" t="str">
        <f>+VLOOKUP(E34,Participants!$A$1:$F$801,2,FALSE)</f>
        <v>Matthew Kennedy</v>
      </c>
      <c r="G34" s="54" t="str">
        <f>+VLOOKUP(E34,Participants!$A$1:$F$801,4,FALSE)</f>
        <v>BFS</v>
      </c>
      <c r="H34" s="54" t="str">
        <f>+VLOOKUP(E34,Participants!$A$1:$F$801,5,FALSE)</f>
        <v>M</v>
      </c>
      <c r="I34" s="54">
        <f>+VLOOKUP(E34,Participants!$A$1:$F$801,3,FALSE)</f>
        <v>4</v>
      </c>
      <c r="J34" s="54" t="str">
        <f>+VLOOKUP(E34,Participants!$A$1:$G$801,7,FALSE)</f>
        <v>DEV BOYS</v>
      </c>
      <c r="K34" s="51">
        <f t="shared" si="0"/>
        <v>33</v>
      </c>
      <c r="L34" s="54"/>
    </row>
    <row r="35" spans="1:12" ht="14.25" customHeight="1">
      <c r="A35" s="47" t="s">
        <v>731</v>
      </c>
      <c r="B35" s="53">
        <v>10</v>
      </c>
      <c r="C35" s="53">
        <v>19.341000000000001</v>
      </c>
      <c r="D35" s="53">
        <v>7</v>
      </c>
      <c r="E35" s="53">
        <v>1434</v>
      </c>
      <c r="F35" s="54" t="str">
        <f>+VLOOKUP(E35,Participants!$A$1:$F$801,2,FALSE)</f>
        <v>Silas Boyle</v>
      </c>
      <c r="G35" s="54" t="str">
        <f>+VLOOKUP(E35,Participants!$A$1:$F$801,4,FALSE)</f>
        <v>BCS</v>
      </c>
      <c r="H35" s="54" t="str">
        <f>+VLOOKUP(E35,Participants!$A$1:$F$801,5,FALSE)</f>
        <v>M</v>
      </c>
      <c r="I35" s="54">
        <f>+VLOOKUP(E35,Participants!$A$1:$F$801,3,FALSE)</f>
        <v>3</v>
      </c>
      <c r="J35" s="54" t="str">
        <f>+VLOOKUP(E35,Participants!$A$1:$G$801,7,FALSE)</f>
        <v>DEV BOYS</v>
      </c>
      <c r="K35" s="51">
        <f t="shared" si="0"/>
        <v>34</v>
      </c>
      <c r="L35" s="54"/>
    </row>
    <row r="36" spans="1:12" ht="14.25" customHeight="1">
      <c r="A36" s="47" t="s">
        <v>731</v>
      </c>
      <c r="B36" s="48">
        <v>19</v>
      </c>
      <c r="C36" s="48">
        <v>19.399999999999999</v>
      </c>
      <c r="D36" s="48">
        <v>7</v>
      </c>
      <c r="E36" s="49">
        <v>906</v>
      </c>
      <c r="F36" s="51" t="str">
        <f>+VLOOKUP(E36,Participants!$A$1:$F$801,2,FALSE)</f>
        <v>Ethan Harper</v>
      </c>
      <c r="G36" s="51" t="str">
        <f>+VLOOKUP(E36,Participants!$A$1:$F$801,4,FALSE)</f>
        <v>NCA</v>
      </c>
      <c r="H36" s="51" t="str">
        <f>+VLOOKUP(E36,Participants!$A$1:$F$801,5,FALSE)</f>
        <v>M</v>
      </c>
      <c r="I36" s="51">
        <f>+VLOOKUP(E36,Participants!$A$1:$F$801,3,FALSE)</f>
        <v>1</v>
      </c>
      <c r="J36" s="51" t="str">
        <f>+VLOOKUP(E36,Participants!$A$1:$G$801,7,FALSE)</f>
        <v>DEV BOYS</v>
      </c>
      <c r="K36" s="51">
        <f t="shared" si="0"/>
        <v>35</v>
      </c>
      <c r="L36" s="51"/>
    </row>
    <row r="37" spans="1:12" ht="14.25" customHeight="1">
      <c r="A37" s="47" t="s">
        <v>731</v>
      </c>
      <c r="B37" s="53">
        <v>20</v>
      </c>
      <c r="C37" s="53">
        <v>19.41</v>
      </c>
      <c r="D37" s="53">
        <v>3</v>
      </c>
      <c r="E37" s="53">
        <v>1107</v>
      </c>
      <c r="F37" s="54" t="str">
        <f>+VLOOKUP(E37,Participants!$A$1:$F$801,2,FALSE)</f>
        <v>Drew Frederick</v>
      </c>
      <c r="G37" s="54" t="str">
        <f>+VLOOKUP(E37,Participants!$A$1:$F$801,4,FALSE)</f>
        <v>PHA</v>
      </c>
      <c r="H37" s="54" t="str">
        <f>+VLOOKUP(E37,Participants!$A$1:$F$801,5,FALSE)</f>
        <v>M</v>
      </c>
      <c r="I37" s="54">
        <f>+VLOOKUP(E37,Participants!$A$1:$F$801,3,FALSE)</f>
        <v>2</v>
      </c>
      <c r="J37" s="54" t="str">
        <f>+VLOOKUP(E37,Participants!$A$1:$G$801,7,FALSE)</f>
        <v>DEV BOYS</v>
      </c>
      <c r="K37" s="51">
        <f t="shared" si="0"/>
        <v>36</v>
      </c>
      <c r="L37" s="54"/>
    </row>
    <row r="38" spans="1:12" ht="14.25" customHeight="1">
      <c r="A38" s="47" t="s">
        <v>731</v>
      </c>
      <c r="B38" s="53">
        <v>18</v>
      </c>
      <c r="C38" s="53">
        <v>19.579999999999998</v>
      </c>
      <c r="D38" s="53">
        <v>6</v>
      </c>
      <c r="E38" s="53">
        <v>911</v>
      </c>
      <c r="F38" s="54" t="str">
        <f>+VLOOKUP(E38,Participants!$A$1:$F$801,2,FALSE)</f>
        <v>Frank Gondak</v>
      </c>
      <c r="G38" s="54" t="str">
        <f>+VLOOKUP(E38,Participants!$A$1:$F$801,4,FALSE)</f>
        <v>NCA</v>
      </c>
      <c r="H38" s="54" t="str">
        <f>+VLOOKUP(E38,Participants!$A$1:$F$801,5,FALSE)</f>
        <v>M</v>
      </c>
      <c r="I38" s="54">
        <f>+VLOOKUP(E38,Participants!$A$1:$F$801,3,FALSE)</f>
        <v>2</v>
      </c>
      <c r="J38" s="54" t="str">
        <f>+VLOOKUP(E38,Participants!$A$1:$G$801,7,FALSE)</f>
        <v>DEV BOYS</v>
      </c>
      <c r="K38" s="51">
        <f t="shared" si="0"/>
        <v>37</v>
      </c>
      <c r="L38" s="54"/>
    </row>
    <row r="39" spans="1:12" ht="14.25" customHeight="1">
      <c r="A39" s="47" t="s">
        <v>731</v>
      </c>
      <c r="B39" s="53">
        <v>12</v>
      </c>
      <c r="C39" s="53">
        <v>19.760000000000002</v>
      </c>
      <c r="D39" s="53">
        <v>4</v>
      </c>
      <c r="E39" s="53">
        <v>894</v>
      </c>
      <c r="F39" s="54" t="str">
        <f>+VLOOKUP(E39,Participants!$A$1:$F$801,2,FALSE)</f>
        <v>Bianco Giovanni</v>
      </c>
      <c r="G39" s="54" t="str">
        <f>+VLOOKUP(E39,Participants!$A$1:$F$801,4,FALSE)</f>
        <v>SSPP</v>
      </c>
      <c r="H39" s="54" t="str">
        <f>+VLOOKUP(E39,Participants!$A$1:$F$801,5,FALSE)</f>
        <v>M</v>
      </c>
      <c r="I39" s="54">
        <f>+VLOOKUP(E39,Participants!$A$1:$F$801,3,FALSE)</f>
        <v>3</v>
      </c>
      <c r="J39" s="54" t="str">
        <f>+VLOOKUP(E39,Participants!$A$1:$G$801,7,FALSE)</f>
        <v>DEV BOYS</v>
      </c>
      <c r="K39" s="51">
        <f t="shared" si="0"/>
        <v>38</v>
      </c>
      <c r="L39" s="54"/>
    </row>
    <row r="40" spans="1:12" ht="14.25" customHeight="1">
      <c r="A40" s="47" t="s">
        <v>731</v>
      </c>
      <c r="B40" s="48">
        <v>9</v>
      </c>
      <c r="C40" s="48">
        <v>19.86</v>
      </c>
      <c r="D40" s="48">
        <v>7</v>
      </c>
      <c r="E40" s="49">
        <v>920</v>
      </c>
      <c r="F40" s="51" t="str">
        <f>+VLOOKUP(E40,Participants!$A$1:$F$801,2,FALSE)</f>
        <v>Austin Bane</v>
      </c>
      <c r="G40" s="51" t="str">
        <f>+VLOOKUP(E40,Participants!$A$1:$F$801,4,FALSE)</f>
        <v>NCA</v>
      </c>
      <c r="H40" s="51" t="str">
        <f>+VLOOKUP(E40,Participants!$A$1:$F$801,5,FALSE)</f>
        <v>M</v>
      </c>
      <c r="I40" s="51">
        <f>+VLOOKUP(E40,Participants!$A$1:$F$801,3,FALSE)</f>
        <v>3</v>
      </c>
      <c r="J40" s="51" t="str">
        <f>+VLOOKUP(E40,Participants!$A$1:$G$801,7,FALSE)</f>
        <v>DEV BOYS</v>
      </c>
      <c r="K40" s="51">
        <f t="shared" si="0"/>
        <v>39</v>
      </c>
      <c r="L40" s="51"/>
    </row>
    <row r="41" spans="1:12" ht="14.25" customHeight="1">
      <c r="A41" s="47" t="s">
        <v>731</v>
      </c>
      <c r="B41" s="48">
        <v>9</v>
      </c>
      <c r="C41" s="48">
        <v>20.21</v>
      </c>
      <c r="D41" s="48">
        <v>5</v>
      </c>
      <c r="E41" s="48">
        <v>1016</v>
      </c>
      <c r="F41" s="51" t="str">
        <f>+VLOOKUP(E41,Participants!$A$1:$F$801,2,FALSE)</f>
        <v>Vito Cersosimo</v>
      </c>
      <c r="G41" s="51" t="str">
        <f>+VLOOKUP(E41,Participants!$A$1:$F$801,4,FALSE)</f>
        <v>KIL</v>
      </c>
      <c r="H41" s="51" t="str">
        <f>+VLOOKUP(E41,Participants!$A$1:$F$801,5,FALSE)</f>
        <v>M</v>
      </c>
      <c r="I41" s="51">
        <f>+VLOOKUP(E41,Participants!$A$1:$F$801,3,FALSE)</f>
        <v>3</v>
      </c>
      <c r="J41" s="51" t="str">
        <f>+VLOOKUP(E41,Participants!$A$1:$G$801,7,FALSE)</f>
        <v>DEV BOYS</v>
      </c>
      <c r="K41" s="51">
        <f t="shared" si="0"/>
        <v>40</v>
      </c>
      <c r="L41" s="51"/>
    </row>
    <row r="42" spans="1:12" ht="14.25" customHeight="1">
      <c r="A42" s="47" t="s">
        <v>731</v>
      </c>
      <c r="B42" s="49">
        <v>19</v>
      </c>
      <c r="C42" s="49">
        <v>20.68</v>
      </c>
      <c r="D42" s="49">
        <v>5</v>
      </c>
      <c r="E42" s="49">
        <v>905</v>
      </c>
      <c r="F42" s="51" t="str">
        <f>+VLOOKUP(E42,Participants!$A$1:$F$801,2,FALSE)</f>
        <v>Emmett Clark</v>
      </c>
      <c r="G42" s="51" t="str">
        <f>+VLOOKUP(E42,Participants!$A$1:$F$801,4,FALSE)</f>
        <v>NCA</v>
      </c>
      <c r="H42" s="51" t="str">
        <f>+VLOOKUP(E42,Participants!$A$1:$F$801,5,FALSE)</f>
        <v>M</v>
      </c>
      <c r="I42" s="51">
        <f>+VLOOKUP(E42,Participants!$A$1:$F$801,3,FALSE)</f>
        <v>1</v>
      </c>
      <c r="J42" s="51" t="str">
        <f>+VLOOKUP(E42,Participants!$A$1:$G$801,7,FALSE)</f>
        <v>DEV BOYS</v>
      </c>
      <c r="K42" s="51">
        <f t="shared" si="0"/>
        <v>41</v>
      </c>
      <c r="L42" s="51"/>
    </row>
    <row r="43" spans="1:12" ht="14.25" customHeight="1">
      <c r="A43" s="47" t="s">
        <v>731</v>
      </c>
      <c r="B43" s="52">
        <v>10</v>
      </c>
      <c r="C43" s="52">
        <v>20.89</v>
      </c>
      <c r="D43" s="52">
        <v>6</v>
      </c>
      <c r="E43" s="53">
        <v>921</v>
      </c>
      <c r="F43" s="54" t="str">
        <f>+VLOOKUP(E43,Participants!$A$1:$F$801,2,FALSE)</f>
        <v>Montgomery Benz</v>
      </c>
      <c r="G43" s="54" t="str">
        <f>+VLOOKUP(E43,Participants!$A$1:$F$801,4,FALSE)</f>
        <v>NCA</v>
      </c>
      <c r="H43" s="54" t="str">
        <f>+VLOOKUP(E43,Participants!$A$1:$F$801,5,FALSE)</f>
        <v>M</v>
      </c>
      <c r="I43" s="54">
        <f>+VLOOKUP(E43,Participants!$A$1:$F$801,3,FALSE)</f>
        <v>3</v>
      </c>
      <c r="J43" s="54" t="str">
        <f>+VLOOKUP(E43,Participants!$A$1:$G$801,7,FALSE)</f>
        <v>DEV BOYS</v>
      </c>
      <c r="K43" s="51">
        <f t="shared" si="0"/>
        <v>42</v>
      </c>
      <c r="L43" s="54"/>
    </row>
    <row r="44" spans="1:12" ht="14.25" customHeight="1">
      <c r="A44" s="47" t="s">
        <v>731</v>
      </c>
      <c r="B44" s="49">
        <v>17</v>
      </c>
      <c r="C44" s="49">
        <v>21.29</v>
      </c>
      <c r="D44" s="49">
        <v>1</v>
      </c>
      <c r="E44" s="49">
        <v>559</v>
      </c>
      <c r="F44" s="51" t="str">
        <f>+VLOOKUP(E44,Participants!$A$1:$F$801,2,FALSE)</f>
        <v>Nicholas Stockmal</v>
      </c>
      <c r="G44" s="51" t="str">
        <f>+VLOOKUP(E44,Participants!$A$1:$F$801,4,FALSE)</f>
        <v>BFS</v>
      </c>
      <c r="H44" s="51" t="str">
        <f>+VLOOKUP(E44,Participants!$A$1:$F$801,5,FALSE)</f>
        <v>M</v>
      </c>
      <c r="I44" s="51">
        <f>+VLOOKUP(E44,Participants!$A$1:$F$801,3,FALSE)</f>
        <v>2</v>
      </c>
      <c r="J44" s="51" t="str">
        <f>+VLOOKUP(E44,Participants!$A$1:$G$801,7,FALSE)</f>
        <v>DEV BOYS</v>
      </c>
      <c r="K44" s="51">
        <f t="shared" si="0"/>
        <v>43</v>
      </c>
      <c r="L44" s="51"/>
    </row>
    <row r="45" spans="1:12" ht="14.25" customHeight="1">
      <c r="A45" s="47" t="s">
        <v>731</v>
      </c>
      <c r="B45" s="52">
        <v>8</v>
      </c>
      <c r="C45" s="52">
        <v>21.54</v>
      </c>
      <c r="D45" s="52">
        <v>3</v>
      </c>
      <c r="E45" s="53">
        <v>1238</v>
      </c>
      <c r="F45" s="54" t="str">
        <f>+VLOOKUP(E45,Participants!$A$1:$F$801,2,FALSE)</f>
        <v>Theodore Hess</v>
      </c>
      <c r="G45" s="54" t="str">
        <f>+VLOOKUP(E45,Participants!$A$1:$F$801,4,FALSE)</f>
        <v>AGS</v>
      </c>
      <c r="H45" s="54" t="str">
        <f>+VLOOKUP(E45,Participants!$A$1:$F$801,5,FALSE)</f>
        <v>M</v>
      </c>
      <c r="I45" s="54">
        <f>+VLOOKUP(E45,Participants!$A$1:$F$801,3,FALSE)</f>
        <v>2</v>
      </c>
      <c r="J45" s="54" t="str">
        <f>+VLOOKUP(E45,Participants!$A$1:$G$801,7,FALSE)</f>
        <v>DEV BOYS</v>
      </c>
      <c r="K45" s="51">
        <f t="shared" si="0"/>
        <v>44</v>
      </c>
      <c r="L45" s="54"/>
    </row>
    <row r="46" spans="1:12" ht="14.25" customHeight="1">
      <c r="A46" s="47" t="s">
        <v>731</v>
      </c>
      <c r="B46" s="52">
        <v>12</v>
      </c>
      <c r="C46" s="52">
        <v>22.41</v>
      </c>
      <c r="D46" s="52">
        <v>7</v>
      </c>
      <c r="E46" s="53">
        <v>931</v>
      </c>
      <c r="F46" s="54" t="str">
        <f>+VLOOKUP(E46,Participants!$A$1:$F$801,2,FALSE)</f>
        <v>Cassius Carrozza</v>
      </c>
      <c r="G46" s="54" t="str">
        <f>+VLOOKUP(E46,Participants!$A$1:$F$801,4,FALSE)</f>
        <v>NCA</v>
      </c>
      <c r="H46" s="54" t="str">
        <f>+VLOOKUP(E46,Participants!$A$1:$F$801,5,FALSE)</f>
        <v>M</v>
      </c>
      <c r="I46" s="54">
        <f>+VLOOKUP(E46,Participants!$A$1:$F$801,3,FALSE)</f>
        <v>4</v>
      </c>
      <c r="J46" s="54" t="str">
        <f>+VLOOKUP(E46,Participants!$A$1:$G$801,7,FALSE)</f>
        <v>DEV BOYS</v>
      </c>
      <c r="K46" s="51">
        <f t="shared" si="0"/>
        <v>45</v>
      </c>
      <c r="L46" s="54"/>
    </row>
    <row r="47" spans="1:12" ht="14.25" customHeight="1">
      <c r="A47" s="47" t="s">
        <v>731</v>
      </c>
      <c r="B47" s="49">
        <v>19</v>
      </c>
      <c r="C47" s="49">
        <v>22.54</v>
      </c>
      <c r="D47" s="49">
        <v>3</v>
      </c>
      <c r="E47" s="49">
        <v>1104</v>
      </c>
      <c r="F47" s="51" t="str">
        <f>+VLOOKUP(E47,Participants!$A$1:$F$801,2,FALSE)</f>
        <v>Eliot Slep</v>
      </c>
      <c r="G47" s="51" t="str">
        <f>+VLOOKUP(E47,Participants!$A$1:$F$801,4,FALSE)</f>
        <v>PHA</v>
      </c>
      <c r="H47" s="51" t="str">
        <f>+VLOOKUP(E47,Participants!$A$1:$F$801,5,FALSE)</f>
        <v>M</v>
      </c>
      <c r="I47" s="51" t="str">
        <f>+VLOOKUP(E47,Participants!$A$1:$F$801,3,FALSE)</f>
        <v>k</v>
      </c>
      <c r="J47" s="51" t="str">
        <f>+VLOOKUP(E47,Participants!$A$1:$G$801,7,FALSE)</f>
        <v>DEV BOYS</v>
      </c>
      <c r="K47" s="51">
        <f t="shared" si="0"/>
        <v>46</v>
      </c>
      <c r="L47" s="51"/>
    </row>
    <row r="48" spans="1:12" ht="14.25" customHeight="1">
      <c r="A48" s="47" t="s">
        <v>731</v>
      </c>
      <c r="B48" s="49">
        <v>19</v>
      </c>
      <c r="C48" s="49">
        <v>22.81</v>
      </c>
      <c r="D48" s="49">
        <v>4</v>
      </c>
      <c r="E48" s="49">
        <v>1570</v>
      </c>
      <c r="F48" s="51" t="str">
        <f>+VLOOKUP(E48,Participants!$A$1:$F$801,2,FALSE)</f>
        <v>Jack Boosel</v>
      </c>
      <c r="G48" s="51" t="str">
        <f>+VLOOKUP(E48,Participants!$A$1:$F$801,4,FALSE)</f>
        <v>GRE</v>
      </c>
      <c r="H48" s="51" t="str">
        <f>+VLOOKUP(E48,Participants!$A$1:$F$801,5,FALSE)</f>
        <v>M</v>
      </c>
      <c r="I48" s="51">
        <f>+VLOOKUP(E48,Participants!$A$1:$F$801,3,FALSE)</f>
        <v>0</v>
      </c>
      <c r="J48" s="51" t="str">
        <f>+VLOOKUP(E48,Participants!$A$1:$G$801,7,FALSE)</f>
        <v>DEV BOYS</v>
      </c>
      <c r="K48" s="51">
        <f t="shared" si="0"/>
        <v>47</v>
      </c>
      <c r="L48" s="51"/>
    </row>
    <row r="49" spans="1:12" ht="15" customHeight="1">
      <c r="A49" s="47" t="s">
        <v>731</v>
      </c>
      <c r="B49" s="52">
        <v>18</v>
      </c>
      <c r="C49" s="52">
        <v>23.08</v>
      </c>
      <c r="D49" s="52">
        <v>3</v>
      </c>
      <c r="E49" s="52">
        <v>1105</v>
      </c>
      <c r="F49" s="54" t="str">
        <f>+VLOOKUP(E49,Participants!$A$1:$F$801,2,FALSE)</f>
        <v>Johnathan Topoll</v>
      </c>
      <c r="G49" s="54" t="str">
        <f>+VLOOKUP(E49,Participants!$A$1:$F$801,4,FALSE)</f>
        <v>PHA</v>
      </c>
      <c r="H49" s="54" t="str">
        <f>+VLOOKUP(E49,Participants!$A$1:$F$801,5,FALSE)</f>
        <v>M</v>
      </c>
      <c r="I49" s="54" t="str">
        <f>+VLOOKUP(E49,Participants!$A$1:$F$801,3,FALSE)</f>
        <v>k</v>
      </c>
      <c r="J49" s="54" t="str">
        <f>+VLOOKUP(E49,Participants!$A$1:$G$801,7,FALSE)</f>
        <v>DEV BOYS</v>
      </c>
      <c r="K49" s="51">
        <f t="shared" si="0"/>
        <v>48</v>
      </c>
      <c r="L49" s="54"/>
    </row>
    <row r="50" spans="1:12" ht="14.25" customHeight="1">
      <c r="A50" s="47" t="s">
        <v>731</v>
      </c>
      <c r="B50" s="48">
        <v>17</v>
      </c>
      <c r="C50" s="48">
        <v>23.41</v>
      </c>
      <c r="D50" s="48">
        <v>6</v>
      </c>
      <c r="E50" s="49">
        <v>914</v>
      </c>
      <c r="F50" s="51" t="str">
        <f>+VLOOKUP(E50,Participants!$A$1:$F$801,2,FALSE)</f>
        <v>Edward Jaworski</v>
      </c>
      <c r="G50" s="51" t="str">
        <f>+VLOOKUP(E50,Participants!$A$1:$F$801,4,FALSE)</f>
        <v>NCA</v>
      </c>
      <c r="H50" s="51" t="str">
        <f>+VLOOKUP(E50,Participants!$A$1:$F$801,5,FALSE)</f>
        <v>M</v>
      </c>
      <c r="I50" s="51">
        <f>+VLOOKUP(E50,Participants!$A$1:$F$801,3,FALSE)</f>
        <v>2</v>
      </c>
      <c r="J50" s="51" t="str">
        <f>+VLOOKUP(E50,Participants!$A$1:$G$801,7,FALSE)</f>
        <v>DEV BOYS</v>
      </c>
      <c r="K50" s="51">
        <f t="shared" si="0"/>
        <v>49</v>
      </c>
      <c r="L50" s="51"/>
    </row>
    <row r="51" spans="1:12" ht="14.25" customHeight="1">
      <c r="A51" s="47" t="s">
        <v>731</v>
      </c>
      <c r="B51" s="48">
        <v>11</v>
      </c>
      <c r="C51" s="48">
        <v>23.44</v>
      </c>
      <c r="D51" s="48">
        <v>2</v>
      </c>
      <c r="E51" s="49">
        <v>562</v>
      </c>
      <c r="F51" s="51" t="str">
        <f>+VLOOKUP(E51,Participants!$A$1:$F$801,2,FALSE)</f>
        <v>Enzo Urso</v>
      </c>
      <c r="G51" s="51" t="str">
        <f>+VLOOKUP(E51,Participants!$A$1:$F$801,4,FALSE)</f>
        <v>BFS</v>
      </c>
      <c r="H51" s="51" t="str">
        <f>+VLOOKUP(E51,Participants!$A$1:$F$801,5,FALSE)</f>
        <v>M</v>
      </c>
      <c r="I51" s="51">
        <f>+VLOOKUP(E51,Participants!$A$1:$F$801,3,FALSE)</f>
        <v>3</v>
      </c>
      <c r="J51" s="51" t="str">
        <f>+VLOOKUP(E51,Participants!$A$1:$G$801,7,FALSE)</f>
        <v>DEV BOYS</v>
      </c>
      <c r="K51" s="51">
        <f t="shared" si="0"/>
        <v>50</v>
      </c>
      <c r="L51" s="51"/>
    </row>
    <row r="52" spans="1:12" ht="14.25" customHeight="1">
      <c r="A52" s="47" t="s">
        <v>731</v>
      </c>
      <c r="B52" s="48">
        <v>17</v>
      </c>
      <c r="C52" s="48">
        <v>23.48</v>
      </c>
      <c r="D52" s="48">
        <v>5</v>
      </c>
      <c r="E52" s="49">
        <v>905</v>
      </c>
      <c r="F52" s="51" t="str">
        <f>+VLOOKUP(E52,Participants!$A$1:$F$801,2,FALSE)</f>
        <v>Emmett Clark</v>
      </c>
      <c r="G52" s="51" t="str">
        <f>+VLOOKUP(E52,Participants!$A$1:$F$801,4,FALSE)</f>
        <v>NCA</v>
      </c>
      <c r="H52" s="51" t="str">
        <f>+VLOOKUP(E52,Participants!$A$1:$F$801,5,FALSE)</f>
        <v>M</v>
      </c>
      <c r="I52" s="51">
        <f>+VLOOKUP(E52,Participants!$A$1:$F$801,3,FALSE)</f>
        <v>1</v>
      </c>
      <c r="J52" s="51" t="str">
        <f>+VLOOKUP(E52,Participants!$A$1:$G$801,7,FALSE)</f>
        <v>DEV BOYS</v>
      </c>
      <c r="K52" s="51">
        <f t="shared" si="0"/>
        <v>51</v>
      </c>
      <c r="L52" s="51"/>
    </row>
    <row r="53" spans="1:12" ht="14.25" customHeight="1">
      <c r="A53" s="47" t="s">
        <v>731</v>
      </c>
      <c r="B53" s="53">
        <v>18</v>
      </c>
      <c r="C53" s="53">
        <v>23.79</v>
      </c>
      <c r="D53" s="53">
        <v>5</v>
      </c>
      <c r="E53" s="53">
        <v>912</v>
      </c>
      <c r="F53" s="54" t="str">
        <f>+VLOOKUP(E53,Participants!$A$1:$F$801,2,FALSE)</f>
        <v>Michael Grabowski</v>
      </c>
      <c r="G53" s="54" t="str">
        <f>+VLOOKUP(E53,Participants!$A$1:$F$801,4,FALSE)</f>
        <v>NCA</v>
      </c>
      <c r="H53" s="54" t="str">
        <f>+VLOOKUP(E53,Participants!$A$1:$F$801,5,FALSE)</f>
        <v>M</v>
      </c>
      <c r="I53" s="54">
        <f>+VLOOKUP(E53,Participants!$A$1:$F$801,3,FALSE)</f>
        <v>2</v>
      </c>
      <c r="J53" s="54" t="str">
        <f>+VLOOKUP(E53,Participants!$A$1:$G$801,7,FALSE)</f>
        <v>DEV BOYS</v>
      </c>
      <c r="K53" s="51">
        <f t="shared" si="0"/>
        <v>52</v>
      </c>
      <c r="L53" s="54"/>
    </row>
    <row r="54" spans="1:12" ht="14.25" customHeight="1">
      <c r="A54" s="47" t="s">
        <v>731</v>
      </c>
      <c r="B54" s="48">
        <v>17</v>
      </c>
      <c r="C54" s="48">
        <v>24.57</v>
      </c>
      <c r="D54" s="48">
        <v>3</v>
      </c>
      <c r="E54" s="49">
        <v>1100</v>
      </c>
      <c r="F54" s="51" t="str">
        <f>+VLOOKUP(E54,Participants!$A$1:$F$801,2,FALSE)</f>
        <v>Benjamin Stokes</v>
      </c>
      <c r="G54" s="51" t="str">
        <f>+VLOOKUP(E54,Participants!$A$1:$F$801,4,FALSE)</f>
        <v>PHA</v>
      </c>
      <c r="H54" s="51" t="str">
        <f>+VLOOKUP(E54,Participants!$A$1:$F$801,5,FALSE)</f>
        <v>M</v>
      </c>
      <c r="I54" s="51" t="str">
        <f>+VLOOKUP(E54,Participants!$A$1:$F$801,3,FALSE)</f>
        <v>k</v>
      </c>
      <c r="J54" s="51" t="str">
        <f>+VLOOKUP(E54,Participants!$A$1:$G$801,7,FALSE)</f>
        <v>DEV BOYS</v>
      </c>
      <c r="K54" s="51">
        <f t="shared" si="0"/>
        <v>53</v>
      </c>
      <c r="L54" s="51"/>
    </row>
    <row r="55" spans="1:12" ht="14.25" customHeight="1">
      <c r="A55" s="47" t="s">
        <v>731</v>
      </c>
      <c r="B55" s="53">
        <v>18</v>
      </c>
      <c r="C55" s="53">
        <v>24.89</v>
      </c>
      <c r="D55" s="53">
        <v>7</v>
      </c>
      <c r="E55" s="53">
        <v>915</v>
      </c>
      <c r="F55" s="54" t="str">
        <f>+VLOOKUP(E55,Participants!$A$1:$F$801,2,FALSE)</f>
        <v>Cash Kozora</v>
      </c>
      <c r="G55" s="54" t="str">
        <f>+VLOOKUP(E55,Participants!$A$1:$F$801,4,FALSE)</f>
        <v>NCA</v>
      </c>
      <c r="H55" s="54" t="str">
        <f>+VLOOKUP(E55,Participants!$A$1:$F$801,5,FALSE)</f>
        <v>M</v>
      </c>
      <c r="I55" s="54">
        <f>+VLOOKUP(E55,Participants!$A$1:$F$801,3,FALSE)</f>
        <v>2</v>
      </c>
      <c r="J55" s="54" t="str">
        <f>+VLOOKUP(E55,Participants!$A$1:$G$801,7,FALSE)</f>
        <v>DEV BOYS</v>
      </c>
      <c r="K55" s="51">
        <f t="shared" si="0"/>
        <v>54</v>
      </c>
      <c r="L55" s="54"/>
    </row>
    <row r="56" spans="1:12" ht="14.25" customHeight="1">
      <c r="A56" s="47" t="s">
        <v>731</v>
      </c>
      <c r="B56" s="48">
        <v>17</v>
      </c>
      <c r="C56" s="48">
        <v>24.95</v>
      </c>
      <c r="D56" s="48">
        <v>2</v>
      </c>
      <c r="E56" s="49">
        <v>865</v>
      </c>
      <c r="F56" s="51" t="str">
        <f>+VLOOKUP(E56,Participants!$A$1:$F$801,2,FALSE)</f>
        <v>Patrick Phemester</v>
      </c>
      <c r="G56" s="51" t="str">
        <f>+VLOOKUP(E56,Participants!$A$1:$F$801,4,FALSE)</f>
        <v>SSPP</v>
      </c>
      <c r="H56" s="51" t="str">
        <f>+VLOOKUP(E56,Participants!$A$1:$F$801,5,FALSE)</f>
        <v>M</v>
      </c>
      <c r="I56" s="51" t="str">
        <f>+VLOOKUP(E56,Participants!$A$1:$F$801,3,FALSE)</f>
        <v>K</v>
      </c>
      <c r="J56" s="51" t="str">
        <f>+VLOOKUP(E56,Participants!$A$1:$G$801,7,FALSE)</f>
        <v>DEV BOYS</v>
      </c>
      <c r="K56" s="51">
        <f t="shared" si="0"/>
        <v>55</v>
      </c>
      <c r="L56" s="51"/>
    </row>
    <row r="57" spans="1:12" ht="14.25" customHeight="1">
      <c r="A57" s="47" t="s">
        <v>731</v>
      </c>
      <c r="B57" s="48">
        <v>17</v>
      </c>
      <c r="C57" s="48">
        <v>27.24</v>
      </c>
      <c r="D57" s="48">
        <v>7</v>
      </c>
      <c r="E57" s="48">
        <v>904</v>
      </c>
      <c r="F57" s="51" t="str">
        <f>+VLOOKUP(E57,Participants!$A$1:$F$801,2,FALSE)</f>
        <v>Richard (Rj) Miles</v>
      </c>
      <c r="G57" s="51" t="str">
        <f>+VLOOKUP(E57,Participants!$A$1:$F$801,4,FALSE)</f>
        <v>NCA</v>
      </c>
      <c r="H57" s="51" t="str">
        <f>+VLOOKUP(E57,Participants!$A$1:$F$801,5,FALSE)</f>
        <v>M</v>
      </c>
      <c r="I57" s="51">
        <f>+VLOOKUP(E57,Participants!$A$1:$F$801,3,FALSE)</f>
        <v>1</v>
      </c>
      <c r="J57" s="51" t="str">
        <f>+VLOOKUP(E57,Participants!$A$1:$G$801,7,FALSE)</f>
        <v>DEV BOYS</v>
      </c>
      <c r="K57" s="51">
        <f t="shared" si="0"/>
        <v>56</v>
      </c>
      <c r="L57" s="51"/>
    </row>
    <row r="58" spans="1:12" ht="14.25" customHeight="1">
      <c r="A58" s="47" t="s">
        <v>731</v>
      </c>
      <c r="B58" s="52">
        <v>20</v>
      </c>
      <c r="C58" s="52">
        <v>28.29</v>
      </c>
      <c r="D58" s="52">
        <v>6</v>
      </c>
      <c r="E58" s="53">
        <v>1109</v>
      </c>
      <c r="F58" s="54" t="str">
        <f>+VLOOKUP(E58,Participants!$A$1:$F$801,2,FALSE)</f>
        <v>Rian Daley</v>
      </c>
      <c r="G58" s="54" t="str">
        <f>+VLOOKUP(E58,Participants!$A$1:$F$801,4,FALSE)</f>
        <v>PHA</v>
      </c>
      <c r="H58" s="54" t="str">
        <f>+VLOOKUP(E58,Participants!$A$1:$F$801,5,FALSE)</f>
        <v>M</v>
      </c>
      <c r="I58" s="54">
        <f>+VLOOKUP(E58,Participants!$A$1:$F$801,3,FALSE)</f>
        <v>2</v>
      </c>
      <c r="J58" s="54" t="str">
        <f>+VLOOKUP(E58,Participants!$A$1:$G$801,7,FALSE)</f>
        <v>DEV BOYS</v>
      </c>
      <c r="K58" s="51">
        <f t="shared" si="0"/>
        <v>57</v>
      </c>
      <c r="L58" s="54"/>
    </row>
    <row r="59" spans="1:12" ht="14.25" customHeight="1">
      <c r="A59" s="47"/>
      <c r="B59" s="53"/>
      <c r="C59" s="53"/>
      <c r="D59" s="53"/>
      <c r="E59" s="53"/>
      <c r="F59" s="54"/>
      <c r="G59" s="54"/>
      <c r="H59" s="54"/>
      <c r="I59" s="54"/>
      <c r="J59" s="54"/>
      <c r="K59" s="51"/>
      <c r="L59" s="54"/>
    </row>
    <row r="60" spans="1:12" ht="14.25" customHeight="1">
      <c r="A60" s="47" t="s">
        <v>731</v>
      </c>
      <c r="B60" s="49">
        <v>5</v>
      </c>
      <c r="C60" s="49">
        <v>14.45</v>
      </c>
      <c r="D60" s="49">
        <v>5</v>
      </c>
      <c r="E60" s="49">
        <v>546</v>
      </c>
      <c r="F60" s="51" t="str">
        <f>+VLOOKUP(E60,Participants!$A$1:$F$801,2,FALSE)</f>
        <v>Kaitlyn Lindenfelser</v>
      </c>
      <c r="G60" s="51" t="str">
        <f>+VLOOKUP(E60,Participants!$A$1:$F$801,4,FALSE)</f>
        <v>BFS</v>
      </c>
      <c r="H60" s="51" t="str">
        <f>+VLOOKUP(E60,Participants!$A$1:$F$801,5,FALSE)</f>
        <v>F</v>
      </c>
      <c r="I60" s="51">
        <f>+VLOOKUP(E60,Participants!$A$1:$F$801,3,FALSE)</f>
        <v>4</v>
      </c>
      <c r="J60" s="51" t="str">
        <f>+VLOOKUP(E60,Participants!$A$1:$G$801,7,FALSE)</f>
        <v>DEV GIRLS</v>
      </c>
      <c r="K60" s="51">
        <v>1</v>
      </c>
      <c r="L60" s="51">
        <v>10</v>
      </c>
    </row>
    <row r="61" spans="1:12" ht="14.25" customHeight="1">
      <c r="A61" s="47" t="s">
        <v>731</v>
      </c>
      <c r="B61" s="52">
        <v>4</v>
      </c>
      <c r="C61" s="52">
        <v>15.36</v>
      </c>
      <c r="D61" s="52">
        <v>6</v>
      </c>
      <c r="E61" s="53">
        <v>874</v>
      </c>
      <c r="F61" s="54" t="str">
        <f>+VLOOKUP(E61,Participants!$A$1:$F$801,2,FALSE)</f>
        <v>Claire Cummings</v>
      </c>
      <c r="G61" s="54" t="str">
        <f>+VLOOKUP(E61,Participants!$A$1:$F$801,4,FALSE)</f>
        <v>SSPP</v>
      </c>
      <c r="H61" s="54" t="str">
        <f>+VLOOKUP(E61,Participants!$A$1:$F$801,5,FALSE)</f>
        <v>F</v>
      </c>
      <c r="I61" s="54">
        <f>+VLOOKUP(E61,Participants!$A$1:$F$801,3,FALSE)</f>
        <v>3</v>
      </c>
      <c r="J61" s="54" t="str">
        <f>+VLOOKUP(E61,Participants!$A$1:$G$801,7,FALSE)</f>
        <v>DEV GIRLS</v>
      </c>
      <c r="K61" s="54">
        <f>K60+1</f>
        <v>2</v>
      </c>
      <c r="L61" s="54">
        <v>8</v>
      </c>
    </row>
    <row r="62" spans="1:12" ht="14.25" customHeight="1">
      <c r="A62" s="47" t="s">
        <v>731</v>
      </c>
      <c r="B62" s="49">
        <v>7</v>
      </c>
      <c r="C62" s="49">
        <v>15.92</v>
      </c>
      <c r="D62" s="49">
        <v>1</v>
      </c>
      <c r="E62" s="49">
        <v>1439</v>
      </c>
      <c r="F62" s="51" t="str">
        <f>+VLOOKUP(E62,Participants!$A$1:$F$801,2,FALSE)</f>
        <v>Aspen Viehmann</v>
      </c>
      <c r="G62" s="51" t="str">
        <f>+VLOOKUP(E62,Participants!$A$1:$F$801,4,FALSE)</f>
        <v>BCS</v>
      </c>
      <c r="H62" s="51" t="str">
        <f>+VLOOKUP(E62,Participants!$A$1:$F$801,5,FALSE)</f>
        <v>F</v>
      </c>
      <c r="I62" s="51">
        <f>+VLOOKUP(E62,Participants!$A$1:$F$801,3,FALSE)</f>
        <v>4</v>
      </c>
      <c r="J62" s="51" t="str">
        <f>+VLOOKUP(E62,Participants!$A$1:$G$801,7,FALSE)</f>
        <v>DEV GIRLS</v>
      </c>
      <c r="K62" s="54">
        <f t="shared" ref="K62:K126" si="1">K61+1</f>
        <v>3</v>
      </c>
      <c r="L62" s="51">
        <v>6</v>
      </c>
    </row>
    <row r="63" spans="1:12" ht="14.25" customHeight="1">
      <c r="A63" s="47" t="s">
        <v>731</v>
      </c>
      <c r="B63" s="49">
        <v>3</v>
      </c>
      <c r="C63" s="49">
        <v>15.93</v>
      </c>
      <c r="D63" s="49">
        <v>7</v>
      </c>
      <c r="E63" s="49">
        <v>543</v>
      </c>
      <c r="F63" s="51" t="str">
        <f>+VLOOKUP(E63,Participants!$A$1:$F$801,2,FALSE)</f>
        <v>Ella Schweikert</v>
      </c>
      <c r="G63" s="51" t="str">
        <f>+VLOOKUP(E63,Participants!$A$1:$F$801,4,FALSE)</f>
        <v>BFS</v>
      </c>
      <c r="H63" s="51" t="str">
        <f>+VLOOKUP(E63,Participants!$A$1:$F$801,5,FALSE)</f>
        <v>F</v>
      </c>
      <c r="I63" s="51">
        <f>+VLOOKUP(E63,Participants!$A$1:$F$801,3,FALSE)</f>
        <v>4</v>
      </c>
      <c r="J63" s="51" t="str">
        <f>+VLOOKUP(E63,Participants!$A$1:$G$801,7,FALSE)</f>
        <v>DEV GIRLS</v>
      </c>
      <c r="K63" s="54">
        <f t="shared" si="1"/>
        <v>4</v>
      </c>
      <c r="L63" s="51">
        <v>5</v>
      </c>
    </row>
    <row r="64" spans="1:12" ht="14.25" customHeight="1">
      <c r="A64" s="47" t="s">
        <v>731</v>
      </c>
      <c r="B64" s="52">
        <v>4</v>
      </c>
      <c r="C64" s="52">
        <v>16.010000000000002</v>
      </c>
      <c r="D64" s="52">
        <v>7</v>
      </c>
      <c r="E64" s="53">
        <v>1232</v>
      </c>
      <c r="F64" s="54" t="str">
        <f>+VLOOKUP(E64,Participants!$A$1:$F$801,2,FALSE)</f>
        <v>Emily Williams</v>
      </c>
      <c r="G64" s="54" t="str">
        <f>+VLOOKUP(E64,Participants!$A$1:$F$801,4,FALSE)</f>
        <v>AGS</v>
      </c>
      <c r="H64" s="54" t="str">
        <f>+VLOOKUP(E64,Participants!$A$1:$F$801,5,FALSE)</f>
        <v>F</v>
      </c>
      <c r="I64" s="54">
        <f>+VLOOKUP(E64,Participants!$A$1:$F$801,3,FALSE)</f>
        <v>4</v>
      </c>
      <c r="J64" s="54" t="str">
        <f>+VLOOKUP(E64,Participants!$A$1:$G$801,7,FALSE)</f>
        <v>DEV GIRLS</v>
      </c>
      <c r="K64" s="54">
        <f t="shared" si="1"/>
        <v>5</v>
      </c>
      <c r="L64" s="54">
        <v>4</v>
      </c>
    </row>
    <row r="65" spans="1:12" ht="14.25" customHeight="1">
      <c r="A65" s="47" t="s">
        <v>731</v>
      </c>
      <c r="B65" s="52">
        <v>6</v>
      </c>
      <c r="C65" s="52">
        <v>16.149999999999999</v>
      </c>
      <c r="D65" s="52">
        <v>4</v>
      </c>
      <c r="E65" s="53">
        <v>927</v>
      </c>
      <c r="F65" s="54" t="str">
        <f>+VLOOKUP(E65,Participants!$A$1:$F$801,2,FALSE)</f>
        <v>Vivienne Clark</v>
      </c>
      <c r="G65" s="54" t="str">
        <f>+VLOOKUP(E65,Participants!$A$1:$F$801,4,FALSE)</f>
        <v>NCA</v>
      </c>
      <c r="H65" s="54" t="str">
        <f>+VLOOKUP(E65,Participants!$A$1:$F$801,5,FALSE)</f>
        <v>F</v>
      </c>
      <c r="I65" s="54">
        <f>+VLOOKUP(E65,Participants!$A$1:$F$801,3,FALSE)</f>
        <v>4</v>
      </c>
      <c r="J65" s="54" t="str">
        <f>+VLOOKUP(E65,Participants!$A$1:$G$801,7,FALSE)</f>
        <v>DEV GIRLS</v>
      </c>
      <c r="K65" s="54">
        <f t="shared" si="1"/>
        <v>6</v>
      </c>
      <c r="L65" s="54">
        <v>3</v>
      </c>
    </row>
    <row r="66" spans="1:12" ht="14.25" customHeight="1">
      <c r="A66" s="47" t="s">
        <v>731</v>
      </c>
      <c r="B66" s="52">
        <v>6</v>
      </c>
      <c r="C66" s="52">
        <v>16.18</v>
      </c>
      <c r="D66" s="52">
        <v>6</v>
      </c>
      <c r="E66" s="52">
        <v>776</v>
      </c>
      <c r="F66" s="54" t="str">
        <f>+VLOOKUP(E66,Participants!$A$1:$F$801,2,FALSE)</f>
        <v>Rosa Yuo</v>
      </c>
      <c r="G66" s="54" t="str">
        <f>+VLOOKUP(E66,Participants!$A$1:$F$801,4,FALSE)</f>
        <v>AAC</v>
      </c>
      <c r="H66" s="54" t="str">
        <f>+VLOOKUP(E66,Participants!$A$1:$F$801,5,FALSE)</f>
        <v>F</v>
      </c>
      <c r="I66" s="54">
        <f>+VLOOKUP(E66,Participants!$A$1:$F$801,3,FALSE)</f>
        <v>3</v>
      </c>
      <c r="J66" s="54" t="str">
        <f>+VLOOKUP(E66,Participants!$A$1:$G$801,7,FALSE)</f>
        <v>DEV GIRLS</v>
      </c>
      <c r="K66" s="54">
        <f t="shared" si="1"/>
        <v>7</v>
      </c>
      <c r="L66" s="54">
        <v>2</v>
      </c>
    </row>
    <row r="67" spans="1:12" ht="14.25" customHeight="1">
      <c r="A67" s="47" t="s">
        <v>731</v>
      </c>
      <c r="B67" s="48">
        <v>3</v>
      </c>
      <c r="C67" s="48">
        <v>16.21</v>
      </c>
      <c r="D67" s="48">
        <v>6</v>
      </c>
      <c r="E67" s="49">
        <v>1230</v>
      </c>
      <c r="F67" s="51" t="str">
        <f>+VLOOKUP(E67,Participants!$A$1:$F$801,2,FALSE)</f>
        <v>Heidi Surlow</v>
      </c>
      <c r="G67" s="51" t="str">
        <f>+VLOOKUP(E67,Participants!$A$1:$F$801,4,FALSE)</f>
        <v>AGS</v>
      </c>
      <c r="H67" s="51" t="str">
        <f>+VLOOKUP(E67,Participants!$A$1:$F$801,5,FALSE)</f>
        <v>F</v>
      </c>
      <c r="I67" s="51">
        <f>+VLOOKUP(E67,Participants!$A$1:$F$801,3,FALSE)</f>
        <v>4</v>
      </c>
      <c r="J67" s="51" t="str">
        <f>+VLOOKUP(E67,Participants!$A$1:$G$801,7,FALSE)</f>
        <v>DEV GIRLS</v>
      </c>
      <c r="K67" s="54">
        <f t="shared" si="1"/>
        <v>8</v>
      </c>
      <c r="L67" s="51">
        <v>1</v>
      </c>
    </row>
    <row r="68" spans="1:12" ht="14.25" customHeight="1">
      <c r="A68" s="47" t="s">
        <v>731</v>
      </c>
      <c r="B68" s="53">
        <v>2</v>
      </c>
      <c r="C68" s="53">
        <v>16.329999999999998</v>
      </c>
      <c r="D68" s="53">
        <v>5</v>
      </c>
      <c r="E68" s="53">
        <v>1231</v>
      </c>
      <c r="F68" s="54" t="str">
        <f>+VLOOKUP(E68,Participants!$A$1:$F$801,2,FALSE)</f>
        <v>Abigail Williams</v>
      </c>
      <c r="G68" s="54" t="str">
        <f>+VLOOKUP(E68,Participants!$A$1:$F$801,4,FALSE)</f>
        <v>AGS</v>
      </c>
      <c r="H68" s="54" t="str">
        <f>+VLOOKUP(E68,Participants!$A$1:$F$801,5,FALSE)</f>
        <v>F</v>
      </c>
      <c r="I68" s="54">
        <f>+VLOOKUP(E68,Participants!$A$1:$F$801,3,FALSE)</f>
        <v>4</v>
      </c>
      <c r="J68" s="54" t="str">
        <f>+VLOOKUP(E68,Participants!$A$1:$G$801,7,FALSE)</f>
        <v>DEV GIRLS</v>
      </c>
      <c r="K68" s="54">
        <f t="shared" si="1"/>
        <v>9</v>
      </c>
      <c r="L68" s="54"/>
    </row>
    <row r="69" spans="1:12" ht="14.25" customHeight="1">
      <c r="A69" s="47" t="s">
        <v>731</v>
      </c>
      <c r="B69" s="48">
        <v>3</v>
      </c>
      <c r="C69" s="48">
        <v>16.329999999999998</v>
      </c>
      <c r="D69" s="48">
        <v>1</v>
      </c>
      <c r="E69" s="49">
        <v>930</v>
      </c>
      <c r="F69" s="51" t="str">
        <f>+VLOOKUP(E69,Participants!$A$1:$F$801,2,FALSE)</f>
        <v>Ellie Green</v>
      </c>
      <c r="G69" s="51" t="str">
        <f>+VLOOKUP(E69,Participants!$A$1:$F$801,4,FALSE)</f>
        <v>NCA</v>
      </c>
      <c r="H69" s="51" t="str">
        <f>+VLOOKUP(E69,Participants!$A$1:$F$801,5,FALSE)</f>
        <v>F</v>
      </c>
      <c r="I69" s="51">
        <f>+VLOOKUP(E69,Participants!$A$1:$F$801,3,FALSE)</f>
        <v>4</v>
      </c>
      <c r="J69" s="51" t="str">
        <f>+VLOOKUP(E69,Participants!$A$1:$G$801,7,FALSE)</f>
        <v>DEV GIRLS</v>
      </c>
      <c r="K69" s="54">
        <f t="shared" si="1"/>
        <v>10</v>
      </c>
      <c r="L69" s="51"/>
    </row>
    <row r="70" spans="1:12" ht="14.25" customHeight="1">
      <c r="A70" s="47" t="s">
        <v>731</v>
      </c>
      <c r="B70" s="53">
        <v>4</v>
      </c>
      <c r="C70" s="53">
        <v>16.5</v>
      </c>
      <c r="D70" s="53">
        <v>1</v>
      </c>
      <c r="E70" s="53">
        <v>1006</v>
      </c>
      <c r="F70" s="54" t="str">
        <f>+VLOOKUP(E70,Participants!$A$1:$F$801,2,FALSE)</f>
        <v>Olivia colangelo</v>
      </c>
      <c r="G70" s="54" t="str">
        <f>+VLOOKUP(E70,Participants!$A$1:$F$801,4,FALSE)</f>
        <v>KIL</v>
      </c>
      <c r="H70" s="54" t="str">
        <f>+VLOOKUP(E70,Participants!$A$1:$F$801,5,FALSE)</f>
        <v>F</v>
      </c>
      <c r="I70" s="54">
        <f>+VLOOKUP(E70,Participants!$A$1:$F$801,3,FALSE)</f>
        <v>3</v>
      </c>
      <c r="J70" s="54" t="str">
        <f>+VLOOKUP(E70,Participants!$A$1:$G$801,7,FALSE)</f>
        <v>DEV GIRLS</v>
      </c>
      <c r="K70" s="54">
        <f t="shared" si="1"/>
        <v>11</v>
      </c>
      <c r="L70" s="54"/>
    </row>
    <row r="71" spans="1:12" ht="14.25" customHeight="1">
      <c r="A71" s="47" t="s">
        <v>731</v>
      </c>
      <c r="B71" s="48">
        <v>3</v>
      </c>
      <c r="C71" s="48">
        <v>16.59</v>
      </c>
      <c r="D71" s="48">
        <v>4</v>
      </c>
      <c r="E71" s="49">
        <v>1011</v>
      </c>
      <c r="F71" s="51" t="str">
        <f>+VLOOKUP(E71,Participants!$A$1:$F$801,2,FALSE)</f>
        <v>Olivia Menz</v>
      </c>
      <c r="G71" s="51" t="str">
        <f>+VLOOKUP(E71,Participants!$A$1:$F$801,4,FALSE)</f>
        <v>KIL</v>
      </c>
      <c r="H71" s="51" t="str">
        <f>+VLOOKUP(E71,Participants!$A$1:$F$801,5,FALSE)</f>
        <v>F</v>
      </c>
      <c r="I71" s="51">
        <f>+VLOOKUP(E71,Participants!$A$1:$F$801,3,FALSE)</f>
        <v>4</v>
      </c>
      <c r="J71" s="51" t="str">
        <f>+VLOOKUP(E71,Participants!$A$1:$G$801,7,FALSE)</f>
        <v>DEV GIRLS</v>
      </c>
      <c r="K71" s="54">
        <f t="shared" si="1"/>
        <v>12</v>
      </c>
      <c r="L71" s="51"/>
    </row>
    <row r="72" spans="1:12" ht="14.25" customHeight="1">
      <c r="A72" s="47" t="s">
        <v>731</v>
      </c>
      <c r="B72" s="48">
        <v>7</v>
      </c>
      <c r="C72" s="49">
        <v>16.61</v>
      </c>
      <c r="D72" s="48">
        <v>5</v>
      </c>
      <c r="E72" s="49">
        <v>535</v>
      </c>
      <c r="F72" s="51" t="str">
        <f>+VLOOKUP(E72,Participants!$A$1:$F$801,2,FALSE)</f>
        <v>Harper Lange</v>
      </c>
      <c r="G72" s="51" t="str">
        <f>+VLOOKUP(E72,Participants!$A$1:$F$801,4,FALSE)</f>
        <v>BFS</v>
      </c>
      <c r="H72" s="51" t="str">
        <f>+VLOOKUP(E72,Participants!$A$1:$F$801,5,FALSE)</f>
        <v>F</v>
      </c>
      <c r="I72" s="51">
        <f>+VLOOKUP(E72,Participants!$A$1:$F$801,3,FALSE)</f>
        <v>3</v>
      </c>
      <c r="J72" s="51" t="str">
        <f>+VLOOKUP(E72,Participants!$A$1:$G$801,7,FALSE)</f>
        <v>DEV GIRLS</v>
      </c>
      <c r="K72" s="54">
        <f t="shared" si="1"/>
        <v>13</v>
      </c>
      <c r="L72" s="51"/>
    </row>
    <row r="73" spans="1:12" ht="14.25" customHeight="1">
      <c r="A73" s="47" t="s">
        <v>731</v>
      </c>
      <c r="B73" s="48">
        <v>3</v>
      </c>
      <c r="C73" s="48">
        <v>16.73</v>
      </c>
      <c r="D73" s="48">
        <v>3</v>
      </c>
      <c r="E73" s="49">
        <v>1566</v>
      </c>
      <c r="F73" s="51" t="str">
        <f>+VLOOKUP(E73,Participants!$A$1:$F$801,2,FALSE)</f>
        <v>Evie Pierro</v>
      </c>
      <c r="G73" s="51" t="str">
        <f>+VLOOKUP(E73,Participants!$A$1:$F$801,4,FALSE)</f>
        <v>GRE</v>
      </c>
      <c r="H73" s="51" t="str">
        <f>+VLOOKUP(E73,Participants!$A$1:$F$801,5,FALSE)</f>
        <v>F</v>
      </c>
      <c r="I73" s="51">
        <f>+VLOOKUP(E73,Participants!$A$1:$F$801,3,FALSE)</f>
        <v>3</v>
      </c>
      <c r="J73" s="51" t="str">
        <f>+VLOOKUP(E73,Participants!$A$1:$G$801,7,FALSE)</f>
        <v>DEV GIRLS</v>
      </c>
      <c r="K73" s="54">
        <f t="shared" si="1"/>
        <v>14</v>
      </c>
      <c r="L73" s="51"/>
    </row>
    <row r="74" spans="1:12" ht="14.25" customHeight="1">
      <c r="A74" s="47" t="s">
        <v>731</v>
      </c>
      <c r="B74" s="48">
        <v>7</v>
      </c>
      <c r="C74" s="48">
        <v>16.73</v>
      </c>
      <c r="D74" s="48">
        <v>2</v>
      </c>
      <c r="E74" s="48">
        <v>1440</v>
      </c>
      <c r="F74" s="51" t="str">
        <f>+VLOOKUP(E74,Participants!$A$1:$F$801,2,FALSE)</f>
        <v>Emily Graff</v>
      </c>
      <c r="G74" s="51" t="str">
        <f>+VLOOKUP(E74,Participants!$A$1:$F$801,4,FALSE)</f>
        <v>BCS</v>
      </c>
      <c r="H74" s="51" t="str">
        <f>+VLOOKUP(E74,Participants!$A$1:$F$801,5,FALSE)</f>
        <v>F</v>
      </c>
      <c r="I74" s="51">
        <f>+VLOOKUP(E74,Participants!$A$1:$F$801,3,FALSE)</f>
        <v>4</v>
      </c>
      <c r="J74" s="51" t="str">
        <f>+VLOOKUP(E74,Participants!$A$1:$G$801,7,FALSE)</f>
        <v>DEV GIRLS</v>
      </c>
      <c r="K74" s="54">
        <f t="shared" si="1"/>
        <v>15</v>
      </c>
      <c r="L74" s="51"/>
    </row>
    <row r="75" spans="1:12" ht="14.25" customHeight="1">
      <c r="A75" s="47" t="s">
        <v>731</v>
      </c>
      <c r="B75" s="49">
        <v>3</v>
      </c>
      <c r="C75" s="49">
        <v>16.920000000000002</v>
      </c>
      <c r="D75" s="49">
        <v>2</v>
      </c>
      <c r="E75" s="49">
        <v>1010</v>
      </c>
      <c r="F75" s="51" t="str">
        <f>+VLOOKUP(E75,Participants!$A$1:$F$801,2,FALSE)</f>
        <v>Quinn Orr</v>
      </c>
      <c r="G75" s="51" t="str">
        <f>+VLOOKUP(E75,Participants!$A$1:$F$801,4,FALSE)</f>
        <v>KIL</v>
      </c>
      <c r="H75" s="51" t="str">
        <f>+VLOOKUP(E75,Participants!$A$1:$F$801,5,FALSE)</f>
        <v>F</v>
      </c>
      <c r="I75" s="51">
        <f>+VLOOKUP(E75,Participants!$A$1:$F$801,3,FALSE)</f>
        <v>4</v>
      </c>
      <c r="J75" s="51" t="str">
        <f>+VLOOKUP(E75,Participants!$A$1:$G$801,7,FALSE)</f>
        <v>DEV GIRLS</v>
      </c>
      <c r="K75" s="54">
        <f t="shared" si="1"/>
        <v>16</v>
      </c>
      <c r="L75" s="51"/>
    </row>
    <row r="76" spans="1:12" ht="14.25" customHeight="1">
      <c r="A76" s="47" t="s">
        <v>731</v>
      </c>
      <c r="B76" s="52">
        <v>4</v>
      </c>
      <c r="C76" s="52">
        <v>17.059999999999999</v>
      </c>
      <c r="D76" s="52">
        <v>5</v>
      </c>
      <c r="E76" s="53">
        <v>1008</v>
      </c>
      <c r="F76" s="54" t="str">
        <f>+VLOOKUP(E76,Participants!$A$1:$F$801,2,FALSE)</f>
        <v>Sophia Colangelo</v>
      </c>
      <c r="G76" s="54" t="str">
        <f>+VLOOKUP(E76,Participants!$A$1:$F$801,4,FALSE)</f>
        <v>KIL</v>
      </c>
      <c r="H76" s="54" t="str">
        <f>+VLOOKUP(E76,Participants!$A$1:$F$801,5,FALSE)</f>
        <v>F</v>
      </c>
      <c r="I76" s="54">
        <f>+VLOOKUP(E76,Participants!$A$1:$F$801,3,FALSE)</f>
        <v>3</v>
      </c>
      <c r="J76" s="54" t="str">
        <f>+VLOOKUP(E76,Participants!$A$1:$G$801,7,FALSE)</f>
        <v>DEV GIRLS</v>
      </c>
      <c r="K76" s="54">
        <f t="shared" si="1"/>
        <v>17</v>
      </c>
      <c r="L76" s="54"/>
    </row>
    <row r="77" spans="1:12" ht="14.25" customHeight="1">
      <c r="A77" s="47" t="s">
        <v>731</v>
      </c>
      <c r="B77" s="49">
        <v>5</v>
      </c>
      <c r="C77" s="49">
        <v>17.18</v>
      </c>
      <c r="D77" s="49">
        <v>3</v>
      </c>
      <c r="E77" s="49">
        <v>750</v>
      </c>
      <c r="F77" s="51" t="str">
        <f>+VLOOKUP(E77,Participants!$A$1:$F$801,2,FALSE)</f>
        <v>Charlotte Austin</v>
      </c>
      <c r="G77" s="51" t="str">
        <f>+VLOOKUP(E77,Participants!$A$1:$F$801,4,FALSE)</f>
        <v>AAC</v>
      </c>
      <c r="H77" s="51" t="str">
        <f>+VLOOKUP(E77,Participants!$A$1:$F$801,5,FALSE)</f>
        <v>F</v>
      </c>
      <c r="I77" s="51">
        <f>+VLOOKUP(E77,Participants!$A$1:$F$801,3,FALSE)</f>
        <v>3</v>
      </c>
      <c r="J77" s="51" t="str">
        <f>+VLOOKUP(E77,Participants!$A$1:$G$801,7,FALSE)</f>
        <v>DEV GIRLS</v>
      </c>
      <c r="K77" s="54">
        <f t="shared" si="1"/>
        <v>18</v>
      </c>
      <c r="L77" s="51"/>
    </row>
    <row r="78" spans="1:12" ht="14.25" customHeight="1">
      <c r="A78" s="47" t="s">
        <v>731</v>
      </c>
      <c r="B78" s="52">
        <v>6</v>
      </c>
      <c r="C78" s="52">
        <v>17.239999999999998</v>
      </c>
      <c r="D78" s="52">
        <v>5</v>
      </c>
      <c r="E78" s="53">
        <v>1229</v>
      </c>
      <c r="F78" s="54" t="str">
        <f>+VLOOKUP(E78,Participants!$A$1:$F$801,2,FALSE)</f>
        <v>Eleanor Stuckeman</v>
      </c>
      <c r="G78" s="54" t="str">
        <f>+VLOOKUP(E78,Participants!$A$1:$F$801,4,FALSE)</f>
        <v>AGS</v>
      </c>
      <c r="H78" s="54" t="str">
        <f>+VLOOKUP(E78,Participants!$A$1:$F$801,5,FALSE)</f>
        <v>F</v>
      </c>
      <c r="I78" s="54">
        <f>+VLOOKUP(E78,Participants!$A$1:$F$801,3,FALSE)</f>
        <v>2</v>
      </c>
      <c r="J78" s="54" t="str">
        <f>+VLOOKUP(E78,Participants!$A$1:$G$801,7,FALSE)</f>
        <v>DEV GIRLS</v>
      </c>
      <c r="K78" s="54">
        <f t="shared" si="1"/>
        <v>19</v>
      </c>
      <c r="L78" s="54"/>
    </row>
    <row r="79" spans="1:12" ht="14.25" customHeight="1">
      <c r="A79" s="47" t="s">
        <v>731</v>
      </c>
      <c r="B79" s="52">
        <v>6</v>
      </c>
      <c r="C79" s="52">
        <v>17.260000000000002</v>
      </c>
      <c r="D79" s="52">
        <v>7</v>
      </c>
      <c r="E79" s="53">
        <v>1444</v>
      </c>
      <c r="F79" s="54" t="str">
        <f>+VLOOKUP(E79,Participants!$A$1:$F$801,2,FALSE)</f>
        <v>Gabrielle Weiland</v>
      </c>
      <c r="G79" s="54" t="str">
        <f>+VLOOKUP(E79,Participants!$A$1:$F$801,4,FALSE)</f>
        <v>BCS</v>
      </c>
      <c r="H79" s="54" t="str">
        <f>+VLOOKUP(E79,Participants!$A$1:$F$801,5,FALSE)</f>
        <v>F</v>
      </c>
      <c r="I79" s="54">
        <f>+VLOOKUP(E79,Participants!$A$1:$F$801,3,FALSE)</f>
        <v>4</v>
      </c>
      <c r="J79" s="54" t="str">
        <f>+VLOOKUP(E79,Participants!$A$1:$G$801,7,FALSE)</f>
        <v>DEV GIRLS</v>
      </c>
      <c r="K79" s="54">
        <f t="shared" si="1"/>
        <v>20</v>
      </c>
      <c r="L79" s="54"/>
    </row>
    <row r="80" spans="1:12" ht="14.25" customHeight="1">
      <c r="A80" s="47" t="s">
        <v>731</v>
      </c>
      <c r="B80" s="52">
        <v>6</v>
      </c>
      <c r="C80" s="52">
        <v>17.32</v>
      </c>
      <c r="D80" s="52">
        <v>2</v>
      </c>
      <c r="E80" s="53">
        <v>1438</v>
      </c>
      <c r="F80" s="54" t="str">
        <f>+VLOOKUP(E80,Participants!$A$1:$F$801,2,FALSE)</f>
        <v>Sierra Viehmann</v>
      </c>
      <c r="G80" s="54" t="str">
        <f>+VLOOKUP(E80,Participants!$A$1:$F$801,4,FALSE)</f>
        <v>BCS</v>
      </c>
      <c r="H80" s="54" t="str">
        <f>+VLOOKUP(E80,Participants!$A$1:$F$801,5,FALSE)</f>
        <v>F</v>
      </c>
      <c r="I80" s="54">
        <f>+VLOOKUP(E80,Participants!$A$1:$F$801,3,FALSE)</f>
        <v>4</v>
      </c>
      <c r="J80" s="54" t="str">
        <f>+VLOOKUP(E80,Participants!$A$1:$G$801,7,FALSE)</f>
        <v>DEV GIRLS</v>
      </c>
      <c r="K80" s="54">
        <f t="shared" si="1"/>
        <v>21</v>
      </c>
      <c r="L80" s="54"/>
    </row>
    <row r="81" spans="1:12" ht="14.25" customHeight="1">
      <c r="A81" s="47" t="s">
        <v>731</v>
      </c>
      <c r="B81" s="52">
        <v>2</v>
      </c>
      <c r="C81" s="52">
        <v>17.350000000000001</v>
      </c>
      <c r="D81" s="52">
        <v>6</v>
      </c>
      <c r="E81" s="53">
        <v>766</v>
      </c>
      <c r="F81" s="54" t="str">
        <f>+VLOOKUP(E81,Participants!$A$1:$F$801,2,FALSE)</f>
        <v>Alessandra Park</v>
      </c>
      <c r="G81" s="54" t="str">
        <f>+VLOOKUP(E81,Participants!$A$1:$F$801,4,FALSE)</f>
        <v>AAC</v>
      </c>
      <c r="H81" s="54" t="str">
        <f>+VLOOKUP(E81,Participants!$A$1:$F$801,5,FALSE)</f>
        <v>F</v>
      </c>
      <c r="I81" s="54">
        <f>+VLOOKUP(E81,Participants!$A$1:$F$801,3,FALSE)</f>
        <v>4</v>
      </c>
      <c r="J81" s="54" t="str">
        <f>+VLOOKUP(E81,Participants!$A$1:$G$801,7,FALSE)</f>
        <v>DEV GIRLS</v>
      </c>
      <c r="K81" s="54">
        <f t="shared" si="1"/>
        <v>22</v>
      </c>
      <c r="L81" s="54"/>
    </row>
    <row r="82" spans="1:12" ht="14.25" customHeight="1">
      <c r="A82" s="47" t="s">
        <v>731</v>
      </c>
      <c r="B82" s="49">
        <v>1</v>
      </c>
      <c r="C82" s="49">
        <v>17.420000000000002</v>
      </c>
      <c r="D82" s="49">
        <v>4</v>
      </c>
      <c r="E82" s="50">
        <v>541</v>
      </c>
      <c r="F82" s="51" t="str">
        <f>+VLOOKUP(E82,Participants!$A$1:$F$801,2,FALSE)</f>
        <v>Catherine McElroy</v>
      </c>
      <c r="G82" s="51" t="str">
        <f>+VLOOKUP(E82,Participants!$A$1:$F$801,4,FALSE)</f>
        <v>BFS</v>
      </c>
      <c r="H82" s="51" t="str">
        <f>+VLOOKUP(E82,Participants!$A$1:$F$801,5,FALSE)</f>
        <v>F</v>
      </c>
      <c r="I82" s="51">
        <f>+VLOOKUP(E82,Participants!$A$1:$F$801,3,FALSE)</f>
        <v>4</v>
      </c>
      <c r="J82" s="51" t="str">
        <f>+VLOOKUP(E82,Participants!$A$1:$G$801,7,FALSE)</f>
        <v>DEV GIRLS</v>
      </c>
      <c r="K82" s="54">
        <f t="shared" si="1"/>
        <v>23</v>
      </c>
      <c r="L82" s="51"/>
    </row>
    <row r="83" spans="1:12" ht="14.25" customHeight="1">
      <c r="A83" s="47" t="s">
        <v>731</v>
      </c>
      <c r="B83" s="53">
        <v>6</v>
      </c>
      <c r="C83" s="53">
        <v>17.88</v>
      </c>
      <c r="D83" s="53">
        <v>1</v>
      </c>
      <c r="E83" s="53">
        <v>1448</v>
      </c>
      <c r="F83" s="54" t="str">
        <f>+VLOOKUP(E83,Participants!$A$1:$F$801,2,FALSE)</f>
        <v>Penelope Cummings</v>
      </c>
      <c r="G83" s="54" t="str">
        <f>+VLOOKUP(E83,Participants!$A$1:$F$801,4,FALSE)</f>
        <v>BCS</v>
      </c>
      <c r="H83" s="54" t="str">
        <f>+VLOOKUP(E83,Participants!$A$1:$F$801,5,FALSE)</f>
        <v>F</v>
      </c>
      <c r="I83" s="54">
        <f>+VLOOKUP(E83,Participants!$A$1:$F$801,3,FALSE)</f>
        <v>4</v>
      </c>
      <c r="J83" s="54" t="str">
        <f>+VLOOKUP(E83,Participants!$A$1:$G$801,7,FALSE)</f>
        <v>DEV GIRLS</v>
      </c>
      <c r="K83" s="54">
        <f t="shared" si="1"/>
        <v>24</v>
      </c>
      <c r="L83" s="54"/>
    </row>
    <row r="84" spans="1:12" ht="14.25" customHeight="1">
      <c r="A84" s="47" t="s">
        <v>731</v>
      </c>
      <c r="B84" s="48">
        <v>1</v>
      </c>
      <c r="C84" s="48">
        <v>17.920000000000002</v>
      </c>
      <c r="D84" s="48">
        <v>5</v>
      </c>
      <c r="E84" s="49">
        <v>1221</v>
      </c>
      <c r="F84" s="51" t="str">
        <f>+VLOOKUP(E84,Participants!$A$1:$F$801,2,FALSE)</f>
        <v>Karly Gill</v>
      </c>
      <c r="G84" s="51" t="str">
        <f>+VLOOKUP(E84,Participants!$A$1:$F$801,4,FALSE)</f>
        <v>AGS</v>
      </c>
      <c r="H84" s="51" t="str">
        <f>+VLOOKUP(E84,Participants!$A$1:$F$801,5,FALSE)</f>
        <v>F</v>
      </c>
      <c r="I84" s="51">
        <f>+VLOOKUP(E84,Participants!$A$1:$F$801,3,FALSE)</f>
        <v>4</v>
      </c>
      <c r="J84" s="51" t="str">
        <f>+VLOOKUP(E84,Participants!$A$1:$G$801,7,FALSE)</f>
        <v>DEV GIRLS</v>
      </c>
      <c r="K84" s="54">
        <f t="shared" si="1"/>
        <v>25</v>
      </c>
      <c r="L84" s="51"/>
    </row>
    <row r="85" spans="1:12" ht="14.25" customHeight="1">
      <c r="A85" s="47" t="s">
        <v>731</v>
      </c>
      <c r="B85" s="53">
        <v>2</v>
      </c>
      <c r="C85" s="53">
        <v>18.059999999999999</v>
      </c>
      <c r="D85" s="53">
        <v>2</v>
      </c>
      <c r="E85" s="53">
        <v>932</v>
      </c>
      <c r="F85" s="54" t="str">
        <f>+VLOOKUP(E85,Participants!$A$1:$F$801,2,FALSE)</f>
        <v>Sky Johnson</v>
      </c>
      <c r="G85" s="54" t="str">
        <f>+VLOOKUP(E85,Participants!$A$1:$F$801,4,FALSE)</f>
        <v>NCA</v>
      </c>
      <c r="H85" s="54" t="str">
        <f>+VLOOKUP(E85,Participants!$A$1:$F$801,5,FALSE)</f>
        <v>F</v>
      </c>
      <c r="I85" s="54">
        <f>+VLOOKUP(E85,Participants!$A$1:$F$801,3,FALSE)</f>
        <v>4</v>
      </c>
      <c r="J85" s="54" t="str">
        <f>+VLOOKUP(E85,Participants!$A$1:$G$801,7,FALSE)</f>
        <v>DEV GIRLS</v>
      </c>
      <c r="K85" s="54">
        <f t="shared" si="1"/>
        <v>26</v>
      </c>
      <c r="L85" s="54"/>
    </row>
    <row r="86" spans="1:12" ht="14.25" customHeight="1">
      <c r="A86" s="47" t="s">
        <v>731</v>
      </c>
      <c r="B86" s="48">
        <v>5</v>
      </c>
      <c r="C86" s="48">
        <v>18.12</v>
      </c>
      <c r="D86" s="48">
        <v>6</v>
      </c>
      <c r="E86" s="49">
        <v>754</v>
      </c>
      <c r="F86" s="51" t="str">
        <f>+VLOOKUP(E86,Participants!$A$1:$F$801,2,FALSE)</f>
        <v>Gabby Boright</v>
      </c>
      <c r="G86" s="51" t="str">
        <f>+VLOOKUP(E86,Participants!$A$1:$F$801,4,FALSE)</f>
        <v>AAC</v>
      </c>
      <c r="H86" s="51" t="str">
        <f>+VLOOKUP(E86,Participants!$A$1:$F$801,5,FALSE)</f>
        <v>F</v>
      </c>
      <c r="I86" s="51">
        <f>+VLOOKUP(E86,Participants!$A$1:$F$801,3,FALSE)</f>
        <v>4</v>
      </c>
      <c r="J86" s="51" t="str">
        <f>+VLOOKUP(E86,Participants!$A$1:$G$801,7,FALSE)</f>
        <v>DEV GIRLS</v>
      </c>
      <c r="K86" s="54">
        <f t="shared" si="1"/>
        <v>27</v>
      </c>
      <c r="L86" s="51"/>
    </row>
    <row r="87" spans="1:12" ht="14.25" customHeight="1">
      <c r="A87" s="47" t="s">
        <v>731</v>
      </c>
      <c r="B87" s="48">
        <v>5</v>
      </c>
      <c r="C87" s="48">
        <v>18.14</v>
      </c>
      <c r="D87" s="48">
        <v>4</v>
      </c>
      <c r="E87" s="49">
        <v>1228</v>
      </c>
      <c r="F87" s="51" t="str">
        <f>+VLOOKUP(E87,Participants!$A$1:$F$801,2,FALSE)</f>
        <v>Violet McGovern</v>
      </c>
      <c r="G87" s="51" t="str">
        <f>+VLOOKUP(E87,Participants!$A$1:$F$801,4,FALSE)</f>
        <v>AGS</v>
      </c>
      <c r="H87" s="51" t="str">
        <f>+VLOOKUP(E87,Participants!$A$1:$F$801,5,FALSE)</f>
        <v>F</v>
      </c>
      <c r="I87" s="51">
        <f>+VLOOKUP(E87,Participants!$A$1:$F$801,3,FALSE)</f>
        <v>2</v>
      </c>
      <c r="J87" s="51" t="str">
        <f>+VLOOKUP(E87,Participants!$A$1:$G$801,7,FALSE)</f>
        <v>DEV GIRLS</v>
      </c>
      <c r="K87" s="54">
        <f t="shared" si="1"/>
        <v>28</v>
      </c>
      <c r="L87" s="51"/>
    </row>
    <row r="88" spans="1:12" ht="14.25" customHeight="1">
      <c r="A88" s="47" t="s">
        <v>731</v>
      </c>
      <c r="B88" s="48">
        <v>1</v>
      </c>
      <c r="C88" s="48">
        <v>18.149999999999999</v>
      </c>
      <c r="D88" s="48">
        <v>7</v>
      </c>
      <c r="E88" s="49">
        <v>1141</v>
      </c>
      <c r="F88" s="51" t="str">
        <f>+VLOOKUP(E88,Participants!$A$1:$F$801,2,FALSE)</f>
        <v>Abigail Tottenham</v>
      </c>
      <c r="G88" s="51" t="str">
        <f>+VLOOKUP(E88,Participants!$A$1:$F$801,4,FALSE)</f>
        <v>JAM</v>
      </c>
      <c r="H88" s="51" t="str">
        <f>+VLOOKUP(E88,Participants!$A$1:$F$801,5,FALSE)</f>
        <v>F</v>
      </c>
      <c r="I88" s="51">
        <f>+VLOOKUP(E88,Participants!$A$1:$F$801,3,FALSE)</f>
        <v>2</v>
      </c>
      <c r="J88" s="51" t="str">
        <f>+VLOOKUP(E88,Participants!$A$1:$G$801,7,FALSE)</f>
        <v>DEV GIRLS</v>
      </c>
      <c r="K88" s="54">
        <f t="shared" si="1"/>
        <v>29</v>
      </c>
      <c r="L88" s="51"/>
    </row>
    <row r="89" spans="1:12" ht="14.25" customHeight="1">
      <c r="A89" s="47" t="s">
        <v>731</v>
      </c>
      <c r="B89" s="48">
        <v>15</v>
      </c>
      <c r="C89" s="48">
        <v>18.25</v>
      </c>
      <c r="D89" s="48">
        <v>7</v>
      </c>
      <c r="E89" s="49">
        <v>910</v>
      </c>
      <c r="F89" s="51" t="str">
        <f>+VLOOKUP(E89,Participants!$A$1:$F$801,2,FALSE)</f>
        <v>Lily Derkach</v>
      </c>
      <c r="G89" s="51" t="str">
        <f>+VLOOKUP(E89,Participants!$A$1:$F$801,4,FALSE)</f>
        <v>NCA</v>
      </c>
      <c r="H89" s="51" t="str">
        <f>+VLOOKUP(E89,Participants!$A$1:$F$801,5,FALSE)</f>
        <v>F</v>
      </c>
      <c r="I89" s="51">
        <f>+VLOOKUP(E89,Participants!$A$1:$F$801,3,FALSE)</f>
        <v>2</v>
      </c>
      <c r="J89" s="51" t="str">
        <f>+VLOOKUP(E89,Participants!$A$1:$G$801,7,FALSE)</f>
        <v>DEV GIRLS</v>
      </c>
      <c r="K89" s="54">
        <f t="shared" si="1"/>
        <v>30</v>
      </c>
      <c r="L89" s="51"/>
    </row>
    <row r="90" spans="1:12" ht="14.25" customHeight="1">
      <c r="A90" s="47" t="s">
        <v>731</v>
      </c>
      <c r="B90" s="53">
        <v>4</v>
      </c>
      <c r="C90" s="53">
        <v>18.3</v>
      </c>
      <c r="D90" s="53">
        <v>4</v>
      </c>
      <c r="E90" s="53">
        <v>544</v>
      </c>
      <c r="F90" s="54" t="str">
        <f>+VLOOKUP(E90,Participants!$A$1:$F$801,2,FALSE)</f>
        <v>Gianna Isacco</v>
      </c>
      <c r="G90" s="54" t="str">
        <f>+VLOOKUP(E90,Participants!$A$1:$F$801,4,FALSE)</f>
        <v>BFS</v>
      </c>
      <c r="H90" s="54" t="str">
        <f>+VLOOKUP(E90,Participants!$A$1:$F$801,5,FALSE)</f>
        <v>F</v>
      </c>
      <c r="I90" s="54">
        <f>+VLOOKUP(E90,Participants!$A$1:$F$801,3,FALSE)</f>
        <v>4</v>
      </c>
      <c r="J90" s="54" t="str">
        <f>+VLOOKUP(E90,Participants!$A$1:$G$801,7,FALSE)</f>
        <v>DEV GIRLS</v>
      </c>
      <c r="K90" s="54">
        <f t="shared" si="1"/>
        <v>31</v>
      </c>
      <c r="L90" s="54"/>
    </row>
    <row r="91" spans="1:12" ht="14.25" customHeight="1">
      <c r="A91" s="47" t="s">
        <v>731</v>
      </c>
      <c r="B91" s="52">
        <v>14</v>
      </c>
      <c r="C91" s="52">
        <v>18.420000000000002</v>
      </c>
      <c r="D91" s="52">
        <v>3</v>
      </c>
      <c r="E91" s="53">
        <v>773</v>
      </c>
      <c r="F91" s="54" t="str">
        <f>+VLOOKUP(E91,Participants!$A$1:$F$801,2,FALSE)</f>
        <v>Lucille Rounding</v>
      </c>
      <c r="G91" s="54" t="str">
        <f>+VLOOKUP(E91,Participants!$A$1:$F$801,4,FALSE)</f>
        <v>AAC</v>
      </c>
      <c r="H91" s="54" t="str">
        <f>+VLOOKUP(E91,Participants!$A$1:$F$801,5,FALSE)</f>
        <v>F</v>
      </c>
      <c r="I91" s="54">
        <f>+VLOOKUP(E91,Participants!$A$1:$F$801,3,FALSE)</f>
        <v>2</v>
      </c>
      <c r="J91" s="54" t="str">
        <f>+VLOOKUP(E91,Participants!$A$1:$G$801,7,FALSE)</f>
        <v>DEV GIRLS</v>
      </c>
      <c r="K91" s="54">
        <f t="shared" si="1"/>
        <v>32</v>
      </c>
      <c r="L91" s="54"/>
    </row>
    <row r="92" spans="1:12" ht="14.25" customHeight="1">
      <c r="A92" s="47" t="s">
        <v>731</v>
      </c>
      <c r="B92" s="52">
        <v>2</v>
      </c>
      <c r="C92" s="52">
        <v>18.43</v>
      </c>
      <c r="D92" s="52">
        <v>4</v>
      </c>
      <c r="E92" s="53">
        <v>551</v>
      </c>
      <c r="F92" s="54" t="str">
        <f>+VLOOKUP(E92,Participants!$A$1:$F$801,2,FALSE)</f>
        <v>Mary Stivorec</v>
      </c>
      <c r="G92" s="54" t="str">
        <f>+VLOOKUP(E92,Participants!$A$1:$F$801,4,FALSE)</f>
        <v>BFS</v>
      </c>
      <c r="H92" s="54" t="str">
        <f>+VLOOKUP(E92,Participants!$A$1:$F$801,5,FALSE)</f>
        <v>F</v>
      </c>
      <c r="I92" s="54">
        <f>+VLOOKUP(E92,Participants!$A$1:$F$801,3,FALSE)</f>
        <v>3</v>
      </c>
      <c r="J92" s="54" t="str">
        <f>+VLOOKUP(E92,Participants!$A$1:$G$801,7,FALSE)</f>
        <v>DEV GIRLS</v>
      </c>
      <c r="K92" s="54">
        <f t="shared" si="1"/>
        <v>33</v>
      </c>
      <c r="L92" s="54"/>
    </row>
    <row r="93" spans="1:12" ht="14.25" customHeight="1">
      <c r="A93" s="47" t="s">
        <v>731</v>
      </c>
      <c r="B93" s="52">
        <v>2</v>
      </c>
      <c r="C93" s="52">
        <v>18.510000000000002</v>
      </c>
      <c r="D93" s="52">
        <v>7</v>
      </c>
      <c r="E93" s="53">
        <v>1142</v>
      </c>
      <c r="F93" s="54" t="str">
        <f>+VLOOKUP(E93,Participants!$A$1:$F$801,2,FALSE)</f>
        <v>Faith  Fardo</v>
      </c>
      <c r="G93" s="54" t="str">
        <f>+VLOOKUP(E93,Participants!$A$1:$F$801,4,FALSE)</f>
        <v>JAM</v>
      </c>
      <c r="H93" s="54" t="str">
        <f>+VLOOKUP(E93,Participants!$A$1:$F$801,5,FALSE)</f>
        <v>F</v>
      </c>
      <c r="I93" s="54">
        <f>+VLOOKUP(E93,Participants!$A$1:$F$801,3,FALSE)</f>
        <v>4</v>
      </c>
      <c r="J93" s="54" t="str">
        <f>+VLOOKUP(E93,Participants!$A$1:$G$801,7,FALSE)</f>
        <v>DEV GIRLS</v>
      </c>
      <c r="K93" s="54">
        <f t="shared" si="1"/>
        <v>34</v>
      </c>
      <c r="L93" s="54"/>
    </row>
    <row r="94" spans="1:12" ht="14.25" customHeight="1">
      <c r="A94" s="47" t="s">
        <v>731</v>
      </c>
      <c r="B94" s="49">
        <v>5</v>
      </c>
      <c r="C94" s="49">
        <v>18.600000000000001</v>
      </c>
      <c r="D94" s="49">
        <v>2</v>
      </c>
      <c r="E94" s="49">
        <v>1445</v>
      </c>
      <c r="F94" s="51" t="str">
        <f>+VLOOKUP(E94,Participants!$A$1:$F$801,2,FALSE)</f>
        <v>Evelyn Quinn</v>
      </c>
      <c r="G94" s="51" t="str">
        <f>+VLOOKUP(E94,Participants!$A$1:$F$801,4,FALSE)</f>
        <v>BCS</v>
      </c>
      <c r="H94" s="51" t="str">
        <f>+VLOOKUP(E94,Participants!$A$1:$F$801,5,FALSE)</f>
        <v>F</v>
      </c>
      <c r="I94" s="51">
        <f>+VLOOKUP(E94,Participants!$A$1:$F$801,3,FALSE)</f>
        <v>4</v>
      </c>
      <c r="J94" s="51" t="str">
        <f>+VLOOKUP(E94,Participants!$A$1:$G$801,7,FALSE)</f>
        <v>DEV GIRLS</v>
      </c>
      <c r="K94" s="54">
        <f t="shared" si="1"/>
        <v>35</v>
      </c>
      <c r="L94" s="51"/>
    </row>
    <row r="95" spans="1:12" ht="14.25" customHeight="1">
      <c r="A95" s="47" t="s">
        <v>731</v>
      </c>
      <c r="B95" s="49">
        <v>5</v>
      </c>
      <c r="C95" s="49">
        <v>18.64</v>
      </c>
      <c r="D95" s="49">
        <v>1</v>
      </c>
      <c r="E95" s="49">
        <v>1140</v>
      </c>
      <c r="F95" s="51" t="str">
        <f>+VLOOKUP(E95,Participants!$A$1:$F$801,2,FALSE)</f>
        <v>Fionna Mosby</v>
      </c>
      <c r="G95" s="51" t="str">
        <f>+VLOOKUP(E95,Participants!$A$1:$F$801,4,FALSE)</f>
        <v>JAM</v>
      </c>
      <c r="H95" s="51" t="str">
        <f>+VLOOKUP(E95,Participants!$A$1:$F$801,5,FALSE)</f>
        <v>F</v>
      </c>
      <c r="I95" s="51">
        <f>+VLOOKUP(E95,Participants!$A$1:$F$801,3,FALSE)</f>
        <v>2</v>
      </c>
      <c r="J95" s="51" t="str">
        <f>+VLOOKUP(E95,Participants!$A$1:$G$801,7,FALSE)</f>
        <v>DEV GIRLS</v>
      </c>
      <c r="K95" s="54">
        <f t="shared" si="1"/>
        <v>36</v>
      </c>
      <c r="L95" s="51"/>
    </row>
    <row r="96" spans="1:12" ht="14.25" customHeight="1">
      <c r="A96" s="47" t="s">
        <v>731</v>
      </c>
      <c r="B96" s="49">
        <v>13</v>
      </c>
      <c r="C96" s="49">
        <v>18.77</v>
      </c>
      <c r="D96" s="49">
        <v>3</v>
      </c>
      <c r="E96" s="49">
        <v>758</v>
      </c>
      <c r="F96" s="51" t="str">
        <f>+VLOOKUP(E96,Participants!$A$1:$F$801,2,FALSE)</f>
        <v>Cameryn DeWitt</v>
      </c>
      <c r="G96" s="51" t="str">
        <f>+VLOOKUP(E96,Participants!$A$1:$F$801,4,FALSE)</f>
        <v>AAC</v>
      </c>
      <c r="H96" s="51" t="str">
        <f>+VLOOKUP(E96,Participants!$A$1:$F$801,5,FALSE)</f>
        <v>F</v>
      </c>
      <c r="I96" s="51">
        <f>+VLOOKUP(E96,Participants!$A$1:$F$801,3,FALSE)</f>
        <v>2</v>
      </c>
      <c r="J96" s="51" t="str">
        <f>+VLOOKUP(E96,Participants!$A$1:$G$801,7,FALSE)</f>
        <v>DEV GIRLS</v>
      </c>
      <c r="K96" s="54">
        <f t="shared" si="1"/>
        <v>37</v>
      </c>
      <c r="L96" s="51"/>
    </row>
    <row r="97" spans="1:12" ht="14.25" customHeight="1">
      <c r="A97" s="47" t="s">
        <v>731</v>
      </c>
      <c r="B97" s="52">
        <v>2</v>
      </c>
      <c r="C97" s="52">
        <v>18.84</v>
      </c>
      <c r="D97" s="52">
        <v>1</v>
      </c>
      <c r="E97" s="53">
        <v>1435</v>
      </c>
      <c r="F97" s="54" t="str">
        <f>+VLOOKUP(E97,Participants!$A$1:$F$801,2,FALSE)</f>
        <v>Madelyn Miklavic</v>
      </c>
      <c r="G97" s="54" t="str">
        <f>+VLOOKUP(E97,Participants!$A$1:$F$801,4,FALSE)</f>
        <v>BCS</v>
      </c>
      <c r="H97" s="54" t="str">
        <f>+VLOOKUP(E97,Participants!$A$1:$F$801,5,FALSE)</f>
        <v>F</v>
      </c>
      <c r="I97" s="54">
        <f>+VLOOKUP(E97,Participants!$A$1:$F$801,3,FALSE)</f>
        <v>3</v>
      </c>
      <c r="J97" s="54" t="str">
        <f>+VLOOKUP(E97,Participants!$A$1:$G$801,7,FALSE)</f>
        <v>DEV GIRLS</v>
      </c>
      <c r="K97" s="54">
        <f t="shared" si="1"/>
        <v>38</v>
      </c>
      <c r="L97" s="54"/>
    </row>
    <row r="98" spans="1:12" ht="14.25" customHeight="1">
      <c r="A98" s="47" t="s">
        <v>731</v>
      </c>
      <c r="B98" s="52">
        <v>2</v>
      </c>
      <c r="C98" s="52">
        <v>18.95</v>
      </c>
      <c r="D98" s="52">
        <v>3</v>
      </c>
      <c r="E98" s="52">
        <v>1002</v>
      </c>
      <c r="F98" s="54" t="str">
        <f>+VLOOKUP(E98,Participants!$A$1:$F$801,2,FALSE)</f>
        <v>Cora Cole</v>
      </c>
      <c r="G98" s="54" t="str">
        <f>+VLOOKUP(E98,Participants!$A$1:$F$801,4,FALSE)</f>
        <v>KIL</v>
      </c>
      <c r="H98" s="54" t="str">
        <f>+VLOOKUP(E98,Participants!$A$1:$F$801,5,FALSE)</f>
        <v>F</v>
      </c>
      <c r="I98" s="54">
        <f>+VLOOKUP(E98,Participants!$A$1:$F$801,3,FALSE)</f>
        <v>3</v>
      </c>
      <c r="J98" s="54" t="str">
        <f>+VLOOKUP(E98,Participants!$A$1:$G$801,7,FALSE)</f>
        <v>DEV GIRLS</v>
      </c>
      <c r="K98" s="54">
        <f t="shared" si="1"/>
        <v>39</v>
      </c>
      <c r="L98" s="54"/>
    </row>
    <row r="99" spans="1:12" ht="14.25" customHeight="1">
      <c r="A99" s="47" t="s">
        <v>731</v>
      </c>
      <c r="B99" s="53">
        <v>6</v>
      </c>
      <c r="C99" s="53">
        <v>19.02</v>
      </c>
      <c r="D99" s="53">
        <v>3</v>
      </c>
      <c r="E99" s="53">
        <v>878</v>
      </c>
      <c r="F99" s="54" t="str">
        <f>+VLOOKUP(E99,Participants!$A$1:$F$801,2,FALSE)</f>
        <v>Zienna Berarducci</v>
      </c>
      <c r="G99" s="54" t="str">
        <f>+VLOOKUP(E99,Participants!$A$1:$F$801,4,FALSE)</f>
        <v>SSPP</v>
      </c>
      <c r="H99" s="54" t="str">
        <f>+VLOOKUP(E99,Participants!$A$1:$F$801,5,FALSE)</f>
        <v>F</v>
      </c>
      <c r="I99" s="54">
        <f>+VLOOKUP(E99,Participants!$A$1:$F$801,3,FALSE)</f>
        <v>4</v>
      </c>
      <c r="J99" s="54" t="str">
        <f>+VLOOKUP(E99,Participants!$A$1:$G$801,7,FALSE)</f>
        <v>DEV GIRLS</v>
      </c>
      <c r="K99" s="54">
        <f t="shared" si="1"/>
        <v>40</v>
      </c>
      <c r="L99" s="54"/>
    </row>
    <row r="100" spans="1:12" ht="14.25" customHeight="1">
      <c r="A100" s="47" t="s">
        <v>731</v>
      </c>
      <c r="B100" s="48">
        <v>1</v>
      </c>
      <c r="C100" s="48">
        <v>19.05</v>
      </c>
      <c r="D100" s="48">
        <v>1</v>
      </c>
      <c r="E100" s="50">
        <v>923</v>
      </c>
      <c r="F100" s="51" t="str">
        <f>+VLOOKUP(E100,Participants!$A$1:$F$801,2,FALSE)</f>
        <v>Magdalena Pyle</v>
      </c>
      <c r="G100" s="51" t="str">
        <f>+VLOOKUP(E100,Participants!$A$1:$F$801,4,FALSE)</f>
        <v>NCA</v>
      </c>
      <c r="H100" s="51" t="str">
        <f>+VLOOKUP(E100,Participants!$A$1:$F$801,5,FALSE)</f>
        <v>F</v>
      </c>
      <c r="I100" s="51">
        <f>+VLOOKUP(E100,Participants!$A$1:$F$801,3,FALSE)</f>
        <v>3</v>
      </c>
      <c r="J100" s="51" t="str">
        <f>+VLOOKUP(E100,Participants!$A$1:$G$801,7,FALSE)</f>
        <v>DEV GIRLS</v>
      </c>
      <c r="K100" s="54">
        <f t="shared" si="1"/>
        <v>41</v>
      </c>
      <c r="L100" s="51"/>
    </row>
    <row r="101" spans="1:12" ht="14.25" customHeight="1">
      <c r="A101" s="47" t="s">
        <v>731</v>
      </c>
      <c r="B101" s="53">
        <v>14</v>
      </c>
      <c r="C101" s="53">
        <v>19.079999999999998</v>
      </c>
      <c r="D101" s="53">
        <v>2</v>
      </c>
      <c r="E101" s="53">
        <v>1106</v>
      </c>
      <c r="F101" s="54" t="str">
        <f>+VLOOKUP(E101,Participants!$A$1:$F$801,2,FALSE)</f>
        <v>Charlie Kane</v>
      </c>
      <c r="G101" s="54" t="str">
        <f>+VLOOKUP(E101,Participants!$A$1:$F$801,4,FALSE)</f>
        <v>PHA</v>
      </c>
      <c r="H101" s="54" t="str">
        <f>+VLOOKUP(E101,Participants!$A$1:$F$801,5,FALSE)</f>
        <v>F</v>
      </c>
      <c r="I101" s="54">
        <f>+VLOOKUP(E101,Participants!$A$1:$F$801,3,FALSE)</f>
        <v>2</v>
      </c>
      <c r="J101" s="54" t="str">
        <f>+VLOOKUP(E101,Participants!$A$1:$G$801,7,FALSE)</f>
        <v>DEV GIRLS</v>
      </c>
      <c r="K101" s="54">
        <f t="shared" si="1"/>
        <v>42</v>
      </c>
      <c r="L101" s="54"/>
    </row>
    <row r="102" spans="1:12" ht="14.25" customHeight="1">
      <c r="A102" s="47" t="s">
        <v>731</v>
      </c>
      <c r="B102" s="53">
        <v>14</v>
      </c>
      <c r="C102" s="53">
        <v>19.100000000000001</v>
      </c>
      <c r="D102" s="53">
        <v>1</v>
      </c>
      <c r="E102" s="53">
        <v>1103</v>
      </c>
      <c r="F102" s="54" t="str">
        <f>+VLOOKUP(E102,Participants!$A$1:$F$801,2,FALSE)</f>
        <v>Talyah Cira</v>
      </c>
      <c r="G102" s="54" t="str">
        <f>+VLOOKUP(E102,Participants!$A$1:$F$801,4,FALSE)</f>
        <v>PHA</v>
      </c>
      <c r="H102" s="54" t="str">
        <f>+VLOOKUP(E102,Participants!$A$1:$F$801,5,FALSE)</f>
        <v>F</v>
      </c>
      <c r="I102" s="54" t="str">
        <f>+VLOOKUP(E102,Participants!$A$1:$F$801,3,FALSE)</f>
        <v>k</v>
      </c>
      <c r="J102" s="54" t="str">
        <f>+VLOOKUP(E102,Participants!$A$1:$G$801,7,FALSE)</f>
        <v>DEV GIRLS</v>
      </c>
      <c r="K102" s="54">
        <f t="shared" si="1"/>
        <v>43</v>
      </c>
      <c r="L102" s="54"/>
    </row>
    <row r="103" spans="1:12" ht="14.25" customHeight="1">
      <c r="A103" s="47" t="s">
        <v>731</v>
      </c>
      <c r="B103" s="48">
        <v>1</v>
      </c>
      <c r="C103" s="48">
        <v>19.11</v>
      </c>
      <c r="D103" s="48">
        <v>2</v>
      </c>
      <c r="E103" s="50">
        <v>1568</v>
      </c>
      <c r="F103" s="51" t="str">
        <f>+VLOOKUP(E103,Participants!$A$1:$F$801,2,FALSE)</f>
        <v>Genevieve Shay</v>
      </c>
      <c r="G103" s="51" t="str">
        <f>+VLOOKUP(E103,Participants!$A$1:$F$801,4,FALSE)</f>
        <v>GRE</v>
      </c>
      <c r="H103" s="51" t="str">
        <f>+VLOOKUP(E103,Participants!$A$1:$F$801,5,FALSE)</f>
        <v>F</v>
      </c>
      <c r="I103" s="51">
        <f>+VLOOKUP(E103,Participants!$A$1:$F$801,3,FALSE)</f>
        <v>4</v>
      </c>
      <c r="J103" s="51" t="str">
        <f>+VLOOKUP(E103,Participants!$A$1:$G$801,7,FALSE)</f>
        <v>DEV GIRLS</v>
      </c>
      <c r="K103" s="54">
        <f t="shared" si="1"/>
        <v>44</v>
      </c>
      <c r="L103" s="51"/>
    </row>
    <row r="104" spans="1:12" ht="14.25" customHeight="1">
      <c r="A104" s="47" t="s">
        <v>731</v>
      </c>
      <c r="B104" s="48">
        <v>15</v>
      </c>
      <c r="C104" s="48">
        <v>19.23</v>
      </c>
      <c r="D104" s="48">
        <v>1</v>
      </c>
      <c r="E104" s="49">
        <v>1110</v>
      </c>
      <c r="F104" s="51" t="str">
        <f>+VLOOKUP(E104,Participants!$A$1:$F$801,2,FALSE)</f>
        <v>Cecilia "CC" Benjamin</v>
      </c>
      <c r="G104" s="51" t="str">
        <f>+VLOOKUP(E104,Participants!$A$1:$F$801,4,FALSE)</f>
        <v>PHA</v>
      </c>
      <c r="H104" s="51" t="str">
        <f>+VLOOKUP(E104,Participants!$A$1:$F$801,5,FALSE)</f>
        <v>F</v>
      </c>
      <c r="I104" s="51">
        <f>+VLOOKUP(E104,Participants!$A$1:$F$801,3,FALSE)</f>
        <v>2</v>
      </c>
      <c r="J104" s="51" t="str">
        <f>+VLOOKUP(E104,Participants!$A$1:$G$801,7,FALSE)</f>
        <v>DEV GIRLS</v>
      </c>
      <c r="K104" s="54">
        <f t="shared" si="1"/>
        <v>45</v>
      </c>
      <c r="L104" s="51"/>
    </row>
    <row r="105" spans="1:12" ht="14.25" customHeight="1">
      <c r="A105" s="47" t="s">
        <v>731</v>
      </c>
      <c r="B105" s="48">
        <v>5</v>
      </c>
      <c r="C105" s="48">
        <v>19.29</v>
      </c>
      <c r="D105" s="48">
        <v>7</v>
      </c>
      <c r="E105" s="49">
        <v>1223</v>
      </c>
      <c r="F105" s="51" t="str">
        <f>+VLOOKUP(E105,Participants!$A$1:$F$801,2,FALSE)</f>
        <v>Mila Kolocouris</v>
      </c>
      <c r="G105" s="51" t="str">
        <f>+VLOOKUP(E105,Participants!$A$1:$F$801,4,FALSE)</f>
        <v>AGS</v>
      </c>
      <c r="H105" s="51" t="str">
        <f>+VLOOKUP(E105,Participants!$A$1:$F$801,5,FALSE)</f>
        <v>F</v>
      </c>
      <c r="I105" s="51">
        <f>+VLOOKUP(E105,Participants!$A$1:$F$801,3,FALSE)</f>
        <v>2</v>
      </c>
      <c r="J105" s="51" t="str">
        <f>+VLOOKUP(E105,Participants!$A$1:$G$801,7,FALSE)</f>
        <v>DEV GIRLS</v>
      </c>
      <c r="K105" s="54">
        <f t="shared" si="1"/>
        <v>46</v>
      </c>
      <c r="L105" s="51"/>
    </row>
    <row r="106" spans="1:12" ht="14.25" customHeight="1">
      <c r="A106" s="47" t="s">
        <v>731</v>
      </c>
      <c r="B106" s="53">
        <v>16</v>
      </c>
      <c r="C106" s="53">
        <v>19.3</v>
      </c>
      <c r="D106" s="53">
        <v>4</v>
      </c>
      <c r="E106" s="53">
        <v>869</v>
      </c>
      <c r="F106" s="54" t="str">
        <f>+VLOOKUP(E106,Participants!$A$1:$F$801,2,FALSE)</f>
        <v>Lucia Bianco</v>
      </c>
      <c r="G106" s="54" t="str">
        <f>+VLOOKUP(E106,Participants!$A$1:$F$801,4,FALSE)</f>
        <v>SSPP</v>
      </c>
      <c r="H106" s="54" t="str">
        <f>+VLOOKUP(E106,Participants!$A$1:$F$801,5,FALSE)</f>
        <v>F</v>
      </c>
      <c r="I106" s="54">
        <f>+VLOOKUP(E106,Participants!$A$1:$F$801,3,FALSE)</f>
        <v>2</v>
      </c>
      <c r="J106" s="54" t="str">
        <f>+VLOOKUP(E106,Participants!$A$1:$G$801,7,FALSE)</f>
        <v>DEV GIRLS</v>
      </c>
      <c r="K106" s="54">
        <f t="shared" si="1"/>
        <v>47</v>
      </c>
      <c r="L106" s="54"/>
    </row>
    <row r="107" spans="1:12" ht="14.25" customHeight="1">
      <c r="A107" s="47" t="s">
        <v>731</v>
      </c>
      <c r="B107" s="49">
        <v>1</v>
      </c>
      <c r="C107" s="49">
        <v>19.350000000000001</v>
      </c>
      <c r="D107" s="49">
        <v>3</v>
      </c>
      <c r="E107" s="50">
        <v>1000</v>
      </c>
      <c r="F107" s="51" t="str">
        <f>+VLOOKUP(E107,Participants!$A$1:$F$801,2,FALSE)</f>
        <v>Ella Scaltz</v>
      </c>
      <c r="G107" s="51" t="str">
        <f>+VLOOKUP(E107,Participants!$A$1:$F$801,4,FALSE)</f>
        <v>KIL</v>
      </c>
      <c r="H107" s="51" t="str">
        <f>+VLOOKUP(E107,Participants!$A$1:$F$801,5,FALSE)</f>
        <v>F</v>
      </c>
      <c r="I107" s="51">
        <f>+VLOOKUP(E107,Participants!$A$1:$F$801,3,FALSE)</f>
        <v>3</v>
      </c>
      <c r="J107" s="51" t="str">
        <f>+VLOOKUP(E107,Participants!$A$1:$G$801,7,FALSE)</f>
        <v>DEV GIRLS</v>
      </c>
      <c r="K107" s="54">
        <f t="shared" si="1"/>
        <v>48</v>
      </c>
      <c r="L107" s="51"/>
    </row>
    <row r="108" spans="1:12" ht="14.25" customHeight="1">
      <c r="A108" s="47" t="s">
        <v>731</v>
      </c>
      <c r="B108" s="52">
        <v>4</v>
      </c>
      <c r="C108" s="52">
        <v>19.39</v>
      </c>
      <c r="D108" s="52">
        <v>2</v>
      </c>
      <c r="E108" s="53">
        <v>1432</v>
      </c>
      <c r="F108" s="54" t="str">
        <f>+VLOOKUP(E108,Participants!$A$1:$F$801,2,FALSE)</f>
        <v>Taetum Dougherty</v>
      </c>
      <c r="G108" s="54" t="str">
        <f>+VLOOKUP(E108,Participants!$A$1:$F$801,4,FALSE)</f>
        <v>BCS</v>
      </c>
      <c r="H108" s="54" t="str">
        <f>+VLOOKUP(E108,Participants!$A$1:$F$801,5,FALSE)</f>
        <v>F</v>
      </c>
      <c r="I108" s="54">
        <f>+VLOOKUP(E108,Participants!$A$1:$F$801,3,FALSE)</f>
        <v>3</v>
      </c>
      <c r="J108" s="54" t="str">
        <f>+VLOOKUP(E108,Participants!$A$1:$G$801,7,FALSE)</f>
        <v>DEV GIRLS</v>
      </c>
      <c r="K108" s="54">
        <f t="shared" si="1"/>
        <v>49</v>
      </c>
      <c r="L108" s="54"/>
    </row>
    <row r="109" spans="1:12" ht="14.25" customHeight="1">
      <c r="A109" s="47" t="s">
        <v>731</v>
      </c>
      <c r="B109" s="49">
        <v>15</v>
      </c>
      <c r="C109" s="49">
        <v>19.47</v>
      </c>
      <c r="D109" s="49">
        <v>2</v>
      </c>
      <c r="E109" s="49">
        <v>1108</v>
      </c>
      <c r="F109" s="51" t="str">
        <f>+VLOOKUP(E109,Participants!$A$1:$F$801,2,FALSE)</f>
        <v>Mila Cira</v>
      </c>
      <c r="G109" s="51" t="str">
        <f>+VLOOKUP(E109,Participants!$A$1:$F$801,4,FALSE)</f>
        <v>PHA</v>
      </c>
      <c r="H109" s="51" t="str">
        <f>+VLOOKUP(E109,Participants!$A$1:$F$801,5,FALSE)</f>
        <v>F</v>
      </c>
      <c r="I109" s="51">
        <f>+VLOOKUP(E109,Participants!$A$1:$F$801,3,FALSE)</f>
        <v>2</v>
      </c>
      <c r="J109" s="51" t="str">
        <f>+VLOOKUP(E109,Participants!$A$1:$G$801,7,FALSE)</f>
        <v>DEV GIRLS</v>
      </c>
      <c r="K109" s="54">
        <f t="shared" si="1"/>
        <v>50</v>
      </c>
      <c r="L109" s="51"/>
    </row>
    <row r="110" spans="1:12" ht="14.25" customHeight="1">
      <c r="A110" s="47" t="s">
        <v>731</v>
      </c>
      <c r="B110" s="49">
        <v>7</v>
      </c>
      <c r="C110" s="49">
        <v>19.5</v>
      </c>
      <c r="D110" s="49">
        <v>3</v>
      </c>
      <c r="E110" s="49">
        <v>533</v>
      </c>
      <c r="F110" s="51" t="str">
        <f>+VLOOKUP(E110,Participants!$A$1:$F$801,2,FALSE)</f>
        <v>Alaina Kelly</v>
      </c>
      <c r="G110" s="51" t="str">
        <f>+VLOOKUP(E110,Participants!$A$1:$F$801,4,FALSE)</f>
        <v>BFS</v>
      </c>
      <c r="H110" s="51" t="str">
        <f>+VLOOKUP(E110,Participants!$A$1:$F$801,5,FALSE)</f>
        <v>F</v>
      </c>
      <c r="I110" s="51">
        <f>+VLOOKUP(E110,Participants!$A$1:$F$801,3,FALSE)</f>
        <v>3</v>
      </c>
      <c r="J110" s="51" t="str">
        <f>+VLOOKUP(E110,Participants!$A$1:$G$801,7,FALSE)</f>
        <v>DEV GIRLS</v>
      </c>
      <c r="K110" s="54">
        <f t="shared" si="1"/>
        <v>51</v>
      </c>
      <c r="L110" s="51"/>
    </row>
    <row r="111" spans="1:12" ht="14.25" customHeight="1">
      <c r="A111" s="47" t="s">
        <v>731</v>
      </c>
      <c r="B111" s="49">
        <v>1</v>
      </c>
      <c r="C111" s="49">
        <v>19.55</v>
      </c>
      <c r="D111" s="49">
        <v>6</v>
      </c>
      <c r="E111" s="49">
        <v>763</v>
      </c>
      <c r="F111" s="51" t="str">
        <f>+VLOOKUP(E111,Participants!$A$1:$F$801,2,FALSE)</f>
        <v>Miriam  Gruber</v>
      </c>
      <c r="G111" s="51" t="str">
        <f>+VLOOKUP(E111,Participants!$A$1:$F$801,4,FALSE)</f>
        <v>AAC</v>
      </c>
      <c r="H111" s="51" t="str">
        <f>+VLOOKUP(E111,Participants!$A$1:$F$801,5,FALSE)</f>
        <v>F</v>
      </c>
      <c r="I111" s="51">
        <f>+VLOOKUP(E111,Participants!$A$1:$F$801,3,FALSE)</f>
        <v>3</v>
      </c>
      <c r="J111" s="51" t="str">
        <f>+VLOOKUP(E111,Participants!$A$1:$G$801,7,FALSE)</f>
        <v>DEV GIRLS</v>
      </c>
      <c r="K111" s="54">
        <f t="shared" si="1"/>
        <v>52</v>
      </c>
      <c r="L111" s="51"/>
    </row>
    <row r="112" spans="1:12" ht="14.25" customHeight="1">
      <c r="A112" s="47" t="s">
        <v>731</v>
      </c>
      <c r="B112" s="49">
        <v>7</v>
      </c>
      <c r="C112" s="49">
        <v>19.77</v>
      </c>
      <c r="D112" s="49">
        <v>7</v>
      </c>
      <c r="E112" s="49">
        <v>536</v>
      </c>
      <c r="F112" s="51" t="str">
        <f>+VLOOKUP(E112,Participants!$A$1:$F$801,2,FALSE)</f>
        <v>Isabella Vasquez</v>
      </c>
      <c r="G112" s="51" t="str">
        <f>+VLOOKUP(E112,Participants!$A$1:$F$801,4,FALSE)</f>
        <v>BFS</v>
      </c>
      <c r="H112" s="51" t="str">
        <f>+VLOOKUP(E112,Participants!$A$1:$F$801,5,FALSE)</f>
        <v>F</v>
      </c>
      <c r="I112" s="51">
        <f>+VLOOKUP(E112,Participants!$A$1:$F$801,3,FALSE)</f>
        <v>3</v>
      </c>
      <c r="J112" s="51" t="str">
        <f>+VLOOKUP(E112,Participants!$A$1:$G$801,7,FALSE)</f>
        <v>DEV GIRLS</v>
      </c>
      <c r="K112" s="54">
        <f t="shared" si="1"/>
        <v>53</v>
      </c>
      <c r="L112" s="51"/>
    </row>
    <row r="113" spans="1:12" ht="14.25" customHeight="1">
      <c r="A113" s="47" t="s">
        <v>731</v>
      </c>
      <c r="B113" s="49">
        <v>7</v>
      </c>
      <c r="C113" s="49">
        <v>19.829999999999998</v>
      </c>
      <c r="D113" s="49">
        <v>6</v>
      </c>
      <c r="E113" s="49">
        <v>537</v>
      </c>
      <c r="F113" s="51" t="str">
        <f>+VLOOKUP(E113,Participants!$A$1:$F$801,2,FALSE)</f>
        <v>Molly Begley</v>
      </c>
      <c r="G113" s="51" t="str">
        <f>+VLOOKUP(E113,Participants!$A$1:$F$801,4,FALSE)</f>
        <v>BFS</v>
      </c>
      <c r="H113" s="51" t="str">
        <f>+VLOOKUP(E113,Participants!$A$1:$F$801,5,FALSE)</f>
        <v>F</v>
      </c>
      <c r="I113" s="51">
        <f>+VLOOKUP(E113,Participants!$A$1:$F$801,3,FALSE)</f>
        <v>3</v>
      </c>
      <c r="J113" s="51" t="str">
        <f>+VLOOKUP(E113,Participants!$A$1:$G$801,7,FALSE)</f>
        <v>DEV GIRLS</v>
      </c>
      <c r="K113" s="54">
        <f t="shared" si="1"/>
        <v>54</v>
      </c>
      <c r="L113" s="51"/>
    </row>
    <row r="114" spans="1:12" ht="14.25" customHeight="1">
      <c r="A114" s="47" t="s">
        <v>731</v>
      </c>
      <c r="B114" s="49">
        <v>15</v>
      </c>
      <c r="C114" s="49">
        <v>19.89</v>
      </c>
      <c r="D114" s="49">
        <v>4</v>
      </c>
      <c r="E114" s="49">
        <v>530</v>
      </c>
      <c r="F114" s="51" t="str">
        <f>+VLOOKUP(E114,Participants!$A$1:$F$801,2,FALSE)</f>
        <v>Hadley Moritz</v>
      </c>
      <c r="G114" s="51" t="str">
        <f>+VLOOKUP(E114,Participants!$A$1:$F$801,4,FALSE)</f>
        <v>BFS</v>
      </c>
      <c r="H114" s="51" t="str">
        <f>+VLOOKUP(E114,Participants!$A$1:$F$801,5,FALSE)</f>
        <v>F</v>
      </c>
      <c r="I114" s="51">
        <f>+VLOOKUP(E114,Participants!$A$1:$F$801,3,FALSE)</f>
        <v>2</v>
      </c>
      <c r="J114" s="51" t="str">
        <f>+VLOOKUP(E114,Participants!$A$1:$G$801,7,FALSE)</f>
        <v>DEV GIRLS</v>
      </c>
      <c r="K114" s="54">
        <f t="shared" si="1"/>
        <v>55</v>
      </c>
      <c r="L114" s="51"/>
    </row>
    <row r="115" spans="1:12" ht="14.25" customHeight="1">
      <c r="A115" s="47" t="s">
        <v>731</v>
      </c>
      <c r="B115" s="48">
        <v>7</v>
      </c>
      <c r="C115" s="48">
        <v>20.04</v>
      </c>
      <c r="D115" s="48">
        <v>4</v>
      </c>
      <c r="E115" s="49">
        <v>538</v>
      </c>
      <c r="F115" s="51" t="str">
        <f>+VLOOKUP(E115,Participants!$A$1:$F$801,2,FALSE)</f>
        <v>Reagan Bayne</v>
      </c>
      <c r="G115" s="51" t="str">
        <f>+VLOOKUP(E115,Participants!$A$1:$F$801,4,FALSE)</f>
        <v>BFS</v>
      </c>
      <c r="H115" s="51" t="str">
        <f>+VLOOKUP(E115,Participants!$A$1:$F$801,5,FALSE)</f>
        <v>F</v>
      </c>
      <c r="I115" s="51">
        <f>+VLOOKUP(E115,Participants!$A$1:$F$801,3,FALSE)</f>
        <v>3</v>
      </c>
      <c r="J115" s="51" t="str">
        <f>+VLOOKUP(E115,Participants!$A$1:$G$801,7,FALSE)</f>
        <v>DEV GIRLS</v>
      </c>
      <c r="K115" s="54">
        <f t="shared" si="1"/>
        <v>56</v>
      </c>
      <c r="L115" s="51"/>
    </row>
    <row r="116" spans="1:12" ht="14.25" customHeight="1">
      <c r="A116" s="47" t="s">
        <v>731</v>
      </c>
      <c r="B116" s="53">
        <v>16</v>
      </c>
      <c r="C116" s="53">
        <v>20.309999999999999</v>
      </c>
      <c r="D116" s="53">
        <v>6</v>
      </c>
      <c r="E116" s="53">
        <v>903</v>
      </c>
      <c r="F116" s="54" t="str">
        <f>+VLOOKUP(E116,Participants!$A$1:$F$801,2,FALSE)</f>
        <v>Maycie Bane</v>
      </c>
      <c r="G116" s="54" t="str">
        <f>+VLOOKUP(E116,Participants!$A$1:$F$801,4,FALSE)</f>
        <v>NCA</v>
      </c>
      <c r="H116" s="54" t="str">
        <f>+VLOOKUP(E116,Participants!$A$1:$F$801,5,FALSE)</f>
        <v>F</v>
      </c>
      <c r="I116" s="54">
        <f>+VLOOKUP(E116,Participants!$A$1:$F$801,3,FALSE)</f>
        <v>1</v>
      </c>
      <c r="J116" s="54" t="str">
        <f>+VLOOKUP(E116,Participants!$A$1:$G$801,7,FALSE)</f>
        <v>DEV GIRLS</v>
      </c>
      <c r="K116" s="54">
        <f t="shared" si="1"/>
        <v>57</v>
      </c>
      <c r="L116" s="54"/>
    </row>
    <row r="117" spans="1:12" ht="14.25" customHeight="1">
      <c r="A117" s="47" t="s">
        <v>731</v>
      </c>
      <c r="B117" s="53">
        <v>14</v>
      </c>
      <c r="C117" s="53">
        <v>20.56</v>
      </c>
      <c r="D117" s="53">
        <v>5</v>
      </c>
      <c r="E117" s="53">
        <v>526</v>
      </c>
      <c r="F117" s="54" t="str">
        <f>+VLOOKUP(E117,Participants!$A$1:$F$801,2,FALSE)</f>
        <v>Maggie Miller</v>
      </c>
      <c r="G117" s="54" t="str">
        <f>+VLOOKUP(E117,Participants!$A$1:$F$801,4,FALSE)</f>
        <v>BFS</v>
      </c>
      <c r="H117" s="54" t="str">
        <f>+VLOOKUP(E117,Participants!$A$1:$F$801,5,FALSE)</f>
        <v>F</v>
      </c>
      <c r="I117" s="54">
        <f>+VLOOKUP(E117,Participants!$A$1:$F$801,3,FALSE)</f>
        <v>1</v>
      </c>
      <c r="J117" s="54" t="str">
        <f>+VLOOKUP(E117,Participants!$A$1:$G$801,7,FALSE)</f>
        <v>DEV GIRLS</v>
      </c>
      <c r="K117" s="54">
        <f t="shared" si="1"/>
        <v>58</v>
      </c>
      <c r="L117" s="54"/>
    </row>
    <row r="118" spans="1:12" ht="14.25" customHeight="1">
      <c r="A118" s="47" t="s">
        <v>731</v>
      </c>
      <c r="B118" s="53">
        <v>4</v>
      </c>
      <c r="C118" s="53">
        <v>20.84</v>
      </c>
      <c r="D118" s="53">
        <v>3</v>
      </c>
      <c r="E118" s="53">
        <v>1436</v>
      </c>
      <c r="F118" s="54" t="str">
        <f>+VLOOKUP(E118,Participants!$A$1:$F$801,2,FALSE)</f>
        <v>Elyzabith Robinson</v>
      </c>
      <c r="G118" s="54" t="str">
        <f>+VLOOKUP(E118,Participants!$A$1:$F$801,4,FALSE)</f>
        <v>BCS</v>
      </c>
      <c r="H118" s="54" t="str">
        <f>+VLOOKUP(E118,Participants!$A$1:$F$801,5,FALSE)</f>
        <v>F</v>
      </c>
      <c r="I118" s="54">
        <f>+VLOOKUP(E118,Participants!$A$1:$F$801,3,FALSE)</f>
        <v>3</v>
      </c>
      <c r="J118" s="54" t="str">
        <f>+VLOOKUP(E118,Participants!$A$1:$G$801,7,FALSE)</f>
        <v>DEV GIRLS</v>
      </c>
      <c r="K118" s="54">
        <f t="shared" si="1"/>
        <v>59</v>
      </c>
      <c r="L118" s="54"/>
    </row>
    <row r="119" spans="1:12" ht="14.25" customHeight="1">
      <c r="A119" s="47" t="s">
        <v>731</v>
      </c>
      <c r="B119" s="48">
        <v>13</v>
      </c>
      <c r="C119" s="48">
        <v>21.2</v>
      </c>
      <c r="D119" s="48">
        <v>5</v>
      </c>
      <c r="E119" s="49">
        <v>527</v>
      </c>
      <c r="F119" s="51" t="str">
        <f>+VLOOKUP(E119,Participants!$A$1:$F$801,2,FALSE)</f>
        <v>Jaydn Risdon</v>
      </c>
      <c r="G119" s="51" t="str">
        <f>+VLOOKUP(E119,Participants!$A$1:$F$801,4,FALSE)</f>
        <v>BFS</v>
      </c>
      <c r="H119" s="51" t="str">
        <f>+VLOOKUP(E119,Participants!$A$1:$F$801,5,FALSE)</f>
        <v>F</v>
      </c>
      <c r="I119" s="51">
        <f>+VLOOKUP(E119,Participants!$A$1:$F$801,3,FALSE)</f>
        <v>1</v>
      </c>
      <c r="J119" s="51" t="str">
        <f>+VLOOKUP(E119,Participants!$A$1:$G$801,7,FALSE)</f>
        <v>DEV GIRLS</v>
      </c>
      <c r="K119" s="54">
        <f t="shared" si="1"/>
        <v>60</v>
      </c>
      <c r="L119" s="51"/>
    </row>
    <row r="120" spans="1:12" ht="14.25" customHeight="1">
      <c r="A120" s="47" t="s">
        <v>731</v>
      </c>
      <c r="B120" s="53">
        <v>14</v>
      </c>
      <c r="C120" s="53">
        <v>21.24</v>
      </c>
      <c r="D120" s="53">
        <v>7</v>
      </c>
      <c r="E120" s="53">
        <v>918</v>
      </c>
      <c r="F120" s="54" t="str">
        <f>+VLOOKUP(E120,Participants!$A$1:$F$801,2,FALSE)</f>
        <v>Amelia Searight</v>
      </c>
      <c r="G120" s="54" t="str">
        <f>+VLOOKUP(E120,Participants!$A$1:$F$801,4,FALSE)</f>
        <v>NCA</v>
      </c>
      <c r="H120" s="54" t="str">
        <f>+VLOOKUP(E120,Participants!$A$1:$F$801,5,FALSE)</f>
        <v>F</v>
      </c>
      <c r="I120" s="54">
        <f>+VLOOKUP(E120,Participants!$A$1:$F$801,3,FALSE)</f>
        <v>2</v>
      </c>
      <c r="J120" s="54" t="str">
        <f>+VLOOKUP(E120,Participants!$A$1:$G$801,7,FALSE)</f>
        <v>DEV GIRLS</v>
      </c>
      <c r="K120" s="54">
        <f t="shared" si="1"/>
        <v>61</v>
      </c>
      <c r="L120" s="54"/>
    </row>
    <row r="121" spans="1:12" ht="14.25" customHeight="1">
      <c r="A121" s="47" t="s">
        <v>731</v>
      </c>
      <c r="B121" s="48">
        <v>15</v>
      </c>
      <c r="C121" s="48">
        <v>21.63</v>
      </c>
      <c r="D121" s="48">
        <v>5</v>
      </c>
      <c r="E121" s="49">
        <v>528</v>
      </c>
      <c r="F121" s="51" t="str">
        <f>+VLOOKUP(E121,Participants!$A$1:$F$801,2,FALSE)</f>
        <v>London Lange</v>
      </c>
      <c r="G121" s="51" t="str">
        <f>+VLOOKUP(E121,Participants!$A$1:$F$801,4,FALSE)</f>
        <v>BFS</v>
      </c>
      <c r="H121" s="51" t="str">
        <f>+VLOOKUP(E121,Participants!$A$1:$F$801,5,FALSE)</f>
        <v>F</v>
      </c>
      <c r="I121" s="51">
        <f>+VLOOKUP(E121,Participants!$A$1:$F$801,3,FALSE)</f>
        <v>1</v>
      </c>
      <c r="J121" s="51" t="str">
        <f>+VLOOKUP(E121,Participants!$A$1:$G$801,7,FALSE)</f>
        <v>DEV GIRLS</v>
      </c>
      <c r="K121" s="54">
        <f t="shared" si="1"/>
        <v>62</v>
      </c>
      <c r="L121" s="51"/>
    </row>
    <row r="122" spans="1:12" ht="14.25" customHeight="1">
      <c r="A122" s="47" t="s">
        <v>731</v>
      </c>
      <c r="B122" s="48">
        <v>3</v>
      </c>
      <c r="C122" s="48">
        <v>21.73</v>
      </c>
      <c r="D122" s="48">
        <v>5</v>
      </c>
      <c r="E122" s="48">
        <v>542</v>
      </c>
      <c r="F122" s="51" t="str">
        <f>+VLOOKUP(E122,Participants!$A$1:$F$801,2,FALSE)</f>
        <v>Daniella Julian</v>
      </c>
      <c r="G122" s="51" t="str">
        <f>+VLOOKUP(E122,Participants!$A$1:$F$801,4,FALSE)</f>
        <v>BFS</v>
      </c>
      <c r="H122" s="51" t="str">
        <f>+VLOOKUP(E122,Participants!$A$1:$F$801,5,FALSE)</f>
        <v>F</v>
      </c>
      <c r="I122" s="51">
        <f>+VLOOKUP(E122,Participants!$A$1:$F$801,3,FALSE)</f>
        <v>4</v>
      </c>
      <c r="J122" s="51" t="str">
        <f>+VLOOKUP(E122,Participants!$A$1:$G$801,7,FALSE)</f>
        <v>DEV GIRLS</v>
      </c>
      <c r="K122" s="54">
        <f t="shared" si="1"/>
        <v>63</v>
      </c>
      <c r="L122" s="51"/>
    </row>
    <row r="123" spans="1:12" ht="14.25" customHeight="1">
      <c r="A123" s="47" t="s">
        <v>731</v>
      </c>
      <c r="B123" s="53">
        <v>18</v>
      </c>
      <c r="C123" s="53">
        <v>22.03</v>
      </c>
      <c r="D123" s="53">
        <v>1</v>
      </c>
      <c r="E123" s="53">
        <v>962</v>
      </c>
      <c r="F123" s="54" t="e">
        <f>+VLOOKUP(E123,Participants!$A$1:$F$801,2,FALSE)</f>
        <v>#N/A</v>
      </c>
      <c r="G123" s="54" t="e">
        <f>+VLOOKUP(E123,Participants!$A$1:$F$801,4,FALSE)</f>
        <v>#N/A</v>
      </c>
      <c r="H123" s="54" t="e">
        <f>+VLOOKUP(E123,Participants!$A$1:$F$801,5,FALSE)</f>
        <v>#N/A</v>
      </c>
      <c r="I123" s="54" t="e">
        <f>+VLOOKUP(E123,Participants!$A$1:$F$801,3,FALSE)</f>
        <v>#N/A</v>
      </c>
      <c r="J123" s="54" t="e">
        <f>+VLOOKUP(E123,Participants!$A$1:$G$801,7,FALSE)</f>
        <v>#N/A</v>
      </c>
      <c r="K123" s="54"/>
      <c r="L123" s="54"/>
    </row>
    <row r="124" spans="1:12" ht="14.25" customHeight="1">
      <c r="A124" s="47" t="s">
        <v>731</v>
      </c>
      <c r="B124" s="49">
        <v>13</v>
      </c>
      <c r="C124" s="49">
        <v>22.73</v>
      </c>
      <c r="D124" s="49">
        <v>7</v>
      </c>
      <c r="E124" s="49">
        <v>907</v>
      </c>
      <c r="F124" s="51" t="str">
        <f>+VLOOKUP(E124,Participants!$A$1:$F$801,2,FALSE)</f>
        <v>Hayden Hosack</v>
      </c>
      <c r="G124" s="51" t="str">
        <f>+VLOOKUP(E124,Participants!$A$1:$F$801,4,FALSE)</f>
        <v>NCA</v>
      </c>
      <c r="H124" s="51" t="str">
        <f>+VLOOKUP(E124,Participants!$A$1:$F$801,5,FALSE)</f>
        <v>F</v>
      </c>
      <c r="I124" s="51">
        <f>+VLOOKUP(E124,Participants!$A$1:$F$801,3,FALSE)</f>
        <v>1</v>
      </c>
      <c r="J124" s="51" t="str">
        <f>+VLOOKUP(E124,Participants!$A$1:$G$801,7,FALSE)</f>
        <v>DEV GIRLS</v>
      </c>
      <c r="K124" s="54">
        <f>K122+1</f>
        <v>64</v>
      </c>
      <c r="L124" s="51"/>
    </row>
    <row r="125" spans="1:12" ht="14.25" customHeight="1">
      <c r="A125" s="47" t="s">
        <v>731</v>
      </c>
      <c r="B125" s="49">
        <v>15</v>
      </c>
      <c r="C125" s="49">
        <v>22.78</v>
      </c>
      <c r="D125" s="49">
        <v>3</v>
      </c>
      <c r="E125" s="49">
        <v>812</v>
      </c>
      <c r="F125" s="51" t="str">
        <f>+VLOOKUP(E125,Participants!$A$1:$F$801,2,FALSE)</f>
        <v>Mary Clare</v>
      </c>
      <c r="G125" s="51" t="str">
        <f>+VLOOKUP(E125,Participants!$A$1:$F$801,4,FALSE)</f>
        <v>AAC</v>
      </c>
      <c r="H125" s="51" t="str">
        <f>+VLOOKUP(E125,Participants!$A$1:$F$801,5,FALSE)</f>
        <v>F</v>
      </c>
      <c r="I125" s="51">
        <f>+VLOOKUP(E125,Participants!$A$1:$F$801,3,FALSE)</f>
        <v>0</v>
      </c>
      <c r="J125" s="51" t="str">
        <f>+VLOOKUP(E125,Participants!$A$1:$G$801,7,FALSE)</f>
        <v>DEV GIRLS</v>
      </c>
      <c r="K125" s="54">
        <f t="shared" si="1"/>
        <v>65</v>
      </c>
      <c r="L125" s="51"/>
    </row>
    <row r="126" spans="1:12" ht="14.25" customHeight="1">
      <c r="A126" s="47" t="s">
        <v>731</v>
      </c>
      <c r="B126" s="49">
        <v>13</v>
      </c>
      <c r="C126" s="49">
        <v>23.71</v>
      </c>
      <c r="D126" s="49">
        <v>2</v>
      </c>
      <c r="E126" s="49">
        <v>1101</v>
      </c>
      <c r="F126" s="51" t="str">
        <f>+VLOOKUP(E126,Participants!$A$1:$F$801,2,FALSE)</f>
        <v>Angela Policicchio</v>
      </c>
      <c r="G126" s="51" t="str">
        <f>+VLOOKUP(E126,Participants!$A$1:$F$801,4,FALSE)</f>
        <v>PHA</v>
      </c>
      <c r="H126" s="51" t="str">
        <f>+VLOOKUP(E126,Participants!$A$1:$F$801,5,FALSE)</f>
        <v>F</v>
      </c>
      <c r="I126" s="51" t="str">
        <f>+VLOOKUP(E126,Participants!$A$1:$F$801,3,FALSE)</f>
        <v>k</v>
      </c>
      <c r="J126" s="51" t="str">
        <f>+VLOOKUP(E126,Participants!$A$1:$G$801,7,FALSE)</f>
        <v>DEV GIRLS</v>
      </c>
      <c r="K126" s="54">
        <f t="shared" si="1"/>
        <v>66</v>
      </c>
      <c r="L126" s="51"/>
    </row>
    <row r="127" spans="1:12" ht="14.25" customHeight="1">
      <c r="A127" s="47" t="s">
        <v>731</v>
      </c>
      <c r="B127" s="49">
        <v>15</v>
      </c>
      <c r="C127" s="49">
        <v>23.85</v>
      </c>
      <c r="D127" s="49">
        <v>6</v>
      </c>
      <c r="E127" s="49">
        <v>900</v>
      </c>
      <c r="F127" s="51" t="str">
        <f>+VLOOKUP(E127,Participants!$A$1:$F$801,2,FALSE)</f>
        <v>Wendy Gondak</v>
      </c>
      <c r="G127" s="51" t="str">
        <f>+VLOOKUP(E127,Participants!$A$1:$F$801,4,FALSE)</f>
        <v>NCA</v>
      </c>
      <c r="H127" s="51" t="str">
        <f>+VLOOKUP(E127,Participants!$A$1:$F$801,5,FALSE)</f>
        <v>F</v>
      </c>
      <c r="I127" s="51" t="str">
        <f>+VLOOKUP(E127,Participants!$A$1:$F$801,3,FALSE)</f>
        <v>K</v>
      </c>
      <c r="J127" s="51" t="str">
        <f>+VLOOKUP(E127,Participants!$A$1:$G$801,7,FALSE)</f>
        <v>DEV GIRLS</v>
      </c>
      <c r="K127" s="54">
        <f t="shared" ref="K127:K133" si="2">K126+1</f>
        <v>67</v>
      </c>
      <c r="L127" s="51"/>
    </row>
    <row r="128" spans="1:12" ht="14.25" customHeight="1">
      <c r="A128" s="47" t="s">
        <v>731</v>
      </c>
      <c r="B128" s="52">
        <v>14</v>
      </c>
      <c r="C128" s="52">
        <v>25.77</v>
      </c>
      <c r="D128" s="52">
        <v>4</v>
      </c>
      <c r="E128" s="53">
        <v>1561</v>
      </c>
      <c r="F128" s="54" t="str">
        <f>+VLOOKUP(E128,Participants!$A$1:$F$801,2,FALSE)</f>
        <v>Madeline Harmanos</v>
      </c>
      <c r="G128" s="54" t="str">
        <f>+VLOOKUP(E128,Participants!$A$1:$F$801,4,FALSE)</f>
        <v>GRE</v>
      </c>
      <c r="H128" s="54" t="str">
        <f>+VLOOKUP(E128,Participants!$A$1:$F$801,5,FALSE)</f>
        <v>F</v>
      </c>
      <c r="I128" s="54">
        <f>+VLOOKUP(E128,Participants!$A$1:$F$801,3,FALSE)</f>
        <v>1</v>
      </c>
      <c r="J128" s="54" t="str">
        <f>+VLOOKUP(E128,Participants!$A$1:$G$801,7,FALSE)</f>
        <v>DEV GIRLS</v>
      </c>
      <c r="K128" s="54">
        <f t="shared" si="2"/>
        <v>68</v>
      </c>
      <c r="L128" s="54"/>
    </row>
    <row r="129" spans="1:24" ht="14.25" customHeight="1">
      <c r="A129" s="47" t="s">
        <v>731</v>
      </c>
      <c r="B129" s="52">
        <v>14</v>
      </c>
      <c r="C129" s="52">
        <v>26.02</v>
      </c>
      <c r="D129" s="52">
        <v>6</v>
      </c>
      <c r="E129" s="53">
        <v>917</v>
      </c>
      <c r="F129" s="54" t="str">
        <f>+VLOOKUP(E129,Participants!$A$1:$F$801,2,FALSE)</f>
        <v>Maeve Murray-Marcum</v>
      </c>
      <c r="G129" s="54" t="str">
        <f>+VLOOKUP(E129,Participants!$A$1:$F$801,4,FALSE)</f>
        <v>NCA</v>
      </c>
      <c r="H129" s="54" t="str">
        <f>+VLOOKUP(E129,Participants!$A$1:$F$801,5,FALSE)</f>
        <v>F</v>
      </c>
      <c r="I129" s="54">
        <f>+VLOOKUP(E129,Participants!$A$1:$F$801,3,FALSE)</f>
        <v>2</v>
      </c>
      <c r="J129" s="54" t="str">
        <f>+VLOOKUP(E129,Participants!$A$1:$G$801,7,FALSE)</f>
        <v>DEV GIRLS</v>
      </c>
      <c r="K129" s="54">
        <f t="shared" si="2"/>
        <v>69</v>
      </c>
      <c r="L129" s="54"/>
    </row>
    <row r="130" spans="1:24" ht="14.25" customHeight="1">
      <c r="A130" s="47" t="s">
        <v>731</v>
      </c>
      <c r="B130" s="49">
        <v>13</v>
      </c>
      <c r="C130" s="49">
        <v>26.03</v>
      </c>
      <c r="D130" s="49">
        <v>4</v>
      </c>
      <c r="E130" s="49">
        <v>1564</v>
      </c>
      <c r="F130" s="51" t="str">
        <f>+VLOOKUP(E130,Participants!$A$1:$F$801,2,FALSE)</f>
        <v>Elizabeth Moulton</v>
      </c>
      <c r="G130" s="51" t="str">
        <f>+VLOOKUP(E130,Participants!$A$1:$F$801,4,FALSE)</f>
        <v>GRE</v>
      </c>
      <c r="H130" s="51" t="str">
        <f>+VLOOKUP(E130,Participants!$A$1:$F$801,5,FALSE)</f>
        <v>F</v>
      </c>
      <c r="I130" s="51">
        <f>+VLOOKUP(E130,Participants!$A$1:$F$801,3,FALSE)</f>
        <v>2</v>
      </c>
      <c r="J130" s="51" t="str">
        <f>+VLOOKUP(E130,Participants!$A$1:$G$801,7,FALSE)</f>
        <v>DEV GIRLS</v>
      </c>
      <c r="K130" s="54">
        <f t="shared" si="2"/>
        <v>70</v>
      </c>
      <c r="L130" s="51"/>
    </row>
    <row r="131" spans="1:24" ht="14.25" customHeight="1">
      <c r="A131" s="47" t="s">
        <v>731</v>
      </c>
      <c r="B131" s="49">
        <v>13</v>
      </c>
      <c r="C131" s="49">
        <v>26.82</v>
      </c>
      <c r="D131" s="49">
        <v>1</v>
      </c>
      <c r="E131" s="49">
        <v>1102</v>
      </c>
      <c r="F131" s="51" t="str">
        <f>+VLOOKUP(E131,Participants!$A$1:$F$801,2,FALSE)</f>
        <v>Gabriella Sharek</v>
      </c>
      <c r="G131" s="51" t="str">
        <f>+VLOOKUP(E131,Participants!$A$1:$F$801,4,FALSE)</f>
        <v>PHA</v>
      </c>
      <c r="H131" s="51" t="str">
        <f>+VLOOKUP(E131,Participants!$A$1:$F$801,5,FALSE)</f>
        <v>F</v>
      </c>
      <c r="I131" s="51" t="str">
        <f>+VLOOKUP(E131,Participants!$A$1:$F$801,3,FALSE)</f>
        <v>k</v>
      </c>
      <c r="J131" s="51" t="str">
        <f>+VLOOKUP(E131,Participants!$A$1:$G$801,7,FALSE)</f>
        <v>DEV GIRLS</v>
      </c>
      <c r="K131" s="54">
        <f t="shared" si="2"/>
        <v>71</v>
      </c>
      <c r="L131" s="51"/>
    </row>
    <row r="132" spans="1:24" ht="14.25" customHeight="1">
      <c r="A132" s="47" t="s">
        <v>731</v>
      </c>
      <c r="B132" s="48">
        <v>13</v>
      </c>
      <c r="C132" s="48">
        <v>27.61</v>
      </c>
      <c r="D132" s="48">
        <v>6</v>
      </c>
      <c r="E132" s="49">
        <v>901</v>
      </c>
      <c r="F132" s="51" t="str">
        <f>+VLOOKUP(E132,Participants!$A$1:$F$801,2,FALSE)</f>
        <v>Coletta Kozora</v>
      </c>
      <c r="G132" s="51" t="str">
        <f>+VLOOKUP(E132,Participants!$A$1:$F$801,4,FALSE)</f>
        <v>NCA</v>
      </c>
      <c r="H132" s="51" t="str">
        <f>+VLOOKUP(E132,Participants!$A$1:$F$801,5,FALSE)</f>
        <v>F</v>
      </c>
      <c r="I132" s="51" t="str">
        <f>+VLOOKUP(E132,Participants!$A$1:$F$801,3,FALSE)</f>
        <v>K</v>
      </c>
      <c r="J132" s="51" t="str">
        <f>+VLOOKUP(E132,Participants!$A$1:$G$801,7,FALSE)</f>
        <v>DEV GIRLS</v>
      </c>
      <c r="K132" s="54">
        <f t="shared" si="2"/>
        <v>72</v>
      </c>
      <c r="L132" s="51"/>
    </row>
    <row r="133" spans="1:24" ht="14.25" customHeight="1">
      <c r="A133" s="47" t="s">
        <v>731</v>
      </c>
      <c r="B133" s="53">
        <v>16</v>
      </c>
      <c r="C133" s="53">
        <v>28.41</v>
      </c>
      <c r="D133" s="53">
        <v>5</v>
      </c>
      <c r="E133" s="53">
        <v>866</v>
      </c>
      <c r="F133" s="54" t="str">
        <f>+VLOOKUP(E133,Participants!$A$1:$F$801,2,FALSE)</f>
        <v>Evelyn Phemester</v>
      </c>
      <c r="G133" s="54" t="str">
        <f>+VLOOKUP(E133,Participants!$A$1:$F$801,4,FALSE)</f>
        <v>SSPP</v>
      </c>
      <c r="H133" s="54" t="str">
        <f>+VLOOKUP(E133,Participants!$A$1:$F$801,5,FALSE)</f>
        <v>F</v>
      </c>
      <c r="I133" s="54" t="str">
        <f>+VLOOKUP(E133,Participants!$A$1:$F$801,3,FALSE)</f>
        <v>K</v>
      </c>
      <c r="J133" s="54" t="str">
        <f>+VLOOKUP(E133,Participants!$A$1:$G$801,7,FALSE)</f>
        <v>DEV GIRLS</v>
      </c>
      <c r="K133" s="54">
        <f t="shared" si="2"/>
        <v>73</v>
      </c>
      <c r="L133" s="54"/>
    </row>
    <row r="135" spans="1:24" ht="14.25" customHeight="1">
      <c r="A135" s="47" t="s">
        <v>731</v>
      </c>
      <c r="B135" s="48">
        <v>1</v>
      </c>
      <c r="C135" s="48"/>
      <c r="D135" s="48">
        <v>8</v>
      </c>
      <c r="E135" s="49"/>
      <c r="F135" s="51" t="e">
        <f>+VLOOKUP(E135,Participants!$A$1:$F$801,2,FALSE)</f>
        <v>#N/A</v>
      </c>
      <c r="G135" s="51" t="e">
        <f>+VLOOKUP(E135,Participants!$A$1:$F$801,4,FALSE)</f>
        <v>#N/A</v>
      </c>
      <c r="H135" s="51" t="e">
        <f>+VLOOKUP(E135,Participants!$A$1:$F$801,5,FALSE)</f>
        <v>#N/A</v>
      </c>
      <c r="I135" s="51" t="e">
        <f>+VLOOKUP(E135,Participants!$A$1:$F$801,3,FALSE)</f>
        <v>#N/A</v>
      </c>
      <c r="J135" s="51" t="e">
        <f>+VLOOKUP(E135,Participants!$A$1:$G$801,7,FALSE)</f>
        <v>#N/A</v>
      </c>
      <c r="K135" s="51"/>
      <c r="L135" s="51"/>
    </row>
    <row r="136" spans="1:24" ht="14.25" customHeight="1">
      <c r="B136" s="56"/>
      <c r="C136" s="57"/>
      <c r="E136" s="58"/>
    </row>
    <row r="137" spans="1:24" ht="14.25" customHeight="1">
      <c r="B137" s="56"/>
      <c r="C137" s="57"/>
      <c r="E137" s="58"/>
    </row>
    <row r="138" spans="1:24" ht="14.25" customHeight="1">
      <c r="B138" s="60" t="s">
        <v>8</v>
      </c>
      <c r="C138" s="60" t="s">
        <v>16</v>
      </c>
      <c r="D138" s="60" t="s">
        <v>19</v>
      </c>
      <c r="E138" s="61" t="s">
        <v>25</v>
      </c>
      <c r="F138" s="60" t="s">
        <v>29</v>
      </c>
      <c r="G138" s="60" t="s">
        <v>33</v>
      </c>
      <c r="H138" s="60" t="s">
        <v>36</v>
      </c>
      <c r="I138" s="60" t="s">
        <v>39</v>
      </c>
      <c r="J138" s="60" t="s">
        <v>45</v>
      </c>
      <c r="K138" s="60" t="s">
        <v>48</v>
      </c>
      <c r="L138" s="60" t="s">
        <v>51</v>
      </c>
      <c r="M138" s="60" t="s">
        <v>54</v>
      </c>
      <c r="N138" s="60" t="s">
        <v>57</v>
      </c>
      <c r="O138" s="60" t="s">
        <v>60</v>
      </c>
      <c r="P138" s="60" t="s">
        <v>66</v>
      </c>
      <c r="Q138" s="60" t="s">
        <v>69</v>
      </c>
      <c r="R138" s="60" t="s">
        <v>11</v>
      </c>
      <c r="S138" s="60" t="s">
        <v>77</v>
      </c>
      <c r="T138" s="60" t="s">
        <v>81</v>
      </c>
      <c r="U138" s="60" t="s">
        <v>84</v>
      </c>
      <c r="V138" s="60" t="s">
        <v>87</v>
      </c>
      <c r="W138" s="60" t="s">
        <v>90</v>
      </c>
      <c r="X138" s="60" t="s">
        <v>732</v>
      </c>
    </row>
    <row r="139" spans="1:24" ht="14.25" customHeight="1">
      <c r="A139" s="62" t="s">
        <v>14</v>
      </c>
      <c r="B139" s="62">
        <f t="shared" ref="B139:K140" si="3">+SUMIFS($L$2:$L$135,$J$2:$J$135,$A139,$G$2:$G$135,B$138)</f>
        <v>0</v>
      </c>
      <c r="C139" s="62">
        <f t="shared" si="3"/>
        <v>3</v>
      </c>
      <c r="D139" s="62">
        <f t="shared" si="3"/>
        <v>0</v>
      </c>
      <c r="E139" s="62">
        <f t="shared" si="3"/>
        <v>0</v>
      </c>
      <c r="F139" s="62">
        <f t="shared" si="3"/>
        <v>5</v>
      </c>
      <c r="G139" s="62">
        <f t="shared" si="3"/>
        <v>15</v>
      </c>
      <c r="H139" s="62">
        <f t="shared" si="3"/>
        <v>0</v>
      </c>
      <c r="I139" s="62">
        <f t="shared" si="3"/>
        <v>0</v>
      </c>
      <c r="J139" s="62">
        <f t="shared" si="3"/>
        <v>0</v>
      </c>
      <c r="K139" s="62">
        <f t="shared" si="3"/>
        <v>0</v>
      </c>
      <c r="L139" s="62">
        <f t="shared" ref="L139:W140" si="4">+SUMIFS($L$2:$L$135,$J$2:$J$135,$A139,$G$2:$G$135,L$138)</f>
        <v>0</v>
      </c>
      <c r="M139" s="62">
        <f t="shared" si="4"/>
        <v>2</v>
      </c>
      <c r="N139" s="62">
        <f t="shared" si="4"/>
        <v>0</v>
      </c>
      <c r="O139" s="62">
        <f t="shared" si="4"/>
        <v>0</v>
      </c>
      <c r="P139" s="62">
        <f t="shared" si="4"/>
        <v>0</v>
      </c>
      <c r="Q139" s="62">
        <f t="shared" si="4"/>
        <v>0</v>
      </c>
      <c r="R139" s="62">
        <f t="shared" si="4"/>
        <v>0</v>
      </c>
      <c r="S139" s="62">
        <f t="shared" si="4"/>
        <v>0</v>
      </c>
      <c r="T139" s="62">
        <f t="shared" si="4"/>
        <v>0</v>
      </c>
      <c r="U139" s="62">
        <f t="shared" si="4"/>
        <v>6</v>
      </c>
      <c r="V139" s="62">
        <f t="shared" si="4"/>
        <v>0</v>
      </c>
      <c r="W139" s="62">
        <f t="shared" si="4"/>
        <v>8</v>
      </c>
      <c r="X139" s="62">
        <f t="shared" ref="X139:X140" si="5">SUM(B139:W139)</f>
        <v>39</v>
      </c>
    </row>
    <row r="140" spans="1:24" ht="14.25" customHeight="1">
      <c r="A140" s="62" t="s">
        <v>27</v>
      </c>
      <c r="B140" s="62">
        <f t="shared" si="3"/>
        <v>12</v>
      </c>
      <c r="C140" s="62">
        <f t="shared" si="3"/>
        <v>7</v>
      </c>
      <c r="D140" s="62">
        <f t="shared" si="3"/>
        <v>0</v>
      </c>
      <c r="E140" s="62">
        <f t="shared" si="3"/>
        <v>0</v>
      </c>
      <c r="F140" s="62">
        <f t="shared" si="3"/>
        <v>3</v>
      </c>
      <c r="G140" s="62">
        <f t="shared" si="3"/>
        <v>12</v>
      </c>
      <c r="H140" s="62">
        <f t="shared" si="3"/>
        <v>0</v>
      </c>
      <c r="I140" s="62">
        <f t="shared" si="3"/>
        <v>5</v>
      </c>
      <c r="J140" s="62">
        <f t="shared" si="3"/>
        <v>0</v>
      </c>
      <c r="K140" s="62">
        <f t="shared" si="3"/>
        <v>0</v>
      </c>
      <c r="L140" s="62">
        <f t="shared" si="4"/>
        <v>0</v>
      </c>
      <c r="M140" s="62">
        <f t="shared" si="4"/>
        <v>0</v>
      </c>
      <c r="N140" s="62">
        <f t="shared" si="4"/>
        <v>0</v>
      </c>
      <c r="O140" s="62">
        <f t="shared" si="4"/>
        <v>0</v>
      </c>
      <c r="P140" s="62">
        <f t="shared" si="4"/>
        <v>0</v>
      </c>
      <c r="Q140" s="62">
        <f t="shared" si="4"/>
        <v>0</v>
      </c>
      <c r="R140" s="62">
        <f t="shared" si="4"/>
        <v>0</v>
      </c>
      <c r="S140" s="62">
        <f t="shared" si="4"/>
        <v>0</v>
      </c>
      <c r="T140" s="62">
        <f t="shared" si="4"/>
        <v>0</v>
      </c>
      <c r="U140" s="62">
        <f t="shared" si="4"/>
        <v>0</v>
      </c>
      <c r="V140" s="62">
        <f t="shared" si="4"/>
        <v>0</v>
      </c>
      <c r="W140" s="62">
        <f t="shared" si="4"/>
        <v>0</v>
      </c>
      <c r="X140" s="62">
        <f t="shared" si="5"/>
        <v>39</v>
      </c>
    </row>
    <row r="141" spans="1:24" ht="14.25" customHeight="1">
      <c r="B141" s="56"/>
      <c r="C141" s="57"/>
      <c r="E141" s="58"/>
    </row>
    <row r="142" spans="1:24" ht="14.25" customHeight="1">
      <c r="B142" s="56"/>
      <c r="C142" s="57"/>
      <c r="E142" s="58"/>
    </row>
    <row r="143" spans="1:24" ht="14.25" customHeight="1">
      <c r="B143" s="56"/>
      <c r="C143" s="57"/>
      <c r="E143" s="58"/>
    </row>
    <row r="144" spans="1:24" ht="14.25" customHeight="1">
      <c r="B144" s="56"/>
      <c r="C144" s="57"/>
      <c r="E144" s="58"/>
    </row>
    <row r="145" spans="2:5" ht="14.25" customHeight="1">
      <c r="B145" s="56"/>
      <c r="C145" s="57"/>
      <c r="E145" s="58"/>
    </row>
    <row r="146" spans="2:5" ht="14.25" customHeight="1">
      <c r="B146" s="56"/>
      <c r="C146" s="57"/>
      <c r="E146" s="58"/>
    </row>
    <row r="147" spans="2:5" ht="14.25" customHeight="1">
      <c r="B147" s="56"/>
      <c r="C147" s="57"/>
      <c r="E147" s="58"/>
    </row>
    <row r="148" spans="2:5" ht="14.25" customHeight="1">
      <c r="B148" s="56"/>
      <c r="C148" s="57"/>
      <c r="E148" s="58"/>
    </row>
    <row r="149" spans="2:5" ht="14.25" customHeight="1">
      <c r="B149" s="56"/>
      <c r="C149" s="57"/>
      <c r="E149" s="58"/>
    </row>
    <row r="150" spans="2:5" ht="14.25" customHeight="1">
      <c r="B150" s="56"/>
      <c r="C150" s="57"/>
      <c r="E150" s="58"/>
    </row>
    <row r="151" spans="2:5" ht="14.25" customHeight="1">
      <c r="B151" s="56"/>
      <c r="C151" s="57"/>
      <c r="E151" s="58"/>
    </row>
    <row r="152" spans="2:5" ht="14.25" customHeight="1">
      <c r="B152" s="56"/>
      <c r="C152" s="57"/>
      <c r="E152" s="58"/>
    </row>
    <row r="153" spans="2:5" ht="14.25" customHeight="1">
      <c r="B153" s="56"/>
      <c r="C153" s="57"/>
      <c r="E153" s="58"/>
    </row>
    <row r="154" spans="2:5" ht="14.25" customHeight="1">
      <c r="B154" s="56"/>
      <c r="C154" s="57"/>
      <c r="E154" s="58"/>
    </row>
    <row r="155" spans="2:5" ht="14.25" customHeight="1">
      <c r="B155" s="56"/>
      <c r="C155" s="57"/>
      <c r="E155" s="58"/>
    </row>
    <row r="156" spans="2:5" ht="14.25" customHeight="1">
      <c r="B156" s="56"/>
      <c r="C156" s="57"/>
      <c r="E156" s="58"/>
    </row>
    <row r="157" spans="2:5" ht="14.25" customHeight="1">
      <c r="B157" s="56"/>
      <c r="C157" s="57"/>
      <c r="E157" s="58"/>
    </row>
    <row r="158" spans="2:5" ht="14.25" customHeight="1">
      <c r="B158" s="56"/>
      <c r="C158" s="57"/>
      <c r="E158" s="58"/>
    </row>
    <row r="159" spans="2:5" ht="14.25" customHeight="1">
      <c r="B159" s="56"/>
      <c r="C159" s="57"/>
      <c r="E159" s="58"/>
    </row>
    <row r="160" spans="2:5" ht="14.25" customHeight="1">
      <c r="B160" s="56"/>
      <c r="C160" s="57"/>
      <c r="E160" s="58"/>
    </row>
    <row r="161" spans="2:5" ht="14.25" customHeight="1">
      <c r="B161" s="56"/>
      <c r="C161" s="57"/>
      <c r="E161" s="58"/>
    </row>
    <row r="162" spans="2:5" ht="14.25" customHeight="1">
      <c r="B162" s="56"/>
      <c r="C162" s="57"/>
      <c r="E162" s="58"/>
    </row>
    <row r="163" spans="2:5" ht="14.25" customHeight="1">
      <c r="B163" s="56"/>
      <c r="C163" s="57"/>
      <c r="E163" s="58"/>
    </row>
    <row r="164" spans="2:5" ht="14.25" customHeight="1">
      <c r="B164" s="56"/>
      <c r="C164" s="57"/>
      <c r="E164" s="58"/>
    </row>
    <row r="165" spans="2:5" ht="14.25" customHeight="1">
      <c r="B165" s="56"/>
      <c r="C165" s="57"/>
      <c r="E165" s="58"/>
    </row>
    <row r="166" spans="2:5" ht="14.25" customHeight="1">
      <c r="B166" s="56"/>
      <c r="C166" s="57"/>
      <c r="E166" s="58"/>
    </row>
    <row r="167" spans="2:5" ht="14.25" customHeight="1">
      <c r="B167" s="56"/>
      <c r="C167" s="57"/>
      <c r="E167" s="58"/>
    </row>
    <row r="168" spans="2:5" ht="14.25" customHeight="1">
      <c r="B168" s="56"/>
      <c r="C168" s="57"/>
      <c r="E168" s="58"/>
    </row>
    <row r="169" spans="2:5" ht="15.75" customHeight="1"/>
    <row r="170" spans="2:5" ht="15.75" customHeight="1"/>
    <row r="171" spans="2:5" ht="15.75" customHeight="1"/>
    <row r="172" spans="2:5" ht="15.75" customHeight="1"/>
    <row r="173" spans="2:5" ht="15.75" customHeight="1"/>
    <row r="174" spans="2:5" ht="15.75" customHeight="1"/>
    <row r="175" spans="2:5" ht="15.75" customHeight="1"/>
    <row r="176" spans="2:5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</sheetData>
  <sortState xmlns:xlrd2="http://schemas.microsoft.com/office/spreadsheetml/2017/richdata2" ref="B2:L135">
    <sortCondition ref="J2:J135"/>
    <sortCondition ref="C2:C135"/>
  </sortState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25"/>
  <sheetViews>
    <sheetView workbookViewId="0">
      <pane ySplit="1" topLeftCell="A2" activePane="bottomLeft" state="frozen"/>
      <selection pane="bottomLeft" activeCell="L27" sqref="L27"/>
    </sheetView>
  </sheetViews>
  <sheetFormatPr defaultColWidth="14.42578125" defaultRowHeight="15" customHeight="1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63" t="s">
        <v>733</v>
      </c>
      <c r="B1" s="63" t="s">
        <v>724</v>
      </c>
      <c r="C1" s="63" t="s">
        <v>725</v>
      </c>
      <c r="D1" s="64" t="s">
        <v>726</v>
      </c>
      <c r="E1" s="63" t="s">
        <v>727</v>
      </c>
      <c r="F1" s="63" t="s">
        <v>1</v>
      </c>
      <c r="G1" s="63" t="s">
        <v>3</v>
      </c>
      <c r="H1" s="63" t="s">
        <v>728</v>
      </c>
      <c r="I1" s="63" t="s">
        <v>2</v>
      </c>
      <c r="J1" s="63" t="s">
        <v>5</v>
      </c>
      <c r="K1" s="63" t="s">
        <v>729</v>
      </c>
      <c r="L1" s="63" t="s">
        <v>730</v>
      </c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spans="1:26" ht="14.25" customHeight="1">
      <c r="A2" s="63" t="s">
        <v>733</v>
      </c>
      <c r="B2" s="52">
        <v>1</v>
      </c>
      <c r="C2" s="52" t="s">
        <v>808</v>
      </c>
      <c r="D2" s="66"/>
      <c r="E2" s="52">
        <v>1576</v>
      </c>
      <c r="F2" s="54" t="str">
        <f>+VLOOKUP(E2,Participants!$A$1:$F$801,2,FALSE)</f>
        <v>Gabe Urban</v>
      </c>
      <c r="G2" s="54" t="str">
        <f>+VLOOKUP(E2,Participants!$A$1:$F$801,4,FALSE)</f>
        <v>GRE</v>
      </c>
      <c r="H2" s="54" t="str">
        <f>+VLOOKUP(E2,Participants!$A$1:$F$801,5,FALSE)</f>
        <v>M</v>
      </c>
      <c r="I2" s="54">
        <f>+VLOOKUP(E2,Participants!$A$1:$F$801,3,FALSE)</f>
        <v>3</v>
      </c>
      <c r="J2" s="54" t="str">
        <f>+VLOOKUP(E2,Participants!$A$1:$G$801,7,FALSE)</f>
        <v>DEV BOYS</v>
      </c>
      <c r="K2" s="54">
        <v>1</v>
      </c>
      <c r="L2" s="54">
        <v>10</v>
      </c>
    </row>
    <row r="3" spans="1:26" ht="14.25" customHeight="1">
      <c r="A3" s="63" t="s">
        <v>733</v>
      </c>
      <c r="B3" s="52">
        <v>1</v>
      </c>
      <c r="C3" s="52" t="s">
        <v>811</v>
      </c>
      <c r="D3" s="66"/>
      <c r="E3" s="52">
        <v>565</v>
      </c>
      <c r="F3" s="54" t="str">
        <f>+VLOOKUP(E3,Participants!$A$1:$F$801,2,FALSE)</f>
        <v>Jacob Feigel</v>
      </c>
      <c r="G3" s="54" t="str">
        <f>+VLOOKUP(E3,Participants!$A$1:$F$801,4,FALSE)</f>
        <v>BFS</v>
      </c>
      <c r="H3" s="54" t="str">
        <f>+VLOOKUP(E3,Participants!$A$1:$F$801,5,FALSE)</f>
        <v>M</v>
      </c>
      <c r="I3" s="54">
        <f>+VLOOKUP(E3,Participants!$A$1:$F$801,3,FALSE)</f>
        <v>3</v>
      </c>
      <c r="J3" s="54" t="str">
        <f>+VLOOKUP(E3,Participants!$A$1:$G$801,7,FALSE)</f>
        <v>DEV BOYS</v>
      </c>
      <c r="K3" s="54">
        <f>K2+1</f>
        <v>2</v>
      </c>
      <c r="L3" s="54">
        <v>8</v>
      </c>
    </row>
    <row r="4" spans="1:26" ht="14.25" customHeight="1">
      <c r="A4" s="63" t="s">
        <v>733</v>
      </c>
      <c r="B4" s="52">
        <v>1</v>
      </c>
      <c r="C4" s="52" t="s">
        <v>812</v>
      </c>
      <c r="D4" s="66"/>
      <c r="E4" s="52">
        <v>1240</v>
      </c>
      <c r="F4" s="54" t="str">
        <f>+VLOOKUP(E4,Participants!$A$1:$F$801,2,FALSE)</f>
        <v>Declan Ireland</v>
      </c>
      <c r="G4" s="54" t="str">
        <f>+VLOOKUP(E4,Participants!$A$1:$F$801,4,FALSE)</f>
        <v>AGS</v>
      </c>
      <c r="H4" s="54" t="str">
        <f>+VLOOKUP(E4,Participants!$A$1:$F$801,5,FALSE)</f>
        <v>M</v>
      </c>
      <c r="I4" s="54">
        <f>+VLOOKUP(E4,Participants!$A$1:$F$801,3,FALSE)</f>
        <v>4</v>
      </c>
      <c r="J4" s="54" t="str">
        <f>+VLOOKUP(E4,Participants!$A$1:$G$801,7,FALSE)</f>
        <v>DEV BOYS</v>
      </c>
      <c r="K4" s="54">
        <f t="shared" ref="K4:K19" si="0">K3+1</f>
        <v>3</v>
      </c>
      <c r="L4" s="54">
        <v>6</v>
      </c>
    </row>
    <row r="5" spans="1:26" ht="14.25" customHeight="1">
      <c r="A5" s="63" t="s">
        <v>733</v>
      </c>
      <c r="B5" s="52">
        <v>1</v>
      </c>
      <c r="C5" s="52" t="s">
        <v>813</v>
      </c>
      <c r="D5" s="66"/>
      <c r="E5" s="52">
        <v>1433</v>
      </c>
      <c r="F5" s="54" t="str">
        <f>+VLOOKUP(E5,Participants!$A$1:$F$801,2,FALSE)</f>
        <v>Raylan Senft</v>
      </c>
      <c r="G5" s="54" t="str">
        <f>+VLOOKUP(E5,Participants!$A$1:$F$801,4,FALSE)</f>
        <v>BCS</v>
      </c>
      <c r="H5" s="54" t="str">
        <f>+VLOOKUP(E5,Participants!$A$1:$F$801,5,FALSE)</f>
        <v>M</v>
      </c>
      <c r="I5" s="54">
        <f>+VLOOKUP(E5,Participants!$A$1:$F$801,3,FALSE)</f>
        <v>3</v>
      </c>
      <c r="J5" s="54" t="str">
        <f>+VLOOKUP(E5,Participants!$A$1:$G$801,7,FALSE)</f>
        <v>DEV BOYS</v>
      </c>
      <c r="K5" s="54">
        <f t="shared" si="0"/>
        <v>4</v>
      </c>
      <c r="L5" s="54">
        <v>5</v>
      </c>
    </row>
    <row r="6" spans="1:26" ht="14.25" customHeight="1">
      <c r="A6" s="63" t="s">
        <v>733</v>
      </c>
      <c r="B6" s="52">
        <v>1</v>
      </c>
      <c r="C6" s="52" t="s">
        <v>814</v>
      </c>
      <c r="D6" s="66"/>
      <c r="E6" s="51">
        <v>769</v>
      </c>
      <c r="F6" s="54" t="str">
        <f>+VLOOKUP(E6,Participants!$A$1:$F$801,2,FALSE)</f>
        <v>Predis Max</v>
      </c>
      <c r="G6" s="54" t="str">
        <f>+VLOOKUP(E6,Participants!$A$1:$F$801,4,FALSE)</f>
        <v>AAC</v>
      </c>
      <c r="H6" s="54" t="str">
        <f>+VLOOKUP(E6,Participants!$A$1:$F$801,5,FALSE)</f>
        <v>M</v>
      </c>
      <c r="I6" s="54">
        <f>+VLOOKUP(E6,Participants!$A$1:$F$801,3,FALSE)</f>
        <v>4</v>
      </c>
      <c r="J6" s="54" t="str">
        <f>+VLOOKUP(E6,Participants!$A$1:$G$801,7,FALSE)</f>
        <v>DEV BOYS</v>
      </c>
      <c r="K6" s="54">
        <f t="shared" si="0"/>
        <v>5</v>
      </c>
      <c r="L6" s="54">
        <v>4</v>
      </c>
    </row>
    <row r="7" spans="1:26" ht="14.25" customHeight="1">
      <c r="A7" s="63" t="s">
        <v>733</v>
      </c>
      <c r="B7" s="52">
        <v>1</v>
      </c>
      <c r="C7" s="52" t="s">
        <v>815</v>
      </c>
      <c r="D7" s="66"/>
      <c r="E7" s="51">
        <v>1573</v>
      </c>
      <c r="F7" s="54" t="str">
        <f>+VLOOKUP(E7,Participants!$A$1:$F$801,2,FALSE)</f>
        <v>Jerry Porter</v>
      </c>
      <c r="G7" s="54" t="str">
        <f>+VLOOKUP(E7,Participants!$A$1:$F$801,4,FALSE)</f>
        <v>GRE</v>
      </c>
      <c r="H7" s="54" t="str">
        <f>+VLOOKUP(E7,Participants!$A$1:$F$801,5,FALSE)</f>
        <v>M</v>
      </c>
      <c r="I7" s="54">
        <f>+VLOOKUP(E7,Participants!$A$1:$F$801,3,FALSE)</f>
        <v>2</v>
      </c>
      <c r="J7" s="54" t="str">
        <f>+VLOOKUP(E7,Participants!$A$1:$G$801,7,FALSE)</f>
        <v>DEV BOYS</v>
      </c>
      <c r="K7" s="54">
        <f t="shared" si="0"/>
        <v>6</v>
      </c>
      <c r="L7" s="54">
        <v>3</v>
      </c>
    </row>
    <row r="8" spans="1:26" ht="14.25" customHeight="1">
      <c r="A8" s="63" t="s">
        <v>733</v>
      </c>
      <c r="B8" s="52">
        <v>1</v>
      </c>
      <c r="C8" s="52" t="s">
        <v>816</v>
      </c>
      <c r="D8" s="66"/>
      <c r="E8" s="51">
        <v>1245</v>
      </c>
      <c r="F8" s="54" t="str">
        <f>+VLOOKUP(E8,Participants!$A$1:$F$801,2,FALSE)</f>
        <v>August Stuckeman</v>
      </c>
      <c r="G8" s="54" t="str">
        <f>+VLOOKUP(E8,Participants!$A$1:$F$801,4,FALSE)</f>
        <v>AGS</v>
      </c>
      <c r="H8" s="54" t="str">
        <f>+VLOOKUP(E8,Participants!$A$1:$F$801,5,FALSE)</f>
        <v>M</v>
      </c>
      <c r="I8" s="54">
        <f>+VLOOKUP(E8,Participants!$A$1:$F$801,3,FALSE)</f>
        <v>4</v>
      </c>
      <c r="J8" s="54" t="str">
        <f>+VLOOKUP(E8,Participants!$A$1:$G$801,7,FALSE)</f>
        <v>DEV BOYS</v>
      </c>
      <c r="K8" s="54">
        <f t="shared" si="0"/>
        <v>7</v>
      </c>
      <c r="L8" s="54">
        <v>2</v>
      </c>
    </row>
    <row r="9" spans="1:26" ht="14.25" customHeight="1">
      <c r="A9" s="63" t="s">
        <v>733</v>
      </c>
      <c r="B9" s="52">
        <v>1</v>
      </c>
      <c r="C9" s="52" t="s">
        <v>817</v>
      </c>
      <c r="D9" s="66"/>
      <c r="E9" s="51">
        <v>751</v>
      </c>
      <c r="F9" s="54" t="str">
        <f>+VLOOKUP(E9,Participants!$A$1:$F$801,2,FALSE)</f>
        <v>Austin John Henry</v>
      </c>
      <c r="G9" s="54" t="str">
        <f>+VLOOKUP(E9,Participants!$A$1:$F$801,4,FALSE)</f>
        <v>AAC</v>
      </c>
      <c r="H9" s="54" t="str">
        <f>+VLOOKUP(E9,Participants!$A$1:$F$801,5,FALSE)</f>
        <v>M</v>
      </c>
      <c r="I9" s="54">
        <f>+VLOOKUP(E9,Participants!$A$1:$F$801,3,FALSE)</f>
        <v>3</v>
      </c>
      <c r="J9" s="54" t="str">
        <f>+VLOOKUP(E9,Participants!$A$1:$G$801,7,FALSE)</f>
        <v>DEV BOYS</v>
      </c>
      <c r="K9" s="54">
        <f t="shared" si="0"/>
        <v>8</v>
      </c>
      <c r="L9" s="54">
        <v>1</v>
      </c>
    </row>
    <row r="10" spans="1:26" ht="14.25" customHeight="1">
      <c r="A10" s="63" t="s">
        <v>733</v>
      </c>
      <c r="B10" s="52">
        <v>1</v>
      </c>
      <c r="C10" s="52" t="s">
        <v>819</v>
      </c>
      <c r="D10" s="66"/>
      <c r="E10" s="53">
        <v>570</v>
      </c>
      <c r="F10" s="54" t="str">
        <f>+VLOOKUP(E10,Participants!$A$1:$F$801,2,FALSE)</f>
        <v>Charlie Martin</v>
      </c>
      <c r="G10" s="54" t="str">
        <f>+VLOOKUP(E10,Participants!$A$1:$F$801,4,FALSE)</f>
        <v>BFS</v>
      </c>
      <c r="H10" s="54" t="str">
        <f>+VLOOKUP(E10,Participants!$A$1:$F$801,5,FALSE)</f>
        <v>M</v>
      </c>
      <c r="I10" s="54">
        <f>+VLOOKUP(E10,Participants!$A$1:$F$801,3,FALSE)</f>
        <v>4</v>
      </c>
      <c r="J10" s="54" t="str">
        <f>+VLOOKUP(E10,Participants!$A$1:$G$801,7,FALSE)</f>
        <v>DEV BOYS</v>
      </c>
      <c r="K10" s="54">
        <f t="shared" si="0"/>
        <v>9</v>
      </c>
      <c r="L10" s="54"/>
    </row>
    <row r="11" spans="1:26" ht="14.25" customHeight="1">
      <c r="A11" s="63" t="s">
        <v>733</v>
      </c>
      <c r="B11" s="52">
        <v>1</v>
      </c>
      <c r="C11" s="52" t="s">
        <v>820</v>
      </c>
      <c r="D11" s="66"/>
      <c r="E11" s="53">
        <v>1243</v>
      </c>
      <c r="F11" s="54" t="str">
        <f>+VLOOKUP(E11,Participants!$A$1:$F$801,2,FALSE)</f>
        <v>Charles Seng</v>
      </c>
      <c r="G11" s="54" t="str">
        <f>+VLOOKUP(E11,Participants!$A$1:$F$801,4,FALSE)</f>
        <v>AGS</v>
      </c>
      <c r="H11" s="54" t="str">
        <f>+VLOOKUP(E11,Participants!$A$1:$F$801,5,FALSE)</f>
        <v>M</v>
      </c>
      <c r="I11" s="54">
        <f>+VLOOKUP(E11,Participants!$A$1:$F$801,3,FALSE)</f>
        <v>3</v>
      </c>
      <c r="J11" s="54" t="str">
        <f>+VLOOKUP(E11,Participants!$A$1:$G$801,7,FALSE)</f>
        <v>DEV BOYS</v>
      </c>
      <c r="K11" s="54">
        <f t="shared" si="0"/>
        <v>10</v>
      </c>
      <c r="L11" s="54"/>
    </row>
    <row r="12" spans="1:26" ht="14.25" customHeight="1">
      <c r="A12" s="63" t="s">
        <v>733</v>
      </c>
      <c r="B12" s="52">
        <v>1</v>
      </c>
      <c r="C12" s="52" t="s">
        <v>822</v>
      </c>
      <c r="D12" s="66"/>
      <c r="E12" s="53">
        <v>1575</v>
      </c>
      <c r="F12" s="54" t="str">
        <f>+VLOOKUP(E12,Participants!$A$1:$F$801,2,FALSE)</f>
        <v>Lucas Porter</v>
      </c>
      <c r="G12" s="54" t="str">
        <f>+VLOOKUP(E12,Participants!$A$1:$F$801,4,FALSE)</f>
        <v>GRE</v>
      </c>
      <c r="H12" s="54" t="str">
        <f>+VLOOKUP(E12,Participants!$A$1:$F$801,5,FALSE)</f>
        <v>M</v>
      </c>
      <c r="I12" s="54">
        <f>+VLOOKUP(E12,Participants!$A$1:$F$801,3,FALSE)</f>
        <v>3</v>
      </c>
      <c r="J12" s="54" t="str">
        <f>+VLOOKUP(E12,Participants!$A$1:$G$801,7,FALSE)</f>
        <v>DEV BOYS</v>
      </c>
      <c r="K12" s="54">
        <f t="shared" si="0"/>
        <v>11</v>
      </c>
      <c r="L12" s="54"/>
    </row>
    <row r="13" spans="1:26" ht="14.25" customHeight="1">
      <c r="A13" s="63" t="s">
        <v>733</v>
      </c>
      <c r="B13" s="52">
        <v>1</v>
      </c>
      <c r="C13" s="52" t="s">
        <v>823</v>
      </c>
      <c r="D13" s="66"/>
      <c r="E13" s="52">
        <v>813</v>
      </c>
      <c r="F13" s="54" t="str">
        <f>+VLOOKUP(E13,Participants!$A$1:$F$801,2,FALSE)</f>
        <v>Danny Austin</v>
      </c>
      <c r="G13" s="54" t="str">
        <f>+VLOOKUP(E13,Participants!$A$1:$F$801,4,FALSE)</f>
        <v>AAC</v>
      </c>
      <c r="H13" s="54" t="str">
        <f>+VLOOKUP(E13,Participants!$A$1:$F$801,5,FALSE)</f>
        <v>M</v>
      </c>
      <c r="I13" s="54">
        <f>+VLOOKUP(E13,Participants!$A$1:$F$801,3,FALSE)</f>
        <v>0</v>
      </c>
      <c r="J13" s="54" t="str">
        <f>+VLOOKUP(E13,Participants!$A$1:$G$801,7,FALSE)</f>
        <v>DEV BOYS</v>
      </c>
      <c r="K13" s="54">
        <f t="shared" si="0"/>
        <v>12</v>
      </c>
      <c r="L13" s="54"/>
    </row>
    <row r="14" spans="1:26" ht="14.25" customHeight="1">
      <c r="A14" s="63" t="s">
        <v>733</v>
      </c>
      <c r="B14" s="52">
        <v>1</v>
      </c>
      <c r="C14" s="52" t="s">
        <v>825</v>
      </c>
      <c r="D14" s="66"/>
      <c r="E14" s="52">
        <v>567</v>
      </c>
      <c r="F14" s="54" t="str">
        <f>+VLOOKUP(E14,Participants!$A$1:$F$801,2,FALSE)</f>
        <v>Liam Greene</v>
      </c>
      <c r="G14" s="54" t="str">
        <f>+VLOOKUP(E14,Participants!$A$1:$F$801,4,FALSE)</f>
        <v>BFS</v>
      </c>
      <c r="H14" s="54" t="str">
        <f>+VLOOKUP(E14,Participants!$A$1:$F$801,5,FALSE)</f>
        <v>M</v>
      </c>
      <c r="I14" s="54">
        <f>+VLOOKUP(E14,Participants!$A$1:$F$801,3,FALSE)</f>
        <v>3</v>
      </c>
      <c r="J14" s="54" t="str">
        <f>+VLOOKUP(E14,Participants!$A$1:$G$801,7,FALSE)</f>
        <v>DEV BOYS</v>
      </c>
      <c r="K14" s="54">
        <f t="shared" si="0"/>
        <v>13</v>
      </c>
      <c r="L14" s="54"/>
    </row>
    <row r="15" spans="1:26" ht="14.25" customHeight="1">
      <c r="A15" s="63" t="s">
        <v>733</v>
      </c>
      <c r="B15" s="52">
        <v>1</v>
      </c>
      <c r="C15" s="52" t="s">
        <v>826</v>
      </c>
      <c r="D15" s="66"/>
      <c r="E15" s="52">
        <v>574</v>
      </c>
      <c r="F15" s="54" t="str">
        <f>+VLOOKUP(E15,Participants!$A$1:$F$801,2,FALSE)</f>
        <v>Parker Skrastins</v>
      </c>
      <c r="G15" s="54" t="str">
        <f>+VLOOKUP(E15,Participants!$A$1:$F$801,4,FALSE)</f>
        <v>BFS</v>
      </c>
      <c r="H15" s="54" t="str">
        <f>+VLOOKUP(E15,Participants!$A$1:$F$801,5,FALSE)</f>
        <v>M</v>
      </c>
      <c r="I15" s="54">
        <f>+VLOOKUP(E15,Participants!$A$1:$F$801,3,FALSE)</f>
        <v>4</v>
      </c>
      <c r="J15" s="54" t="str">
        <f>+VLOOKUP(E15,Participants!$A$1:$G$801,7,FALSE)</f>
        <v>DEV BOYS</v>
      </c>
      <c r="K15" s="54">
        <f t="shared" si="0"/>
        <v>14</v>
      </c>
      <c r="L15" s="54"/>
    </row>
    <row r="16" spans="1:26" ht="14.25" customHeight="1">
      <c r="A16" s="63" t="s">
        <v>733</v>
      </c>
      <c r="B16" s="52">
        <v>1</v>
      </c>
      <c r="C16" s="52" t="s">
        <v>828</v>
      </c>
      <c r="D16" s="66"/>
      <c r="E16" s="52">
        <v>1235</v>
      </c>
      <c r="F16" s="54" t="str">
        <f>+VLOOKUP(E16,Participants!$A$1:$F$801,2,FALSE)</f>
        <v>Joseph Davoli</v>
      </c>
      <c r="G16" s="54" t="str">
        <f>+VLOOKUP(E16,Participants!$A$1:$F$801,4,FALSE)</f>
        <v>AGS</v>
      </c>
      <c r="H16" s="54" t="str">
        <f>+VLOOKUP(E16,Participants!$A$1:$F$801,5,FALSE)</f>
        <v>M</v>
      </c>
      <c r="I16" s="54">
        <f>+VLOOKUP(E16,Participants!$A$1:$F$801,3,FALSE)</f>
        <v>4</v>
      </c>
      <c r="J16" s="54" t="str">
        <f>+VLOOKUP(E16,Participants!$A$1:$G$801,7,FALSE)</f>
        <v>DEV BOYS</v>
      </c>
      <c r="K16" s="54">
        <f t="shared" si="0"/>
        <v>15</v>
      </c>
      <c r="L16" s="54"/>
    </row>
    <row r="17" spans="1:24" ht="14.25" customHeight="1">
      <c r="A17" s="63" t="s">
        <v>733</v>
      </c>
      <c r="B17" s="52">
        <v>1</v>
      </c>
      <c r="C17" s="52" t="s">
        <v>829</v>
      </c>
      <c r="D17" s="66"/>
      <c r="E17" s="52">
        <v>1018</v>
      </c>
      <c r="F17" s="54" t="str">
        <f>+VLOOKUP(E17,Participants!$A$1:$F$801,2,FALSE)</f>
        <v>Xavier Kush</v>
      </c>
      <c r="G17" s="54" t="str">
        <f>+VLOOKUP(E17,Participants!$A$1:$F$801,4,FALSE)</f>
        <v>KIL</v>
      </c>
      <c r="H17" s="54" t="str">
        <f>+VLOOKUP(E17,Participants!$A$1:$F$801,5,FALSE)</f>
        <v>M</v>
      </c>
      <c r="I17" s="54">
        <f>+VLOOKUP(E17,Participants!$A$1:$F$801,3,FALSE)</f>
        <v>4</v>
      </c>
      <c r="J17" s="54" t="str">
        <f>+VLOOKUP(E17,Participants!$A$1:$G$801,7,FALSE)</f>
        <v>DEV BOYS</v>
      </c>
      <c r="K17" s="54">
        <f t="shared" si="0"/>
        <v>16</v>
      </c>
      <c r="L17" s="54"/>
    </row>
    <row r="18" spans="1:24" ht="14.25" customHeight="1">
      <c r="A18" s="63" t="s">
        <v>733</v>
      </c>
      <c r="B18" s="52">
        <v>1</v>
      </c>
      <c r="C18" s="52" t="s">
        <v>830</v>
      </c>
      <c r="D18" s="66"/>
      <c r="E18" s="52">
        <v>571</v>
      </c>
      <c r="F18" s="54" t="str">
        <f>+VLOOKUP(E18,Participants!$A$1:$F$801,2,FALSE)</f>
        <v>Hudson Feeney</v>
      </c>
      <c r="G18" s="54" t="str">
        <f>+VLOOKUP(E18,Participants!$A$1:$F$801,4,FALSE)</f>
        <v>BFS</v>
      </c>
      <c r="H18" s="54" t="str">
        <f>+VLOOKUP(E18,Participants!$A$1:$F$801,5,FALSE)</f>
        <v>M</v>
      </c>
      <c r="I18" s="54">
        <f>+VLOOKUP(E18,Participants!$A$1:$F$801,3,FALSE)</f>
        <v>4</v>
      </c>
      <c r="J18" s="54" t="str">
        <f>+VLOOKUP(E18,Participants!$A$1:$G$801,7,FALSE)</f>
        <v>DEV BOYS</v>
      </c>
      <c r="K18" s="54">
        <f t="shared" si="0"/>
        <v>17</v>
      </c>
      <c r="L18" s="54"/>
    </row>
    <row r="19" spans="1:24" ht="14.25" customHeight="1">
      <c r="A19" s="63" t="s">
        <v>733</v>
      </c>
      <c r="B19" s="52">
        <v>1</v>
      </c>
      <c r="C19" s="52" t="s">
        <v>831</v>
      </c>
      <c r="D19" s="66"/>
      <c r="E19" s="52">
        <v>1151</v>
      </c>
      <c r="F19" s="54" t="str">
        <f>+VLOOKUP(E19,Participants!$A$1:$F$801,2,FALSE)</f>
        <v>Nate  Tottenham</v>
      </c>
      <c r="G19" s="54" t="str">
        <f>+VLOOKUP(E19,Participants!$A$1:$F$801,4,FALSE)</f>
        <v>JAM</v>
      </c>
      <c r="H19" s="54" t="str">
        <f>+VLOOKUP(E19,Participants!$A$1:$F$801,5,FALSE)</f>
        <v>M</v>
      </c>
      <c r="I19" s="54">
        <f>+VLOOKUP(E19,Participants!$A$1:$F$801,3,FALSE)</f>
        <v>4</v>
      </c>
      <c r="J19" s="54" t="str">
        <f>+VLOOKUP(E19,Participants!$A$1:$G$801,7,FALSE)</f>
        <v>DEV BOYS</v>
      </c>
      <c r="K19" s="54">
        <f t="shared" si="0"/>
        <v>18</v>
      </c>
      <c r="L19" s="54"/>
    </row>
    <row r="20" spans="1:24" ht="14.25" customHeight="1">
      <c r="A20" s="63"/>
      <c r="B20" s="53"/>
      <c r="C20" s="53"/>
      <c r="D20" s="66"/>
      <c r="E20" s="53"/>
      <c r="F20" s="54"/>
      <c r="G20" s="54"/>
      <c r="H20" s="54"/>
      <c r="I20" s="54"/>
      <c r="J20" s="54"/>
      <c r="K20" s="54"/>
      <c r="L20" s="54"/>
    </row>
    <row r="21" spans="1:24" ht="14.25" customHeight="1">
      <c r="A21" s="63" t="s">
        <v>733</v>
      </c>
      <c r="B21" s="52">
        <v>1</v>
      </c>
      <c r="C21" s="52" t="s">
        <v>809</v>
      </c>
      <c r="D21" s="66"/>
      <c r="E21" s="52">
        <v>1001</v>
      </c>
      <c r="F21" s="54" t="str">
        <f>+VLOOKUP(E21,Participants!$A$1:$F$801,2,FALSE)</f>
        <v>Brigid Baker</v>
      </c>
      <c r="G21" s="54" t="str">
        <f>+VLOOKUP(E21,Participants!$A$1:$F$801,4,FALSE)</f>
        <v>KIL</v>
      </c>
      <c r="H21" s="54" t="str">
        <f>+VLOOKUP(E21,Participants!$A$1:$F$801,5,FALSE)</f>
        <v>F</v>
      </c>
      <c r="I21" s="54">
        <f>+VLOOKUP(E21,Participants!$A$1:$F$801,3,FALSE)</f>
        <v>3</v>
      </c>
      <c r="J21" s="54" t="str">
        <f>+VLOOKUP(E21,Participants!$A$1:$G$801,7,FALSE)</f>
        <v>DEV GIRLS</v>
      </c>
      <c r="K21" s="54">
        <v>1</v>
      </c>
      <c r="L21" s="54">
        <v>10</v>
      </c>
    </row>
    <row r="22" spans="1:24" ht="14.25" customHeight="1">
      <c r="A22" s="63" t="s">
        <v>733</v>
      </c>
      <c r="B22" s="52">
        <v>1</v>
      </c>
      <c r="C22" s="52" t="s">
        <v>810</v>
      </c>
      <c r="D22" s="66"/>
      <c r="E22" s="52">
        <v>547</v>
      </c>
      <c r="F22" s="54" t="str">
        <f>+VLOOKUP(E22,Participants!$A$1:$F$801,2,FALSE)</f>
        <v>Lexie Miller</v>
      </c>
      <c r="G22" s="54" t="str">
        <f>+VLOOKUP(E22,Participants!$A$1:$F$801,4,FALSE)</f>
        <v>BFS</v>
      </c>
      <c r="H22" s="54" t="str">
        <f>+VLOOKUP(E22,Participants!$A$1:$F$801,5,FALSE)</f>
        <v>F</v>
      </c>
      <c r="I22" s="54">
        <f>+VLOOKUP(E22,Participants!$A$1:$F$801,3,FALSE)</f>
        <v>4</v>
      </c>
      <c r="J22" s="54" t="str">
        <f>+VLOOKUP(E22,Participants!$A$1:$G$801,7,FALSE)</f>
        <v>DEV GIRLS</v>
      </c>
      <c r="K22" s="54">
        <v>2</v>
      </c>
      <c r="L22" s="54">
        <v>8</v>
      </c>
    </row>
    <row r="23" spans="1:24" ht="14.25" customHeight="1">
      <c r="A23" s="146" t="s">
        <v>733</v>
      </c>
      <c r="B23" s="147">
        <v>1</v>
      </c>
      <c r="C23" s="147" t="s">
        <v>818</v>
      </c>
      <c r="D23" s="148"/>
      <c r="E23" s="147">
        <v>1012</v>
      </c>
      <c r="F23" s="137" t="str">
        <f>+VLOOKUP(E23,Participants!$A$1:$F$801,2,FALSE)</f>
        <v>Nora Narwold</v>
      </c>
      <c r="G23" s="137" t="str">
        <f>+VLOOKUP(E23,Participants!$A$1:$F$801,4,FALSE)</f>
        <v>KIL</v>
      </c>
      <c r="H23" s="137" t="str">
        <f>+VLOOKUP(E23,Participants!$A$1:$F$801,5,FALSE)</f>
        <v>F</v>
      </c>
      <c r="I23" s="137">
        <f>+VLOOKUP(E23,Participants!$A$1:$F$801,3,FALSE)</f>
        <v>4</v>
      </c>
      <c r="J23" s="137" t="str">
        <f>+VLOOKUP(E23,Participants!$A$1:$G$801,7,FALSE)</f>
        <v>DEV GIRLS</v>
      </c>
      <c r="K23" s="137">
        <v>3</v>
      </c>
      <c r="L23" s="137">
        <v>6</v>
      </c>
    </row>
    <row r="24" spans="1:24" ht="14.25" customHeight="1">
      <c r="A24" s="63" t="s">
        <v>733</v>
      </c>
      <c r="B24" s="52">
        <v>1</v>
      </c>
      <c r="C24" s="52" t="s">
        <v>821</v>
      </c>
      <c r="D24" s="66"/>
      <c r="E24" s="52">
        <v>531</v>
      </c>
      <c r="F24" s="54" t="str">
        <f>+VLOOKUP(E24,Participants!$A$1:$F$801,2,FALSE)</f>
        <v>Mirabella Davison</v>
      </c>
      <c r="G24" s="54" t="str">
        <f>+VLOOKUP(E24,Participants!$A$1:$F$801,4,FALSE)</f>
        <v>BFS</v>
      </c>
      <c r="H24" s="54" t="str">
        <f>+VLOOKUP(E24,Participants!$A$1:$F$801,5,FALSE)</f>
        <v>F</v>
      </c>
      <c r="I24" s="54">
        <f>+VLOOKUP(E24,Participants!$A$1:$F$801,3,FALSE)</f>
        <v>2</v>
      </c>
      <c r="J24" s="54" t="str">
        <f>+VLOOKUP(E24,Participants!$A$1:$G$801,7,FALSE)</f>
        <v>DEV GIRLS</v>
      </c>
      <c r="K24" s="54">
        <v>5</v>
      </c>
      <c r="L24" s="54">
        <v>5</v>
      </c>
    </row>
    <row r="25" spans="1:24" ht="14.25" customHeight="1">
      <c r="A25" s="63" t="s">
        <v>733</v>
      </c>
      <c r="B25" s="52">
        <v>1</v>
      </c>
      <c r="C25" s="52" t="s">
        <v>824</v>
      </c>
      <c r="D25" s="66"/>
      <c r="E25" s="52">
        <v>1567</v>
      </c>
      <c r="F25" s="54" t="str">
        <f>+VLOOKUP(E25,Participants!$A$1:$F$801,2,FALSE)</f>
        <v>Chloe Boosel</v>
      </c>
      <c r="G25" s="54" t="str">
        <f>+VLOOKUP(E25,Participants!$A$1:$F$801,4,FALSE)</f>
        <v>GRE</v>
      </c>
      <c r="H25" s="54" t="str">
        <f>+VLOOKUP(E25,Participants!$A$1:$F$801,5,FALSE)</f>
        <v>F</v>
      </c>
      <c r="I25" s="54">
        <f>+VLOOKUP(E25,Participants!$A$1:$F$801,3,FALSE)</f>
        <v>4</v>
      </c>
      <c r="J25" s="54" t="str">
        <f>+VLOOKUP(E25,Participants!$A$1:$G$801,7,FALSE)</f>
        <v>DEV GIRLS</v>
      </c>
      <c r="K25" s="54">
        <v>6</v>
      </c>
      <c r="L25" s="54">
        <v>4</v>
      </c>
    </row>
    <row r="26" spans="1:24" ht="14.25" customHeight="1">
      <c r="A26" s="63" t="s">
        <v>733</v>
      </c>
      <c r="B26" s="53">
        <v>1</v>
      </c>
      <c r="C26" s="53" t="s">
        <v>827</v>
      </c>
      <c r="D26" s="66"/>
      <c r="E26" s="53">
        <v>1007</v>
      </c>
      <c r="F26" s="54" t="str">
        <f>+VLOOKUP(E26,Participants!$A$1:$F$801,2,FALSE)</f>
        <v>Lily Jackson</v>
      </c>
      <c r="G26" s="54" t="str">
        <f>+VLOOKUP(E26,Participants!$A$1:$F$801,4,FALSE)</f>
        <v>KIL</v>
      </c>
      <c r="H26" s="54" t="str">
        <f>+VLOOKUP(E26,Participants!$A$1:$F$801,5,FALSE)</f>
        <v>F</v>
      </c>
      <c r="I26" s="54">
        <f>+VLOOKUP(E26,Participants!$A$1:$F$801,3,FALSE)</f>
        <v>3</v>
      </c>
      <c r="J26" s="54" t="str">
        <f>+VLOOKUP(E26,Participants!$A$1:$G$801,7,FALSE)</f>
        <v>DEV GIRLS</v>
      </c>
      <c r="K26" s="54">
        <v>7</v>
      </c>
      <c r="L26" s="54">
        <v>3</v>
      </c>
      <c r="M26" s="128"/>
      <c r="N26" s="128"/>
    </row>
    <row r="27" spans="1:24" ht="14.25" customHeight="1">
      <c r="A27" s="67" t="s">
        <v>733</v>
      </c>
      <c r="B27" s="48">
        <v>4</v>
      </c>
      <c r="C27" s="48"/>
      <c r="D27" s="68"/>
      <c r="E27" s="48"/>
      <c r="F27" s="51" t="e">
        <f>+VLOOKUP(E27,Participants!$A$1:$F$801,2,FALSE)</f>
        <v>#N/A</v>
      </c>
      <c r="G27" s="51" t="e">
        <f>+VLOOKUP(E27,Participants!$A$1:$F$801,4,FALSE)</f>
        <v>#N/A</v>
      </c>
      <c r="H27" s="51" t="e">
        <f>+VLOOKUP(E27,Participants!$A$1:$F$801,5,FALSE)</f>
        <v>#N/A</v>
      </c>
      <c r="I27" s="51" t="e">
        <f>+VLOOKUP(E27,Participants!$A$1:$F$801,3,FALSE)</f>
        <v>#N/A</v>
      </c>
      <c r="J27" s="51" t="e">
        <f>+VLOOKUP(E27,Participants!$A$1:$G$801,7,FALSE)</f>
        <v>#N/A</v>
      </c>
      <c r="K27" s="51"/>
      <c r="L27" s="51"/>
    </row>
    <row r="28" spans="1:24" ht="14.25" customHeight="1">
      <c r="D28" s="56"/>
      <c r="E28" s="58"/>
    </row>
    <row r="29" spans="1:24" ht="14.25" customHeight="1">
      <c r="D29" s="56"/>
      <c r="E29" s="58"/>
    </row>
    <row r="30" spans="1:24" ht="14.25" customHeight="1">
      <c r="B30" s="60" t="s">
        <v>8</v>
      </c>
      <c r="C30" s="60" t="s">
        <v>16</v>
      </c>
      <c r="D30" s="60" t="s">
        <v>19</v>
      </c>
      <c r="E30" s="61" t="s">
        <v>25</v>
      </c>
      <c r="F30" s="60" t="s">
        <v>29</v>
      </c>
      <c r="G30" s="60" t="s">
        <v>33</v>
      </c>
      <c r="H30" s="60" t="s">
        <v>36</v>
      </c>
      <c r="I30" s="60" t="s">
        <v>39</v>
      </c>
      <c r="J30" s="60" t="s">
        <v>45</v>
      </c>
      <c r="K30" s="60" t="s">
        <v>48</v>
      </c>
      <c r="L30" s="60" t="s">
        <v>51</v>
      </c>
      <c r="M30" s="60" t="s">
        <v>54</v>
      </c>
      <c r="N30" s="60" t="s">
        <v>57</v>
      </c>
      <c r="O30" s="60" t="s">
        <v>60</v>
      </c>
      <c r="P30" s="60" t="s">
        <v>66</v>
      </c>
      <c r="Q30" s="60" t="s">
        <v>69</v>
      </c>
      <c r="R30" s="60" t="s">
        <v>11</v>
      </c>
      <c r="S30" s="60" t="s">
        <v>77</v>
      </c>
      <c r="T30" s="60" t="s">
        <v>81</v>
      </c>
      <c r="U30" s="60" t="s">
        <v>84</v>
      </c>
      <c r="V30" s="60" t="s">
        <v>87</v>
      </c>
      <c r="W30" s="60" t="s">
        <v>90</v>
      </c>
      <c r="X30" s="60" t="s">
        <v>732</v>
      </c>
    </row>
    <row r="31" spans="1:24" ht="14.25" customHeight="1">
      <c r="A31" s="62" t="s">
        <v>14</v>
      </c>
      <c r="B31" s="62">
        <f t="shared" ref="B31:K32" si="1">+SUMIFS($L$2:$L$29,$J$2:$J$29,$A31,$G$2:$G$29,B$30)</f>
        <v>0</v>
      </c>
      <c r="C31" s="62">
        <f t="shared" si="1"/>
        <v>0</v>
      </c>
      <c r="D31" s="56">
        <f t="shared" si="1"/>
        <v>0</v>
      </c>
      <c r="E31" s="62">
        <f t="shared" si="1"/>
        <v>0</v>
      </c>
      <c r="F31" s="62">
        <f t="shared" si="1"/>
        <v>0</v>
      </c>
      <c r="G31" s="62">
        <f t="shared" si="1"/>
        <v>13</v>
      </c>
      <c r="H31" s="62">
        <f t="shared" si="1"/>
        <v>0</v>
      </c>
      <c r="I31" s="62">
        <f t="shared" si="1"/>
        <v>19</v>
      </c>
      <c r="J31" s="62">
        <f t="shared" si="1"/>
        <v>0</v>
      </c>
      <c r="K31" s="62">
        <f t="shared" si="1"/>
        <v>0</v>
      </c>
      <c r="L31" s="62">
        <f t="shared" ref="L31:W32" si="2">+SUMIFS($L$2:$L$29,$J$2:$J$29,$A31,$G$2:$G$29,L$30)</f>
        <v>0</v>
      </c>
      <c r="M31" s="62">
        <f t="shared" si="2"/>
        <v>0</v>
      </c>
      <c r="N31" s="62">
        <f t="shared" si="2"/>
        <v>0</v>
      </c>
      <c r="O31" s="62">
        <f t="shared" si="2"/>
        <v>0</v>
      </c>
      <c r="P31" s="62">
        <f t="shared" si="2"/>
        <v>0</v>
      </c>
      <c r="Q31" s="62">
        <f t="shared" si="2"/>
        <v>0</v>
      </c>
      <c r="R31" s="62">
        <f t="shared" si="2"/>
        <v>0</v>
      </c>
      <c r="S31" s="62">
        <f t="shared" si="2"/>
        <v>0</v>
      </c>
      <c r="T31" s="62">
        <f t="shared" si="2"/>
        <v>4</v>
      </c>
      <c r="U31" s="62">
        <f t="shared" si="2"/>
        <v>0</v>
      </c>
      <c r="V31" s="62">
        <f t="shared" si="2"/>
        <v>0</v>
      </c>
      <c r="W31" s="62">
        <f t="shared" si="2"/>
        <v>0</v>
      </c>
      <c r="X31" s="62">
        <f t="shared" ref="X31:X32" si="3">SUM(B31:W31)</f>
        <v>36</v>
      </c>
    </row>
    <row r="32" spans="1:24" ht="14.25" customHeight="1">
      <c r="A32" s="62" t="s">
        <v>27</v>
      </c>
      <c r="B32" s="62">
        <f t="shared" si="1"/>
        <v>0</v>
      </c>
      <c r="C32" s="62">
        <f t="shared" si="1"/>
        <v>0</v>
      </c>
      <c r="D32" s="56">
        <f t="shared" si="1"/>
        <v>0</v>
      </c>
      <c r="E32" s="62">
        <f t="shared" si="1"/>
        <v>0</v>
      </c>
      <c r="F32" s="62">
        <f t="shared" si="1"/>
        <v>8</v>
      </c>
      <c r="G32" s="62">
        <f t="shared" si="1"/>
        <v>8</v>
      </c>
      <c r="H32" s="62">
        <f t="shared" si="1"/>
        <v>0</v>
      </c>
      <c r="I32" s="62">
        <f t="shared" si="1"/>
        <v>0</v>
      </c>
      <c r="J32" s="62">
        <f t="shared" si="1"/>
        <v>0</v>
      </c>
      <c r="K32" s="62">
        <f t="shared" si="1"/>
        <v>0</v>
      </c>
      <c r="L32" s="62">
        <f t="shared" si="2"/>
        <v>0</v>
      </c>
      <c r="M32" s="62">
        <f t="shared" si="2"/>
        <v>5</v>
      </c>
      <c r="N32" s="62">
        <f t="shared" si="2"/>
        <v>0</v>
      </c>
      <c r="O32" s="62">
        <f t="shared" si="2"/>
        <v>0</v>
      </c>
      <c r="P32" s="62">
        <f t="shared" si="2"/>
        <v>0</v>
      </c>
      <c r="Q32" s="62">
        <f t="shared" si="2"/>
        <v>0</v>
      </c>
      <c r="R32" s="62">
        <f t="shared" si="2"/>
        <v>0</v>
      </c>
      <c r="S32" s="62">
        <f t="shared" si="2"/>
        <v>0</v>
      </c>
      <c r="T32" s="62">
        <f t="shared" si="2"/>
        <v>13</v>
      </c>
      <c r="U32" s="62">
        <f t="shared" si="2"/>
        <v>5</v>
      </c>
      <c r="V32" s="62">
        <f t="shared" si="2"/>
        <v>0</v>
      </c>
      <c r="W32" s="62">
        <f t="shared" si="2"/>
        <v>0</v>
      </c>
      <c r="X32" s="62">
        <f t="shared" si="3"/>
        <v>39</v>
      </c>
    </row>
    <row r="33" spans="4:5" ht="14.25" customHeight="1">
      <c r="D33" s="56"/>
      <c r="E33" s="58"/>
    </row>
    <row r="34" spans="4:5" ht="14.25" customHeight="1">
      <c r="D34" s="56"/>
      <c r="E34" s="58"/>
    </row>
    <row r="35" spans="4:5" ht="14.25" customHeight="1">
      <c r="D35" s="56"/>
      <c r="E35" s="58"/>
    </row>
    <row r="36" spans="4:5" ht="14.25" customHeight="1">
      <c r="D36" s="56"/>
      <c r="E36" s="58"/>
    </row>
    <row r="37" spans="4:5" ht="14.25" customHeight="1">
      <c r="D37" s="56"/>
      <c r="E37" s="58"/>
    </row>
    <row r="38" spans="4:5" ht="14.25" customHeight="1">
      <c r="D38" s="56"/>
      <c r="E38" s="58"/>
    </row>
    <row r="39" spans="4:5" ht="14.25" customHeight="1">
      <c r="D39" s="56"/>
      <c r="E39" s="58"/>
    </row>
    <row r="40" spans="4:5" ht="14.25" customHeight="1">
      <c r="D40" s="56"/>
      <c r="E40" s="58"/>
    </row>
    <row r="41" spans="4:5" ht="14.25" customHeight="1">
      <c r="D41" s="56"/>
      <c r="E41" s="58"/>
    </row>
    <row r="42" spans="4:5" ht="14.25" customHeight="1">
      <c r="D42" s="56"/>
      <c r="E42" s="58"/>
    </row>
    <row r="43" spans="4:5" ht="14.25" customHeight="1">
      <c r="D43" s="56"/>
      <c r="E43" s="58"/>
    </row>
    <row r="44" spans="4:5" ht="14.25" customHeight="1">
      <c r="D44" s="56"/>
      <c r="E44" s="58"/>
    </row>
    <row r="45" spans="4:5" ht="14.25" customHeight="1">
      <c r="D45" s="56"/>
      <c r="E45" s="58"/>
    </row>
    <row r="46" spans="4:5" ht="14.25" customHeight="1">
      <c r="D46" s="56"/>
      <c r="E46" s="58"/>
    </row>
    <row r="47" spans="4:5" ht="14.25" customHeight="1">
      <c r="D47" s="56"/>
      <c r="E47" s="58"/>
    </row>
    <row r="48" spans="4:5" ht="14.25" customHeight="1">
      <c r="D48" s="56"/>
      <c r="E48" s="58"/>
    </row>
    <row r="49" spans="4:5" ht="14.25" customHeight="1">
      <c r="D49" s="56"/>
      <c r="E49" s="58"/>
    </row>
    <row r="50" spans="4:5" ht="14.25" customHeight="1">
      <c r="D50" s="56"/>
      <c r="E50" s="58"/>
    </row>
    <row r="51" spans="4:5" ht="14.25" customHeight="1">
      <c r="D51" s="56"/>
      <c r="E51" s="58"/>
    </row>
    <row r="52" spans="4:5" ht="14.25" customHeight="1">
      <c r="D52" s="56"/>
      <c r="E52" s="58"/>
    </row>
    <row r="53" spans="4:5" ht="14.25" customHeight="1">
      <c r="D53" s="56"/>
      <c r="E53" s="58"/>
    </row>
    <row r="54" spans="4:5" ht="14.25" customHeight="1">
      <c r="D54" s="56"/>
      <c r="E54" s="58"/>
    </row>
    <row r="55" spans="4:5" ht="14.25" customHeight="1">
      <c r="D55" s="56"/>
      <c r="E55" s="58"/>
    </row>
    <row r="56" spans="4:5" ht="14.25" customHeight="1">
      <c r="D56" s="56"/>
      <c r="E56" s="58"/>
    </row>
    <row r="57" spans="4:5" ht="14.25" customHeight="1">
      <c r="D57" s="56"/>
      <c r="E57" s="58"/>
    </row>
    <row r="58" spans="4:5" ht="14.25" customHeight="1">
      <c r="D58" s="56"/>
      <c r="E58" s="58"/>
    </row>
    <row r="59" spans="4:5" ht="14.25" customHeight="1">
      <c r="D59" s="56"/>
      <c r="E59" s="58"/>
    </row>
    <row r="60" spans="4:5" ht="14.25" customHeight="1">
      <c r="D60" s="56"/>
      <c r="E60" s="58"/>
    </row>
    <row r="61" spans="4:5" ht="14.25" customHeight="1">
      <c r="D61" s="56"/>
      <c r="E61" s="58"/>
    </row>
    <row r="62" spans="4:5" ht="14.25" customHeight="1">
      <c r="D62" s="56"/>
      <c r="E62" s="58"/>
    </row>
    <row r="63" spans="4:5" ht="14.25" customHeight="1">
      <c r="D63" s="56"/>
      <c r="E63" s="58"/>
    </row>
    <row r="64" spans="4:5" ht="14.25" customHeight="1">
      <c r="D64" s="56"/>
      <c r="E64" s="58"/>
    </row>
    <row r="65" spans="4:5" ht="14.25" customHeight="1">
      <c r="D65" s="56"/>
      <c r="E65" s="58"/>
    </row>
    <row r="66" spans="4:5" ht="14.25" customHeight="1">
      <c r="D66" s="56"/>
      <c r="E66" s="58"/>
    </row>
    <row r="67" spans="4:5" ht="14.25" customHeight="1">
      <c r="D67" s="56"/>
      <c r="E67" s="58"/>
    </row>
    <row r="68" spans="4:5" ht="14.25" customHeight="1">
      <c r="D68" s="56"/>
      <c r="E68" s="58"/>
    </row>
    <row r="69" spans="4:5" ht="14.25" customHeight="1">
      <c r="D69" s="56"/>
      <c r="E69" s="58"/>
    </row>
    <row r="70" spans="4:5" ht="14.25" customHeight="1">
      <c r="D70" s="56"/>
      <c r="E70" s="58"/>
    </row>
    <row r="71" spans="4:5" ht="14.25" customHeight="1">
      <c r="D71" s="56"/>
      <c r="E71" s="58"/>
    </row>
    <row r="72" spans="4:5" ht="14.25" customHeight="1">
      <c r="D72" s="56"/>
      <c r="E72" s="58"/>
    </row>
    <row r="73" spans="4:5" ht="14.25" customHeight="1">
      <c r="D73" s="56"/>
      <c r="E73" s="58"/>
    </row>
    <row r="74" spans="4:5" ht="14.25" customHeight="1">
      <c r="D74" s="56"/>
      <c r="E74" s="58"/>
    </row>
    <row r="75" spans="4:5" ht="14.25" customHeight="1">
      <c r="D75" s="56"/>
      <c r="E75" s="58"/>
    </row>
    <row r="76" spans="4:5" ht="14.25" customHeight="1">
      <c r="D76" s="56"/>
      <c r="E76" s="58"/>
    </row>
    <row r="77" spans="4:5" ht="14.25" customHeight="1">
      <c r="D77" s="56"/>
      <c r="E77" s="58"/>
    </row>
    <row r="78" spans="4:5" ht="14.25" customHeight="1">
      <c r="D78" s="56"/>
      <c r="E78" s="58"/>
    </row>
    <row r="79" spans="4:5" ht="14.25" customHeight="1">
      <c r="D79" s="56"/>
      <c r="E79" s="58"/>
    </row>
    <row r="80" spans="4:5" ht="14.25" customHeight="1">
      <c r="D80" s="56"/>
      <c r="E80" s="58"/>
    </row>
    <row r="81" spans="4:5" ht="14.25" customHeight="1">
      <c r="D81" s="56"/>
      <c r="E81" s="58"/>
    </row>
    <row r="82" spans="4:5" ht="14.25" customHeight="1">
      <c r="D82" s="56"/>
      <c r="E82" s="58"/>
    </row>
    <row r="83" spans="4:5" ht="14.25" customHeight="1">
      <c r="D83" s="56"/>
      <c r="E83" s="58"/>
    </row>
    <row r="84" spans="4:5" ht="14.25" customHeight="1">
      <c r="D84" s="56"/>
      <c r="E84" s="58"/>
    </row>
    <row r="85" spans="4:5" ht="14.25" customHeight="1">
      <c r="D85" s="56"/>
      <c r="E85" s="58"/>
    </row>
    <row r="86" spans="4:5" ht="14.25" customHeight="1">
      <c r="D86" s="56"/>
      <c r="E86" s="58"/>
    </row>
    <row r="87" spans="4:5" ht="14.25" customHeight="1">
      <c r="D87" s="56"/>
      <c r="E87" s="58"/>
    </row>
    <row r="88" spans="4:5" ht="14.25" customHeight="1">
      <c r="D88" s="56"/>
      <c r="E88" s="58"/>
    </row>
    <row r="89" spans="4:5" ht="14.25" customHeight="1">
      <c r="D89" s="56"/>
      <c r="E89" s="58"/>
    </row>
    <row r="90" spans="4:5" ht="14.25" customHeight="1">
      <c r="D90" s="56"/>
      <c r="E90" s="58"/>
    </row>
    <row r="91" spans="4:5" ht="14.25" customHeight="1">
      <c r="D91" s="56"/>
      <c r="E91" s="58"/>
    </row>
    <row r="92" spans="4:5" ht="14.25" customHeight="1">
      <c r="D92" s="56"/>
      <c r="E92" s="58"/>
    </row>
    <row r="93" spans="4:5" ht="14.25" customHeight="1">
      <c r="D93" s="56"/>
      <c r="E93" s="58"/>
    </row>
    <row r="94" spans="4:5" ht="14.25" customHeight="1">
      <c r="D94" s="56"/>
      <c r="E94" s="58"/>
    </row>
    <row r="95" spans="4:5" ht="14.25" customHeight="1">
      <c r="D95" s="56"/>
      <c r="E95" s="58"/>
    </row>
    <row r="96" spans="4:5" ht="14.25" customHeight="1">
      <c r="D96" s="56"/>
      <c r="E96" s="58"/>
    </row>
    <row r="97" spans="4:5" ht="14.25" customHeight="1">
      <c r="D97" s="56"/>
      <c r="E97" s="58"/>
    </row>
    <row r="98" spans="4:5" ht="14.25" customHeight="1">
      <c r="D98" s="56"/>
      <c r="E98" s="58"/>
    </row>
    <row r="99" spans="4:5" ht="14.25" customHeight="1">
      <c r="D99" s="56"/>
      <c r="E99" s="58"/>
    </row>
    <row r="100" spans="4:5" ht="14.25" customHeight="1">
      <c r="D100" s="56"/>
      <c r="E100" s="58"/>
    </row>
    <row r="101" spans="4:5" ht="14.25" customHeight="1">
      <c r="D101" s="56"/>
      <c r="E101" s="58"/>
    </row>
    <row r="102" spans="4:5" ht="14.25" customHeight="1">
      <c r="D102" s="56"/>
      <c r="E102" s="58"/>
    </row>
    <row r="103" spans="4:5" ht="14.25" customHeight="1">
      <c r="D103" s="56"/>
      <c r="E103" s="58"/>
    </row>
    <row r="104" spans="4:5" ht="14.25" customHeight="1">
      <c r="D104" s="56"/>
      <c r="E104" s="58"/>
    </row>
    <row r="105" spans="4:5" ht="14.25" customHeight="1">
      <c r="D105" s="56"/>
      <c r="E105" s="58"/>
    </row>
    <row r="106" spans="4:5" ht="14.25" customHeight="1">
      <c r="D106" s="56"/>
      <c r="E106" s="58"/>
    </row>
    <row r="107" spans="4:5" ht="14.25" customHeight="1">
      <c r="D107" s="56"/>
      <c r="E107" s="58"/>
    </row>
    <row r="108" spans="4:5" ht="14.25" customHeight="1">
      <c r="D108" s="56"/>
      <c r="E108" s="58"/>
    </row>
    <row r="109" spans="4:5" ht="14.25" customHeight="1">
      <c r="D109" s="56"/>
      <c r="E109" s="58"/>
    </row>
    <row r="110" spans="4:5" ht="14.25" customHeight="1">
      <c r="D110" s="56"/>
      <c r="E110" s="58"/>
    </row>
    <row r="111" spans="4:5" ht="14.25" customHeight="1">
      <c r="D111" s="56"/>
      <c r="E111" s="58"/>
    </row>
    <row r="112" spans="4:5" ht="14.25" customHeight="1">
      <c r="D112" s="56"/>
      <c r="E112" s="58"/>
    </row>
    <row r="113" spans="4:5" ht="14.25" customHeight="1">
      <c r="D113" s="56"/>
      <c r="E113" s="58"/>
    </row>
    <row r="114" spans="4:5" ht="14.25" customHeight="1">
      <c r="D114" s="56"/>
      <c r="E114" s="58"/>
    </row>
    <row r="115" spans="4:5" ht="14.25" customHeight="1">
      <c r="D115" s="56"/>
      <c r="E115" s="58"/>
    </row>
    <row r="116" spans="4:5" ht="14.25" customHeight="1">
      <c r="D116" s="56"/>
      <c r="E116" s="58"/>
    </row>
    <row r="117" spans="4:5" ht="14.25" customHeight="1">
      <c r="D117" s="56"/>
      <c r="E117" s="58"/>
    </row>
    <row r="118" spans="4:5" ht="14.25" customHeight="1">
      <c r="D118" s="56"/>
      <c r="E118" s="58"/>
    </row>
    <row r="119" spans="4:5" ht="14.25" customHeight="1">
      <c r="D119" s="56"/>
      <c r="E119" s="58"/>
    </row>
    <row r="120" spans="4:5" ht="14.25" customHeight="1">
      <c r="D120" s="56"/>
      <c r="E120" s="58"/>
    </row>
    <row r="121" spans="4:5" ht="14.25" customHeight="1">
      <c r="D121" s="56"/>
      <c r="E121" s="58"/>
    </row>
    <row r="122" spans="4:5" ht="14.25" customHeight="1">
      <c r="D122" s="56"/>
      <c r="E122" s="58"/>
    </row>
    <row r="123" spans="4:5" ht="14.25" customHeight="1">
      <c r="D123" s="56"/>
      <c r="E123" s="58"/>
    </row>
    <row r="124" spans="4:5" ht="14.25" customHeight="1">
      <c r="D124" s="56"/>
      <c r="E124" s="58"/>
    </row>
    <row r="125" spans="4:5" ht="14.25" customHeight="1">
      <c r="D125" s="56"/>
      <c r="E125" s="58"/>
    </row>
    <row r="126" spans="4:5" ht="14.25" customHeight="1">
      <c r="D126" s="56"/>
      <c r="E126" s="58"/>
    </row>
    <row r="127" spans="4:5" ht="14.25" customHeight="1">
      <c r="D127" s="56"/>
      <c r="E127" s="58"/>
    </row>
    <row r="128" spans="4:5" ht="14.25" customHeight="1">
      <c r="D128" s="56"/>
      <c r="E128" s="58"/>
    </row>
    <row r="129" spans="4:5" ht="14.25" customHeight="1">
      <c r="D129" s="56"/>
      <c r="E129" s="58"/>
    </row>
    <row r="130" spans="4:5" ht="14.25" customHeight="1">
      <c r="D130" s="56"/>
      <c r="E130" s="58"/>
    </row>
    <row r="131" spans="4:5" ht="14.25" customHeight="1">
      <c r="D131" s="56"/>
      <c r="E131" s="58"/>
    </row>
    <row r="132" spans="4:5" ht="14.25" customHeight="1">
      <c r="D132" s="56"/>
      <c r="E132" s="58"/>
    </row>
    <row r="133" spans="4:5" ht="14.25" customHeight="1">
      <c r="D133" s="56"/>
      <c r="E133" s="58"/>
    </row>
    <row r="134" spans="4:5" ht="14.25" customHeight="1">
      <c r="D134" s="56"/>
      <c r="E134" s="58"/>
    </row>
    <row r="135" spans="4:5" ht="14.25" customHeight="1">
      <c r="D135" s="56"/>
      <c r="E135" s="58"/>
    </row>
    <row r="136" spans="4:5" ht="14.25" customHeight="1">
      <c r="D136" s="56"/>
      <c r="E136" s="58"/>
    </row>
    <row r="137" spans="4:5" ht="14.25" customHeight="1">
      <c r="D137" s="56"/>
      <c r="E137" s="58"/>
    </row>
    <row r="138" spans="4:5" ht="14.25" customHeight="1">
      <c r="D138" s="56"/>
      <c r="E138" s="58"/>
    </row>
    <row r="139" spans="4:5" ht="14.25" customHeight="1">
      <c r="D139" s="56"/>
      <c r="E139" s="58"/>
    </row>
    <row r="140" spans="4:5" ht="14.25" customHeight="1">
      <c r="D140" s="56"/>
      <c r="E140" s="58"/>
    </row>
    <row r="141" spans="4:5" ht="14.25" customHeight="1">
      <c r="D141" s="56"/>
      <c r="E141" s="58"/>
    </row>
    <row r="142" spans="4:5" ht="14.25" customHeight="1">
      <c r="D142" s="56"/>
      <c r="E142" s="58"/>
    </row>
    <row r="143" spans="4:5" ht="14.25" customHeight="1">
      <c r="D143" s="56"/>
      <c r="E143" s="58"/>
    </row>
    <row r="144" spans="4:5" ht="14.25" customHeight="1">
      <c r="D144" s="56"/>
      <c r="E144" s="58"/>
    </row>
    <row r="145" spans="4:5" ht="14.25" customHeight="1">
      <c r="D145" s="56"/>
      <c r="E145" s="58"/>
    </row>
    <row r="146" spans="4:5" ht="14.25" customHeight="1">
      <c r="D146" s="56"/>
      <c r="E146" s="58"/>
    </row>
    <row r="147" spans="4:5" ht="14.25" customHeight="1">
      <c r="D147" s="56"/>
      <c r="E147" s="58"/>
    </row>
    <row r="148" spans="4:5" ht="14.25" customHeight="1">
      <c r="D148" s="56"/>
      <c r="E148" s="58"/>
    </row>
    <row r="149" spans="4:5" ht="14.25" customHeight="1">
      <c r="D149" s="56"/>
      <c r="E149" s="58"/>
    </row>
    <row r="150" spans="4:5" ht="14.25" customHeight="1">
      <c r="D150" s="56"/>
      <c r="E150" s="58"/>
    </row>
    <row r="151" spans="4:5" ht="14.25" customHeight="1">
      <c r="D151" s="56"/>
      <c r="E151" s="58"/>
    </row>
    <row r="152" spans="4:5" ht="14.25" customHeight="1">
      <c r="D152" s="56"/>
      <c r="E152" s="58"/>
    </row>
    <row r="153" spans="4:5" ht="14.25" customHeight="1">
      <c r="D153" s="56"/>
      <c r="E153" s="58"/>
    </row>
    <row r="154" spans="4:5" ht="14.25" customHeight="1">
      <c r="D154" s="56"/>
      <c r="E154" s="58"/>
    </row>
    <row r="155" spans="4:5" ht="14.25" customHeight="1">
      <c r="D155" s="56"/>
      <c r="E155" s="58"/>
    </row>
    <row r="156" spans="4:5" ht="14.25" customHeight="1">
      <c r="D156" s="56"/>
      <c r="E156" s="58"/>
    </row>
    <row r="157" spans="4:5" ht="14.25" customHeight="1">
      <c r="D157" s="56"/>
      <c r="E157" s="58"/>
    </row>
    <row r="158" spans="4:5" ht="14.25" customHeight="1">
      <c r="D158" s="56"/>
      <c r="E158" s="58"/>
    </row>
    <row r="159" spans="4:5" ht="14.25" customHeight="1">
      <c r="D159" s="56"/>
      <c r="E159" s="58"/>
    </row>
    <row r="160" spans="4:5" ht="14.25" customHeight="1">
      <c r="D160" s="56"/>
      <c r="E160" s="58"/>
    </row>
    <row r="161" spans="4:5" ht="14.25" customHeight="1">
      <c r="D161" s="56"/>
      <c r="E161" s="58"/>
    </row>
    <row r="162" spans="4:5" ht="14.25" customHeight="1">
      <c r="D162" s="56"/>
      <c r="E162" s="58"/>
    </row>
    <row r="163" spans="4:5" ht="14.25" customHeight="1">
      <c r="D163" s="56"/>
      <c r="E163" s="58"/>
    </row>
    <row r="164" spans="4:5" ht="14.25" customHeight="1">
      <c r="D164" s="56"/>
      <c r="E164" s="58"/>
    </row>
    <row r="165" spans="4:5" ht="14.25" customHeight="1">
      <c r="D165" s="56"/>
      <c r="E165" s="58"/>
    </row>
    <row r="166" spans="4:5" ht="14.25" customHeight="1">
      <c r="D166" s="56"/>
      <c r="E166" s="58"/>
    </row>
    <row r="167" spans="4:5" ht="14.25" customHeight="1">
      <c r="D167" s="56"/>
      <c r="E167" s="58"/>
    </row>
    <row r="168" spans="4:5" ht="14.25" customHeight="1">
      <c r="D168" s="56"/>
      <c r="E168" s="58"/>
    </row>
    <row r="169" spans="4:5" ht="14.25" customHeight="1">
      <c r="D169" s="56"/>
      <c r="E169" s="58"/>
    </row>
    <row r="170" spans="4:5" ht="14.25" customHeight="1">
      <c r="D170" s="56"/>
      <c r="E170" s="58"/>
    </row>
    <row r="171" spans="4:5" ht="14.25" customHeight="1">
      <c r="D171" s="56"/>
      <c r="E171" s="58"/>
    </row>
    <row r="172" spans="4:5" ht="14.25" customHeight="1">
      <c r="D172" s="56"/>
      <c r="E172" s="58"/>
    </row>
    <row r="173" spans="4:5" ht="14.25" customHeight="1">
      <c r="D173" s="56"/>
      <c r="E173" s="58"/>
    </row>
    <row r="174" spans="4:5" ht="14.25" customHeight="1">
      <c r="D174" s="56"/>
      <c r="E174" s="58"/>
    </row>
    <row r="175" spans="4:5" ht="14.25" customHeight="1">
      <c r="D175" s="56"/>
      <c r="E175" s="58"/>
    </row>
    <row r="176" spans="4:5" ht="14.25" customHeight="1">
      <c r="D176" s="56"/>
      <c r="E176" s="58"/>
    </row>
    <row r="177" spans="1:23" ht="14.25" customHeight="1">
      <c r="D177" s="56"/>
      <c r="E177" s="58"/>
    </row>
    <row r="178" spans="1:23" ht="14.25" customHeight="1">
      <c r="D178" s="56"/>
      <c r="E178" s="58"/>
    </row>
    <row r="179" spans="1:23" ht="14.25" customHeight="1">
      <c r="D179" s="56"/>
      <c r="E179" s="58"/>
    </row>
    <row r="180" spans="1:23" ht="14.25" customHeight="1">
      <c r="D180" s="56"/>
      <c r="E180" s="58"/>
    </row>
    <row r="181" spans="1:23" ht="14.25" customHeight="1">
      <c r="D181" s="56"/>
      <c r="E181" s="58"/>
    </row>
    <row r="182" spans="1:23" ht="14.25" customHeight="1">
      <c r="B182" s="60" t="s">
        <v>54</v>
      </c>
      <c r="C182" s="60" t="s">
        <v>734</v>
      </c>
      <c r="D182" s="69" t="s">
        <v>45</v>
      </c>
      <c r="E182" s="61" t="s">
        <v>48</v>
      </c>
      <c r="F182" s="60" t="s">
        <v>735</v>
      </c>
      <c r="G182" s="60" t="s">
        <v>736</v>
      </c>
      <c r="H182" s="60" t="s">
        <v>737</v>
      </c>
      <c r="I182" s="60" t="s">
        <v>738</v>
      </c>
      <c r="J182" s="60" t="s">
        <v>739</v>
      </c>
      <c r="K182" s="60" t="s">
        <v>740</v>
      </c>
      <c r="L182" s="60" t="s">
        <v>741</v>
      </c>
      <c r="M182" s="60" t="s">
        <v>742</v>
      </c>
      <c r="N182" s="60" t="s">
        <v>743</v>
      </c>
      <c r="O182" s="60" t="s">
        <v>81</v>
      </c>
      <c r="P182" s="60" t="s">
        <v>8</v>
      </c>
      <c r="Q182" s="60" t="s">
        <v>39</v>
      </c>
      <c r="R182" s="60" t="s">
        <v>77</v>
      </c>
      <c r="S182" s="60" t="s">
        <v>744</v>
      </c>
      <c r="T182" s="60" t="s">
        <v>745</v>
      </c>
      <c r="U182" s="60" t="s">
        <v>746</v>
      </c>
      <c r="V182" s="60" t="s">
        <v>747</v>
      </c>
      <c r="W182" s="60" t="s">
        <v>748</v>
      </c>
    </row>
    <row r="183" spans="1:23" ht="14.25" customHeight="1">
      <c r="A183" s="62" t="s">
        <v>749</v>
      </c>
      <c r="B183" s="62" t="e">
        <f t="shared" ref="B183:W183" si="4">+SUMIF(#REF!,B$182,#REF!)</f>
        <v>#REF!</v>
      </c>
      <c r="C183" s="62" t="e">
        <f t="shared" si="4"/>
        <v>#REF!</v>
      </c>
      <c r="D183" s="56" t="e">
        <f t="shared" si="4"/>
        <v>#REF!</v>
      </c>
      <c r="E183" s="62" t="e">
        <f t="shared" si="4"/>
        <v>#REF!</v>
      </c>
      <c r="F183" s="62" t="e">
        <f t="shared" si="4"/>
        <v>#REF!</v>
      </c>
      <c r="G183" s="62" t="e">
        <f t="shared" si="4"/>
        <v>#REF!</v>
      </c>
      <c r="H183" s="62" t="e">
        <f t="shared" si="4"/>
        <v>#REF!</v>
      </c>
      <c r="I183" s="62" t="e">
        <f t="shared" si="4"/>
        <v>#REF!</v>
      </c>
      <c r="J183" s="62" t="e">
        <f t="shared" si="4"/>
        <v>#REF!</v>
      </c>
      <c r="K183" s="62" t="e">
        <f t="shared" si="4"/>
        <v>#REF!</v>
      </c>
      <c r="L183" s="62" t="e">
        <f t="shared" si="4"/>
        <v>#REF!</v>
      </c>
      <c r="M183" s="62" t="e">
        <f t="shared" si="4"/>
        <v>#REF!</v>
      </c>
      <c r="N183" s="62" t="e">
        <f t="shared" si="4"/>
        <v>#REF!</v>
      </c>
      <c r="O183" s="62" t="e">
        <f t="shared" si="4"/>
        <v>#REF!</v>
      </c>
      <c r="P183" s="62" t="e">
        <f t="shared" si="4"/>
        <v>#REF!</v>
      </c>
      <c r="Q183" s="62" t="e">
        <f t="shared" si="4"/>
        <v>#REF!</v>
      </c>
      <c r="R183" s="62" t="e">
        <f t="shared" si="4"/>
        <v>#REF!</v>
      </c>
      <c r="S183" s="62" t="e">
        <f t="shared" si="4"/>
        <v>#REF!</v>
      </c>
      <c r="T183" s="62" t="e">
        <f t="shared" si="4"/>
        <v>#REF!</v>
      </c>
      <c r="U183" s="62" t="e">
        <f t="shared" si="4"/>
        <v>#REF!</v>
      </c>
      <c r="V183" s="62" t="e">
        <f t="shared" si="4"/>
        <v>#REF!</v>
      </c>
      <c r="W183" s="62" t="e">
        <f t="shared" si="4"/>
        <v>#REF!</v>
      </c>
    </row>
    <row r="184" spans="1:23" ht="14.25" customHeight="1">
      <c r="A184" s="62" t="s">
        <v>750</v>
      </c>
      <c r="B184" s="62">
        <f t="shared" ref="B184:W184" si="5">+SUMIF($G$2:$G$7,B$182,$L$2:$L$7)</f>
        <v>4</v>
      </c>
      <c r="C184" s="62">
        <f t="shared" si="5"/>
        <v>0</v>
      </c>
      <c r="D184" s="56">
        <f t="shared" si="5"/>
        <v>0</v>
      </c>
      <c r="E184" s="62">
        <f t="shared" si="5"/>
        <v>0</v>
      </c>
      <c r="F184" s="62">
        <f t="shared" si="5"/>
        <v>0</v>
      </c>
      <c r="G184" s="62">
        <f t="shared" si="5"/>
        <v>0</v>
      </c>
      <c r="H184" s="62">
        <f t="shared" si="5"/>
        <v>0</v>
      </c>
      <c r="I184" s="62">
        <f t="shared" si="5"/>
        <v>0</v>
      </c>
      <c r="J184" s="62">
        <f t="shared" si="5"/>
        <v>0</v>
      </c>
      <c r="K184" s="62">
        <f t="shared" si="5"/>
        <v>0</v>
      </c>
      <c r="L184" s="62">
        <f t="shared" si="5"/>
        <v>0</v>
      </c>
      <c r="M184" s="62">
        <f t="shared" si="5"/>
        <v>0</v>
      </c>
      <c r="N184" s="62">
        <f t="shared" si="5"/>
        <v>0</v>
      </c>
      <c r="O184" s="62">
        <f t="shared" si="5"/>
        <v>13</v>
      </c>
      <c r="P184" s="62">
        <f t="shared" si="5"/>
        <v>0</v>
      </c>
      <c r="Q184" s="62">
        <f t="shared" si="5"/>
        <v>0</v>
      </c>
      <c r="R184" s="62">
        <f t="shared" si="5"/>
        <v>0</v>
      </c>
      <c r="S184" s="62">
        <f t="shared" si="5"/>
        <v>0</v>
      </c>
      <c r="T184" s="62">
        <f t="shared" si="5"/>
        <v>0</v>
      </c>
      <c r="U184" s="62">
        <f t="shared" si="5"/>
        <v>0</v>
      </c>
      <c r="V184" s="62">
        <f t="shared" si="5"/>
        <v>0</v>
      </c>
      <c r="W184" s="62">
        <f t="shared" si="5"/>
        <v>0</v>
      </c>
    </row>
    <row r="185" spans="1:23" ht="14.25" customHeight="1">
      <c r="A185" s="62" t="s">
        <v>751</v>
      </c>
      <c r="B185" s="62" t="e">
        <f t="shared" ref="B185:W185" si="6">+SUMIF(#REF!,B$182,#REF!)</f>
        <v>#REF!</v>
      </c>
      <c r="C185" s="62" t="e">
        <f t="shared" si="6"/>
        <v>#REF!</v>
      </c>
      <c r="D185" s="56" t="e">
        <f t="shared" si="6"/>
        <v>#REF!</v>
      </c>
      <c r="E185" s="62" t="e">
        <f t="shared" si="6"/>
        <v>#REF!</v>
      </c>
      <c r="F185" s="62" t="e">
        <f t="shared" si="6"/>
        <v>#REF!</v>
      </c>
      <c r="G185" s="62" t="e">
        <f t="shared" si="6"/>
        <v>#REF!</v>
      </c>
      <c r="H185" s="62" t="e">
        <f t="shared" si="6"/>
        <v>#REF!</v>
      </c>
      <c r="I185" s="62" t="e">
        <f t="shared" si="6"/>
        <v>#REF!</v>
      </c>
      <c r="J185" s="62" t="e">
        <f t="shared" si="6"/>
        <v>#REF!</v>
      </c>
      <c r="K185" s="62" t="e">
        <f t="shared" si="6"/>
        <v>#REF!</v>
      </c>
      <c r="L185" s="62" t="e">
        <f t="shared" si="6"/>
        <v>#REF!</v>
      </c>
      <c r="M185" s="62" t="e">
        <f t="shared" si="6"/>
        <v>#REF!</v>
      </c>
      <c r="N185" s="62" t="e">
        <f t="shared" si="6"/>
        <v>#REF!</v>
      </c>
      <c r="O185" s="62" t="e">
        <f t="shared" si="6"/>
        <v>#REF!</v>
      </c>
      <c r="P185" s="62" t="e">
        <f t="shared" si="6"/>
        <v>#REF!</v>
      </c>
      <c r="Q185" s="62" t="e">
        <f t="shared" si="6"/>
        <v>#REF!</v>
      </c>
      <c r="R185" s="62" t="e">
        <f t="shared" si="6"/>
        <v>#REF!</v>
      </c>
      <c r="S185" s="62" t="e">
        <f t="shared" si="6"/>
        <v>#REF!</v>
      </c>
      <c r="T185" s="62" t="e">
        <f t="shared" si="6"/>
        <v>#REF!</v>
      </c>
      <c r="U185" s="62" t="e">
        <f t="shared" si="6"/>
        <v>#REF!</v>
      </c>
      <c r="V185" s="62" t="e">
        <f t="shared" si="6"/>
        <v>#REF!</v>
      </c>
      <c r="W185" s="62" t="e">
        <f t="shared" si="6"/>
        <v>#REF!</v>
      </c>
    </row>
    <row r="186" spans="1:23" ht="14.25" customHeight="1">
      <c r="A186" s="62" t="s">
        <v>752</v>
      </c>
      <c r="B186" s="62">
        <f t="shared" ref="B186:W186" si="7">+SUMIF($G$8:$G$26,B$182,$L$8:$L$26)</f>
        <v>1</v>
      </c>
      <c r="C186" s="62">
        <f t="shared" si="7"/>
        <v>0</v>
      </c>
      <c r="D186" s="56">
        <f t="shared" si="7"/>
        <v>0</v>
      </c>
      <c r="E186" s="62">
        <f t="shared" si="7"/>
        <v>0</v>
      </c>
      <c r="F186" s="62">
        <f t="shared" si="7"/>
        <v>0</v>
      </c>
      <c r="G186" s="62">
        <f t="shared" si="7"/>
        <v>0</v>
      </c>
      <c r="H186" s="62">
        <f t="shared" si="7"/>
        <v>0</v>
      </c>
      <c r="I186" s="62">
        <f t="shared" si="7"/>
        <v>0</v>
      </c>
      <c r="J186" s="62">
        <f t="shared" si="7"/>
        <v>0</v>
      </c>
      <c r="K186" s="62">
        <f t="shared" si="7"/>
        <v>0</v>
      </c>
      <c r="L186" s="62">
        <f t="shared" si="7"/>
        <v>0</v>
      </c>
      <c r="M186" s="62">
        <f t="shared" si="7"/>
        <v>0</v>
      </c>
      <c r="N186" s="62">
        <f t="shared" si="7"/>
        <v>0</v>
      </c>
      <c r="O186" s="62">
        <f t="shared" si="7"/>
        <v>4</v>
      </c>
      <c r="P186" s="62">
        <f t="shared" si="7"/>
        <v>0</v>
      </c>
      <c r="Q186" s="62">
        <f t="shared" si="7"/>
        <v>19</v>
      </c>
      <c r="R186" s="62">
        <f t="shared" si="7"/>
        <v>0</v>
      </c>
      <c r="S186" s="62">
        <f t="shared" si="7"/>
        <v>0</v>
      </c>
      <c r="T186" s="62">
        <f t="shared" si="7"/>
        <v>0</v>
      </c>
      <c r="U186" s="62">
        <f t="shared" si="7"/>
        <v>0</v>
      </c>
      <c r="V186" s="62">
        <f t="shared" si="7"/>
        <v>0</v>
      </c>
      <c r="W186" s="62">
        <f t="shared" si="7"/>
        <v>0</v>
      </c>
    </row>
    <row r="187" spans="1:23" ht="14.25" customHeight="1">
      <c r="A187" s="62" t="s">
        <v>732</v>
      </c>
      <c r="B187" s="62" t="e">
        <f t="shared" ref="B187:W187" si="8">SUM(B183:B186)</f>
        <v>#REF!</v>
      </c>
      <c r="C187" s="62" t="e">
        <f t="shared" si="8"/>
        <v>#REF!</v>
      </c>
      <c r="D187" s="56" t="e">
        <f t="shared" si="8"/>
        <v>#REF!</v>
      </c>
      <c r="E187" s="62" t="e">
        <f t="shared" si="8"/>
        <v>#REF!</v>
      </c>
      <c r="F187" s="62" t="e">
        <f t="shared" si="8"/>
        <v>#REF!</v>
      </c>
      <c r="G187" s="62" t="e">
        <f t="shared" si="8"/>
        <v>#REF!</v>
      </c>
      <c r="H187" s="62" t="e">
        <f t="shared" si="8"/>
        <v>#REF!</v>
      </c>
      <c r="I187" s="62" t="e">
        <f t="shared" si="8"/>
        <v>#REF!</v>
      </c>
      <c r="J187" s="62" t="e">
        <f t="shared" si="8"/>
        <v>#REF!</v>
      </c>
      <c r="K187" s="62" t="e">
        <f t="shared" si="8"/>
        <v>#REF!</v>
      </c>
      <c r="L187" s="62" t="e">
        <f t="shared" si="8"/>
        <v>#REF!</v>
      </c>
      <c r="M187" s="62" t="e">
        <f t="shared" si="8"/>
        <v>#REF!</v>
      </c>
      <c r="N187" s="62" t="e">
        <f t="shared" si="8"/>
        <v>#REF!</v>
      </c>
      <c r="O187" s="62" t="e">
        <f t="shared" si="8"/>
        <v>#REF!</v>
      </c>
      <c r="P187" s="62" t="e">
        <f t="shared" si="8"/>
        <v>#REF!</v>
      </c>
      <c r="Q187" s="62" t="e">
        <f t="shared" si="8"/>
        <v>#REF!</v>
      </c>
      <c r="R187" s="62" t="e">
        <f t="shared" si="8"/>
        <v>#REF!</v>
      </c>
      <c r="S187" s="62" t="e">
        <f t="shared" si="8"/>
        <v>#REF!</v>
      </c>
      <c r="T187" s="62" t="e">
        <f t="shared" si="8"/>
        <v>#REF!</v>
      </c>
      <c r="U187" s="62" t="e">
        <f t="shared" si="8"/>
        <v>#REF!</v>
      </c>
      <c r="V187" s="62" t="e">
        <f t="shared" si="8"/>
        <v>#REF!</v>
      </c>
      <c r="W187" s="62" t="e">
        <f t="shared" si="8"/>
        <v>#REF!</v>
      </c>
    </row>
    <row r="188" spans="1:23" ht="14.25" customHeight="1">
      <c r="D188" s="56"/>
      <c r="E188" s="58"/>
    </row>
    <row r="189" spans="1:23" ht="14.25" customHeight="1">
      <c r="D189" s="56"/>
      <c r="E189" s="58"/>
    </row>
    <row r="190" spans="1:23" ht="14.25" customHeight="1">
      <c r="D190" s="56"/>
      <c r="E190" s="58"/>
    </row>
    <row r="191" spans="1:23" ht="14.25" customHeight="1">
      <c r="D191" s="56"/>
      <c r="E191" s="58"/>
    </row>
    <row r="192" spans="1:23" ht="14.25" customHeight="1">
      <c r="D192" s="56"/>
      <c r="E192" s="58"/>
    </row>
    <row r="193" spans="4:5" ht="14.25" customHeight="1">
      <c r="D193" s="56"/>
      <c r="E193" s="58"/>
    </row>
    <row r="194" spans="4:5" ht="14.25" customHeight="1">
      <c r="D194" s="56"/>
      <c r="E194" s="58"/>
    </row>
    <row r="195" spans="4:5" ht="14.25" customHeight="1">
      <c r="D195" s="56"/>
      <c r="E195" s="58"/>
    </row>
    <row r="196" spans="4:5" ht="14.25" customHeight="1">
      <c r="D196" s="56"/>
      <c r="E196" s="58"/>
    </row>
    <row r="197" spans="4:5" ht="14.25" customHeight="1">
      <c r="D197" s="56"/>
      <c r="E197" s="58"/>
    </row>
    <row r="198" spans="4:5" ht="14.25" customHeight="1">
      <c r="D198" s="56"/>
      <c r="E198" s="58"/>
    </row>
    <row r="199" spans="4:5" ht="14.25" customHeight="1">
      <c r="D199" s="56"/>
      <c r="E199" s="58"/>
    </row>
    <row r="200" spans="4:5" ht="14.25" customHeight="1">
      <c r="D200" s="56"/>
      <c r="E200" s="58"/>
    </row>
    <row r="201" spans="4:5" ht="14.25" customHeight="1">
      <c r="D201" s="56"/>
      <c r="E201" s="58"/>
    </row>
    <row r="202" spans="4:5" ht="14.25" customHeight="1">
      <c r="D202" s="56"/>
      <c r="E202" s="58"/>
    </row>
    <row r="203" spans="4:5" ht="14.25" customHeight="1">
      <c r="D203" s="56"/>
      <c r="E203" s="58"/>
    </row>
    <row r="204" spans="4:5" ht="14.25" customHeight="1">
      <c r="D204" s="56"/>
      <c r="E204" s="58"/>
    </row>
    <row r="205" spans="4:5" ht="14.25" customHeight="1">
      <c r="D205" s="56"/>
      <c r="E205" s="58"/>
    </row>
    <row r="206" spans="4:5" ht="14.25" customHeight="1">
      <c r="D206" s="56"/>
      <c r="E206" s="58"/>
    </row>
    <row r="207" spans="4:5" ht="14.25" customHeight="1">
      <c r="D207" s="56"/>
      <c r="E207" s="58"/>
    </row>
    <row r="208" spans="4:5" ht="14.25" customHeight="1">
      <c r="D208" s="56"/>
      <c r="E208" s="58"/>
    </row>
    <row r="209" spans="4:5" ht="14.25" customHeight="1">
      <c r="D209" s="56"/>
      <c r="E209" s="58"/>
    </row>
    <row r="210" spans="4:5" ht="14.25" customHeight="1">
      <c r="D210" s="56"/>
      <c r="E210" s="58"/>
    </row>
    <row r="211" spans="4:5" ht="14.25" customHeight="1">
      <c r="D211" s="56"/>
      <c r="E211" s="58"/>
    </row>
    <row r="212" spans="4:5" ht="14.25" customHeight="1">
      <c r="D212" s="56"/>
      <c r="E212" s="58"/>
    </row>
    <row r="213" spans="4:5" ht="14.25" customHeight="1">
      <c r="D213" s="56"/>
      <c r="E213" s="58"/>
    </row>
    <row r="214" spans="4:5" ht="14.25" customHeight="1">
      <c r="D214" s="56"/>
      <c r="E214" s="58"/>
    </row>
    <row r="215" spans="4:5" ht="14.25" customHeight="1">
      <c r="D215" s="56"/>
      <c r="E215" s="58"/>
    </row>
    <row r="216" spans="4:5" ht="14.25" customHeight="1">
      <c r="D216" s="56"/>
      <c r="E216" s="58"/>
    </row>
    <row r="217" spans="4:5" ht="14.25" customHeight="1">
      <c r="D217" s="56"/>
      <c r="E217" s="58"/>
    </row>
    <row r="218" spans="4:5" ht="14.25" customHeight="1">
      <c r="D218" s="56"/>
      <c r="E218" s="58"/>
    </row>
    <row r="219" spans="4:5" ht="14.25" customHeight="1">
      <c r="D219" s="56"/>
      <c r="E219" s="58"/>
    </row>
    <row r="220" spans="4:5" ht="14.25" customHeight="1">
      <c r="D220" s="56"/>
      <c r="E220" s="58"/>
    </row>
    <row r="221" spans="4:5" ht="14.25" customHeight="1">
      <c r="D221" s="56"/>
      <c r="E221" s="58"/>
    </row>
    <row r="222" spans="4:5" ht="14.25" customHeight="1">
      <c r="D222" s="56"/>
      <c r="E222" s="58"/>
    </row>
    <row r="223" spans="4:5" ht="14.25" customHeight="1">
      <c r="D223" s="56"/>
      <c r="E223" s="58"/>
    </row>
    <row r="224" spans="4:5" ht="14.25" customHeight="1">
      <c r="D224" s="56"/>
      <c r="E224" s="58"/>
    </row>
    <row r="225" spans="4:5" ht="14.25" customHeight="1">
      <c r="D225" s="56"/>
      <c r="E225" s="58"/>
    </row>
    <row r="226" spans="4:5" ht="14.25" customHeight="1">
      <c r="D226" s="56"/>
      <c r="E226" s="58"/>
    </row>
    <row r="227" spans="4:5" ht="14.25" customHeight="1">
      <c r="D227" s="56"/>
      <c r="E227" s="58"/>
    </row>
    <row r="228" spans="4:5" ht="14.25" customHeight="1">
      <c r="D228" s="56"/>
      <c r="E228" s="58"/>
    </row>
    <row r="229" spans="4:5" ht="14.25" customHeight="1">
      <c r="D229" s="56"/>
      <c r="E229" s="58"/>
    </row>
    <row r="230" spans="4:5" ht="14.25" customHeight="1">
      <c r="D230" s="56"/>
      <c r="E230" s="58"/>
    </row>
    <row r="231" spans="4:5" ht="14.25" customHeight="1">
      <c r="D231" s="56"/>
      <c r="E231" s="58"/>
    </row>
    <row r="232" spans="4:5" ht="14.25" customHeight="1">
      <c r="D232" s="56"/>
      <c r="E232" s="58"/>
    </row>
    <row r="233" spans="4:5" ht="14.25" customHeight="1">
      <c r="D233" s="56"/>
      <c r="E233" s="58"/>
    </row>
    <row r="234" spans="4:5" ht="14.25" customHeight="1">
      <c r="D234" s="56"/>
      <c r="E234" s="58"/>
    </row>
    <row r="235" spans="4:5" ht="14.25" customHeight="1">
      <c r="D235" s="56"/>
      <c r="E235" s="58"/>
    </row>
    <row r="236" spans="4:5" ht="14.25" customHeight="1">
      <c r="D236" s="56"/>
      <c r="E236" s="58"/>
    </row>
    <row r="237" spans="4:5" ht="14.25" customHeight="1">
      <c r="D237" s="56"/>
      <c r="E237" s="58"/>
    </row>
    <row r="238" spans="4:5" ht="14.25" customHeight="1">
      <c r="D238" s="56"/>
      <c r="E238" s="58"/>
    </row>
    <row r="239" spans="4:5" ht="14.25" customHeight="1">
      <c r="D239" s="56"/>
      <c r="E239" s="58"/>
    </row>
    <row r="240" spans="4:5" ht="14.25" customHeight="1">
      <c r="D240" s="56"/>
      <c r="E240" s="58"/>
    </row>
    <row r="241" spans="4:5" ht="14.25" customHeight="1">
      <c r="D241" s="56"/>
      <c r="E241" s="58"/>
    </row>
    <row r="242" spans="4:5" ht="14.25" customHeight="1">
      <c r="D242" s="56"/>
      <c r="E242" s="58"/>
    </row>
    <row r="243" spans="4:5" ht="14.25" customHeight="1">
      <c r="D243" s="56"/>
      <c r="E243" s="58"/>
    </row>
    <row r="244" spans="4:5" ht="14.25" customHeight="1">
      <c r="D244" s="56"/>
      <c r="E244" s="58"/>
    </row>
    <row r="245" spans="4:5" ht="14.25" customHeight="1">
      <c r="D245" s="56"/>
      <c r="E245" s="58"/>
    </row>
    <row r="246" spans="4:5" ht="14.25" customHeight="1">
      <c r="D246" s="56"/>
      <c r="E246" s="58"/>
    </row>
    <row r="247" spans="4:5" ht="14.25" customHeight="1">
      <c r="D247" s="56"/>
      <c r="E247" s="58"/>
    </row>
    <row r="248" spans="4:5" ht="14.25" customHeight="1">
      <c r="D248" s="56"/>
      <c r="E248" s="58"/>
    </row>
    <row r="249" spans="4:5" ht="14.25" customHeight="1">
      <c r="D249" s="56"/>
      <c r="E249" s="58"/>
    </row>
    <row r="250" spans="4:5" ht="14.25" customHeight="1">
      <c r="D250" s="56"/>
      <c r="E250" s="58"/>
    </row>
    <row r="251" spans="4:5" ht="14.25" customHeight="1">
      <c r="D251" s="56"/>
      <c r="E251" s="58"/>
    </row>
    <row r="252" spans="4:5" ht="14.25" customHeight="1">
      <c r="D252" s="56"/>
      <c r="E252" s="58"/>
    </row>
    <row r="253" spans="4:5" ht="14.25" customHeight="1">
      <c r="D253" s="56"/>
      <c r="E253" s="58"/>
    </row>
    <row r="254" spans="4:5" ht="14.25" customHeight="1">
      <c r="D254" s="56"/>
      <c r="E254" s="58"/>
    </row>
    <row r="255" spans="4:5" ht="14.25" customHeight="1">
      <c r="D255" s="56"/>
      <c r="E255" s="58"/>
    </row>
    <row r="256" spans="4:5" ht="14.25" customHeight="1">
      <c r="D256" s="56"/>
      <c r="E256" s="58"/>
    </row>
    <row r="257" spans="4:5" ht="14.25" customHeight="1">
      <c r="D257" s="56"/>
      <c r="E257" s="58"/>
    </row>
    <row r="258" spans="4:5" ht="14.25" customHeight="1">
      <c r="D258" s="56"/>
      <c r="E258" s="58"/>
    </row>
    <row r="259" spans="4:5" ht="14.25" customHeight="1">
      <c r="D259" s="56"/>
      <c r="E259" s="58"/>
    </row>
    <row r="260" spans="4:5" ht="14.25" customHeight="1">
      <c r="D260" s="56"/>
      <c r="E260" s="58"/>
    </row>
    <row r="261" spans="4:5" ht="14.25" customHeight="1">
      <c r="D261" s="56"/>
      <c r="E261" s="58"/>
    </row>
    <row r="262" spans="4:5" ht="14.25" customHeight="1">
      <c r="D262" s="56"/>
      <c r="E262" s="58"/>
    </row>
    <row r="263" spans="4:5" ht="14.25" customHeight="1">
      <c r="D263" s="56"/>
      <c r="E263" s="58"/>
    </row>
    <row r="264" spans="4:5" ht="14.25" customHeight="1">
      <c r="D264" s="56"/>
      <c r="E264" s="58"/>
    </row>
    <row r="265" spans="4:5" ht="14.25" customHeight="1">
      <c r="D265" s="56"/>
      <c r="E265" s="58"/>
    </row>
    <row r="266" spans="4:5" ht="14.25" customHeight="1">
      <c r="D266" s="56"/>
      <c r="E266" s="58"/>
    </row>
    <row r="267" spans="4:5" ht="14.25" customHeight="1">
      <c r="D267" s="56"/>
      <c r="E267" s="58"/>
    </row>
    <row r="268" spans="4:5" ht="14.25" customHeight="1">
      <c r="D268" s="56"/>
      <c r="E268" s="58"/>
    </row>
    <row r="269" spans="4:5" ht="14.25" customHeight="1">
      <c r="D269" s="56"/>
      <c r="E269" s="58"/>
    </row>
    <row r="270" spans="4:5" ht="14.25" customHeight="1">
      <c r="D270" s="56"/>
      <c r="E270" s="58"/>
    </row>
    <row r="271" spans="4:5" ht="14.25" customHeight="1">
      <c r="D271" s="56"/>
      <c r="E271" s="58"/>
    </row>
    <row r="272" spans="4:5" ht="14.25" customHeight="1">
      <c r="D272" s="56"/>
      <c r="E272" s="58"/>
    </row>
    <row r="273" spans="4:5" ht="14.25" customHeight="1">
      <c r="D273" s="56"/>
      <c r="E273" s="58"/>
    </row>
    <row r="274" spans="4:5" ht="14.25" customHeight="1">
      <c r="D274" s="56"/>
      <c r="E274" s="58"/>
    </row>
    <row r="275" spans="4:5" ht="14.25" customHeight="1">
      <c r="D275" s="56"/>
      <c r="E275" s="58"/>
    </row>
    <row r="276" spans="4:5" ht="14.25" customHeight="1">
      <c r="D276" s="56"/>
      <c r="E276" s="58"/>
    </row>
    <row r="277" spans="4:5" ht="14.25" customHeight="1">
      <c r="D277" s="56"/>
      <c r="E277" s="58"/>
    </row>
    <row r="278" spans="4:5" ht="14.25" customHeight="1">
      <c r="D278" s="56"/>
      <c r="E278" s="58"/>
    </row>
    <row r="279" spans="4:5" ht="14.25" customHeight="1">
      <c r="D279" s="56"/>
      <c r="E279" s="58"/>
    </row>
    <row r="280" spans="4:5" ht="14.25" customHeight="1">
      <c r="D280" s="56"/>
      <c r="E280" s="58"/>
    </row>
    <row r="281" spans="4:5" ht="14.25" customHeight="1">
      <c r="D281" s="56"/>
      <c r="E281" s="58"/>
    </row>
    <row r="282" spans="4:5" ht="14.25" customHeight="1">
      <c r="D282" s="56"/>
      <c r="E282" s="58"/>
    </row>
    <row r="283" spans="4:5" ht="14.25" customHeight="1">
      <c r="D283" s="56"/>
      <c r="E283" s="58"/>
    </row>
    <row r="284" spans="4:5" ht="14.25" customHeight="1">
      <c r="D284" s="56"/>
      <c r="E284" s="58"/>
    </row>
    <row r="285" spans="4:5" ht="14.25" customHeight="1">
      <c r="D285" s="56"/>
      <c r="E285" s="58"/>
    </row>
    <row r="286" spans="4:5" ht="14.25" customHeight="1">
      <c r="D286" s="56"/>
      <c r="E286" s="58"/>
    </row>
    <row r="287" spans="4:5" ht="14.25" customHeight="1">
      <c r="D287" s="56"/>
      <c r="E287" s="58"/>
    </row>
    <row r="288" spans="4:5" ht="14.25" customHeight="1">
      <c r="D288" s="56"/>
      <c r="E288" s="58"/>
    </row>
    <row r="289" spans="4:5" ht="14.25" customHeight="1">
      <c r="D289" s="56"/>
      <c r="E289" s="58"/>
    </row>
    <row r="290" spans="4:5" ht="14.25" customHeight="1">
      <c r="D290" s="56"/>
      <c r="E290" s="58"/>
    </row>
    <row r="291" spans="4:5" ht="14.25" customHeight="1">
      <c r="D291" s="56"/>
      <c r="E291" s="58"/>
    </row>
    <row r="292" spans="4:5" ht="14.25" customHeight="1">
      <c r="D292" s="56"/>
      <c r="E292" s="58"/>
    </row>
    <row r="293" spans="4:5" ht="14.25" customHeight="1">
      <c r="D293" s="56"/>
      <c r="E293" s="58"/>
    </row>
    <row r="294" spans="4:5" ht="14.25" customHeight="1">
      <c r="D294" s="56"/>
      <c r="E294" s="58"/>
    </row>
    <row r="295" spans="4:5" ht="14.25" customHeight="1">
      <c r="D295" s="56"/>
      <c r="E295" s="58"/>
    </row>
    <row r="296" spans="4:5" ht="14.25" customHeight="1">
      <c r="D296" s="56"/>
      <c r="E296" s="58"/>
    </row>
    <row r="297" spans="4:5" ht="14.25" customHeight="1">
      <c r="D297" s="56"/>
      <c r="E297" s="58"/>
    </row>
    <row r="298" spans="4:5" ht="14.25" customHeight="1">
      <c r="D298" s="56"/>
      <c r="E298" s="58"/>
    </row>
    <row r="299" spans="4:5" ht="14.25" customHeight="1">
      <c r="D299" s="56"/>
      <c r="E299" s="58"/>
    </row>
    <row r="300" spans="4:5" ht="14.25" customHeight="1">
      <c r="D300" s="56"/>
      <c r="E300" s="58"/>
    </row>
    <row r="301" spans="4:5" ht="14.25" customHeight="1">
      <c r="D301" s="56"/>
      <c r="E301" s="58"/>
    </row>
    <row r="302" spans="4:5" ht="14.25" customHeight="1">
      <c r="D302" s="56"/>
      <c r="E302" s="58"/>
    </row>
    <row r="303" spans="4:5" ht="14.25" customHeight="1">
      <c r="D303" s="56"/>
      <c r="E303" s="58"/>
    </row>
    <row r="304" spans="4:5" ht="14.25" customHeight="1">
      <c r="D304" s="56"/>
      <c r="E304" s="58"/>
    </row>
    <row r="305" spans="4:5" ht="14.25" customHeight="1">
      <c r="D305" s="56"/>
      <c r="E305" s="58"/>
    </row>
    <row r="306" spans="4:5" ht="14.25" customHeight="1">
      <c r="D306" s="56"/>
      <c r="E306" s="58"/>
    </row>
    <row r="307" spans="4:5" ht="14.25" customHeight="1">
      <c r="D307" s="56"/>
      <c r="E307" s="58"/>
    </row>
    <row r="308" spans="4:5" ht="14.25" customHeight="1">
      <c r="D308" s="56"/>
      <c r="E308" s="58"/>
    </row>
    <row r="309" spans="4:5" ht="14.25" customHeight="1">
      <c r="D309" s="56"/>
      <c r="E309" s="58"/>
    </row>
    <row r="310" spans="4:5" ht="14.25" customHeight="1">
      <c r="D310" s="56"/>
      <c r="E310" s="58"/>
    </row>
    <row r="311" spans="4:5" ht="14.25" customHeight="1">
      <c r="D311" s="56"/>
      <c r="E311" s="58"/>
    </row>
    <row r="312" spans="4:5" ht="14.25" customHeight="1">
      <c r="D312" s="56"/>
      <c r="E312" s="58"/>
    </row>
    <row r="313" spans="4:5" ht="14.25" customHeight="1">
      <c r="D313" s="56"/>
      <c r="E313" s="58"/>
    </row>
    <row r="314" spans="4:5" ht="14.25" customHeight="1">
      <c r="D314" s="56"/>
      <c r="E314" s="58"/>
    </row>
    <row r="315" spans="4:5" ht="14.25" customHeight="1">
      <c r="D315" s="56"/>
      <c r="E315" s="58"/>
    </row>
    <row r="316" spans="4:5" ht="14.25" customHeight="1">
      <c r="D316" s="56"/>
      <c r="E316" s="58"/>
    </row>
    <row r="317" spans="4:5" ht="14.25" customHeight="1">
      <c r="D317" s="56"/>
      <c r="E317" s="58"/>
    </row>
    <row r="318" spans="4:5" ht="14.25" customHeight="1">
      <c r="D318" s="56"/>
      <c r="E318" s="58"/>
    </row>
    <row r="319" spans="4:5" ht="14.25" customHeight="1">
      <c r="D319" s="56"/>
      <c r="E319" s="58"/>
    </row>
    <row r="320" spans="4:5" ht="14.25" customHeight="1">
      <c r="D320" s="56"/>
      <c r="E320" s="58"/>
    </row>
    <row r="321" spans="4:5" ht="14.25" customHeight="1">
      <c r="D321" s="56"/>
      <c r="E321" s="58"/>
    </row>
    <row r="322" spans="4:5" ht="14.25" customHeight="1">
      <c r="D322" s="56"/>
      <c r="E322" s="58"/>
    </row>
    <row r="323" spans="4:5" ht="14.25" customHeight="1">
      <c r="D323" s="56"/>
      <c r="E323" s="58"/>
    </row>
    <row r="324" spans="4:5" ht="14.25" customHeight="1">
      <c r="D324" s="56"/>
      <c r="E324" s="58"/>
    </row>
    <row r="325" spans="4:5" ht="14.25" customHeight="1">
      <c r="D325" s="56"/>
      <c r="E325" s="58"/>
    </row>
    <row r="326" spans="4:5" ht="14.25" customHeight="1">
      <c r="D326" s="56"/>
      <c r="E326" s="58"/>
    </row>
    <row r="327" spans="4:5" ht="14.25" customHeight="1">
      <c r="D327" s="56"/>
      <c r="E327" s="58"/>
    </row>
    <row r="328" spans="4:5" ht="14.25" customHeight="1">
      <c r="D328" s="56"/>
      <c r="E328" s="58"/>
    </row>
    <row r="329" spans="4:5" ht="14.25" customHeight="1">
      <c r="D329" s="56"/>
      <c r="E329" s="58"/>
    </row>
    <row r="330" spans="4:5" ht="14.25" customHeight="1">
      <c r="D330" s="56"/>
      <c r="E330" s="58"/>
    </row>
    <row r="331" spans="4:5" ht="14.25" customHeight="1">
      <c r="D331" s="56"/>
      <c r="E331" s="58"/>
    </row>
    <row r="332" spans="4:5" ht="14.25" customHeight="1">
      <c r="D332" s="56"/>
      <c r="E332" s="58"/>
    </row>
    <row r="333" spans="4:5" ht="14.25" customHeight="1">
      <c r="D333" s="56"/>
      <c r="E333" s="58"/>
    </row>
    <row r="334" spans="4:5" ht="14.25" customHeight="1">
      <c r="D334" s="56"/>
      <c r="E334" s="58"/>
    </row>
    <row r="335" spans="4:5" ht="14.25" customHeight="1">
      <c r="D335" s="56"/>
      <c r="E335" s="58"/>
    </row>
    <row r="336" spans="4:5" ht="14.25" customHeight="1">
      <c r="D336" s="56"/>
      <c r="E336" s="58"/>
    </row>
    <row r="337" spans="4:5" ht="14.25" customHeight="1">
      <c r="D337" s="56"/>
      <c r="E337" s="58"/>
    </row>
    <row r="338" spans="4:5" ht="14.25" customHeight="1">
      <c r="D338" s="56"/>
      <c r="E338" s="58"/>
    </row>
    <row r="339" spans="4:5" ht="14.25" customHeight="1">
      <c r="D339" s="56"/>
      <c r="E339" s="58"/>
    </row>
    <row r="340" spans="4:5" ht="14.25" customHeight="1">
      <c r="D340" s="56"/>
      <c r="E340" s="58"/>
    </row>
    <row r="341" spans="4:5" ht="14.25" customHeight="1">
      <c r="D341" s="56"/>
      <c r="E341" s="58"/>
    </row>
    <row r="342" spans="4:5" ht="14.25" customHeight="1">
      <c r="D342" s="56"/>
      <c r="E342" s="58"/>
    </row>
    <row r="343" spans="4:5" ht="14.25" customHeight="1">
      <c r="D343" s="56"/>
      <c r="E343" s="58"/>
    </row>
    <row r="344" spans="4:5" ht="14.25" customHeight="1">
      <c r="D344" s="56"/>
      <c r="E344" s="58"/>
    </row>
    <row r="345" spans="4:5" ht="14.25" customHeight="1">
      <c r="D345" s="56"/>
      <c r="E345" s="58"/>
    </row>
    <row r="346" spans="4:5" ht="14.25" customHeight="1">
      <c r="D346" s="56"/>
      <c r="E346" s="58"/>
    </row>
    <row r="347" spans="4:5" ht="14.25" customHeight="1">
      <c r="D347" s="56"/>
      <c r="E347" s="58"/>
    </row>
    <row r="348" spans="4:5" ht="14.25" customHeight="1">
      <c r="D348" s="56"/>
      <c r="E348" s="58"/>
    </row>
    <row r="349" spans="4:5" ht="14.25" customHeight="1">
      <c r="D349" s="56"/>
      <c r="E349" s="58"/>
    </row>
    <row r="350" spans="4:5" ht="14.25" customHeight="1">
      <c r="D350" s="56"/>
      <c r="E350" s="58"/>
    </row>
    <row r="351" spans="4:5" ht="14.25" customHeight="1">
      <c r="D351" s="56"/>
      <c r="E351" s="58"/>
    </row>
    <row r="352" spans="4:5" ht="14.25" customHeight="1">
      <c r="D352" s="56"/>
      <c r="E352" s="58"/>
    </row>
    <row r="353" spans="4:5" ht="14.25" customHeight="1">
      <c r="D353" s="56"/>
      <c r="E353" s="58"/>
    </row>
    <row r="354" spans="4:5" ht="14.25" customHeight="1">
      <c r="D354" s="56"/>
      <c r="E354" s="58"/>
    </row>
    <row r="355" spans="4:5" ht="14.25" customHeight="1">
      <c r="D355" s="56"/>
      <c r="E355" s="58"/>
    </row>
    <row r="356" spans="4:5" ht="14.25" customHeight="1">
      <c r="D356" s="56"/>
      <c r="E356" s="58"/>
    </row>
    <row r="357" spans="4:5" ht="14.25" customHeight="1">
      <c r="D357" s="56"/>
      <c r="E357" s="58"/>
    </row>
    <row r="358" spans="4:5" ht="14.25" customHeight="1">
      <c r="D358" s="56"/>
      <c r="E358" s="58"/>
    </row>
    <row r="359" spans="4:5" ht="14.25" customHeight="1">
      <c r="D359" s="56"/>
      <c r="E359" s="58"/>
    </row>
    <row r="360" spans="4:5" ht="14.25" customHeight="1">
      <c r="D360" s="56"/>
      <c r="E360" s="58"/>
    </row>
    <row r="361" spans="4:5" ht="14.25" customHeight="1">
      <c r="D361" s="56"/>
      <c r="E361" s="58"/>
    </row>
    <row r="362" spans="4:5" ht="14.25" customHeight="1">
      <c r="D362" s="56"/>
      <c r="E362" s="58"/>
    </row>
    <row r="363" spans="4:5" ht="14.25" customHeight="1">
      <c r="D363" s="56"/>
      <c r="E363" s="58"/>
    </row>
    <row r="364" spans="4:5" ht="14.25" customHeight="1">
      <c r="D364" s="56"/>
      <c r="E364" s="58"/>
    </row>
    <row r="365" spans="4:5" ht="14.25" customHeight="1">
      <c r="D365" s="56"/>
      <c r="E365" s="58"/>
    </row>
    <row r="366" spans="4:5" ht="14.25" customHeight="1">
      <c r="D366" s="56"/>
      <c r="E366" s="58"/>
    </row>
    <row r="367" spans="4:5" ht="14.25" customHeight="1">
      <c r="D367" s="56"/>
      <c r="E367" s="58"/>
    </row>
    <row r="368" spans="4:5" ht="14.25" customHeight="1">
      <c r="D368" s="56"/>
      <c r="E368" s="58"/>
    </row>
    <row r="369" spans="4:5" ht="14.25" customHeight="1">
      <c r="D369" s="56"/>
      <c r="E369" s="58"/>
    </row>
    <row r="370" spans="4:5" ht="14.25" customHeight="1">
      <c r="D370" s="56"/>
      <c r="E370" s="58"/>
    </row>
    <row r="371" spans="4:5" ht="14.25" customHeight="1">
      <c r="D371" s="56"/>
      <c r="E371" s="58"/>
    </row>
    <row r="372" spans="4:5" ht="14.25" customHeight="1">
      <c r="D372" s="56"/>
      <c r="E372" s="58"/>
    </row>
    <row r="373" spans="4:5" ht="14.25" customHeight="1">
      <c r="D373" s="56"/>
      <c r="E373" s="58"/>
    </row>
    <row r="374" spans="4:5" ht="14.25" customHeight="1">
      <c r="D374" s="56"/>
      <c r="E374" s="58"/>
    </row>
    <row r="375" spans="4:5" ht="14.25" customHeight="1">
      <c r="D375" s="56"/>
      <c r="E375" s="58"/>
    </row>
    <row r="376" spans="4:5" ht="14.25" customHeight="1">
      <c r="D376" s="56"/>
      <c r="E376" s="58"/>
    </row>
    <row r="377" spans="4:5" ht="14.25" customHeight="1">
      <c r="D377" s="56"/>
      <c r="E377" s="58"/>
    </row>
    <row r="378" spans="4:5" ht="14.25" customHeight="1">
      <c r="D378" s="56"/>
      <c r="E378" s="58"/>
    </row>
    <row r="379" spans="4:5" ht="14.25" customHeight="1">
      <c r="D379" s="56"/>
      <c r="E379" s="58"/>
    </row>
    <row r="380" spans="4:5" ht="14.25" customHeight="1">
      <c r="D380" s="56"/>
      <c r="E380" s="58"/>
    </row>
    <row r="381" spans="4:5" ht="14.25" customHeight="1">
      <c r="D381" s="56"/>
      <c r="E381" s="58"/>
    </row>
    <row r="382" spans="4:5" ht="14.25" customHeight="1">
      <c r="D382" s="56"/>
      <c r="E382" s="58"/>
    </row>
    <row r="383" spans="4:5" ht="14.25" customHeight="1">
      <c r="D383" s="56"/>
      <c r="E383" s="58"/>
    </row>
    <row r="384" spans="4:5" ht="14.25" customHeight="1">
      <c r="D384" s="56"/>
      <c r="E384" s="58"/>
    </row>
    <row r="385" spans="4:5" ht="14.25" customHeight="1">
      <c r="D385" s="56"/>
      <c r="E385" s="58"/>
    </row>
    <row r="386" spans="4:5" ht="14.25" customHeight="1">
      <c r="D386" s="56"/>
      <c r="E386" s="58"/>
    </row>
    <row r="387" spans="4:5" ht="14.25" customHeight="1">
      <c r="D387" s="56"/>
      <c r="E387" s="58"/>
    </row>
    <row r="388" spans="4:5" ht="15.75" customHeight="1"/>
    <row r="389" spans="4:5" ht="15.75" customHeight="1"/>
    <row r="390" spans="4:5" ht="15.75" customHeight="1"/>
    <row r="391" spans="4:5" ht="15.75" customHeight="1"/>
    <row r="392" spans="4:5" ht="15.75" customHeight="1"/>
    <row r="393" spans="4:5" ht="15.75" customHeight="1"/>
    <row r="394" spans="4:5" ht="15.75" customHeight="1"/>
    <row r="395" spans="4:5" ht="15.75" customHeight="1"/>
    <row r="396" spans="4:5" ht="15.75" customHeight="1"/>
    <row r="397" spans="4:5" ht="15.75" customHeight="1"/>
    <row r="398" spans="4:5" ht="15.75" customHeight="1"/>
    <row r="399" spans="4:5" ht="15.75" customHeight="1"/>
    <row r="400" spans="4:5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</sheetData>
  <sortState xmlns:xlrd2="http://schemas.microsoft.com/office/spreadsheetml/2017/richdata2" ref="A21:L26">
    <sortCondition ref="C21:C26"/>
  </sortState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851"/>
  <sheetViews>
    <sheetView workbookViewId="0">
      <pane ySplit="1" topLeftCell="A53" activePane="bottomLeft" state="frozen"/>
      <selection pane="bottomLeft" activeCell="A77" sqref="A77:XFD225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9" width="10.28515625" customWidth="1"/>
    <col min="10" max="10" width="13.7109375" customWidth="1"/>
    <col min="11" max="12" width="10.28515625" customWidth="1"/>
    <col min="13" max="26" width="8.42578125" customWidth="1"/>
  </cols>
  <sheetData>
    <row r="1" spans="1:26" ht="14.25" customHeight="1">
      <c r="A1" s="70" t="s">
        <v>753</v>
      </c>
      <c r="B1" s="70" t="s">
        <v>724</v>
      </c>
      <c r="C1" s="70" t="s">
        <v>725</v>
      </c>
      <c r="D1" s="70" t="s">
        <v>726</v>
      </c>
      <c r="E1" s="70" t="s">
        <v>727</v>
      </c>
      <c r="F1" s="70" t="s">
        <v>1</v>
      </c>
      <c r="G1" s="70" t="s">
        <v>3</v>
      </c>
      <c r="H1" s="70" t="s">
        <v>728</v>
      </c>
      <c r="I1" s="70" t="s">
        <v>2</v>
      </c>
      <c r="J1" s="70" t="s">
        <v>5</v>
      </c>
      <c r="K1" s="70" t="s">
        <v>729</v>
      </c>
      <c r="L1" s="70" t="s">
        <v>730</v>
      </c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spans="1:26" ht="14.25" customHeight="1">
      <c r="A2" s="63" t="s">
        <v>753</v>
      </c>
      <c r="B2" s="48">
        <v>1</v>
      </c>
      <c r="C2" s="48" t="s">
        <v>832</v>
      </c>
      <c r="D2" s="48">
        <v>1</v>
      </c>
      <c r="E2" s="51">
        <v>874</v>
      </c>
      <c r="F2" s="51" t="str">
        <f>+VLOOKUP(E2,Participants!$A$1:$F$801,2,FALSE)</f>
        <v>Claire Cummings</v>
      </c>
      <c r="G2" s="51" t="str">
        <f>+VLOOKUP(E2,Participants!$A$1:$F$801,4,FALSE)</f>
        <v>SSPP</v>
      </c>
      <c r="H2" s="51" t="str">
        <f>+VLOOKUP(E2,Participants!$A$1:$F$801,5,FALSE)</f>
        <v>F</v>
      </c>
      <c r="I2" s="51">
        <f>+VLOOKUP(E2,Participants!$A$1:$F$801,3,FALSE)</f>
        <v>3</v>
      </c>
      <c r="J2" s="51" t="str">
        <f>+VLOOKUP(E2,Participants!$A$1:$G$801,7,FALSE)</f>
        <v>DEV GIRLS</v>
      </c>
      <c r="K2" s="51">
        <v>1</v>
      </c>
      <c r="L2" s="51">
        <v>10</v>
      </c>
    </row>
    <row r="3" spans="1:26" ht="14.25" customHeight="1">
      <c r="A3" s="63" t="s">
        <v>753</v>
      </c>
      <c r="B3" s="48">
        <v>5</v>
      </c>
      <c r="C3" s="48" t="s">
        <v>862</v>
      </c>
      <c r="D3" s="49">
        <v>3</v>
      </c>
      <c r="E3" s="49">
        <v>546</v>
      </c>
      <c r="F3" s="51" t="str">
        <f>+VLOOKUP(E3,Participants!$A$1:$F$801,2,FALSE)</f>
        <v>Kaitlyn Lindenfelser</v>
      </c>
      <c r="G3" s="51" t="str">
        <f>+VLOOKUP(E3,Participants!$A$1:$F$801,4,FALSE)</f>
        <v>BFS</v>
      </c>
      <c r="H3" s="51" t="str">
        <f>+VLOOKUP(E3,Participants!$A$1:$F$801,5,FALSE)</f>
        <v>F</v>
      </c>
      <c r="I3" s="51">
        <f>+VLOOKUP(E3,Participants!$A$1:$F$801,3,FALSE)</f>
        <v>4</v>
      </c>
      <c r="J3" s="51" t="str">
        <f>+VLOOKUP(E3,Participants!$A$1:$G$801,7,FALSE)</f>
        <v>DEV GIRLS</v>
      </c>
      <c r="K3" s="51">
        <f>K2+1</f>
        <v>2</v>
      </c>
      <c r="L3" s="51">
        <v>8</v>
      </c>
    </row>
    <row r="4" spans="1:26" ht="14.25" customHeight="1">
      <c r="A4" s="63" t="s">
        <v>753</v>
      </c>
      <c r="B4" s="48">
        <v>5</v>
      </c>
      <c r="C4" s="48" t="s">
        <v>863</v>
      </c>
      <c r="D4" s="49">
        <v>3</v>
      </c>
      <c r="E4" s="49">
        <v>1230</v>
      </c>
      <c r="F4" s="51" t="str">
        <f>+VLOOKUP(E4,Participants!$A$1:$F$801,2,FALSE)</f>
        <v>Heidi Surlow</v>
      </c>
      <c r="G4" s="51" t="str">
        <f>+VLOOKUP(E4,Participants!$A$1:$F$801,4,FALSE)</f>
        <v>AGS</v>
      </c>
      <c r="H4" s="51" t="str">
        <f>+VLOOKUP(E4,Participants!$A$1:$F$801,5,FALSE)</f>
        <v>F</v>
      </c>
      <c r="I4" s="51">
        <f>+VLOOKUP(E4,Participants!$A$1:$F$801,3,FALSE)</f>
        <v>4</v>
      </c>
      <c r="J4" s="51" t="str">
        <f>+VLOOKUP(E4,Participants!$A$1:$G$801,7,FALSE)</f>
        <v>DEV GIRLS</v>
      </c>
      <c r="K4" s="51">
        <f t="shared" ref="K4:K38" si="0">K3+1</f>
        <v>3</v>
      </c>
      <c r="L4" s="51">
        <v>6</v>
      </c>
    </row>
    <row r="5" spans="1:26" ht="14.25" customHeight="1">
      <c r="A5" s="63" t="s">
        <v>753</v>
      </c>
      <c r="B5" s="48">
        <v>3</v>
      </c>
      <c r="C5" s="48" t="s">
        <v>849</v>
      </c>
      <c r="D5" s="49">
        <v>2</v>
      </c>
      <c r="E5" s="49">
        <v>930</v>
      </c>
      <c r="F5" s="51" t="str">
        <f>+VLOOKUP(E5,Participants!$A$1:$F$801,2,FALSE)</f>
        <v>Ellie Green</v>
      </c>
      <c r="G5" s="51" t="str">
        <f>+VLOOKUP(E5,Participants!$A$1:$F$801,4,FALSE)</f>
        <v>NCA</v>
      </c>
      <c r="H5" s="51" t="str">
        <f>+VLOOKUP(E5,Participants!$A$1:$F$801,5,FALSE)</f>
        <v>F</v>
      </c>
      <c r="I5" s="51">
        <f>+VLOOKUP(E5,Participants!$A$1:$F$801,3,FALSE)</f>
        <v>4</v>
      </c>
      <c r="J5" s="51" t="str">
        <f>+VLOOKUP(E5,Participants!$A$1:$G$801,7,FALSE)</f>
        <v>DEV GIRLS</v>
      </c>
      <c r="K5" s="51">
        <f t="shared" si="0"/>
        <v>4</v>
      </c>
      <c r="L5" s="51">
        <v>5</v>
      </c>
    </row>
    <row r="6" spans="1:26" ht="14.25" customHeight="1">
      <c r="A6" s="63" t="s">
        <v>753</v>
      </c>
      <c r="B6" s="48">
        <v>1</v>
      </c>
      <c r="C6" s="48" t="s">
        <v>833</v>
      </c>
      <c r="D6" s="49">
        <v>1</v>
      </c>
      <c r="E6" s="51">
        <v>776</v>
      </c>
      <c r="F6" s="51" t="str">
        <f>+VLOOKUP(E6,Participants!$A$1:$F$801,2,FALSE)</f>
        <v>Rosa Yuo</v>
      </c>
      <c r="G6" s="51" t="str">
        <f>+VLOOKUP(E6,Participants!$A$1:$F$801,4,FALSE)</f>
        <v>AAC</v>
      </c>
      <c r="H6" s="51" t="str">
        <f>+VLOOKUP(E6,Participants!$A$1:$F$801,5,FALSE)</f>
        <v>F</v>
      </c>
      <c r="I6" s="51">
        <f>+VLOOKUP(E6,Participants!$A$1:$F$801,3,FALSE)</f>
        <v>3</v>
      </c>
      <c r="J6" s="51" t="str">
        <f>+VLOOKUP(E6,Participants!$A$1:$G$801,7,FALSE)</f>
        <v>DEV GIRLS</v>
      </c>
      <c r="K6" s="51">
        <f t="shared" si="0"/>
        <v>5</v>
      </c>
      <c r="L6" s="51">
        <v>4</v>
      </c>
    </row>
    <row r="7" spans="1:26" ht="14.25" customHeight="1">
      <c r="A7" s="63" t="s">
        <v>753</v>
      </c>
      <c r="B7" s="48">
        <v>5</v>
      </c>
      <c r="C7" s="48" t="s">
        <v>864</v>
      </c>
      <c r="D7" s="49">
        <v>3</v>
      </c>
      <c r="E7" s="48">
        <v>1439</v>
      </c>
      <c r="F7" s="51" t="str">
        <f>+VLOOKUP(E7,Participants!$A$1:$F$801,2,FALSE)</f>
        <v>Aspen Viehmann</v>
      </c>
      <c r="G7" s="51" t="str">
        <f>+VLOOKUP(E7,Participants!$A$1:$F$801,4,FALSE)</f>
        <v>BCS</v>
      </c>
      <c r="H7" s="51" t="str">
        <f>+VLOOKUP(E7,Participants!$A$1:$F$801,5,FALSE)</f>
        <v>F</v>
      </c>
      <c r="I7" s="51">
        <f>+VLOOKUP(E7,Participants!$A$1:$F$801,3,FALSE)</f>
        <v>4</v>
      </c>
      <c r="J7" s="51" t="str">
        <f>+VLOOKUP(E7,Participants!$A$1:$G$801,7,FALSE)</f>
        <v>DEV GIRLS</v>
      </c>
      <c r="K7" s="51">
        <f t="shared" si="0"/>
        <v>6</v>
      </c>
      <c r="L7" s="51">
        <v>3</v>
      </c>
    </row>
    <row r="8" spans="1:26" ht="14.25" customHeight="1">
      <c r="A8" s="63" t="s">
        <v>753</v>
      </c>
      <c r="B8" s="48">
        <v>1</v>
      </c>
      <c r="C8" s="48" t="s">
        <v>834</v>
      </c>
      <c r="D8" s="49">
        <v>1</v>
      </c>
      <c r="E8" s="51">
        <v>535</v>
      </c>
      <c r="F8" s="51" t="str">
        <f>+VLOOKUP(E8,Participants!$A$1:$F$801,2,FALSE)</f>
        <v>Harper Lange</v>
      </c>
      <c r="G8" s="51" t="str">
        <f>+VLOOKUP(E8,Participants!$A$1:$F$801,4,FALSE)</f>
        <v>BFS</v>
      </c>
      <c r="H8" s="51" t="str">
        <f>+VLOOKUP(E8,Participants!$A$1:$F$801,5,FALSE)</f>
        <v>F</v>
      </c>
      <c r="I8" s="51">
        <f>+VLOOKUP(E8,Participants!$A$1:$F$801,3,FALSE)</f>
        <v>3</v>
      </c>
      <c r="J8" s="51" t="str">
        <f>+VLOOKUP(E8,Participants!$A$1:$G$801,7,FALSE)</f>
        <v>DEV GIRLS</v>
      </c>
      <c r="K8" s="51">
        <f t="shared" si="0"/>
        <v>7</v>
      </c>
      <c r="L8" s="51">
        <v>2</v>
      </c>
    </row>
    <row r="9" spans="1:26" ht="14.25" customHeight="1">
      <c r="A9" s="63" t="s">
        <v>753</v>
      </c>
      <c r="B9" s="48">
        <v>5</v>
      </c>
      <c r="C9" s="48" t="s">
        <v>865</v>
      </c>
      <c r="D9" s="49">
        <v>3</v>
      </c>
      <c r="E9" s="48">
        <v>1232</v>
      </c>
      <c r="F9" s="51" t="str">
        <f>+VLOOKUP(E9,Participants!$A$1:$F$801,2,FALSE)</f>
        <v>Emily Williams</v>
      </c>
      <c r="G9" s="51" t="str">
        <f>+VLOOKUP(E9,Participants!$A$1:$F$801,4,FALSE)</f>
        <v>AGS</v>
      </c>
      <c r="H9" s="51" t="str">
        <f>+VLOOKUP(E9,Participants!$A$1:$F$801,5,FALSE)</f>
        <v>F</v>
      </c>
      <c r="I9" s="51">
        <f>+VLOOKUP(E9,Participants!$A$1:$F$801,3,FALSE)</f>
        <v>4</v>
      </c>
      <c r="J9" s="51" t="str">
        <f>+VLOOKUP(E9,Participants!$A$1:$G$801,7,FALSE)</f>
        <v>DEV GIRLS</v>
      </c>
      <c r="K9" s="51">
        <f t="shared" si="0"/>
        <v>8</v>
      </c>
      <c r="L9" s="51">
        <v>1</v>
      </c>
    </row>
    <row r="10" spans="1:26" ht="14.25" customHeight="1">
      <c r="A10" s="63" t="s">
        <v>753</v>
      </c>
      <c r="B10" s="49">
        <v>3</v>
      </c>
      <c r="C10" s="49" t="s">
        <v>850</v>
      </c>
      <c r="D10" s="49">
        <v>2</v>
      </c>
      <c r="E10" s="49">
        <v>1006</v>
      </c>
      <c r="F10" s="51" t="str">
        <f>+VLOOKUP(E10,Participants!$A$1:$F$801,2,FALSE)</f>
        <v>Olivia colangelo</v>
      </c>
      <c r="G10" s="51" t="str">
        <f>+VLOOKUP(E10,Participants!$A$1:$F$801,4,FALSE)</f>
        <v>KIL</v>
      </c>
      <c r="H10" s="51" t="str">
        <f>+VLOOKUP(E10,Participants!$A$1:$F$801,5,FALSE)</f>
        <v>F</v>
      </c>
      <c r="I10" s="51">
        <f>+VLOOKUP(E10,Participants!$A$1:$F$801,3,FALSE)</f>
        <v>3</v>
      </c>
      <c r="J10" s="51" t="str">
        <f>+VLOOKUP(E10,Participants!$A$1:$G$801,7,FALSE)</f>
        <v>DEV GIRLS</v>
      </c>
      <c r="K10" s="51">
        <f t="shared" si="0"/>
        <v>9</v>
      </c>
      <c r="L10" s="54"/>
    </row>
    <row r="11" spans="1:26" ht="14.25" customHeight="1">
      <c r="A11" s="63" t="s">
        <v>753</v>
      </c>
      <c r="B11" s="49">
        <v>5</v>
      </c>
      <c r="C11" s="49" t="s">
        <v>866</v>
      </c>
      <c r="D11" s="49">
        <v>3</v>
      </c>
      <c r="E11" s="49">
        <v>543</v>
      </c>
      <c r="F11" s="51" t="str">
        <f>+VLOOKUP(E11,Participants!$A$1:$F$801,2,FALSE)</f>
        <v>Ella Schweikert</v>
      </c>
      <c r="G11" s="51" t="str">
        <f>+VLOOKUP(E11,Participants!$A$1:$F$801,4,FALSE)</f>
        <v>BFS</v>
      </c>
      <c r="H11" s="51" t="str">
        <f>+VLOOKUP(E11,Participants!$A$1:$F$801,5,FALSE)</f>
        <v>F</v>
      </c>
      <c r="I11" s="51">
        <f>+VLOOKUP(E11,Participants!$A$1:$F$801,3,FALSE)</f>
        <v>4</v>
      </c>
      <c r="J11" s="51" t="str">
        <f>+VLOOKUP(E11,Participants!$A$1:$G$801,7,FALSE)</f>
        <v>DEV GIRLS</v>
      </c>
      <c r="K11" s="51">
        <f t="shared" si="0"/>
        <v>10</v>
      </c>
      <c r="L11" s="54"/>
    </row>
    <row r="12" spans="1:26" ht="14.25" customHeight="1">
      <c r="A12" s="63" t="s">
        <v>753</v>
      </c>
      <c r="B12" s="49">
        <v>5</v>
      </c>
      <c r="C12" s="49" t="s">
        <v>867</v>
      </c>
      <c r="D12" s="49">
        <v>3</v>
      </c>
      <c r="E12" s="49">
        <v>1438</v>
      </c>
      <c r="F12" s="51" t="str">
        <f>+VLOOKUP(E12,Participants!$A$1:$F$801,2,FALSE)</f>
        <v>Sierra Viehmann</v>
      </c>
      <c r="G12" s="51" t="str">
        <f>+VLOOKUP(E12,Participants!$A$1:$F$801,4,FALSE)</f>
        <v>BCS</v>
      </c>
      <c r="H12" s="51" t="str">
        <f>+VLOOKUP(E12,Participants!$A$1:$F$801,5,FALSE)</f>
        <v>F</v>
      </c>
      <c r="I12" s="51">
        <f>+VLOOKUP(E12,Participants!$A$1:$F$801,3,FALSE)</f>
        <v>4</v>
      </c>
      <c r="J12" s="51" t="str">
        <f>+VLOOKUP(E12,Participants!$A$1:$G$801,7,FALSE)</f>
        <v>DEV GIRLS</v>
      </c>
      <c r="K12" s="51">
        <f t="shared" si="0"/>
        <v>11</v>
      </c>
      <c r="L12" s="54"/>
    </row>
    <row r="13" spans="1:26" ht="14.25" customHeight="1">
      <c r="A13" s="63" t="s">
        <v>753</v>
      </c>
      <c r="B13" s="49">
        <v>1</v>
      </c>
      <c r="C13" s="49" t="s">
        <v>835</v>
      </c>
      <c r="D13" s="49">
        <v>1</v>
      </c>
      <c r="E13" s="51">
        <v>1566</v>
      </c>
      <c r="F13" s="51" t="str">
        <f>+VLOOKUP(E13,Participants!$A$1:$F$801,2,FALSE)</f>
        <v>Evie Pierro</v>
      </c>
      <c r="G13" s="51" t="str">
        <f>+VLOOKUP(E13,Participants!$A$1:$F$801,4,FALSE)</f>
        <v>GRE</v>
      </c>
      <c r="H13" s="51" t="str">
        <f>+VLOOKUP(E13,Participants!$A$1:$F$801,5,FALSE)</f>
        <v>F</v>
      </c>
      <c r="I13" s="51">
        <f>+VLOOKUP(E13,Participants!$A$1:$F$801,3,FALSE)</f>
        <v>3</v>
      </c>
      <c r="J13" s="51" t="str">
        <f>+VLOOKUP(E13,Participants!$A$1:$G$801,7,FALSE)</f>
        <v>DEV GIRLS</v>
      </c>
      <c r="K13" s="51">
        <f t="shared" si="0"/>
        <v>12</v>
      </c>
      <c r="L13" s="54"/>
    </row>
    <row r="14" spans="1:26" ht="14.25" customHeight="1">
      <c r="A14" s="63" t="s">
        <v>753</v>
      </c>
      <c r="B14" s="49">
        <v>1</v>
      </c>
      <c r="C14" s="49" t="s">
        <v>836</v>
      </c>
      <c r="D14" s="49">
        <v>1</v>
      </c>
      <c r="E14" s="49">
        <v>750</v>
      </c>
      <c r="F14" s="51" t="str">
        <f>+VLOOKUP(E14,Participants!$A$1:$F$801,2,FALSE)</f>
        <v>Charlotte Austin</v>
      </c>
      <c r="G14" s="51" t="str">
        <f>+VLOOKUP(E14,Participants!$A$1:$F$801,4,FALSE)</f>
        <v>AAC</v>
      </c>
      <c r="H14" s="51" t="str">
        <f>+VLOOKUP(E14,Participants!$A$1:$F$801,5,FALSE)</f>
        <v>F</v>
      </c>
      <c r="I14" s="51">
        <f>+VLOOKUP(E14,Participants!$A$1:$F$801,3,FALSE)</f>
        <v>3</v>
      </c>
      <c r="J14" s="51" t="str">
        <f>+VLOOKUP(E14,Participants!$A$1:$G$801,7,FALSE)</f>
        <v>DEV GIRLS</v>
      </c>
      <c r="K14" s="51">
        <f t="shared" si="0"/>
        <v>13</v>
      </c>
      <c r="L14" s="54"/>
    </row>
    <row r="15" spans="1:26" ht="14.25" customHeight="1">
      <c r="A15" s="63" t="s">
        <v>753</v>
      </c>
      <c r="B15" s="49">
        <v>3</v>
      </c>
      <c r="C15" s="49" t="s">
        <v>851</v>
      </c>
      <c r="D15" s="49">
        <v>2</v>
      </c>
      <c r="E15" s="49">
        <v>1443</v>
      </c>
      <c r="F15" s="51" t="str">
        <f>+VLOOKUP(E15,Participants!$A$1:$F$801,2,FALSE)</f>
        <v>Isabella Krahe</v>
      </c>
      <c r="G15" s="51" t="str">
        <f>+VLOOKUP(E15,Participants!$A$1:$F$801,4,FALSE)</f>
        <v>BCS</v>
      </c>
      <c r="H15" s="51" t="str">
        <f>+VLOOKUP(E15,Participants!$A$1:$F$801,5,FALSE)</f>
        <v>F</v>
      </c>
      <c r="I15" s="51">
        <f>+VLOOKUP(E15,Participants!$A$1:$F$801,3,FALSE)</f>
        <v>4</v>
      </c>
      <c r="J15" s="51" t="str">
        <f>+VLOOKUP(E15,Participants!$A$1:$G$801,7,FALSE)</f>
        <v>DEV GIRLS</v>
      </c>
      <c r="K15" s="51">
        <f t="shared" si="0"/>
        <v>14</v>
      </c>
      <c r="L15" s="54"/>
    </row>
    <row r="16" spans="1:26" ht="14.25" customHeight="1">
      <c r="A16" s="63" t="s">
        <v>753</v>
      </c>
      <c r="B16" s="49">
        <v>1</v>
      </c>
      <c r="C16" s="49" t="s">
        <v>837</v>
      </c>
      <c r="D16" s="49">
        <v>1</v>
      </c>
      <c r="E16" s="49">
        <v>1010</v>
      </c>
      <c r="F16" s="51" t="str">
        <f>+VLOOKUP(E16,Participants!$A$1:$F$801,2,FALSE)</f>
        <v>Quinn Orr</v>
      </c>
      <c r="G16" s="51" t="str">
        <f>+VLOOKUP(E16,Participants!$A$1:$F$801,4,FALSE)</f>
        <v>KIL</v>
      </c>
      <c r="H16" s="51" t="str">
        <f>+VLOOKUP(E16,Participants!$A$1:$F$801,5,FALSE)</f>
        <v>F</v>
      </c>
      <c r="I16" s="51">
        <f>+VLOOKUP(E16,Participants!$A$1:$F$801,3,FALSE)</f>
        <v>4</v>
      </c>
      <c r="J16" s="51" t="str">
        <f>+VLOOKUP(E16,Participants!$A$1:$G$801,7,FALSE)</f>
        <v>DEV GIRLS</v>
      </c>
      <c r="K16" s="51">
        <f t="shared" si="0"/>
        <v>15</v>
      </c>
      <c r="L16" s="54"/>
    </row>
    <row r="17" spans="1:12" ht="14.25" customHeight="1">
      <c r="A17" s="63" t="s">
        <v>753</v>
      </c>
      <c r="B17" s="49">
        <v>5</v>
      </c>
      <c r="C17" s="49" t="s">
        <v>868</v>
      </c>
      <c r="D17" s="49">
        <v>3</v>
      </c>
      <c r="E17" s="49">
        <v>544</v>
      </c>
      <c r="F17" s="51" t="str">
        <f>+VLOOKUP(E17,Participants!$A$1:$F$801,2,FALSE)</f>
        <v>Gianna Isacco</v>
      </c>
      <c r="G17" s="51" t="str">
        <f>+VLOOKUP(E17,Participants!$A$1:$F$801,4,FALSE)</f>
        <v>BFS</v>
      </c>
      <c r="H17" s="51" t="str">
        <f>+VLOOKUP(E17,Participants!$A$1:$F$801,5,FALSE)</f>
        <v>F</v>
      </c>
      <c r="I17" s="51">
        <f>+VLOOKUP(E17,Participants!$A$1:$F$801,3,FALSE)</f>
        <v>4</v>
      </c>
      <c r="J17" s="51" t="str">
        <f>+VLOOKUP(E17,Participants!$A$1:$G$801,7,FALSE)</f>
        <v>DEV GIRLS</v>
      </c>
      <c r="K17" s="51">
        <f t="shared" si="0"/>
        <v>16</v>
      </c>
      <c r="L17" s="54"/>
    </row>
    <row r="18" spans="1:12" ht="14.25" customHeight="1">
      <c r="A18" s="63" t="s">
        <v>753</v>
      </c>
      <c r="B18" s="48">
        <v>1</v>
      </c>
      <c r="C18" s="48" t="s">
        <v>838</v>
      </c>
      <c r="D18" s="49">
        <v>1</v>
      </c>
      <c r="E18" s="48">
        <v>1106</v>
      </c>
      <c r="F18" s="51" t="str">
        <f>+VLOOKUP(E18,Participants!$A$1:$F$801,2,FALSE)</f>
        <v>Charlie Kane</v>
      </c>
      <c r="G18" s="51" t="str">
        <f>+VLOOKUP(E18,Participants!$A$1:$F$801,4,FALSE)</f>
        <v>PHA</v>
      </c>
      <c r="H18" s="51" t="str">
        <f>+VLOOKUP(E18,Participants!$A$1:$F$801,5,FALSE)</f>
        <v>F</v>
      </c>
      <c r="I18" s="51">
        <f>+VLOOKUP(E18,Participants!$A$1:$F$801,3,FALSE)</f>
        <v>2</v>
      </c>
      <c r="J18" s="51" t="str">
        <f>+VLOOKUP(E18,Participants!$A$1:$G$801,7,FALSE)</f>
        <v>DEV GIRLS</v>
      </c>
      <c r="K18" s="51">
        <f t="shared" si="0"/>
        <v>17</v>
      </c>
      <c r="L18" s="51"/>
    </row>
    <row r="19" spans="1:12" ht="14.25" customHeight="1">
      <c r="A19" s="63" t="s">
        <v>753</v>
      </c>
      <c r="B19" s="48">
        <v>3</v>
      </c>
      <c r="C19" s="48" t="s">
        <v>852</v>
      </c>
      <c r="D19" s="49">
        <v>2</v>
      </c>
      <c r="E19" s="48">
        <v>766</v>
      </c>
      <c r="F19" s="51" t="str">
        <f>+VLOOKUP(E19,Participants!$A$1:$F$801,2,FALSE)</f>
        <v>Alessandra Park</v>
      </c>
      <c r="G19" s="51" t="str">
        <f>+VLOOKUP(E19,Participants!$A$1:$F$801,4,FALSE)</f>
        <v>AAC</v>
      </c>
      <c r="H19" s="51" t="str">
        <f>+VLOOKUP(E19,Participants!$A$1:$F$801,5,FALSE)</f>
        <v>F</v>
      </c>
      <c r="I19" s="51">
        <f>+VLOOKUP(E19,Participants!$A$1:$F$801,3,FALSE)</f>
        <v>4</v>
      </c>
      <c r="J19" s="51" t="str">
        <f>+VLOOKUP(E19,Participants!$A$1:$G$801,7,FALSE)</f>
        <v>DEV GIRLS</v>
      </c>
      <c r="K19" s="51">
        <f t="shared" si="0"/>
        <v>18</v>
      </c>
      <c r="L19" s="51"/>
    </row>
    <row r="20" spans="1:12" ht="14.25" customHeight="1">
      <c r="A20" s="63" t="s">
        <v>753</v>
      </c>
      <c r="B20" s="48">
        <v>3</v>
      </c>
      <c r="C20" s="48" t="s">
        <v>853</v>
      </c>
      <c r="D20" s="49">
        <v>2</v>
      </c>
      <c r="E20" s="48">
        <v>1011</v>
      </c>
      <c r="F20" s="51" t="str">
        <f>+VLOOKUP(E20,Participants!$A$1:$F$801,2,FALSE)</f>
        <v>Olivia Menz</v>
      </c>
      <c r="G20" s="51" t="str">
        <f>+VLOOKUP(E20,Participants!$A$1:$F$801,4,FALSE)</f>
        <v>KIL</v>
      </c>
      <c r="H20" s="51" t="str">
        <f>+VLOOKUP(E20,Participants!$A$1:$F$801,5,FALSE)</f>
        <v>F</v>
      </c>
      <c r="I20" s="51">
        <f>+VLOOKUP(E20,Participants!$A$1:$F$801,3,FALSE)</f>
        <v>4</v>
      </c>
      <c r="J20" s="51" t="str">
        <f>+VLOOKUP(E20,Participants!$A$1:$G$801,7,FALSE)</f>
        <v>DEV GIRLS</v>
      </c>
      <c r="K20" s="51">
        <f t="shared" si="0"/>
        <v>19</v>
      </c>
      <c r="L20" s="51"/>
    </row>
    <row r="21" spans="1:12" ht="14.25" customHeight="1">
      <c r="A21" s="63" t="s">
        <v>753</v>
      </c>
      <c r="B21" s="48">
        <v>1</v>
      </c>
      <c r="C21" s="48" t="s">
        <v>839</v>
      </c>
      <c r="D21" s="49">
        <v>1</v>
      </c>
      <c r="E21" s="48">
        <v>1108</v>
      </c>
      <c r="F21" s="51" t="str">
        <f>+VLOOKUP(E21,Participants!$A$1:$F$801,2,FALSE)</f>
        <v>Mila Cira</v>
      </c>
      <c r="G21" s="51" t="str">
        <f>+VLOOKUP(E21,Participants!$A$1:$F$801,4,FALSE)</f>
        <v>PHA</v>
      </c>
      <c r="H21" s="51" t="str">
        <f>+VLOOKUP(E21,Participants!$A$1:$F$801,5,FALSE)</f>
        <v>F</v>
      </c>
      <c r="I21" s="51">
        <f>+VLOOKUP(E21,Participants!$A$1:$F$801,3,FALSE)</f>
        <v>2</v>
      </c>
      <c r="J21" s="51" t="str">
        <f>+VLOOKUP(E21,Participants!$A$1:$G$801,7,FALSE)</f>
        <v>DEV GIRLS</v>
      </c>
      <c r="K21" s="51">
        <f t="shared" si="0"/>
        <v>20</v>
      </c>
      <c r="L21" s="51"/>
    </row>
    <row r="22" spans="1:12" ht="14.25" customHeight="1">
      <c r="A22" s="63" t="s">
        <v>753</v>
      </c>
      <c r="B22" s="48">
        <v>3</v>
      </c>
      <c r="C22" s="48" t="s">
        <v>854</v>
      </c>
      <c r="D22" s="49">
        <v>2</v>
      </c>
      <c r="E22" s="48">
        <v>932</v>
      </c>
      <c r="F22" s="51" t="str">
        <f>+VLOOKUP(E22,Participants!$A$1:$F$801,2,FALSE)</f>
        <v>Sky Johnson</v>
      </c>
      <c r="G22" s="51" t="str">
        <f>+VLOOKUP(E22,Participants!$A$1:$F$801,4,FALSE)</f>
        <v>NCA</v>
      </c>
      <c r="H22" s="51" t="str">
        <f>+VLOOKUP(E22,Participants!$A$1:$F$801,5,FALSE)</f>
        <v>F</v>
      </c>
      <c r="I22" s="51">
        <f>+VLOOKUP(E22,Participants!$A$1:$F$801,3,FALSE)</f>
        <v>4</v>
      </c>
      <c r="J22" s="51" t="str">
        <f>+VLOOKUP(E22,Participants!$A$1:$G$801,7,FALSE)</f>
        <v>DEV GIRLS</v>
      </c>
      <c r="K22" s="51">
        <f t="shared" si="0"/>
        <v>21</v>
      </c>
      <c r="L22" s="51"/>
    </row>
    <row r="23" spans="1:12" ht="14.25" customHeight="1">
      <c r="A23" s="63" t="s">
        <v>753</v>
      </c>
      <c r="B23" s="53">
        <v>4</v>
      </c>
      <c r="C23" s="53" t="s">
        <v>855</v>
      </c>
      <c r="D23" s="49">
        <v>2</v>
      </c>
      <c r="E23" s="53">
        <v>878</v>
      </c>
      <c r="F23" s="51" t="str">
        <f>+VLOOKUP(E23,Participants!$A$1:$F$801,2,FALSE)</f>
        <v>Zienna Berarducci</v>
      </c>
      <c r="G23" s="51" t="str">
        <f>+VLOOKUP(E23,Participants!$A$1:$F$801,4,FALSE)</f>
        <v>SSPP</v>
      </c>
      <c r="H23" s="51" t="str">
        <f>+VLOOKUP(E23,Participants!$A$1:$F$801,5,FALSE)</f>
        <v>F</v>
      </c>
      <c r="I23" s="51">
        <f>+VLOOKUP(E23,Participants!$A$1:$F$801,3,FALSE)</f>
        <v>4</v>
      </c>
      <c r="J23" s="51" t="str">
        <f>+VLOOKUP(E23,Participants!$A$1:$G$801,7,FALSE)</f>
        <v>DEV GIRLS</v>
      </c>
      <c r="K23" s="51">
        <f t="shared" si="0"/>
        <v>22</v>
      </c>
      <c r="L23" s="51"/>
    </row>
    <row r="24" spans="1:12" ht="14.25" customHeight="1">
      <c r="A24" s="63" t="s">
        <v>753</v>
      </c>
      <c r="B24" s="53">
        <v>4</v>
      </c>
      <c r="C24" s="53" t="s">
        <v>856</v>
      </c>
      <c r="D24" s="49">
        <v>2</v>
      </c>
      <c r="E24" s="53">
        <v>1448</v>
      </c>
      <c r="F24" s="51" t="str">
        <f>+VLOOKUP(E24,Participants!$A$1:$F$801,2,FALSE)</f>
        <v>Penelope Cummings</v>
      </c>
      <c r="G24" s="51" t="str">
        <f>+VLOOKUP(E24,Participants!$A$1:$F$801,4,FALSE)</f>
        <v>BCS</v>
      </c>
      <c r="H24" s="51" t="str">
        <f>+VLOOKUP(E24,Participants!$A$1:$F$801,5,FALSE)</f>
        <v>F</v>
      </c>
      <c r="I24" s="51">
        <f>+VLOOKUP(E24,Participants!$A$1:$F$801,3,FALSE)</f>
        <v>4</v>
      </c>
      <c r="J24" s="51" t="str">
        <f>+VLOOKUP(E24,Participants!$A$1:$G$801,7,FALSE)</f>
        <v>DEV GIRLS</v>
      </c>
      <c r="K24" s="51">
        <f t="shared" si="0"/>
        <v>23</v>
      </c>
      <c r="L24" s="51"/>
    </row>
    <row r="25" spans="1:12" ht="14.25" customHeight="1">
      <c r="A25" s="63" t="s">
        <v>753</v>
      </c>
      <c r="B25" s="53">
        <v>4</v>
      </c>
      <c r="C25" s="53" t="s">
        <v>857</v>
      </c>
      <c r="D25" s="49">
        <v>2</v>
      </c>
      <c r="E25" s="53">
        <v>754</v>
      </c>
      <c r="F25" s="51" t="str">
        <f>+VLOOKUP(E25,Participants!$A$1:$F$801,2,FALSE)</f>
        <v>Gabby Boright</v>
      </c>
      <c r="G25" s="51" t="str">
        <f>+VLOOKUP(E25,Participants!$A$1:$F$801,4,FALSE)</f>
        <v>AAC</v>
      </c>
      <c r="H25" s="51" t="str">
        <f>+VLOOKUP(E25,Participants!$A$1:$F$801,5,FALSE)</f>
        <v>F</v>
      </c>
      <c r="I25" s="51">
        <f>+VLOOKUP(E25,Participants!$A$1:$F$801,3,FALSE)</f>
        <v>4</v>
      </c>
      <c r="J25" s="51" t="str">
        <f>+VLOOKUP(E25,Participants!$A$1:$G$801,7,FALSE)</f>
        <v>DEV GIRLS</v>
      </c>
      <c r="K25" s="51">
        <f t="shared" si="0"/>
        <v>24</v>
      </c>
      <c r="L25" s="51"/>
    </row>
    <row r="26" spans="1:12" ht="14.25" customHeight="1">
      <c r="A26" s="63" t="s">
        <v>753</v>
      </c>
      <c r="B26" s="52">
        <v>2</v>
      </c>
      <c r="C26" s="52" t="s">
        <v>840</v>
      </c>
      <c r="D26" s="49">
        <v>1</v>
      </c>
      <c r="E26" s="52">
        <v>1435</v>
      </c>
      <c r="F26" s="54" t="str">
        <f>+VLOOKUP(E26,Participants!$A$1:$F$801,2,FALSE)</f>
        <v>Madelyn Miklavic</v>
      </c>
      <c r="G26" s="54" t="str">
        <f>+VLOOKUP(E26,Participants!$A$1:$F$801,4,FALSE)</f>
        <v>BCS</v>
      </c>
      <c r="H26" s="54" t="str">
        <f>+VLOOKUP(E26,Participants!$A$1:$F$801,5,FALSE)</f>
        <v>F</v>
      </c>
      <c r="I26" s="54">
        <f>+VLOOKUP(E26,Participants!$A$1:$F$801,3,FALSE)</f>
        <v>3</v>
      </c>
      <c r="J26" s="54" t="str">
        <f>+VLOOKUP(E26,Participants!$A$1:$G$801,7,FALSE)</f>
        <v>DEV GIRLS</v>
      </c>
      <c r="K26" s="51">
        <f t="shared" si="0"/>
        <v>25</v>
      </c>
      <c r="L26" s="54"/>
    </row>
    <row r="27" spans="1:12" ht="14.25" customHeight="1">
      <c r="A27" s="63" t="s">
        <v>753</v>
      </c>
      <c r="B27" s="52">
        <v>4</v>
      </c>
      <c r="C27" s="52" t="s">
        <v>858</v>
      </c>
      <c r="D27" s="49">
        <v>2</v>
      </c>
      <c r="E27" s="52">
        <v>1231</v>
      </c>
      <c r="F27" s="51" t="str">
        <f>+VLOOKUP(E27,Participants!$A$1:$F$801,2,FALSE)</f>
        <v>Abigail Williams</v>
      </c>
      <c r="G27" s="51" t="str">
        <f>+VLOOKUP(E27,Participants!$A$1:$F$801,4,FALSE)</f>
        <v>AGS</v>
      </c>
      <c r="H27" s="51" t="str">
        <f>+VLOOKUP(E27,Participants!$A$1:$F$801,5,FALSE)</f>
        <v>F</v>
      </c>
      <c r="I27" s="51">
        <f>+VLOOKUP(E27,Participants!$A$1:$F$801,3,FALSE)</f>
        <v>4</v>
      </c>
      <c r="J27" s="51" t="str">
        <f>+VLOOKUP(E27,Participants!$A$1:$G$801,7,FALSE)</f>
        <v>DEV GIRLS</v>
      </c>
      <c r="K27" s="51">
        <f t="shared" si="0"/>
        <v>26</v>
      </c>
      <c r="L27" s="54"/>
    </row>
    <row r="28" spans="1:12" ht="14.25" customHeight="1">
      <c r="A28" s="63" t="s">
        <v>753</v>
      </c>
      <c r="B28" s="52">
        <v>2</v>
      </c>
      <c r="C28" s="52" t="s">
        <v>841</v>
      </c>
      <c r="D28" s="49">
        <v>1</v>
      </c>
      <c r="E28" s="52">
        <v>1432</v>
      </c>
      <c r="F28" s="54" t="str">
        <f>+VLOOKUP(E28,Participants!$A$1:$F$801,2,FALSE)</f>
        <v>Taetum Dougherty</v>
      </c>
      <c r="G28" s="54" t="str">
        <f>+VLOOKUP(E28,Participants!$A$1:$F$801,4,FALSE)</f>
        <v>BCS</v>
      </c>
      <c r="H28" s="54" t="str">
        <f>+VLOOKUP(E28,Participants!$A$1:$F$801,5,FALSE)</f>
        <v>F</v>
      </c>
      <c r="I28" s="54">
        <f>+VLOOKUP(E28,Participants!$A$1:$F$801,3,FALSE)</f>
        <v>3</v>
      </c>
      <c r="J28" s="54" t="str">
        <f>+VLOOKUP(E28,Participants!$A$1:$G$801,7,FALSE)</f>
        <v>DEV GIRLS</v>
      </c>
      <c r="K28" s="51">
        <f t="shared" si="0"/>
        <v>27</v>
      </c>
      <c r="L28" s="54"/>
    </row>
    <row r="29" spans="1:12" ht="14.25" customHeight="1">
      <c r="A29" s="63" t="s">
        <v>753</v>
      </c>
      <c r="B29" s="52">
        <v>4</v>
      </c>
      <c r="C29" s="52" t="s">
        <v>859</v>
      </c>
      <c r="D29" s="49">
        <v>2</v>
      </c>
      <c r="E29" s="52">
        <v>1445</v>
      </c>
      <c r="F29" s="51" t="str">
        <f>+VLOOKUP(E29,Participants!$A$1:$F$801,2,FALSE)</f>
        <v>Evelyn Quinn</v>
      </c>
      <c r="G29" s="51" t="str">
        <f>+VLOOKUP(E29,Participants!$A$1:$F$801,4,FALSE)</f>
        <v>BCS</v>
      </c>
      <c r="H29" s="51" t="str">
        <f>+VLOOKUP(E29,Participants!$A$1:$F$801,5,FALSE)</f>
        <v>F</v>
      </c>
      <c r="I29" s="51">
        <f>+VLOOKUP(E29,Participants!$A$1:$F$801,3,FALSE)</f>
        <v>4</v>
      </c>
      <c r="J29" s="51" t="str">
        <f>+VLOOKUP(E29,Participants!$A$1:$G$801,7,FALSE)</f>
        <v>DEV GIRLS</v>
      </c>
      <c r="K29" s="51">
        <f t="shared" si="0"/>
        <v>28</v>
      </c>
      <c r="L29" s="54"/>
    </row>
    <row r="30" spans="1:12" ht="14.25" customHeight="1">
      <c r="A30" s="63" t="s">
        <v>753</v>
      </c>
      <c r="B30" s="52">
        <v>4</v>
      </c>
      <c r="C30" s="52" t="s">
        <v>860</v>
      </c>
      <c r="D30" s="49">
        <v>2</v>
      </c>
      <c r="E30" s="52">
        <v>1221</v>
      </c>
      <c r="F30" s="51" t="str">
        <f>+VLOOKUP(E30,Participants!$A$1:$F$801,2,FALSE)</f>
        <v>Karly Gill</v>
      </c>
      <c r="G30" s="51" t="str">
        <f>+VLOOKUP(E30,Participants!$A$1:$F$801,4,FALSE)</f>
        <v>AGS</v>
      </c>
      <c r="H30" s="51" t="str">
        <f>+VLOOKUP(E30,Participants!$A$1:$F$801,5,FALSE)</f>
        <v>F</v>
      </c>
      <c r="I30" s="51">
        <f>+VLOOKUP(E30,Participants!$A$1:$F$801,3,FALSE)</f>
        <v>4</v>
      </c>
      <c r="J30" s="51" t="str">
        <f>+VLOOKUP(E30,Participants!$A$1:$G$801,7,FALSE)</f>
        <v>DEV GIRLS</v>
      </c>
      <c r="K30" s="51">
        <f t="shared" si="0"/>
        <v>29</v>
      </c>
      <c r="L30" s="54"/>
    </row>
    <row r="31" spans="1:12" ht="14.25" customHeight="1">
      <c r="A31" s="63" t="s">
        <v>753</v>
      </c>
      <c r="B31" s="52">
        <v>4</v>
      </c>
      <c r="C31" s="52" t="s">
        <v>861</v>
      </c>
      <c r="D31" s="49">
        <v>2</v>
      </c>
      <c r="E31" s="52">
        <v>1444</v>
      </c>
      <c r="F31" s="51" t="str">
        <f>+VLOOKUP(E31,Participants!$A$1:$F$801,2,FALSE)</f>
        <v>Gabrielle Weiland</v>
      </c>
      <c r="G31" s="51" t="str">
        <f>+VLOOKUP(E31,Participants!$A$1:$F$801,4,FALSE)</f>
        <v>BCS</v>
      </c>
      <c r="H31" s="51" t="str">
        <f>+VLOOKUP(E31,Participants!$A$1:$F$801,5,FALSE)</f>
        <v>F</v>
      </c>
      <c r="I31" s="51">
        <f>+VLOOKUP(E31,Participants!$A$1:$F$801,3,FALSE)</f>
        <v>4</v>
      </c>
      <c r="J31" s="51" t="str">
        <f>+VLOOKUP(E31,Participants!$A$1:$G$801,7,FALSE)</f>
        <v>DEV GIRLS</v>
      </c>
      <c r="K31" s="51">
        <f t="shared" si="0"/>
        <v>30</v>
      </c>
      <c r="L31" s="54"/>
    </row>
    <row r="32" spans="1:12" ht="14.25" customHeight="1">
      <c r="A32" s="63" t="s">
        <v>753</v>
      </c>
      <c r="B32" s="52">
        <v>2</v>
      </c>
      <c r="C32" s="52" t="s">
        <v>842</v>
      </c>
      <c r="D32" s="49">
        <v>1</v>
      </c>
      <c r="E32" s="52">
        <v>1110</v>
      </c>
      <c r="F32" s="54" t="str">
        <f>+VLOOKUP(E32,Participants!$A$1:$F$801,2,FALSE)</f>
        <v>Cecilia "CC" Benjamin</v>
      </c>
      <c r="G32" s="54" t="str">
        <f>+VLOOKUP(E32,Participants!$A$1:$F$801,4,FALSE)</f>
        <v>PHA</v>
      </c>
      <c r="H32" s="54" t="str">
        <f>+VLOOKUP(E32,Participants!$A$1:$F$801,5,FALSE)</f>
        <v>F</v>
      </c>
      <c r="I32" s="54">
        <f>+VLOOKUP(E32,Participants!$A$1:$F$801,3,FALSE)</f>
        <v>2</v>
      </c>
      <c r="J32" s="54" t="str">
        <f>+VLOOKUP(E32,Participants!$A$1:$G$801,7,FALSE)</f>
        <v>DEV GIRLS</v>
      </c>
      <c r="K32" s="51">
        <f t="shared" si="0"/>
        <v>31</v>
      </c>
      <c r="L32" s="54"/>
    </row>
    <row r="33" spans="1:12" ht="14.25" customHeight="1">
      <c r="A33" s="63" t="s">
        <v>753</v>
      </c>
      <c r="B33" s="52">
        <v>2</v>
      </c>
      <c r="C33" s="52" t="s">
        <v>844</v>
      </c>
      <c r="D33" s="49">
        <v>1</v>
      </c>
      <c r="E33" s="52">
        <v>536</v>
      </c>
      <c r="F33" s="54" t="str">
        <f>+VLOOKUP(E33,Participants!$A$1:$F$801,2,FALSE)</f>
        <v>Isabella Vasquez</v>
      </c>
      <c r="G33" s="54" t="str">
        <f>+VLOOKUP(E33,Participants!$A$1:$F$801,4,FALSE)</f>
        <v>BFS</v>
      </c>
      <c r="H33" s="54" t="str">
        <f>+VLOOKUP(E33,Participants!$A$1:$F$801,5,FALSE)</f>
        <v>F</v>
      </c>
      <c r="I33" s="54">
        <f>+VLOOKUP(E33,Participants!$A$1:$F$801,3,FALSE)</f>
        <v>3</v>
      </c>
      <c r="J33" s="54" t="str">
        <f>+VLOOKUP(E33,Participants!$A$1:$G$801,7,FALSE)</f>
        <v>DEV GIRLS</v>
      </c>
      <c r="K33" s="51">
        <f t="shared" si="0"/>
        <v>32</v>
      </c>
      <c r="L33" s="54"/>
    </row>
    <row r="34" spans="1:12" ht="14.25" customHeight="1">
      <c r="A34" s="63" t="s">
        <v>753</v>
      </c>
      <c r="B34" s="53">
        <v>2</v>
      </c>
      <c r="C34" s="53" t="s">
        <v>843</v>
      </c>
      <c r="D34" s="48">
        <v>1</v>
      </c>
      <c r="E34" s="53">
        <v>923</v>
      </c>
      <c r="F34" s="54" t="str">
        <f>+VLOOKUP(E34,Participants!$A$1:$F$801,2,FALSE)</f>
        <v>Magdalena Pyle</v>
      </c>
      <c r="G34" s="54" t="str">
        <f>+VLOOKUP(E34,Participants!$A$1:$F$801,4,FALSE)</f>
        <v>NCA</v>
      </c>
      <c r="H34" s="54" t="str">
        <f>+VLOOKUP(E34,Participants!$A$1:$F$801,5,FALSE)</f>
        <v>F</v>
      </c>
      <c r="I34" s="54">
        <f>+VLOOKUP(E34,Participants!$A$1:$F$801,3,FALSE)</f>
        <v>3</v>
      </c>
      <c r="J34" s="54" t="str">
        <f>+VLOOKUP(E34,Participants!$A$1:$G$801,7,FALSE)</f>
        <v>DEV GIRLS</v>
      </c>
      <c r="K34" s="51">
        <f t="shared" si="0"/>
        <v>33</v>
      </c>
      <c r="L34" s="51"/>
    </row>
    <row r="35" spans="1:12" ht="14.25" customHeight="1">
      <c r="A35" s="63" t="s">
        <v>753</v>
      </c>
      <c r="B35" s="53">
        <v>2</v>
      </c>
      <c r="C35" s="53" t="s">
        <v>845</v>
      </c>
      <c r="D35" s="49">
        <v>1</v>
      </c>
      <c r="E35" s="53">
        <v>1436</v>
      </c>
      <c r="F35" s="54" t="str">
        <f>+VLOOKUP(E35,Participants!$A$1:$F$801,2,FALSE)</f>
        <v>Elyzabith Robinson</v>
      </c>
      <c r="G35" s="54" t="str">
        <f>+VLOOKUP(E35,Participants!$A$1:$F$801,4,FALSE)</f>
        <v>BCS</v>
      </c>
      <c r="H35" s="54" t="str">
        <f>+VLOOKUP(E35,Participants!$A$1:$F$801,5,FALSE)</f>
        <v>F</v>
      </c>
      <c r="I35" s="54">
        <f>+VLOOKUP(E35,Participants!$A$1:$F$801,3,FALSE)</f>
        <v>3</v>
      </c>
      <c r="J35" s="54" t="str">
        <f>+VLOOKUP(E35,Participants!$A$1:$G$801,7,FALSE)</f>
        <v>DEV GIRLS</v>
      </c>
      <c r="K35" s="51">
        <f t="shared" si="0"/>
        <v>34</v>
      </c>
      <c r="L35" s="51"/>
    </row>
    <row r="36" spans="1:12" ht="14.25" customHeight="1">
      <c r="A36" s="63" t="s">
        <v>753</v>
      </c>
      <c r="B36" s="53">
        <v>2</v>
      </c>
      <c r="C36" s="53" t="s">
        <v>846</v>
      </c>
      <c r="D36" s="49">
        <v>1</v>
      </c>
      <c r="E36" s="53">
        <v>537</v>
      </c>
      <c r="F36" s="54" t="str">
        <f>+VLOOKUP(E36,Participants!$A$1:$F$801,2,FALSE)</f>
        <v>Molly Begley</v>
      </c>
      <c r="G36" s="54" t="str">
        <f>+VLOOKUP(E36,Participants!$A$1:$F$801,4,FALSE)</f>
        <v>BFS</v>
      </c>
      <c r="H36" s="54" t="str">
        <f>+VLOOKUP(E36,Participants!$A$1:$F$801,5,FALSE)</f>
        <v>F</v>
      </c>
      <c r="I36" s="54">
        <f>+VLOOKUP(E36,Participants!$A$1:$F$801,3,FALSE)</f>
        <v>3</v>
      </c>
      <c r="J36" s="54" t="str">
        <f>+VLOOKUP(E36,Participants!$A$1:$G$801,7,FALSE)</f>
        <v>DEV GIRLS</v>
      </c>
      <c r="K36" s="51">
        <f t="shared" si="0"/>
        <v>35</v>
      </c>
      <c r="L36" s="51"/>
    </row>
    <row r="37" spans="1:12" ht="14.25" customHeight="1">
      <c r="A37" s="63" t="s">
        <v>753</v>
      </c>
      <c r="B37" s="53">
        <v>2</v>
      </c>
      <c r="C37" s="53" t="s">
        <v>847</v>
      </c>
      <c r="D37" s="49">
        <v>1</v>
      </c>
      <c r="E37" s="53">
        <v>533</v>
      </c>
      <c r="F37" s="54" t="str">
        <f>+VLOOKUP(E37,Participants!$A$1:$F$801,2,FALSE)</f>
        <v>Alaina Kelly</v>
      </c>
      <c r="G37" s="54" t="str">
        <f>+VLOOKUP(E37,Participants!$A$1:$F$801,4,FALSE)</f>
        <v>BFS</v>
      </c>
      <c r="H37" s="54" t="str">
        <f>+VLOOKUP(E37,Participants!$A$1:$F$801,5,FALSE)</f>
        <v>F</v>
      </c>
      <c r="I37" s="54">
        <f>+VLOOKUP(E37,Participants!$A$1:$F$801,3,FALSE)</f>
        <v>3</v>
      </c>
      <c r="J37" s="54" t="str">
        <f>+VLOOKUP(E37,Participants!$A$1:$G$801,7,FALSE)</f>
        <v>DEV GIRLS</v>
      </c>
      <c r="K37" s="51">
        <f t="shared" si="0"/>
        <v>36</v>
      </c>
      <c r="L37" s="51"/>
    </row>
    <row r="38" spans="1:12" ht="14.25" customHeight="1">
      <c r="A38" s="63" t="s">
        <v>753</v>
      </c>
      <c r="B38" s="48">
        <v>3</v>
      </c>
      <c r="C38" s="48" t="s">
        <v>848</v>
      </c>
      <c r="D38" s="49">
        <v>1</v>
      </c>
      <c r="E38" s="48">
        <v>538</v>
      </c>
      <c r="F38" s="51" t="str">
        <f>+VLOOKUP(E38,Participants!$A$1:$F$801,2,FALSE)</f>
        <v>Reagan Bayne</v>
      </c>
      <c r="G38" s="51" t="str">
        <f>+VLOOKUP(E38,Participants!$A$1:$F$801,4,FALSE)</f>
        <v>BFS</v>
      </c>
      <c r="H38" s="51" t="str">
        <f>+VLOOKUP(E38,Participants!$A$1:$F$801,5,FALSE)</f>
        <v>F</v>
      </c>
      <c r="I38" s="51">
        <f>+VLOOKUP(E38,Participants!$A$1:$F$801,3,FALSE)</f>
        <v>3</v>
      </c>
      <c r="J38" s="51" t="str">
        <f>+VLOOKUP(E38,Participants!$A$1:$G$801,7,FALSE)</f>
        <v>DEV GIRLS</v>
      </c>
      <c r="K38" s="51">
        <f t="shared" si="0"/>
        <v>37</v>
      </c>
      <c r="L38" s="51"/>
    </row>
    <row r="39" spans="1:12" ht="14.25" customHeight="1">
      <c r="A39" s="63" t="s">
        <v>753</v>
      </c>
      <c r="B39" s="48">
        <v>3</v>
      </c>
      <c r="C39" s="48"/>
      <c r="D39" s="49">
        <v>1</v>
      </c>
      <c r="E39" s="48"/>
      <c r="F39" s="51" t="e">
        <f>+VLOOKUP(E39,Participants!$A$1:$F$801,2,FALSE)</f>
        <v>#N/A</v>
      </c>
      <c r="G39" s="51" t="e">
        <f>+VLOOKUP(E39,Participants!$A$1:$F$801,4,FALSE)</f>
        <v>#N/A</v>
      </c>
      <c r="H39" s="51" t="e">
        <f>+VLOOKUP(E39,Participants!$A$1:$F$801,5,FALSE)</f>
        <v>#N/A</v>
      </c>
      <c r="I39" s="51" t="e">
        <f>+VLOOKUP(E39,Participants!$A$1:$F$801,3,FALSE)</f>
        <v>#N/A</v>
      </c>
      <c r="J39" s="51" t="e">
        <f>+VLOOKUP(E39,Participants!$A$1:$G$801,7,FALSE)</f>
        <v>#N/A</v>
      </c>
      <c r="K39" s="51"/>
      <c r="L39" s="51"/>
    </row>
    <row r="40" spans="1:12" ht="14.25" customHeight="1">
      <c r="A40" s="63" t="s">
        <v>753</v>
      </c>
      <c r="B40" s="53">
        <v>7</v>
      </c>
      <c r="C40" s="53" t="s">
        <v>876</v>
      </c>
      <c r="D40" s="53">
        <v>5</v>
      </c>
      <c r="E40" s="53">
        <v>1148</v>
      </c>
      <c r="F40" s="54" t="str">
        <f>+VLOOKUP(E40,Participants!$A$1:$F$801,2,FALSE)</f>
        <v>Ian Hamilton</v>
      </c>
      <c r="G40" s="54" t="str">
        <f>+VLOOKUP(E40,Participants!$A$1:$F$801,4,FALSE)</f>
        <v>JAM</v>
      </c>
      <c r="H40" s="54" t="str">
        <f>+VLOOKUP(E40,Participants!$A$1:$F$801,5,FALSE)</f>
        <v>M</v>
      </c>
      <c r="I40" s="54">
        <f>+VLOOKUP(E40,Participants!$A$1:$F$801,3,FALSE)</f>
        <v>3</v>
      </c>
      <c r="J40" s="54" t="str">
        <f>+VLOOKUP(E40,Participants!$A$1:$G$801,7,FALSE)</f>
        <v>DEV BOYS</v>
      </c>
      <c r="K40" s="54">
        <v>1</v>
      </c>
      <c r="L40" s="51">
        <v>10</v>
      </c>
    </row>
    <row r="41" spans="1:12" ht="14.25" customHeight="1">
      <c r="A41" s="63" t="s">
        <v>753</v>
      </c>
      <c r="B41" s="53">
        <v>8</v>
      </c>
      <c r="C41" s="53" t="s">
        <v>887</v>
      </c>
      <c r="D41" s="53">
        <v>6</v>
      </c>
      <c r="E41" s="53">
        <v>1020</v>
      </c>
      <c r="F41" s="51" t="str">
        <f>+VLOOKUP(E41,Participants!$A$1:$F$801,2,FALSE)</f>
        <v>William Meeuf</v>
      </c>
      <c r="G41" s="51" t="str">
        <f>+VLOOKUP(E41,Participants!$A$1:$F$801,4,FALSE)</f>
        <v>KIL</v>
      </c>
      <c r="H41" s="51" t="str">
        <f>+VLOOKUP(E41,Participants!$A$1:$F$801,5,FALSE)</f>
        <v>M</v>
      </c>
      <c r="I41" s="51">
        <f>+VLOOKUP(E41,Participants!$A$1:$F$801,3,FALSE)</f>
        <v>4</v>
      </c>
      <c r="J41" s="51" t="str">
        <f>+VLOOKUP(E41,Participants!$A$1:$G$801,7,FALSE)</f>
        <v>DEV BOYS</v>
      </c>
      <c r="K41" s="54">
        <f>K40+1</f>
        <v>2</v>
      </c>
      <c r="L41" s="51">
        <v>8</v>
      </c>
    </row>
    <row r="42" spans="1:12" ht="14.25" customHeight="1">
      <c r="A42" s="63" t="s">
        <v>753</v>
      </c>
      <c r="B42" s="52">
        <v>8</v>
      </c>
      <c r="C42" s="52" t="s">
        <v>888</v>
      </c>
      <c r="D42" s="53">
        <v>6</v>
      </c>
      <c r="E42" s="52">
        <v>1240</v>
      </c>
      <c r="F42" s="51" t="str">
        <f>+VLOOKUP(E42,Participants!$A$1:$F$801,2,FALSE)</f>
        <v>Declan Ireland</v>
      </c>
      <c r="G42" s="51" t="str">
        <f>+VLOOKUP(E42,Participants!$A$1:$F$801,4,FALSE)</f>
        <v>AGS</v>
      </c>
      <c r="H42" s="51" t="str">
        <f>+VLOOKUP(E42,Participants!$A$1:$F$801,5,FALSE)</f>
        <v>M</v>
      </c>
      <c r="I42" s="51">
        <f>+VLOOKUP(E42,Participants!$A$1:$F$801,3,FALSE)</f>
        <v>4</v>
      </c>
      <c r="J42" s="51" t="str">
        <f>+VLOOKUP(E42,Participants!$A$1:$G$801,7,FALSE)</f>
        <v>DEV BOYS</v>
      </c>
      <c r="K42" s="54">
        <f t="shared" ref="K42:K76" si="1">K41+1</f>
        <v>3</v>
      </c>
      <c r="L42" s="54">
        <v>6</v>
      </c>
    </row>
    <row r="43" spans="1:12" ht="14.25" customHeight="1">
      <c r="A43" s="63" t="s">
        <v>753</v>
      </c>
      <c r="B43" s="52">
        <v>10</v>
      </c>
      <c r="C43" s="52" t="s">
        <v>901</v>
      </c>
      <c r="D43" s="53">
        <v>6</v>
      </c>
      <c r="E43" s="52">
        <v>572</v>
      </c>
      <c r="F43" s="54" t="str">
        <f>+VLOOKUP(E43,Participants!$A$1:$F$801,2,FALSE)</f>
        <v>Mason Moritz</v>
      </c>
      <c r="G43" s="54" t="str">
        <f>+VLOOKUP(E43,Participants!$A$1:$F$801,4,FALSE)</f>
        <v>BFS</v>
      </c>
      <c r="H43" s="54" t="str">
        <f>+VLOOKUP(E43,Participants!$A$1:$F$801,5,FALSE)</f>
        <v>M</v>
      </c>
      <c r="I43" s="54">
        <f>+VLOOKUP(E43,Participants!$A$1:$F$801,3,FALSE)</f>
        <v>4</v>
      </c>
      <c r="J43" s="54" t="str">
        <f>+VLOOKUP(E43,Participants!$A$1:$G$801,7,FALSE)</f>
        <v>DEV BOYS</v>
      </c>
      <c r="K43" s="54">
        <f t="shared" si="1"/>
        <v>4</v>
      </c>
      <c r="L43" s="54">
        <v>5</v>
      </c>
    </row>
    <row r="44" spans="1:12" ht="14.25" customHeight="1">
      <c r="A44" s="63" t="s">
        <v>753</v>
      </c>
      <c r="B44" s="52">
        <v>10</v>
      </c>
      <c r="C44" s="52" t="s">
        <v>902</v>
      </c>
      <c r="D44" s="53">
        <v>3</v>
      </c>
      <c r="E44" s="52">
        <v>1237</v>
      </c>
      <c r="F44" s="54" t="str">
        <f>+VLOOKUP(E44,Participants!$A$1:$F$801,2,FALSE)</f>
        <v>Walker Hankinson</v>
      </c>
      <c r="G44" s="54" t="str">
        <f>+VLOOKUP(E44,Participants!$A$1:$F$801,4,FALSE)</f>
        <v>AGS</v>
      </c>
      <c r="H44" s="54" t="str">
        <f>+VLOOKUP(E44,Participants!$A$1:$F$801,5,FALSE)</f>
        <v>M</v>
      </c>
      <c r="I44" s="54">
        <f>+VLOOKUP(E44,Participants!$A$1:$F$801,3,FALSE)</f>
        <v>4</v>
      </c>
      <c r="J44" s="54" t="str">
        <f>+VLOOKUP(E44,Participants!$A$1:$G$801,7,FALSE)</f>
        <v>DEV BOYS</v>
      </c>
      <c r="K44" s="54">
        <f t="shared" si="1"/>
        <v>5</v>
      </c>
      <c r="L44" s="54">
        <v>4</v>
      </c>
    </row>
    <row r="45" spans="1:12" ht="14.25" customHeight="1">
      <c r="A45" s="63" t="s">
        <v>753</v>
      </c>
      <c r="B45" s="52">
        <v>10</v>
      </c>
      <c r="C45" s="52" t="s">
        <v>903</v>
      </c>
      <c r="D45" s="53">
        <v>4</v>
      </c>
      <c r="E45" s="52">
        <v>1597</v>
      </c>
      <c r="F45" s="54" t="str">
        <f>+VLOOKUP(E45,Participants!$A$1:$F$801,2,FALSE)</f>
        <v>Blaise Karlovic</v>
      </c>
      <c r="G45" s="54" t="str">
        <f>+VLOOKUP(E45,Participants!$A$1:$F$801,4,FALSE)</f>
        <v>GRE</v>
      </c>
      <c r="H45" s="54" t="str">
        <f>+VLOOKUP(E45,Participants!$A$1:$F$801,5,FALSE)</f>
        <v>M</v>
      </c>
      <c r="I45" s="54">
        <f>+VLOOKUP(E45,Participants!$A$1:$F$801,3,FALSE)</f>
        <v>4</v>
      </c>
      <c r="J45" s="54" t="str">
        <f>+VLOOKUP(E45,Participants!$A$1:$G$801,7,FALSE)</f>
        <v>DEV BOYS</v>
      </c>
      <c r="K45" s="54">
        <f t="shared" si="1"/>
        <v>6</v>
      </c>
      <c r="L45" s="54">
        <v>3</v>
      </c>
    </row>
    <row r="46" spans="1:12" ht="14.25" customHeight="1">
      <c r="A46" s="63" t="s">
        <v>753</v>
      </c>
      <c r="B46" s="52">
        <v>10</v>
      </c>
      <c r="C46" s="52" t="s">
        <v>904</v>
      </c>
      <c r="D46" s="53">
        <v>5</v>
      </c>
      <c r="E46" s="52">
        <v>1577</v>
      </c>
      <c r="F46" s="54" t="str">
        <f>+VLOOKUP(E46,Participants!$A$1:$F$801,2,FALSE)</f>
        <v>Lucas Martin</v>
      </c>
      <c r="G46" s="54" t="str">
        <f>+VLOOKUP(E46,Participants!$A$1:$F$801,4,FALSE)</f>
        <v>GRE</v>
      </c>
      <c r="H46" s="54" t="str">
        <f>+VLOOKUP(E46,Participants!$A$1:$F$801,5,FALSE)</f>
        <v>M</v>
      </c>
      <c r="I46" s="54">
        <f>+VLOOKUP(E46,Participants!$A$1:$F$801,3,FALSE)</f>
        <v>4</v>
      </c>
      <c r="J46" s="54" t="str">
        <f>+VLOOKUP(E46,Participants!$A$1:$G$801,7,FALSE)</f>
        <v>DEV BOYS</v>
      </c>
      <c r="K46" s="54">
        <f t="shared" si="1"/>
        <v>7</v>
      </c>
      <c r="L46" s="54">
        <v>2</v>
      </c>
    </row>
    <row r="47" spans="1:12" ht="14.25" customHeight="1">
      <c r="A47" s="63" t="s">
        <v>753</v>
      </c>
      <c r="B47" s="52">
        <v>7</v>
      </c>
      <c r="C47" s="52" t="s">
        <v>877</v>
      </c>
      <c r="D47" s="52">
        <v>5</v>
      </c>
      <c r="E47" s="52">
        <v>1144</v>
      </c>
      <c r="F47" s="54" t="str">
        <f>+VLOOKUP(E47,Participants!$A$1:$F$801,2,FALSE)</f>
        <v>Dominic Gauntner</v>
      </c>
      <c r="G47" s="54" t="str">
        <f>+VLOOKUP(E47,Participants!$A$1:$F$801,4,FALSE)</f>
        <v>JAM</v>
      </c>
      <c r="H47" s="54" t="str">
        <f>+VLOOKUP(E47,Participants!$A$1:$F$801,5,FALSE)</f>
        <v>M</v>
      </c>
      <c r="I47" s="54">
        <f>+VLOOKUP(E47,Participants!$A$1:$F$801,3,FALSE)</f>
        <v>3</v>
      </c>
      <c r="J47" s="54" t="str">
        <f>+VLOOKUP(E47,Participants!$A$1:$G$801,7,FALSE)</f>
        <v>DEV BOYS</v>
      </c>
      <c r="K47" s="54">
        <f t="shared" si="1"/>
        <v>8</v>
      </c>
      <c r="L47" s="54">
        <v>1</v>
      </c>
    </row>
    <row r="48" spans="1:12" ht="14.25" customHeight="1">
      <c r="A48" s="63" t="s">
        <v>753</v>
      </c>
      <c r="B48" s="52">
        <v>10</v>
      </c>
      <c r="C48" s="52" t="s">
        <v>905</v>
      </c>
      <c r="D48" s="52">
        <v>6</v>
      </c>
      <c r="E48" s="52">
        <v>1239</v>
      </c>
      <c r="F48" s="54" t="str">
        <f>+VLOOKUP(E48,Participants!$A$1:$F$801,2,FALSE)</f>
        <v>Xavier Hess</v>
      </c>
      <c r="G48" s="54" t="str">
        <f>+VLOOKUP(E48,Participants!$A$1:$F$801,4,FALSE)</f>
        <v>AGS</v>
      </c>
      <c r="H48" s="54" t="str">
        <f>+VLOOKUP(E48,Participants!$A$1:$F$801,5,FALSE)</f>
        <v>M</v>
      </c>
      <c r="I48" s="54">
        <f>+VLOOKUP(E48,Participants!$A$1:$F$801,3,FALSE)</f>
        <v>4</v>
      </c>
      <c r="J48" s="54" t="str">
        <f>+VLOOKUP(E48,Participants!$A$1:$G$801,7,FALSE)</f>
        <v>DEV BOYS</v>
      </c>
      <c r="K48" s="54">
        <f t="shared" si="1"/>
        <v>9</v>
      </c>
      <c r="L48" s="54"/>
    </row>
    <row r="49" spans="1:12" ht="14.25" customHeight="1">
      <c r="A49" s="63" t="s">
        <v>753</v>
      </c>
      <c r="B49" s="53">
        <v>8</v>
      </c>
      <c r="C49" s="52" t="s">
        <v>889</v>
      </c>
      <c r="D49" s="53">
        <v>6</v>
      </c>
      <c r="E49" s="52">
        <v>1234</v>
      </c>
      <c r="F49" s="51" t="str">
        <f>+VLOOKUP(E49,Participants!$A$1:$F$801,2,FALSE)</f>
        <v>Liam Blatt</v>
      </c>
      <c r="G49" s="51" t="str">
        <f>+VLOOKUP(E49,Participants!$A$1:$F$801,4,FALSE)</f>
        <v>AGS</v>
      </c>
      <c r="H49" s="51" t="str">
        <f>+VLOOKUP(E49,Participants!$A$1:$F$801,5,FALSE)</f>
        <v>M</v>
      </c>
      <c r="I49" s="51">
        <f>+VLOOKUP(E49,Participants!$A$1:$F$801,3,FALSE)</f>
        <v>4</v>
      </c>
      <c r="J49" s="51" t="str">
        <f>+VLOOKUP(E49,Participants!$A$1:$G$801,7,FALSE)</f>
        <v>DEV BOYS</v>
      </c>
      <c r="K49" s="54">
        <f t="shared" si="1"/>
        <v>10</v>
      </c>
      <c r="L49" s="54"/>
    </row>
    <row r="50" spans="1:12" ht="14.25" customHeight="1">
      <c r="A50" s="63" t="s">
        <v>753</v>
      </c>
      <c r="B50" s="53">
        <v>8</v>
      </c>
      <c r="C50" s="53" t="s">
        <v>890</v>
      </c>
      <c r="D50" s="53">
        <v>6</v>
      </c>
      <c r="E50" s="53">
        <v>928</v>
      </c>
      <c r="F50" s="51" t="str">
        <f>+VLOOKUP(E50,Participants!$A$1:$F$801,2,FALSE)</f>
        <v>Brayden Bane</v>
      </c>
      <c r="G50" s="51" t="str">
        <f>+VLOOKUP(E50,Participants!$A$1:$F$801,4,FALSE)</f>
        <v>NCA</v>
      </c>
      <c r="H50" s="51" t="str">
        <f>+VLOOKUP(E50,Participants!$A$1:$F$801,5,FALSE)</f>
        <v>M</v>
      </c>
      <c r="I50" s="51">
        <f>+VLOOKUP(E50,Participants!$A$1:$F$801,3,FALSE)</f>
        <v>4</v>
      </c>
      <c r="J50" s="51" t="str">
        <f>+VLOOKUP(E50,Participants!$A$1:$G$801,7,FALSE)</f>
        <v>DEV BOYS</v>
      </c>
      <c r="K50" s="54">
        <f t="shared" si="1"/>
        <v>11</v>
      </c>
      <c r="L50" s="51"/>
    </row>
    <row r="51" spans="1:12" ht="14.25" customHeight="1">
      <c r="A51" s="63" t="s">
        <v>753</v>
      </c>
      <c r="B51" s="53">
        <v>7</v>
      </c>
      <c r="C51" s="48" t="s">
        <v>878</v>
      </c>
      <c r="D51" s="53">
        <v>5</v>
      </c>
      <c r="E51" s="48">
        <v>1244</v>
      </c>
      <c r="F51" s="51" t="str">
        <f>+VLOOKUP(E51,Participants!$A$1:$F$801,2,FALSE)</f>
        <v>Luke Staudenmeier</v>
      </c>
      <c r="G51" s="51" t="str">
        <f>+VLOOKUP(E51,Participants!$A$1:$F$801,4,FALSE)</f>
        <v>AGS</v>
      </c>
      <c r="H51" s="51" t="str">
        <f>+VLOOKUP(E51,Participants!$A$1:$F$801,5,FALSE)</f>
        <v>M</v>
      </c>
      <c r="I51" s="51">
        <f>+VLOOKUP(E51,Participants!$A$1:$F$801,3,FALSE)</f>
        <v>3</v>
      </c>
      <c r="J51" s="51" t="str">
        <f>+VLOOKUP(E51,Participants!$A$1:$G$801,7,FALSE)</f>
        <v>DEV BOYS</v>
      </c>
      <c r="K51" s="54">
        <f t="shared" si="1"/>
        <v>12</v>
      </c>
      <c r="L51" s="51"/>
    </row>
    <row r="52" spans="1:12" ht="14.25" customHeight="1">
      <c r="A52" s="63" t="s">
        <v>753</v>
      </c>
      <c r="B52" s="53">
        <v>7</v>
      </c>
      <c r="C52" s="48" t="s">
        <v>879</v>
      </c>
      <c r="D52" s="53">
        <v>5</v>
      </c>
      <c r="E52" s="48">
        <v>924</v>
      </c>
      <c r="F52" s="51" t="str">
        <f>+VLOOKUP(E52,Participants!$A$1:$F$801,2,FALSE)</f>
        <v>Geray Boyce</v>
      </c>
      <c r="G52" s="51" t="str">
        <f>+VLOOKUP(E52,Participants!$A$1:$F$801,4,FALSE)</f>
        <v>NCA</v>
      </c>
      <c r="H52" s="51" t="str">
        <f>+VLOOKUP(E52,Participants!$A$1:$F$801,5,FALSE)</f>
        <v>M</v>
      </c>
      <c r="I52" s="51">
        <f>+VLOOKUP(E52,Participants!$A$1:$F$801,3,FALSE)</f>
        <v>3</v>
      </c>
      <c r="J52" s="51" t="str">
        <f>+VLOOKUP(E52,Participants!$A$1:$G$801,7,FALSE)</f>
        <v>DEV BOYS</v>
      </c>
      <c r="K52" s="54">
        <f t="shared" si="1"/>
        <v>13</v>
      </c>
      <c r="L52" s="51"/>
    </row>
    <row r="53" spans="1:12" ht="14.25" customHeight="1">
      <c r="A53" s="63" t="s">
        <v>753</v>
      </c>
      <c r="B53" s="53">
        <v>8</v>
      </c>
      <c r="C53" s="53" t="s">
        <v>891</v>
      </c>
      <c r="D53" s="53">
        <v>6</v>
      </c>
      <c r="E53" s="53">
        <v>759</v>
      </c>
      <c r="F53" s="51" t="str">
        <f>+VLOOKUP(E53,Participants!$A$1:$F$801,2,FALSE)</f>
        <v xml:space="preserve">DeWitt Eddie </v>
      </c>
      <c r="G53" s="51" t="str">
        <f>+VLOOKUP(E53,Participants!$A$1:$F$801,4,FALSE)</f>
        <v>AAC</v>
      </c>
      <c r="H53" s="51" t="str">
        <f>+VLOOKUP(E53,Participants!$A$1:$F$801,5,FALSE)</f>
        <v>M</v>
      </c>
      <c r="I53" s="51">
        <f>+VLOOKUP(E53,Participants!$A$1:$F$801,3,FALSE)</f>
        <v>3</v>
      </c>
      <c r="J53" s="51" t="str">
        <f>+VLOOKUP(E53,Participants!$A$1:$G$801,7,FALSE)</f>
        <v>DEV BOYS</v>
      </c>
      <c r="K53" s="54">
        <f t="shared" si="1"/>
        <v>14</v>
      </c>
      <c r="L53" s="51"/>
    </row>
    <row r="54" spans="1:12" ht="14.25" customHeight="1">
      <c r="A54" s="63" t="s">
        <v>753</v>
      </c>
      <c r="B54" s="53">
        <v>7</v>
      </c>
      <c r="C54" s="48" t="s">
        <v>880</v>
      </c>
      <c r="D54" s="53">
        <v>5</v>
      </c>
      <c r="E54" s="48">
        <v>566</v>
      </c>
      <c r="F54" s="51" t="str">
        <f>+VLOOKUP(E54,Participants!$A$1:$F$801,2,FALSE)</f>
        <v>Joseph Wentz</v>
      </c>
      <c r="G54" s="51" t="str">
        <f>+VLOOKUP(E54,Participants!$A$1:$F$801,4,FALSE)</f>
        <v>BFS</v>
      </c>
      <c r="H54" s="51" t="str">
        <f>+VLOOKUP(E54,Participants!$A$1:$F$801,5,FALSE)</f>
        <v>M</v>
      </c>
      <c r="I54" s="51">
        <f>+VLOOKUP(E54,Participants!$A$1:$F$801,3,FALSE)</f>
        <v>3</v>
      </c>
      <c r="J54" s="51" t="str">
        <f>+VLOOKUP(E54,Participants!$A$1:$G$801,7,FALSE)</f>
        <v>DEV BOYS</v>
      </c>
      <c r="K54" s="54">
        <f t="shared" si="1"/>
        <v>15</v>
      </c>
      <c r="L54" s="51"/>
    </row>
    <row r="55" spans="1:12" ht="14.25" customHeight="1">
      <c r="A55" s="63" t="s">
        <v>753</v>
      </c>
      <c r="B55" s="53">
        <v>8</v>
      </c>
      <c r="C55" s="53" t="s">
        <v>892</v>
      </c>
      <c r="D55" s="53">
        <v>6</v>
      </c>
      <c r="E55" s="53">
        <v>755</v>
      </c>
      <c r="F55" s="51" t="str">
        <f>+VLOOKUP(E55,Participants!$A$1:$F$801,2,FALSE)</f>
        <v xml:space="preserve">Burchill Teddy </v>
      </c>
      <c r="G55" s="51" t="str">
        <f>+VLOOKUP(E55,Participants!$A$1:$F$801,4,FALSE)</f>
        <v>AAC</v>
      </c>
      <c r="H55" s="51" t="str">
        <f>+VLOOKUP(E55,Participants!$A$1:$F$801,5,FALSE)</f>
        <v>M</v>
      </c>
      <c r="I55" s="51">
        <f>+VLOOKUP(E55,Participants!$A$1:$F$801,3,FALSE)</f>
        <v>3</v>
      </c>
      <c r="J55" s="51" t="str">
        <f>+VLOOKUP(E55,Participants!$A$1:$G$801,7,FALSE)</f>
        <v>DEV BOYS</v>
      </c>
      <c r="K55" s="54">
        <f t="shared" si="1"/>
        <v>16</v>
      </c>
      <c r="L55" s="51"/>
    </row>
    <row r="56" spans="1:12" ht="14.25" customHeight="1">
      <c r="A56" s="63" t="s">
        <v>753</v>
      </c>
      <c r="B56" s="53">
        <v>6</v>
      </c>
      <c r="C56" s="53" t="s">
        <v>869</v>
      </c>
      <c r="D56" s="53">
        <v>4</v>
      </c>
      <c r="E56" s="53">
        <v>913</v>
      </c>
      <c r="F56" s="51" t="str">
        <f>+VLOOKUP(E56,Participants!$A$1:$F$801,2,FALSE)</f>
        <v>Brayden Harper</v>
      </c>
      <c r="G56" s="51" t="str">
        <f>+VLOOKUP(E56,Participants!$A$1:$F$801,4,FALSE)</f>
        <v>NCA</v>
      </c>
      <c r="H56" s="51" t="str">
        <f>+VLOOKUP(E56,Participants!$A$1:$F$801,5,FALSE)</f>
        <v>M</v>
      </c>
      <c r="I56" s="51">
        <f>+VLOOKUP(E56,Participants!$A$1:$F$801,3,FALSE)</f>
        <v>2</v>
      </c>
      <c r="J56" s="51" t="str">
        <f>+VLOOKUP(E56,Participants!$A$1:$G$801,7,FALSE)</f>
        <v>DEV BOYS</v>
      </c>
      <c r="K56" s="54">
        <f t="shared" si="1"/>
        <v>17</v>
      </c>
      <c r="L56" s="51"/>
    </row>
    <row r="57" spans="1:12" ht="14.25" customHeight="1">
      <c r="A57" s="63" t="s">
        <v>753</v>
      </c>
      <c r="B57" s="53">
        <v>8</v>
      </c>
      <c r="C57" s="48" t="s">
        <v>893</v>
      </c>
      <c r="D57" s="53">
        <v>6</v>
      </c>
      <c r="E57" s="48">
        <v>1019</v>
      </c>
      <c r="F57" s="51" t="str">
        <f>+VLOOKUP(E57,Participants!$A$1:$F$801,2,FALSE)</f>
        <v>Michael Scaltz</v>
      </c>
      <c r="G57" s="51" t="str">
        <f>+VLOOKUP(E57,Participants!$A$1:$F$801,4,FALSE)</f>
        <v>KIL</v>
      </c>
      <c r="H57" s="51" t="str">
        <f>+VLOOKUP(E57,Participants!$A$1:$F$801,5,FALSE)</f>
        <v>M</v>
      </c>
      <c r="I57" s="51">
        <f>+VLOOKUP(E57,Participants!$A$1:$F$801,3,FALSE)</f>
        <v>4</v>
      </c>
      <c r="J57" s="51" t="str">
        <f>+VLOOKUP(E57,Participants!$A$1:$G$801,7,FALSE)</f>
        <v>DEV BOYS</v>
      </c>
      <c r="K57" s="54">
        <f t="shared" si="1"/>
        <v>18</v>
      </c>
      <c r="L57" s="51"/>
    </row>
    <row r="58" spans="1:12" ht="14.25" customHeight="1">
      <c r="A58" s="63" t="s">
        <v>753</v>
      </c>
      <c r="B58" s="49">
        <v>6</v>
      </c>
      <c r="C58" s="49" t="s">
        <v>870</v>
      </c>
      <c r="D58" s="53">
        <v>4</v>
      </c>
      <c r="E58" s="49">
        <v>1107</v>
      </c>
      <c r="F58" s="51" t="str">
        <f>+VLOOKUP(E58,Participants!$A$1:$F$801,2,FALSE)</f>
        <v>Drew Frederick</v>
      </c>
      <c r="G58" s="51" t="str">
        <f>+VLOOKUP(E58,Participants!$A$1:$F$801,4,FALSE)</f>
        <v>PHA</v>
      </c>
      <c r="H58" s="51" t="str">
        <f>+VLOOKUP(E58,Participants!$A$1:$F$801,5,FALSE)</f>
        <v>M</v>
      </c>
      <c r="I58" s="51">
        <f>+VLOOKUP(E58,Participants!$A$1:$F$801,3,FALSE)</f>
        <v>2</v>
      </c>
      <c r="J58" s="51" t="str">
        <f>+VLOOKUP(E58,Participants!$A$1:$G$801,7,FALSE)</f>
        <v>DEV BOYS</v>
      </c>
      <c r="K58" s="54">
        <f t="shared" si="1"/>
        <v>19</v>
      </c>
      <c r="L58" s="54"/>
    </row>
    <row r="59" spans="1:12" ht="14.25" customHeight="1">
      <c r="A59" s="63" t="s">
        <v>753</v>
      </c>
      <c r="B59" s="52">
        <v>8</v>
      </c>
      <c r="C59" s="49" t="s">
        <v>894</v>
      </c>
      <c r="D59" s="53">
        <v>6</v>
      </c>
      <c r="E59" s="49">
        <v>1248</v>
      </c>
      <c r="F59" s="51" t="str">
        <f>+VLOOKUP(E59,Participants!$A$1:$F$801,2,FALSE)</f>
        <v>Lucas Wertelet</v>
      </c>
      <c r="G59" s="51" t="str">
        <f>+VLOOKUP(E59,Participants!$A$1:$F$801,4,FALSE)</f>
        <v>AGS</v>
      </c>
      <c r="H59" s="51" t="str">
        <f>+VLOOKUP(E59,Participants!$A$1:$F$801,5,FALSE)</f>
        <v>M</v>
      </c>
      <c r="I59" s="51">
        <f>+VLOOKUP(E59,Participants!$A$1:$F$801,3,FALSE)</f>
        <v>4</v>
      </c>
      <c r="J59" s="51" t="str">
        <f>+VLOOKUP(E59,Participants!$A$1:$G$801,7,FALSE)</f>
        <v>DEV BOYS</v>
      </c>
      <c r="K59" s="54">
        <f t="shared" si="1"/>
        <v>20</v>
      </c>
      <c r="L59" s="54"/>
    </row>
    <row r="60" spans="1:12" ht="14.25" customHeight="1">
      <c r="A60" s="63" t="s">
        <v>753</v>
      </c>
      <c r="B60" s="52">
        <v>7</v>
      </c>
      <c r="C60" s="49" t="s">
        <v>881</v>
      </c>
      <c r="D60" s="53">
        <v>5</v>
      </c>
      <c r="E60" s="49">
        <v>1015</v>
      </c>
      <c r="F60" s="51" t="str">
        <f>+VLOOKUP(E60,Participants!$A$1:$F$801,2,FALSE)</f>
        <v>Robbie Singer</v>
      </c>
      <c r="G60" s="51" t="str">
        <f>+VLOOKUP(E60,Participants!$A$1:$F$801,4,FALSE)</f>
        <v>KIL</v>
      </c>
      <c r="H60" s="51" t="str">
        <f>+VLOOKUP(E60,Participants!$A$1:$F$801,5,FALSE)</f>
        <v>M</v>
      </c>
      <c r="I60" s="51">
        <f>+VLOOKUP(E60,Participants!$A$1:$F$801,3,FALSE)</f>
        <v>3</v>
      </c>
      <c r="J60" s="51" t="str">
        <f>+VLOOKUP(E60,Participants!$A$1:$G$801,7,FALSE)</f>
        <v>DEV BOYS</v>
      </c>
      <c r="K60" s="54">
        <f t="shared" si="1"/>
        <v>21</v>
      </c>
      <c r="L60" s="54"/>
    </row>
    <row r="61" spans="1:12" ht="14.25" customHeight="1">
      <c r="A61" s="63" t="s">
        <v>753</v>
      </c>
      <c r="B61" s="53">
        <v>8</v>
      </c>
      <c r="C61" s="49" t="s">
        <v>895</v>
      </c>
      <c r="D61" s="53">
        <v>6</v>
      </c>
      <c r="E61" s="49">
        <v>877</v>
      </c>
      <c r="F61" s="51" t="str">
        <f>+VLOOKUP(E61,Participants!$A$1:$F$801,2,FALSE)</f>
        <v>Luke Martin</v>
      </c>
      <c r="G61" s="51" t="str">
        <f>+VLOOKUP(E61,Participants!$A$1:$F$801,4,FALSE)</f>
        <v>SSPP</v>
      </c>
      <c r="H61" s="51" t="str">
        <f>+VLOOKUP(E61,Participants!$A$1:$F$801,5,FALSE)</f>
        <v>M</v>
      </c>
      <c r="I61" s="51">
        <f>+VLOOKUP(E61,Participants!$A$1:$F$801,3,FALSE)</f>
        <v>4</v>
      </c>
      <c r="J61" s="51" t="str">
        <f>+VLOOKUP(E61,Participants!$A$1:$G$801,7,FALSE)</f>
        <v>DEV BOYS</v>
      </c>
      <c r="K61" s="54">
        <f t="shared" si="1"/>
        <v>22</v>
      </c>
      <c r="L61" s="54"/>
    </row>
    <row r="62" spans="1:12" ht="14.25" customHeight="1">
      <c r="A62" s="63" t="s">
        <v>753</v>
      </c>
      <c r="B62" s="53">
        <v>8</v>
      </c>
      <c r="C62" s="49" t="s">
        <v>896</v>
      </c>
      <c r="D62" s="53">
        <v>6</v>
      </c>
      <c r="E62" s="49">
        <v>1245</v>
      </c>
      <c r="F62" s="51" t="str">
        <f>+VLOOKUP(E62,Participants!$A$1:$F$801,2,FALSE)</f>
        <v>August Stuckeman</v>
      </c>
      <c r="G62" s="51" t="str">
        <f>+VLOOKUP(E62,Participants!$A$1:$F$801,4,FALSE)</f>
        <v>AGS</v>
      </c>
      <c r="H62" s="51" t="str">
        <f>+VLOOKUP(E62,Participants!$A$1:$F$801,5,FALSE)</f>
        <v>M</v>
      </c>
      <c r="I62" s="51">
        <f>+VLOOKUP(E62,Participants!$A$1:$F$801,3,FALSE)</f>
        <v>4</v>
      </c>
      <c r="J62" s="51" t="str">
        <f>+VLOOKUP(E62,Participants!$A$1:$G$801,7,FALSE)</f>
        <v>DEV BOYS</v>
      </c>
      <c r="K62" s="54">
        <f t="shared" si="1"/>
        <v>23</v>
      </c>
      <c r="L62" s="54"/>
    </row>
    <row r="63" spans="1:12" ht="14.25" customHeight="1">
      <c r="A63" s="63" t="s">
        <v>753</v>
      </c>
      <c r="B63" s="53">
        <v>6</v>
      </c>
      <c r="C63" s="52" t="s">
        <v>871</v>
      </c>
      <c r="D63" s="53">
        <v>4</v>
      </c>
      <c r="E63" s="52">
        <v>761</v>
      </c>
      <c r="F63" s="54" t="str">
        <f>+VLOOKUP(E63,Participants!$A$1:$F$801,2,FALSE)</f>
        <v>Erdley Eamonn</v>
      </c>
      <c r="G63" s="54" t="str">
        <f>+VLOOKUP(E63,Participants!$A$1:$F$801,4,FALSE)</f>
        <v>AAC</v>
      </c>
      <c r="H63" s="54" t="str">
        <f>+VLOOKUP(E63,Participants!$A$1:$F$801,5,FALSE)</f>
        <v>M</v>
      </c>
      <c r="I63" s="54">
        <f>+VLOOKUP(E63,Participants!$A$1:$F$801,3,FALSE)</f>
        <v>2</v>
      </c>
      <c r="J63" s="54" t="str">
        <f>+VLOOKUP(E63,Participants!$A$1:$G$801,7,FALSE)</f>
        <v>DEV BOYS</v>
      </c>
      <c r="K63" s="54">
        <f t="shared" si="1"/>
        <v>24</v>
      </c>
      <c r="L63" s="54"/>
    </row>
    <row r="64" spans="1:12" ht="14.25" customHeight="1">
      <c r="A64" s="63" t="s">
        <v>753</v>
      </c>
      <c r="B64" s="53">
        <v>7</v>
      </c>
      <c r="C64" s="49" t="s">
        <v>882</v>
      </c>
      <c r="D64" s="53">
        <v>5</v>
      </c>
      <c r="E64" s="49">
        <v>567</v>
      </c>
      <c r="F64" s="51" t="str">
        <f>+VLOOKUP(E64,Participants!$A$1:$F$801,2,FALSE)</f>
        <v>Liam Greene</v>
      </c>
      <c r="G64" s="51" t="str">
        <f>+VLOOKUP(E64,Participants!$A$1:$F$801,4,FALSE)</f>
        <v>BFS</v>
      </c>
      <c r="H64" s="51" t="str">
        <f>+VLOOKUP(E64,Participants!$A$1:$F$801,5,FALSE)</f>
        <v>M</v>
      </c>
      <c r="I64" s="51">
        <f>+VLOOKUP(E64,Participants!$A$1:$F$801,3,FALSE)</f>
        <v>3</v>
      </c>
      <c r="J64" s="51" t="str">
        <f>+VLOOKUP(E64,Participants!$A$1:$G$801,7,FALSE)</f>
        <v>DEV BOYS</v>
      </c>
      <c r="K64" s="54">
        <f t="shared" si="1"/>
        <v>25</v>
      </c>
      <c r="L64" s="54"/>
    </row>
    <row r="65" spans="1:12" ht="14.25" customHeight="1">
      <c r="A65" s="63" t="s">
        <v>753</v>
      </c>
      <c r="B65" s="53">
        <v>6</v>
      </c>
      <c r="C65" s="52" t="s">
        <v>872</v>
      </c>
      <c r="D65" s="53">
        <v>4</v>
      </c>
      <c r="E65" s="52">
        <v>906</v>
      </c>
      <c r="F65" s="54" t="str">
        <f>+VLOOKUP(E65,Participants!$A$1:$F$801,2,FALSE)</f>
        <v>Ethan Harper</v>
      </c>
      <c r="G65" s="54" t="str">
        <f>+VLOOKUP(E65,Participants!$A$1:$F$801,4,FALSE)</f>
        <v>NCA</v>
      </c>
      <c r="H65" s="54" t="str">
        <f>+VLOOKUP(E65,Participants!$A$1:$F$801,5,FALSE)</f>
        <v>M</v>
      </c>
      <c r="I65" s="54">
        <f>+VLOOKUP(E65,Participants!$A$1:$F$801,3,FALSE)</f>
        <v>1</v>
      </c>
      <c r="J65" s="54" t="str">
        <f>+VLOOKUP(E65,Participants!$A$1:$G$801,7,FALSE)</f>
        <v>DEV BOYS</v>
      </c>
      <c r="K65" s="54">
        <f t="shared" si="1"/>
        <v>26</v>
      </c>
      <c r="L65" s="54"/>
    </row>
    <row r="66" spans="1:12" ht="14.25" customHeight="1">
      <c r="A66" s="63" t="s">
        <v>753</v>
      </c>
      <c r="B66" s="53">
        <v>7</v>
      </c>
      <c r="C66" s="48" t="s">
        <v>883</v>
      </c>
      <c r="D66" s="53">
        <v>5</v>
      </c>
      <c r="E66" s="48">
        <v>1434</v>
      </c>
      <c r="F66" s="51" t="str">
        <f>+VLOOKUP(E66,Participants!$A$1:$F$801,2,FALSE)</f>
        <v>Silas Boyle</v>
      </c>
      <c r="G66" s="51" t="str">
        <f>+VLOOKUP(E66,Participants!$A$1:$F$801,4,FALSE)</f>
        <v>BCS</v>
      </c>
      <c r="H66" s="51" t="str">
        <f>+VLOOKUP(E66,Participants!$A$1:$F$801,5,FALSE)</f>
        <v>M</v>
      </c>
      <c r="I66" s="51">
        <f>+VLOOKUP(E66,Participants!$A$1:$F$801,3,FALSE)</f>
        <v>3</v>
      </c>
      <c r="J66" s="51" t="str">
        <f>+VLOOKUP(E66,Participants!$A$1:$G$801,7,FALSE)</f>
        <v>DEV BOYS</v>
      </c>
      <c r="K66" s="54">
        <f t="shared" si="1"/>
        <v>27</v>
      </c>
      <c r="L66" s="51"/>
    </row>
    <row r="67" spans="1:12" ht="14.25" customHeight="1">
      <c r="A67" s="63" t="s">
        <v>753</v>
      </c>
      <c r="B67" s="53">
        <v>8</v>
      </c>
      <c r="C67" s="48" t="s">
        <v>897</v>
      </c>
      <c r="D67" s="53">
        <v>6</v>
      </c>
      <c r="E67" s="48">
        <v>1235</v>
      </c>
      <c r="F67" s="51" t="str">
        <f>+VLOOKUP(E67,Participants!$A$1:$F$801,2,FALSE)</f>
        <v>Joseph Davoli</v>
      </c>
      <c r="G67" s="51" t="str">
        <f>+VLOOKUP(E67,Participants!$A$1:$F$801,4,FALSE)</f>
        <v>AGS</v>
      </c>
      <c r="H67" s="51" t="str">
        <f>+VLOOKUP(E67,Participants!$A$1:$F$801,5,FALSE)</f>
        <v>M</v>
      </c>
      <c r="I67" s="51">
        <f>+VLOOKUP(E67,Participants!$A$1:$F$801,3,FALSE)</f>
        <v>4</v>
      </c>
      <c r="J67" s="51" t="str">
        <f>+VLOOKUP(E67,Participants!$A$1:$G$801,7,FALSE)</f>
        <v>DEV BOYS</v>
      </c>
      <c r="K67" s="54">
        <f t="shared" si="1"/>
        <v>28</v>
      </c>
      <c r="L67" s="51"/>
    </row>
    <row r="68" spans="1:12" ht="14.25" customHeight="1">
      <c r="A68" s="63" t="s">
        <v>753</v>
      </c>
      <c r="B68" s="53">
        <v>8</v>
      </c>
      <c r="C68" s="48" t="s">
        <v>898</v>
      </c>
      <c r="D68" s="53">
        <v>6</v>
      </c>
      <c r="E68" s="48">
        <v>570</v>
      </c>
      <c r="F68" s="51" t="str">
        <f>+VLOOKUP(E68,Participants!$A$1:$F$801,2,FALSE)</f>
        <v>Charlie Martin</v>
      </c>
      <c r="G68" s="51" t="str">
        <f>+VLOOKUP(E68,Participants!$A$1:$F$801,4,FALSE)</f>
        <v>BFS</v>
      </c>
      <c r="H68" s="51" t="str">
        <f>+VLOOKUP(E68,Participants!$A$1:$F$801,5,FALSE)</f>
        <v>M</v>
      </c>
      <c r="I68" s="51">
        <f>+VLOOKUP(E68,Participants!$A$1:$F$801,3,FALSE)</f>
        <v>4</v>
      </c>
      <c r="J68" s="51" t="str">
        <f>+VLOOKUP(E68,Participants!$A$1:$G$801,7,FALSE)</f>
        <v>DEV BOYS</v>
      </c>
      <c r="K68" s="54">
        <f t="shared" si="1"/>
        <v>29</v>
      </c>
      <c r="L68" s="51"/>
    </row>
    <row r="69" spans="1:12" ht="14.25" customHeight="1">
      <c r="A69" s="63" t="s">
        <v>753</v>
      </c>
      <c r="B69" s="53">
        <v>7</v>
      </c>
      <c r="C69" s="48" t="s">
        <v>884</v>
      </c>
      <c r="D69" s="53">
        <v>5</v>
      </c>
      <c r="E69" s="48">
        <v>920</v>
      </c>
      <c r="F69" s="51" t="str">
        <f>+VLOOKUP(E69,Participants!$A$1:$F$801,2,FALSE)</f>
        <v>Austin Bane</v>
      </c>
      <c r="G69" s="51" t="str">
        <f>+VLOOKUP(E69,Participants!$A$1:$F$801,4,FALSE)</f>
        <v>NCA</v>
      </c>
      <c r="H69" s="51" t="str">
        <f>+VLOOKUP(E69,Participants!$A$1:$F$801,5,FALSE)</f>
        <v>M</v>
      </c>
      <c r="I69" s="51">
        <f>+VLOOKUP(E69,Participants!$A$1:$F$801,3,FALSE)</f>
        <v>3</v>
      </c>
      <c r="J69" s="51" t="str">
        <f>+VLOOKUP(E69,Participants!$A$1:$G$801,7,FALSE)</f>
        <v>DEV BOYS</v>
      </c>
      <c r="K69" s="54">
        <f t="shared" si="1"/>
        <v>30</v>
      </c>
      <c r="L69" s="51"/>
    </row>
    <row r="70" spans="1:12" ht="14.25" customHeight="1">
      <c r="A70" s="63" t="s">
        <v>753</v>
      </c>
      <c r="B70" s="53">
        <v>6</v>
      </c>
      <c r="C70" s="53" t="s">
        <v>873</v>
      </c>
      <c r="D70" s="53">
        <v>4</v>
      </c>
      <c r="E70" s="53">
        <v>768</v>
      </c>
      <c r="F70" s="54" t="str">
        <f>+VLOOKUP(E70,Participants!$A$1:$F$801,2,FALSE)</f>
        <v>Predis Leo</v>
      </c>
      <c r="G70" s="54" t="str">
        <f>+VLOOKUP(E70,Participants!$A$1:$F$801,4,FALSE)</f>
        <v>AAC</v>
      </c>
      <c r="H70" s="54" t="str">
        <f>+VLOOKUP(E70,Participants!$A$1:$F$801,5,FALSE)</f>
        <v>M</v>
      </c>
      <c r="I70" s="54">
        <f>+VLOOKUP(E70,Participants!$A$1:$F$801,3,FALSE)</f>
        <v>2</v>
      </c>
      <c r="J70" s="54" t="str">
        <f>+VLOOKUP(E70,Participants!$A$1:$G$801,7,FALSE)</f>
        <v>DEV BOYS</v>
      </c>
      <c r="K70" s="54">
        <f t="shared" si="1"/>
        <v>31</v>
      </c>
      <c r="L70" s="51"/>
    </row>
    <row r="71" spans="1:12" ht="14.25" customHeight="1">
      <c r="A71" s="63" t="s">
        <v>753</v>
      </c>
      <c r="B71" s="53">
        <v>6</v>
      </c>
      <c r="C71" s="53" t="s">
        <v>874</v>
      </c>
      <c r="D71" s="53">
        <v>4</v>
      </c>
      <c r="E71" s="53">
        <v>813</v>
      </c>
      <c r="F71" s="54" t="str">
        <f>+VLOOKUP(E71,Participants!$A$1:$F$801,2,FALSE)</f>
        <v>Danny Austin</v>
      </c>
      <c r="G71" s="54" t="str">
        <f>+VLOOKUP(E71,Participants!$A$1:$F$801,4,FALSE)</f>
        <v>AAC</v>
      </c>
      <c r="H71" s="54" t="str">
        <f>+VLOOKUP(E71,Participants!$A$1:$F$801,5,FALSE)</f>
        <v>M</v>
      </c>
      <c r="I71" s="54">
        <f>+VLOOKUP(E71,Participants!$A$1:$F$801,3,FALSE)</f>
        <v>0</v>
      </c>
      <c r="J71" s="54" t="str">
        <f>+VLOOKUP(E71,Participants!$A$1:$G$801,7,FALSE)</f>
        <v>DEV BOYS</v>
      </c>
      <c r="K71" s="54">
        <f t="shared" si="1"/>
        <v>32</v>
      </c>
      <c r="L71" s="51"/>
    </row>
    <row r="72" spans="1:12" ht="14.25" customHeight="1">
      <c r="A72" s="63" t="s">
        <v>753</v>
      </c>
      <c r="B72" s="53">
        <v>7</v>
      </c>
      <c r="C72" s="48" t="s">
        <v>885</v>
      </c>
      <c r="D72" s="53">
        <v>5</v>
      </c>
      <c r="E72" s="48">
        <v>1013</v>
      </c>
      <c r="F72" s="51" t="str">
        <f>+VLOOKUP(E72,Participants!$A$1:$F$801,2,FALSE)</f>
        <v>Sebastian de Lima</v>
      </c>
      <c r="G72" s="51" t="str">
        <f>+VLOOKUP(E72,Participants!$A$1:$F$801,4,FALSE)</f>
        <v>KIL</v>
      </c>
      <c r="H72" s="51" t="str">
        <f>+VLOOKUP(E72,Participants!$A$1:$F$801,5,FALSE)</f>
        <v>M</v>
      </c>
      <c r="I72" s="51">
        <f>+VLOOKUP(E72,Participants!$A$1:$F$801,3,FALSE)</f>
        <v>3</v>
      </c>
      <c r="J72" s="51" t="str">
        <f>+VLOOKUP(E72,Participants!$A$1:$G$801,7,FALSE)</f>
        <v>DEV BOYS</v>
      </c>
      <c r="K72" s="54">
        <f t="shared" si="1"/>
        <v>33</v>
      </c>
      <c r="L72" s="51"/>
    </row>
    <row r="73" spans="1:12" ht="14.25" customHeight="1">
      <c r="A73" s="63" t="s">
        <v>753</v>
      </c>
      <c r="B73" s="53">
        <v>8</v>
      </c>
      <c r="C73" s="48" t="s">
        <v>899</v>
      </c>
      <c r="D73" s="53">
        <v>6</v>
      </c>
      <c r="E73" s="48">
        <v>573</v>
      </c>
      <c r="F73" s="51" t="str">
        <f>+VLOOKUP(E73,Participants!$A$1:$F$801,2,FALSE)</f>
        <v>Matthew Kennedy</v>
      </c>
      <c r="G73" s="51" t="str">
        <f>+VLOOKUP(E73,Participants!$A$1:$F$801,4,FALSE)</f>
        <v>BFS</v>
      </c>
      <c r="H73" s="51" t="str">
        <f>+VLOOKUP(E73,Participants!$A$1:$F$801,5,FALSE)</f>
        <v>M</v>
      </c>
      <c r="I73" s="51">
        <f>+VLOOKUP(E73,Participants!$A$1:$F$801,3,FALSE)</f>
        <v>4</v>
      </c>
      <c r="J73" s="51" t="str">
        <f>+VLOOKUP(E73,Participants!$A$1:$G$801,7,FALSE)</f>
        <v>DEV BOYS</v>
      </c>
      <c r="K73" s="54">
        <f t="shared" si="1"/>
        <v>34</v>
      </c>
      <c r="L73" s="51"/>
    </row>
    <row r="74" spans="1:12" ht="14.25" customHeight="1">
      <c r="A74" s="63" t="s">
        <v>753</v>
      </c>
      <c r="B74" s="52">
        <v>7</v>
      </c>
      <c r="C74" s="52" t="s">
        <v>886</v>
      </c>
      <c r="D74" s="53">
        <v>5</v>
      </c>
      <c r="E74" s="52">
        <v>921</v>
      </c>
      <c r="F74" s="51" t="str">
        <f>+VLOOKUP(E74,Participants!$A$1:$F$801,2,FALSE)</f>
        <v>Montgomery Benz</v>
      </c>
      <c r="G74" s="51" t="str">
        <f>+VLOOKUP(E74,Participants!$A$1:$F$801,4,FALSE)</f>
        <v>NCA</v>
      </c>
      <c r="H74" s="51" t="str">
        <f>+VLOOKUP(E74,Participants!$A$1:$F$801,5,FALSE)</f>
        <v>M</v>
      </c>
      <c r="I74" s="51">
        <f>+VLOOKUP(E74,Participants!$A$1:$F$801,3,FALSE)</f>
        <v>3</v>
      </c>
      <c r="J74" s="51" t="str">
        <f>+VLOOKUP(E74,Participants!$A$1:$G$801,7,FALSE)</f>
        <v>DEV BOYS</v>
      </c>
      <c r="K74" s="54">
        <f t="shared" si="1"/>
        <v>35</v>
      </c>
      <c r="L74" s="54"/>
    </row>
    <row r="75" spans="1:12" ht="14.25" customHeight="1">
      <c r="A75" s="63" t="s">
        <v>753</v>
      </c>
      <c r="B75" s="52">
        <v>8</v>
      </c>
      <c r="C75" s="49" t="s">
        <v>900</v>
      </c>
      <c r="D75" s="53">
        <v>6</v>
      </c>
      <c r="E75" s="49">
        <v>931</v>
      </c>
      <c r="F75" s="51" t="str">
        <f>+VLOOKUP(E75,Participants!$A$1:$F$801,2,FALSE)</f>
        <v>Cassius Carrozza</v>
      </c>
      <c r="G75" s="51" t="str">
        <f>+VLOOKUP(E75,Participants!$A$1:$F$801,4,FALSE)</f>
        <v>NCA</v>
      </c>
      <c r="H75" s="51" t="str">
        <f>+VLOOKUP(E75,Participants!$A$1:$F$801,5,FALSE)</f>
        <v>M</v>
      </c>
      <c r="I75" s="51">
        <f>+VLOOKUP(E75,Participants!$A$1:$F$801,3,FALSE)</f>
        <v>4</v>
      </c>
      <c r="J75" s="51" t="str">
        <f>+VLOOKUP(E75,Participants!$A$1:$G$801,7,FALSE)</f>
        <v>DEV BOYS</v>
      </c>
      <c r="K75" s="54">
        <f t="shared" si="1"/>
        <v>36</v>
      </c>
      <c r="L75" s="54"/>
    </row>
    <row r="76" spans="1:12" ht="14.25" customHeight="1">
      <c r="A76" s="63" t="s">
        <v>753</v>
      </c>
      <c r="B76" s="52">
        <v>6</v>
      </c>
      <c r="C76" s="52" t="s">
        <v>875</v>
      </c>
      <c r="D76" s="52">
        <v>4</v>
      </c>
      <c r="E76" s="52">
        <v>912</v>
      </c>
      <c r="F76" s="54" t="str">
        <f>+VLOOKUP(E76,Participants!$A$1:$F$801,2,FALSE)</f>
        <v>Michael Grabowski</v>
      </c>
      <c r="G76" s="54" t="str">
        <f>+VLOOKUP(E76,Participants!$A$1:$F$801,4,FALSE)</f>
        <v>NCA</v>
      </c>
      <c r="H76" s="54" t="str">
        <f>+VLOOKUP(E76,Participants!$A$1:$F$801,5,FALSE)</f>
        <v>M</v>
      </c>
      <c r="I76" s="54">
        <f>+VLOOKUP(E76,Participants!$A$1:$F$801,3,FALSE)</f>
        <v>2</v>
      </c>
      <c r="J76" s="54" t="str">
        <f>+VLOOKUP(E76,Participants!$A$1:$G$801,7,FALSE)</f>
        <v>DEV BOYS</v>
      </c>
      <c r="K76" s="54">
        <f t="shared" si="1"/>
        <v>37</v>
      </c>
      <c r="L76" s="54"/>
    </row>
    <row r="77" spans="1:12" ht="14.25" customHeight="1">
      <c r="A77" s="71"/>
      <c r="B77" s="58"/>
      <c r="C77" s="58"/>
      <c r="D77" s="58"/>
      <c r="E77" s="58"/>
    </row>
    <row r="78" spans="1:12" ht="14.25" customHeight="1">
      <c r="A78" s="71"/>
      <c r="B78" s="58"/>
      <c r="C78" s="58"/>
      <c r="D78" s="58"/>
      <c r="E78" s="58"/>
    </row>
    <row r="79" spans="1:12" ht="14.25" customHeight="1">
      <c r="A79" s="71"/>
      <c r="B79" s="58"/>
      <c r="C79" s="58"/>
      <c r="D79" s="58"/>
      <c r="E79" s="58"/>
    </row>
    <row r="80" spans="1:12" ht="14.25" customHeight="1">
      <c r="A80" s="71"/>
      <c r="B80" s="58"/>
      <c r="C80" s="58"/>
      <c r="D80" s="58"/>
      <c r="E80" s="58"/>
    </row>
    <row r="81" spans="1:24" ht="14.25" customHeight="1">
      <c r="A81" s="71"/>
      <c r="B81" s="58"/>
      <c r="C81" s="58"/>
      <c r="D81" s="58"/>
      <c r="E81" s="58"/>
    </row>
    <row r="82" spans="1:24" ht="14.25" customHeight="1">
      <c r="A82" s="71"/>
      <c r="B82" s="58"/>
      <c r="C82" s="58"/>
      <c r="D82" s="58"/>
      <c r="E82" s="58"/>
    </row>
    <row r="83" spans="1:24" ht="14.25" customHeight="1">
      <c r="E83" s="58"/>
    </row>
    <row r="84" spans="1:24" ht="14.25" customHeight="1">
      <c r="E84" s="58"/>
    </row>
    <row r="85" spans="1:24" ht="14.25" customHeight="1">
      <c r="E85" s="58"/>
    </row>
    <row r="86" spans="1:24" ht="14.25" customHeight="1">
      <c r="E86" s="58"/>
    </row>
    <row r="87" spans="1:24" ht="14.25" customHeight="1">
      <c r="E87" s="58"/>
    </row>
    <row r="88" spans="1:24" ht="14.25" customHeight="1">
      <c r="B88" s="60" t="s">
        <v>8</v>
      </c>
      <c r="C88" s="60" t="s">
        <v>16</v>
      </c>
      <c r="D88" s="60" t="s">
        <v>19</v>
      </c>
      <c r="E88" s="61" t="s">
        <v>25</v>
      </c>
      <c r="F88" s="60" t="s">
        <v>29</v>
      </c>
      <c r="G88" s="60" t="s">
        <v>33</v>
      </c>
      <c r="H88" s="60" t="s">
        <v>36</v>
      </c>
      <c r="I88" s="60" t="s">
        <v>39</v>
      </c>
      <c r="J88" s="60" t="s">
        <v>45</v>
      </c>
      <c r="K88" s="60" t="s">
        <v>48</v>
      </c>
      <c r="L88" s="60" t="s">
        <v>51</v>
      </c>
      <c r="M88" s="60" t="s">
        <v>54</v>
      </c>
      <c r="N88" s="60" t="s">
        <v>57</v>
      </c>
      <c r="O88" s="60" t="s">
        <v>60</v>
      </c>
      <c r="P88" s="60" t="s">
        <v>66</v>
      </c>
      <c r="Q88" s="60" t="s">
        <v>69</v>
      </c>
      <c r="R88" s="60" t="s">
        <v>11</v>
      </c>
      <c r="S88" s="60" t="s">
        <v>77</v>
      </c>
      <c r="T88" s="60" t="s">
        <v>81</v>
      </c>
      <c r="U88" s="60" t="s">
        <v>84</v>
      </c>
      <c r="V88" s="60" t="s">
        <v>87</v>
      </c>
      <c r="W88" s="60" t="s">
        <v>90</v>
      </c>
      <c r="X88" s="60" t="s">
        <v>732</v>
      </c>
    </row>
    <row r="89" spans="1:24" ht="14.25" customHeight="1">
      <c r="A89" s="62" t="s">
        <v>14</v>
      </c>
      <c r="B89" s="62">
        <f t="shared" ref="B89:K90" si="2">+SUMIFS($L$2:$L$76,$J$2:$J$76,$A89,$G$2:$G$76,B$88)</f>
        <v>0</v>
      </c>
      <c r="C89" s="62">
        <f t="shared" si="2"/>
        <v>5</v>
      </c>
      <c r="D89" s="62">
        <f t="shared" si="2"/>
        <v>0</v>
      </c>
      <c r="E89" s="62">
        <f t="shared" si="2"/>
        <v>0</v>
      </c>
      <c r="F89" s="62">
        <f t="shared" si="2"/>
        <v>7</v>
      </c>
      <c r="G89" s="62">
        <f t="shared" si="2"/>
        <v>10</v>
      </c>
      <c r="H89" s="62">
        <f t="shared" si="2"/>
        <v>0</v>
      </c>
      <c r="I89" s="62">
        <f t="shared" si="2"/>
        <v>0</v>
      </c>
      <c r="J89" s="62">
        <f t="shared" si="2"/>
        <v>0</v>
      </c>
      <c r="K89" s="62">
        <f t="shared" si="2"/>
        <v>0</v>
      </c>
      <c r="L89" s="62">
        <f t="shared" ref="L89:W90" si="3">+SUMIFS($L$2:$L$76,$J$2:$J$76,$A89,$G$2:$G$76,L$88)</f>
        <v>0</v>
      </c>
      <c r="M89" s="62">
        <f t="shared" si="3"/>
        <v>4</v>
      </c>
      <c r="N89" s="62">
        <f t="shared" si="3"/>
        <v>0</v>
      </c>
      <c r="O89" s="62">
        <f t="shared" si="3"/>
        <v>0</v>
      </c>
      <c r="P89" s="62">
        <f t="shared" si="3"/>
        <v>0</v>
      </c>
      <c r="Q89" s="62">
        <f t="shared" si="3"/>
        <v>0</v>
      </c>
      <c r="R89" s="62">
        <f t="shared" si="3"/>
        <v>0</v>
      </c>
      <c r="S89" s="62">
        <f t="shared" si="3"/>
        <v>0</v>
      </c>
      <c r="T89" s="62">
        <f t="shared" si="3"/>
        <v>0</v>
      </c>
      <c r="U89" s="62">
        <f t="shared" si="3"/>
        <v>3</v>
      </c>
      <c r="V89" s="62">
        <f t="shared" si="3"/>
        <v>0</v>
      </c>
      <c r="W89" s="62">
        <f t="shared" si="3"/>
        <v>10</v>
      </c>
      <c r="X89" s="62">
        <f t="shared" ref="X89:X90" si="4">SUM(B89:W89)</f>
        <v>39</v>
      </c>
    </row>
    <row r="90" spans="1:24" ht="14.25" customHeight="1">
      <c r="A90" s="62" t="s">
        <v>27</v>
      </c>
      <c r="B90" s="62">
        <f t="shared" si="2"/>
        <v>11</v>
      </c>
      <c r="C90" s="62">
        <f t="shared" si="2"/>
        <v>0</v>
      </c>
      <c r="D90" s="62">
        <f t="shared" si="2"/>
        <v>0</v>
      </c>
      <c r="E90" s="62">
        <f t="shared" si="2"/>
        <v>0</v>
      </c>
      <c r="F90" s="62">
        <f t="shared" si="2"/>
        <v>10</v>
      </c>
      <c r="G90" s="62">
        <f t="shared" si="2"/>
        <v>5</v>
      </c>
      <c r="H90" s="62">
        <f t="shared" si="2"/>
        <v>0</v>
      </c>
      <c r="I90" s="62">
        <f t="shared" si="2"/>
        <v>8</v>
      </c>
      <c r="J90" s="62">
        <f t="shared" si="2"/>
        <v>0</v>
      </c>
      <c r="K90" s="62">
        <f t="shared" si="2"/>
        <v>0</v>
      </c>
      <c r="L90" s="62">
        <f t="shared" si="3"/>
        <v>0</v>
      </c>
      <c r="M90" s="62">
        <f t="shared" si="3"/>
        <v>0</v>
      </c>
      <c r="N90" s="62">
        <f t="shared" si="3"/>
        <v>0</v>
      </c>
      <c r="O90" s="62">
        <f t="shared" si="3"/>
        <v>0</v>
      </c>
      <c r="P90" s="62">
        <f t="shared" si="3"/>
        <v>0</v>
      </c>
      <c r="Q90" s="62">
        <f t="shared" si="3"/>
        <v>0</v>
      </c>
      <c r="R90" s="62">
        <f t="shared" si="3"/>
        <v>0</v>
      </c>
      <c r="S90" s="62">
        <f t="shared" si="3"/>
        <v>0</v>
      </c>
      <c r="T90" s="62">
        <f t="shared" si="3"/>
        <v>5</v>
      </c>
      <c r="U90" s="62">
        <f t="shared" si="3"/>
        <v>0</v>
      </c>
      <c r="V90" s="62">
        <f t="shared" si="3"/>
        <v>0</v>
      </c>
      <c r="W90" s="62">
        <f t="shared" si="3"/>
        <v>0</v>
      </c>
      <c r="X90" s="62">
        <f t="shared" si="4"/>
        <v>39</v>
      </c>
    </row>
    <row r="91" spans="1:24" ht="14.25" customHeight="1">
      <c r="E91" s="58"/>
    </row>
    <row r="92" spans="1:24" ht="14.25" customHeight="1">
      <c r="E92" s="58"/>
    </row>
    <row r="93" spans="1:24" ht="14.25" customHeight="1">
      <c r="E93" s="58"/>
    </row>
    <row r="94" spans="1:24" ht="14.25" customHeight="1">
      <c r="E94" s="58"/>
    </row>
    <row r="95" spans="1:24" ht="14.25" customHeight="1">
      <c r="E95" s="58"/>
    </row>
    <row r="96" spans="1:24" ht="14.25" customHeight="1">
      <c r="E96" s="58"/>
    </row>
    <row r="97" spans="5:5" ht="14.25" customHeight="1">
      <c r="E97" s="58"/>
    </row>
    <row r="98" spans="5:5" ht="14.25" customHeight="1">
      <c r="E98" s="58"/>
    </row>
    <row r="99" spans="5:5" ht="14.25" customHeight="1">
      <c r="E99" s="58"/>
    </row>
    <row r="100" spans="5:5" ht="14.25" customHeight="1">
      <c r="E100" s="58"/>
    </row>
    <row r="101" spans="5:5" ht="14.25" customHeight="1">
      <c r="E101" s="58"/>
    </row>
    <row r="102" spans="5:5" ht="14.25" customHeight="1">
      <c r="E102" s="58"/>
    </row>
    <row r="103" spans="5:5" ht="14.25" customHeight="1">
      <c r="E103" s="58"/>
    </row>
    <row r="104" spans="5:5" ht="14.25" customHeight="1">
      <c r="E104" s="58"/>
    </row>
    <row r="105" spans="5:5" ht="14.25" customHeight="1">
      <c r="E105" s="58"/>
    </row>
    <row r="106" spans="5:5" ht="14.25" customHeight="1">
      <c r="E106" s="58"/>
    </row>
    <row r="107" spans="5:5" ht="14.25" customHeight="1">
      <c r="E107" s="58"/>
    </row>
    <row r="108" spans="5:5" ht="14.25" customHeight="1">
      <c r="E108" s="58"/>
    </row>
    <row r="109" spans="5:5" ht="14.25" customHeight="1">
      <c r="E109" s="58"/>
    </row>
    <row r="110" spans="5:5" ht="14.25" customHeight="1">
      <c r="E110" s="58"/>
    </row>
    <row r="111" spans="5:5" ht="14.25" customHeight="1">
      <c r="E111" s="58"/>
    </row>
    <row r="112" spans="5:5" ht="14.25" customHeight="1">
      <c r="E112" s="58"/>
    </row>
    <row r="113" spans="5:5" ht="14.25" customHeight="1">
      <c r="E113" s="58"/>
    </row>
    <row r="114" spans="5:5" ht="14.25" customHeight="1">
      <c r="E114" s="58"/>
    </row>
    <row r="115" spans="5:5" ht="14.25" customHeight="1">
      <c r="E115" s="58"/>
    </row>
    <row r="116" spans="5:5" ht="14.25" customHeight="1">
      <c r="E116" s="58"/>
    </row>
    <row r="117" spans="5:5" ht="14.25" customHeight="1">
      <c r="E117" s="58"/>
    </row>
    <row r="118" spans="5:5" ht="14.25" customHeight="1">
      <c r="E118" s="58"/>
    </row>
    <row r="119" spans="5:5" ht="14.25" customHeight="1">
      <c r="E119" s="58"/>
    </row>
    <row r="120" spans="5:5" ht="14.25" customHeight="1">
      <c r="E120" s="58"/>
    </row>
    <row r="121" spans="5:5" ht="14.25" customHeight="1">
      <c r="E121" s="58"/>
    </row>
    <row r="122" spans="5:5" ht="14.25" customHeight="1">
      <c r="E122" s="58"/>
    </row>
    <row r="123" spans="5:5" ht="14.25" customHeight="1">
      <c r="E123" s="58"/>
    </row>
    <row r="124" spans="5:5" ht="14.25" customHeight="1">
      <c r="E124" s="58"/>
    </row>
    <row r="125" spans="5:5" ht="14.25" customHeight="1">
      <c r="E125" s="58"/>
    </row>
    <row r="126" spans="5:5" ht="14.25" customHeight="1">
      <c r="E126" s="58"/>
    </row>
    <row r="127" spans="5:5" ht="14.25" customHeight="1">
      <c r="E127" s="58"/>
    </row>
    <row r="128" spans="5:5" ht="14.25" customHeight="1">
      <c r="E128" s="58"/>
    </row>
    <row r="129" spans="5:5" ht="14.25" customHeight="1">
      <c r="E129" s="58"/>
    </row>
    <row r="130" spans="5:5" ht="14.25" customHeight="1">
      <c r="E130" s="58"/>
    </row>
    <row r="131" spans="5:5" ht="14.25" customHeight="1">
      <c r="E131" s="58"/>
    </row>
    <row r="132" spans="5:5" ht="14.25" customHeight="1">
      <c r="E132" s="58"/>
    </row>
    <row r="133" spans="5:5" ht="14.25" customHeight="1">
      <c r="E133" s="58"/>
    </row>
    <row r="134" spans="5:5" ht="14.25" customHeight="1">
      <c r="E134" s="58"/>
    </row>
    <row r="135" spans="5:5" ht="14.25" customHeight="1">
      <c r="E135" s="58"/>
    </row>
    <row r="136" spans="5:5" ht="14.25" customHeight="1">
      <c r="E136" s="58"/>
    </row>
    <row r="137" spans="5:5" ht="14.25" customHeight="1">
      <c r="E137" s="58"/>
    </row>
    <row r="138" spans="5:5" ht="14.25" customHeight="1">
      <c r="E138" s="58"/>
    </row>
    <row r="139" spans="5:5" ht="14.25" customHeight="1">
      <c r="E139" s="58"/>
    </row>
    <row r="140" spans="5:5" ht="14.25" customHeight="1">
      <c r="E140" s="58"/>
    </row>
    <row r="141" spans="5:5" ht="14.25" customHeight="1">
      <c r="E141" s="58"/>
    </row>
    <row r="142" spans="5:5" ht="14.25" customHeight="1">
      <c r="E142" s="58"/>
    </row>
    <row r="143" spans="5:5" ht="14.25" customHeight="1">
      <c r="E143" s="58"/>
    </row>
    <row r="144" spans="5:5" ht="14.25" customHeight="1">
      <c r="E144" s="58"/>
    </row>
    <row r="145" spans="5:5" ht="14.25" customHeight="1">
      <c r="E145" s="58"/>
    </row>
    <row r="146" spans="5:5" ht="14.25" customHeight="1">
      <c r="E146" s="58"/>
    </row>
    <row r="147" spans="5:5" ht="14.25" customHeight="1">
      <c r="E147" s="58"/>
    </row>
    <row r="148" spans="5:5" ht="14.25" customHeight="1">
      <c r="E148" s="58"/>
    </row>
    <row r="149" spans="5:5" ht="14.25" customHeight="1">
      <c r="E149" s="58"/>
    </row>
    <row r="150" spans="5:5" ht="14.25" customHeight="1">
      <c r="E150" s="58"/>
    </row>
    <row r="151" spans="5:5" ht="14.25" customHeight="1">
      <c r="E151" s="58"/>
    </row>
    <row r="152" spans="5:5" ht="14.25" customHeight="1">
      <c r="E152" s="58"/>
    </row>
    <row r="153" spans="5:5" ht="14.25" customHeight="1">
      <c r="E153" s="58"/>
    </row>
    <row r="154" spans="5:5" ht="14.25" customHeight="1">
      <c r="E154" s="58"/>
    </row>
    <row r="155" spans="5:5" ht="14.25" customHeight="1">
      <c r="E155" s="58"/>
    </row>
    <row r="156" spans="5:5" ht="14.25" customHeight="1">
      <c r="E156" s="58"/>
    </row>
    <row r="157" spans="5:5" ht="14.25" customHeight="1">
      <c r="E157" s="58"/>
    </row>
    <row r="158" spans="5:5" ht="14.25" customHeight="1">
      <c r="E158" s="58"/>
    </row>
    <row r="159" spans="5:5" ht="14.25" customHeight="1">
      <c r="E159" s="58"/>
    </row>
    <row r="160" spans="5:5" ht="14.25" customHeight="1">
      <c r="E160" s="58"/>
    </row>
    <row r="161" spans="5:5" ht="14.25" customHeight="1">
      <c r="E161" s="58"/>
    </row>
    <row r="162" spans="5:5" ht="14.25" customHeight="1">
      <c r="E162" s="58"/>
    </row>
    <row r="163" spans="5:5" ht="14.25" customHeight="1">
      <c r="E163" s="58"/>
    </row>
    <row r="164" spans="5:5" ht="14.25" customHeight="1">
      <c r="E164" s="58"/>
    </row>
    <row r="165" spans="5:5" ht="14.25" customHeight="1">
      <c r="E165" s="58"/>
    </row>
    <row r="166" spans="5:5" ht="14.25" customHeight="1">
      <c r="E166" s="58"/>
    </row>
    <row r="167" spans="5:5" ht="14.25" customHeight="1">
      <c r="E167" s="58"/>
    </row>
    <row r="168" spans="5:5" ht="14.25" customHeight="1">
      <c r="E168" s="58"/>
    </row>
    <row r="169" spans="5:5" ht="14.25" customHeight="1">
      <c r="E169" s="58"/>
    </row>
    <row r="170" spans="5:5" ht="14.25" customHeight="1">
      <c r="E170" s="58"/>
    </row>
    <row r="171" spans="5:5" ht="14.25" customHeight="1">
      <c r="E171" s="58"/>
    </row>
    <row r="172" spans="5:5" ht="14.25" customHeight="1">
      <c r="E172" s="58"/>
    </row>
    <row r="173" spans="5:5" ht="14.25" customHeight="1">
      <c r="E173" s="58"/>
    </row>
    <row r="174" spans="5:5" ht="14.25" customHeight="1">
      <c r="E174" s="58"/>
    </row>
    <row r="175" spans="5:5" ht="14.25" customHeight="1">
      <c r="E175" s="58"/>
    </row>
    <row r="176" spans="5:5" ht="14.25" customHeight="1">
      <c r="E176" s="58"/>
    </row>
    <row r="177" spans="5:5" ht="14.25" customHeight="1">
      <c r="E177" s="58"/>
    </row>
    <row r="178" spans="5:5" ht="14.25" customHeight="1">
      <c r="E178" s="58"/>
    </row>
    <row r="179" spans="5:5" ht="14.25" customHeight="1">
      <c r="E179" s="58"/>
    </row>
    <row r="180" spans="5:5" ht="14.25" customHeight="1">
      <c r="E180" s="58"/>
    </row>
    <row r="181" spans="5:5" ht="14.25" customHeight="1">
      <c r="E181" s="58"/>
    </row>
    <row r="182" spans="5:5" ht="14.25" customHeight="1">
      <c r="E182" s="58"/>
    </row>
    <row r="183" spans="5:5" ht="14.25" customHeight="1">
      <c r="E183" s="58"/>
    </row>
    <row r="184" spans="5:5" ht="14.25" customHeight="1">
      <c r="E184" s="58"/>
    </row>
    <row r="185" spans="5:5" ht="14.25" customHeight="1">
      <c r="E185" s="58"/>
    </row>
    <row r="186" spans="5:5" ht="14.25" customHeight="1">
      <c r="E186" s="58"/>
    </row>
    <row r="187" spans="5:5" ht="14.25" customHeight="1">
      <c r="E187" s="58"/>
    </row>
    <row r="188" spans="5:5" ht="14.25" customHeight="1">
      <c r="E188" s="58"/>
    </row>
    <row r="189" spans="5:5" ht="14.25" customHeight="1">
      <c r="E189" s="58"/>
    </row>
    <row r="190" spans="5:5" ht="14.25" customHeight="1">
      <c r="E190" s="58"/>
    </row>
    <row r="191" spans="5:5" ht="14.25" customHeight="1">
      <c r="E191" s="58"/>
    </row>
    <row r="192" spans="5:5" ht="14.25" customHeight="1">
      <c r="E192" s="58"/>
    </row>
    <row r="193" spans="5:5" ht="14.25" customHeight="1">
      <c r="E193" s="58"/>
    </row>
    <row r="194" spans="5:5" ht="14.25" customHeight="1">
      <c r="E194" s="58"/>
    </row>
    <row r="195" spans="5:5" ht="14.25" customHeight="1">
      <c r="E195" s="58"/>
    </row>
    <row r="196" spans="5:5" ht="14.25" customHeight="1">
      <c r="E196" s="58"/>
    </row>
    <row r="197" spans="5:5" ht="14.25" customHeight="1">
      <c r="E197" s="58"/>
    </row>
    <row r="198" spans="5:5" ht="14.25" customHeight="1">
      <c r="E198" s="58"/>
    </row>
    <row r="199" spans="5:5" ht="14.25" customHeight="1">
      <c r="E199" s="58"/>
    </row>
    <row r="200" spans="5:5" ht="14.25" customHeight="1">
      <c r="E200" s="58"/>
    </row>
    <row r="201" spans="5:5" ht="14.25" customHeight="1">
      <c r="E201" s="58"/>
    </row>
    <row r="202" spans="5:5" ht="14.25" customHeight="1">
      <c r="E202" s="58"/>
    </row>
    <row r="203" spans="5:5" ht="14.25" customHeight="1">
      <c r="E203" s="58"/>
    </row>
    <row r="204" spans="5:5" ht="14.25" customHeight="1">
      <c r="E204" s="58"/>
    </row>
    <row r="205" spans="5:5" ht="14.25" customHeight="1">
      <c r="E205" s="58"/>
    </row>
    <row r="206" spans="5:5" ht="14.25" customHeight="1">
      <c r="E206" s="58"/>
    </row>
    <row r="207" spans="5:5" ht="14.25" customHeight="1">
      <c r="E207" s="58"/>
    </row>
    <row r="208" spans="5:5" ht="14.25" customHeight="1">
      <c r="E208" s="58"/>
    </row>
    <row r="209" spans="5:5" ht="14.25" customHeight="1">
      <c r="E209" s="58"/>
    </row>
    <row r="210" spans="5:5" ht="14.25" customHeight="1">
      <c r="E210" s="58"/>
    </row>
    <row r="211" spans="5:5" ht="14.25" customHeight="1">
      <c r="E211" s="58"/>
    </row>
    <row r="212" spans="5:5" ht="14.25" customHeight="1">
      <c r="E212" s="58"/>
    </row>
    <row r="213" spans="5:5" ht="14.25" customHeight="1">
      <c r="E213" s="58"/>
    </row>
    <row r="214" spans="5:5" ht="14.25" customHeight="1">
      <c r="E214" s="58"/>
    </row>
    <row r="215" spans="5:5" ht="14.25" customHeight="1">
      <c r="E215" s="58"/>
    </row>
    <row r="216" spans="5:5" ht="14.25" customHeight="1">
      <c r="E216" s="58"/>
    </row>
    <row r="217" spans="5:5" ht="14.25" customHeight="1">
      <c r="E217" s="58"/>
    </row>
    <row r="218" spans="5:5" ht="14.25" customHeight="1">
      <c r="E218" s="58"/>
    </row>
    <row r="219" spans="5:5" ht="14.25" customHeight="1">
      <c r="E219" s="58"/>
    </row>
    <row r="220" spans="5:5" ht="14.25" customHeight="1">
      <c r="E220" s="58"/>
    </row>
    <row r="221" spans="5:5" ht="14.25" customHeight="1">
      <c r="E221" s="58"/>
    </row>
    <row r="222" spans="5:5" ht="14.25" customHeight="1">
      <c r="E222" s="58"/>
    </row>
    <row r="223" spans="5:5" ht="14.25" customHeight="1">
      <c r="E223" s="58"/>
    </row>
    <row r="224" spans="5:5" ht="14.25" customHeight="1">
      <c r="E224" s="58"/>
    </row>
    <row r="225" spans="5:5" ht="14.25" customHeight="1">
      <c r="E225" s="58"/>
    </row>
    <row r="226" spans="5:5" ht="14.25" customHeight="1">
      <c r="E226" s="58"/>
    </row>
    <row r="227" spans="5:5" ht="14.25" customHeight="1">
      <c r="E227" s="58"/>
    </row>
    <row r="228" spans="5:5" ht="14.25" customHeight="1">
      <c r="E228" s="58"/>
    </row>
    <row r="229" spans="5:5" ht="14.25" customHeight="1">
      <c r="E229" s="58"/>
    </row>
    <row r="230" spans="5:5" ht="14.25" customHeight="1">
      <c r="E230" s="58"/>
    </row>
    <row r="231" spans="5:5" ht="14.25" customHeight="1">
      <c r="E231" s="58"/>
    </row>
    <row r="232" spans="5:5" ht="14.25" customHeight="1">
      <c r="E232" s="58"/>
    </row>
    <row r="233" spans="5:5" ht="14.25" customHeight="1">
      <c r="E233" s="58"/>
    </row>
    <row r="234" spans="5:5" ht="14.25" customHeight="1">
      <c r="E234" s="58"/>
    </row>
    <row r="235" spans="5:5" ht="14.25" customHeight="1">
      <c r="E235" s="58"/>
    </row>
    <row r="236" spans="5:5" ht="14.25" customHeight="1">
      <c r="E236" s="58"/>
    </row>
    <row r="237" spans="5:5" ht="14.25" customHeight="1">
      <c r="E237" s="58"/>
    </row>
    <row r="238" spans="5:5" ht="14.25" customHeight="1">
      <c r="E238" s="58"/>
    </row>
    <row r="239" spans="5:5" ht="14.25" customHeight="1">
      <c r="E239" s="58"/>
    </row>
    <row r="240" spans="5:5" ht="14.25" customHeight="1">
      <c r="E240" s="58"/>
    </row>
    <row r="241" spans="5:5" ht="14.25" customHeight="1">
      <c r="E241" s="58"/>
    </row>
    <row r="242" spans="5:5" ht="14.25" customHeight="1">
      <c r="E242" s="58"/>
    </row>
    <row r="243" spans="5:5" ht="14.25" customHeight="1">
      <c r="E243" s="58"/>
    </row>
    <row r="244" spans="5:5" ht="14.25" customHeight="1">
      <c r="E244" s="58"/>
    </row>
    <row r="245" spans="5:5" ht="14.25" customHeight="1">
      <c r="E245" s="58"/>
    </row>
    <row r="246" spans="5:5" ht="14.25" customHeight="1">
      <c r="E246" s="58"/>
    </row>
    <row r="247" spans="5:5" ht="14.25" customHeight="1">
      <c r="E247" s="58"/>
    </row>
    <row r="248" spans="5:5" ht="14.25" customHeight="1">
      <c r="E248" s="58"/>
    </row>
    <row r="249" spans="5:5" ht="14.25" customHeight="1">
      <c r="E249" s="58"/>
    </row>
    <row r="250" spans="5:5" ht="14.25" customHeight="1">
      <c r="E250" s="58"/>
    </row>
    <row r="251" spans="5:5" ht="14.25" customHeight="1">
      <c r="E251" s="58"/>
    </row>
    <row r="252" spans="5:5" ht="14.25" customHeight="1">
      <c r="E252" s="58"/>
    </row>
    <row r="253" spans="5:5" ht="14.25" customHeight="1">
      <c r="E253" s="58"/>
    </row>
    <row r="254" spans="5:5" ht="14.25" customHeight="1">
      <c r="E254" s="58"/>
    </row>
    <row r="255" spans="5:5" ht="14.25" customHeight="1">
      <c r="E255" s="58"/>
    </row>
    <row r="256" spans="5:5" ht="14.25" customHeight="1">
      <c r="E256" s="58"/>
    </row>
    <row r="257" spans="5:5" ht="14.25" customHeight="1">
      <c r="E257" s="58"/>
    </row>
    <row r="258" spans="5:5" ht="14.25" customHeight="1">
      <c r="E258" s="58"/>
    </row>
    <row r="259" spans="5:5" ht="14.25" customHeight="1">
      <c r="E259" s="58"/>
    </row>
    <row r="260" spans="5:5" ht="14.25" customHeight="1">
      <c r="E260" s="58"/>
    </row>
    <row r="261" spans="5:5" ht="14.25" customHeight="1">
      <c r="E261" s="58"/>
    </row>
    <row r="262" spans="5:5" ht="14.25" customHeight="1">
      <c r="E262" s="58"/>
    </row>
    <row r="263" spans="5:5" ht="14.25" customHeight="1">
      <c r="E263" s="58"/>
    </row>
    <row r="264" spans="5:5" ht="14.25" customHeight="1">
      <c r="E264" s="58"/>
    </row>
    <row r="265" spans="5:5" ht="14.25" customHeight="1">
      <c r="E265" s="58"/>
    </row>
    <row r="266" spans="5:5" ht="14.25" customHeight="1">
      <c r="E266" s="58"/>
    </row>
    <row r="267" spans="5:5" ht="14.25" customHeight="1">
      <c r="E267" s="58"/>
    </row>
    <row r="268" spans="5:5" ht="14.25" customHeight="1">
      <c r="E268" s="58"/>
    </row>
    <row r="269" spans="5:5" ht="14.25" customHeight="1">
      <c r="E269" s="58"/>
    </row>
    <row r="270" spans="5:5" ht="14.25" customHeight="1">
      <c r="E270" s="58"/>
    </row>
    <row r="271" spans="5:5" ht="14.25" customHeight="1">
      <c r="E271" s="58"/>
    </row>
    <row r="272" spans="5:5" ht="14.25" customHeight="1">
      <c r="E272" s="58"/>
    </row>
    <row r="273" spans="5:5" ht="14.25" customHeight="1">
      <c r="E273" s="58"/>
    </row>
    <row r="274" spans="5:5" ht="14.25" customHeight="1">
      <c r="E274" s="58"/>
    </row>
    <row r="275" spans="5:5" ht="14.25" customHeight="1">
      <c r="E275" s="58"/>
    </row>
    <row r="276" spans="5:5" ht="14.25" customHeight="1">
      <c r="E276" s="58"/>
    </row>
    <row r="277" spans="5:5" ht="14.25" customHeight="1">
      <c r="E277" s="58"/>
    </row>
    <row r="278" spans="5:5" ht="14.25" customHeight="1">
      <c r="E278" s="58"/>
    </row>
    <row r="279" spans="5:5" ht="14.25" customHeight="1">
      <c r="E279" s="58"/>
    </row>
    <row r="280" spans="5:5" ht="14.25" customHeight="1">
      <c r="E280" s="58"/>
    </row>
    <row r="281" spans="5:5" ht="14.25" customHeight="1">
      <c r="E281" s="58"/>
    </row>
    <row r="282" spans="5:5" ht="14.25" customHeight="1">
      <c r="E282" s="58"/>
    </row>
    <row r="283" spans="5:5" ht="14.25" customHeight="1">
      <c r="E283" s="58"/>
    </row>
    <row r="284" spans="5:5" ht="14.25" customHeight="1">
      <c r="E284" s="58"/>
    </row>
    <row r="285" spans="5:5" ht="14.25" customHeight="1">
      <c r="E285" s="58"/>
    </row>
    <row r="286" spans="5:5" ht="14.25" customHeight="1">
      <c r="E286" s="58"/>
    </row>
    <row r="287" spans="5:5" ht="14.25" customHeight="1">
      <c r="E287" s="58"/>
    </row>
    <row r="288" spans="5:5" ht="14.25" customHeight="1">
      <c r="E288" s="58"/>
    </row>
    <row r="289" spans="5:5" ht="14.25" customHeight="1">
      <c r="E289" s="58"/>
    </row>
    <row r="290" spans="5:5" ht="14.25" customHeight="1">
      <c r="E290" s="58"/>
    </row>
    <row r="291" spans="5:5" ht="15.75" customHeight="1"/>
    <row r="292" spans="5:5" ht="15.75" customHeight="1"/>
    <row r="293" spans="5:5" ht="15.75" customHeight="1"/>
    <row r="294" spans="5:5" ht="15.75" customHeight="1"/>
    <row r="295" spans="5:5" ht="15.75" customHeight="1"/>
    <row r="296" spans="5:5" ht="15.75" customHeight="1"/>
    <row r="297" spans="5:5" ht="15.75" customHeight="1"/>
    <row r="298" spans="5:5" ht="15.75" customHeight="1"/>
    <row r="299" spans="5:5" ht="15.75" customHeight="1"/>
    <row r="300" spans="5:5" ht="15.75" customHeight="1"/>
    <row r="301" spans="5:5" ht="15.75" customHeight="1"/>
    <row r="302" spans="5:5" ht="15.75" customHeight="1"/>
    <row r="303" spans="5:5" ht="15.75" customHeight="1"/>
    <row r="304" spans="5:5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</sheetData>
  <sortState xmlns:xlrd2="http://schemas.microsoft.com/office/spreadsheetml/2017/richdata2" ref="B40:K76">
    <sortCondition ref="C40:C76"/>
  </sortState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874"/>
  <sheetViews>
    <sheetView workbookViewId="0">
      <pane ySplit="2" topLeftCell="A27" activePane="bottomLeft" state="frozen"/>
      <selection pane="bottomLeft" activeCell="A37" sqref="A37:XFD163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1:26" ht="14.25" customHeight="1">
      <c r="B1" s="72" t="s">
        <v>754</v>
      </c>
      <c r="C1" s="72"/>
      <c r="D1" s="73"/>
      <c r="E1" s="72"/>
      <c r="F1" s="72"/>
      <c r="G1" s="72"/>
      <c r="H1" s="72"/>
      <c r="I1" s="72"/>
      <c r="J1" s="72"/>
      <c r="K1" s="74"/>
      <c r="L1" s="72"/>
      <c r="M1" s="72"/>
      <c r="P1" s="75"/>
      <c r="Q1" s="75"/>
      <c r="R1" s="75"/>
      <c r="S1" s="75"/>
      <c r="T1" s="75"/>
      <c r="U1" s="75"/>
      <c r="V1" s="75"/>
      <c r="W1" s="75"/>
    </row>
    <row r="2" spans="1:26" ht="14.25" customHeight="1">
      <c r="A2" s="76"/>
      <c r="B2" s="76"/>
      <c r="C2" s="76" t="s">
        <v>724</v>
      </c>
      <c r="D2" s="77" t="s">
        <v>726</v>
      </c>
      <c r="E2" s="76" t="s">
        <v>727</v>
      </c>
      <c r="F2" s="76" t="s">
        <v>755</v>
      </c>
      <c r="G2" s="76" t="s">
        <v>3</v>
      </c>
      <c r="H2" s="76" t="s">
        <v>728</v>
      </c>
      <c r="I2" s="76" t="s">
        <v>2</v>
      </c>
      <c r="J2" s="76" t="s">
        <v>5</v>
      </c>
      <c r="K2" s="78" t="s">
        <v>725</v>
      </c>
      <c r="L2" s="76" t="s">
        <v>729</v>
      </c>
      <c r="M2" s="76" t="s">
        <v>730</v>
      </c>
      <c r="N2" s="76" t="s">
        <v>756</v>
      </c>
      <c r="O2" s="46"/>
      <c r="P2" s="79" t="s">
        <v>757</v>
      </c>
      <c r="Q2" s="79" t="s">
        <v>755</v>
      </c>
      <c r="R2" s="79" t="s">
        <v>758</v>
      </c>
      <c r="S2" s="79" t="s">
        <v>755</v>
      </c>
      <c r="T2" s="79" t="s">
        <v>759</v>
      </c>
      <c r="U2" s="79" t="s">
        <v>755</v>
      </c>
      <c r="V2" s="79" t="s">
        <v>760</v>
      </c>
      <c r="W2" s="79" t="s">
        <v>755</v>
      </c>
      <c r="X2" s="46"/>
      <c r="Y2" s="46"/>
      <c r="Z2" s="46"/>
    </row>
    <row r="3" spans="1:26" ht="14.25" customHeight="1">
      <c r="A3" s="80"/>
      <c r="B3" s="81" t="s">
        <v>761</v>
      </c>
      <c r="C3" s="82">
        <v>5</v>
      </c>
      <c r="D3" s="82">
        <v>7</v>
      </c>
      <c r="E3" s="50">
        <v>1574</v>
      </c>
      <c r="F3" s="51" t="str">
        <f>+VLOOKUP(E3,Participants!$A$1:$F$801,2,FALSE)</f>
        <v>James Urban</v>
      </c>
      <c r="G3" s="51" t="str">
        <f>+VLOOKUP(E3,Participants!$A$1:$F$801,4,FALSE)</f>
        <v>GRE</v>
      </c>
      <c r="H3" s="51" t="str">
        <f>+VLOOKUP(E3,Participants!$A$1:$F$801,5,FALSE)</f>
        <v>M</v>
      </c>
      <c r="I3" s="51">
        <f>+VLOOKUP(E3,Participants!$A$1:$F$801,3,FALSE)</f>
        <v>2</v>
      </c>
      <c r="J3" s="51" t="str">
        <f>+VLOOKUP(E3,Participants!$A$1:$G$801,7,FALSE)</f>
        <v>DEV BOYS</v>
      </c>
      <c r="K3" s="83" t="s">
        <v>931</v>
      </c>
      <c r="L3" s="51">
        <v>1</v>
      </c>
      <c r="M3" s="51">
        <v>10</v>
      </c>
      <c r="N3" s="80" t="str">
        <f t="shared" ref="N3:N18" si="0">+J3</f>
        <v>DEV BOYS</v>
      </c>
      <c r="O3" s="80"/>
      <c r="P3" s="84"/>
      <c r="Q3" s="84" t="e">
        <f>+VLOOKUP(P3,Participants!$A$1:$F$654,2,FALSE)</f>
        <v>#N/A</v>
      </c>
      <c r="R3" s="84"/>
      <c r="S3" s="84" t="e">
        <f>+VLOOKUP(R3,Participants!$A$1:$F$654,2,FALSE)</f>
        <v>#N/A</v>
      </c>
      <c r="T3" s="84"/>
      <c r="U3" s="84" t="e">
        <f>+VLOOKUP(T3,Participants!$A$1:$F$654,2,FALSE)</f>
        <v>#N/A</v>
      </c>
      <c r="V3" s="84"/>
      <c r="W3" s="84" t="e">
        <f>+VLOOKUP(V3,Participants!$A$1:$F$654,2,FALSE)</f>
        <v>#N/A</v>
      </c>
    </row>
    <row r="4" spans="1:26" ht="14.25" customHeight="1">
      <c r="A4" s="80"/>
      <c r="B4" s="81" t="s">
        <v>761</v>
      </c>
      <c r="C4" s="85">
        <v>4</v>
      </c>
      <c r="D4" s="85">
        <v>7</v>
      </c>
      <c r="E4" s="86">
        <v>1239</v>
      </c>
      <c r="F4" s="54" t="str">
        <f>+VLOOKUP(E4,Participants!$A$1:$F$801,2,FALSE)</f>
        <v>Xavier Hess</v>
      </c>
      <c r="G4" s="54" t="str">
        <f>+VLOOKUP(E4,Participants!$A$1:$F$801,4,FALSE)</f>
        <v>AGS</v>
      </c>
      <c r="H4" s="54" t="str">
        <f>+VLOOKUP(E4,Participants!$A$1:$F$801,5,FALSE)</f>
        <v>M</v>
      </c>
      <c r="I4" s="54">
        <f>+VLOOKUP(E4,Participants!$A$1:$F$801,3,FALSE)</f>
        <v>4</v>
      </c>
      <c r="J4" s="54" t="str">
        <f>+VLOOKUP(E4,Participants!$A$1:$G$801,7,FALSE)</f>
        <v>DEV BOYS</v>
      </c>
      <c r="K4" s="129" t="s">
        <v>924</v>
      </c>
      <c r="L4" s="54">
        <f>L3+1</f>
        <v>2</v>
      </c>
      <c r="M4" s="54">
        <v>8</v>
      </c>
      <c r="N4" s="131" t="str">
        <f t="shared" si="0"/>
        <v>DEV BOYS</v>
      </c>
      <c r="O4" s="80"/>
      <c r="P4" s="84"/>
      <c r="Q4" s="84" t="e">
        <f>+VLOOKUP(P4,Participants!$A$1:$F$654,2,FALSE)</f>
        <v>#N/A</v>
      </c>
      <c r="R4" s="84"/>
      <c r="S4" s="84" t="e">
        <f>+VLOOKUP(R4,Participants!$A$1:$F$654,2,FALSE)</f>
        <v>#N/A</v>
      </c>
      <c r="T4" s="84"/>
      <c r="U4" s="84" t="e">
        <f>+VLOOKUP(T4,Participants!$A$1:$F$654,2,FALSE)</f>
        <v>#N/A</v>
      </c>
      <c r="V4" s="84"/>
      <c r="W4" s="84" t="e">
        <f>+VLOOKUP(V4,Participants!$A$1:$F$654,2,FALSE)</f>
        <v>#N/A</v>
      </c>
    </row>
    <row r="5" spans="1:26" ht="14.25" customHeight="1">
      <c r="A5" s="80"/>
      <c r="B5" s="81" t="s">
        <v>761</v>
      </c>
      <c r="C5" s="85">
        <v>4</v>
      </c>
      <c r="D5" s="85">
        <v>1</v>
      </c>
      <c r="E5" s="86">
        <v>569</v>
      </c>
      <c r="F5" s="54" t="str">
        <f>+VLOOKUP(E5,Participants!$A$1:$F$801,2,FALSE)</f>
        <v>Tim McCabe</v>
      </c>
      <c r="G5" s="54" t="str">
        <f>+VLOOKUP(E5,Participants!$A$1:$F$801,4,FALSE)</f>
        <v>BFS</v>
      </c>
      <c r="H5" s="54" t="str">
        <f>+VLOOKUP(E5,Participants!$A$1:$F$801,5,FALSE)</f>
        <v>M</v>
      </c>
      <c r="I5" s="54">
        <f>+VLOOKUP(E5,Participants!$A$1:$F$801,3,FALSE)</f>
        <v>4</v>
      </c>
      <c r="J5" s="54" t="str">
        <f>+VLOOKUP(E5,Participants!$A$1:$G$801,7,FALSE)</f>
        <v>DEV BOYS</v>
      </c>
      <c r="K5" s="129" t="s">
        <v>925</v>
      </c>
      <c r="L5" s="54">
        <f t="shared" ref="L5:L18" si="1">L4+1</f>
        <v>3</v>
      </c>
      <c r="M5" s="54">
        <v>6</v>
      </c>
      <c r="N5" s="131" t="str">
        <f t="shared" si="0"/>
        <v>DEV BOYS</v>
      </c>
      <c r="O5" s="80"/>
      <c r="P5" s="84"/>
      <c r="Q5" s="84" t="e">
        <f>+VLOOKUP(P5,Participants!$A$1:$F$654,2,FALSE)</f>
        <v>#N/A</v>
      </c>
      <c r="R5" s="84"/>
      <c r="S5" s="84" t="e">
        <f>+VLOOKUP(R5,Participants!$A$1:$F$654,2,FALSE)</f>
        <v>#N/A</v>
      </c>
      <c r="T5" s="84"/>
      <c r="U5" s="84" t="e">
        <f>+VLOOKUP(T5,Participants!$A$1:$F$654,2,FALSE)</f>
        <v>#N/A</v>
      </c>
      <c r="V5" s="84"/>
      <c r="W5" s="84" t="e">
        <f>+VLOOKUP(V5,Participants!$A$1:$F$654,2,FALSE)</f>
        <v>#N/A</v>
      </c>
    </row>
    <row r="6" spans="1:26" ht="14.25" customHeight="1">
      <c r="A6" s="80"/>
      <c r="B6" s="81" t="s">
        <v>761</v>
      </c>
      <c r="C6" s="85">
        <v>4</v>
      </c>
      <c r="D6" s="85">
        <v>5</v>
      </c>
      <c r="E6" s="86">
        <v>755</v>
      </c>
      <c r="F6" s="54" t="str">
        <f>+VLOOKUP(E6,Participants!$A$1:$F$801,2,FALSE)</f>
        <v xml:space="preserve">Burchill Teddy </v>
      </c>
      <c r="G6" s="54" t="str">
        <f>+VLOOKUP(E6,Participants!$A$1:$F$801,4,FALSE)</f>
        <v>AAC</v>
      </c>
      <c r="H6" s="54" t="str">
        <f>+VLOOKUP(E6,Participants!$A$1:$F$801,5,FALSE)</f>
        <v>M</v>
      </c>
      <c r="I6" s="54">
        <f>+VLOOKUP(E6,Participants!$A$1:$F$801,3,FALSE)</f>
        <v>3</v>
      </c>
      <c r="J6" s="54" t="str">
        <f>+VLOOKUP(E6,Participants!$A$1:$G$801,7,FALSE)</f>
        <v>DEV BOYS</v>
      </c>
      <c r="K6" s="129" t="s">
        <v>926</v>
      </c>
      <c r="L6" s="54">
        <f t="shared" si="1"/>
        <v>4</v>
      </c>
      <c r="M6" s="54">
        <v>5</v>
      </c>
      <c r="N6" s="131" t="str">
        <f t="shared" si="0"/>
        <v>DEV BOYS</v>
      </c>
      <c r="O6" s="80"/>
      <c r="P6" s="84"/>
      <c r="Q6" s="84" t="e">
        <f>+VLOOKUP(P6,Participants!$A$1:$F$654,2,FALSE)</f>
        <v>#N/A</v>
      </c>
      <c r="R6" s="84"/>
      <c r="S6" s="84" t="e">
        <f>+VLOOKUP(R6,Participants!$A$1:$F$654,2,FALSE)</f>
        <v>#N/A</v>
      </c>
      <c r="T6" s="84"/>
      <c r="U6" s="84" t="e">
        <f>+VLOOKUP(T6,Participants!$A$1:$F$654,2,FALSE)</f>
        <v>#N/A</v>
      </c>
      <c r="V6" s="84"/>
      <c r="W6" s="84" t="e">
        <f>+VLOOKUP(V6,Participants!$A$1:$F$654,2,FALSE)</f>
        <v>#N/A</v>
      </c>
    </row>
    <row r="7" spans="1:26" ht="14.25" customHeight="1">
      <c r="A7" s="80"/>
      <c r="B7" s="81" t="s">
        <v>761</v>
      </c>
      <c r="C7" s="85">
        <v>4</v>
      </c>
      <c r="D7" s="85">
        <v>3</v>
      </c>
      <c r="E7" s="86">
        <v>1151</v>
      </c>
      <c r="F7" s="54" t="str">
        <f>+VLOOKUP(E7,Participants!$A$1:$F$801,2,FALSE)</f>
        <v>Nate  Tottenham</v>
      </c>
      <c r="G7" s="54" t="str">
        <f>+VLOOKUP(E7,Participants!$A$1:$F$801,4,FALSE)</f>
        <v>JAM</v>
      </c>
      <c r="H7" s="54" t="str">
        <f>+VLOOKUP(E7,Participants!$A$1:$F$801,5,FALSE)</f>
        <v>M</v>
      </c>
      <c r="I7" s="54">
        <f>+VLOOKUP(E7,Participants!$A$1:$F$801,3,FALSE)</f>
        <v>4</v>
      </c>
      <c r="J7" s="54" t="str">
        <f>+VLOOKUP(E7,Participants!$A$1:$G$801,7,FALSE)</f>
        <v>DEV BOYS</v>
      </c>
      <c r="K7" s="129" t="s">
        <v>927</v>
      </c>
      <c r="L7" s="54">
        <f t="shared" si="1"/>
        <v>5</v>
      </c>
      <c r="M7" s="54">
        <v>4</v>
      </c>
      <c r="N7" s="131" t="str">
        <f t="shared" si="0"/>
        <v>DEV BOYS</v>
      </c>
      <c r="O7" s="80"/>
      <c r="P7" s="84"/>
      <c r="Q7" s="84" t="e">
        <f>+VLOOKUP(P7,Participants!$A$1:$F$654,2,FALSE)</f>
        <v>#N/A</v>
      </c>
      <c r="R7" s="84"/>
      <c r="S7" s="84" t="e">
        <f>+VLOOKUP(R7,Participants!$A$1:$F$654,2,FALSE)</f>
        <v>#N/A</v>
      </c>
      <c r="T7" s="84"/>
      <c r="U7" s="84" t="e">
        <f>+VLOOKUP(T7,Participants!$A$1:$F$654,2,FALSE)</f>
        <v>#N/A</v>
      </c>
      <c r="V7" s="84"/>
      <c r="W7" s="84" t="e">
        <f>+VLOOKUP(V7,Participants!$A$1:$F$654,2,FALSE)</f>
        <v>#N/A</v>
      </c>
    </row>
    <row r="8" spans="1:26" ht="14.25" customHeight="1">
      <c r="A8" s="80"/>
      <c r="B8" s="81" t="s">
        <v>761</v>
      </c>
      <c r="C8" s="82">
        <v>5</v>
      </c>
      <c r="D8" s="82">
        <v>4</v>
      </c>
      <c r="E8" s="50">
        <v>1248</v>
      </c>
      <c r="F8" s="51" t="str">
        <f>+VLOOKUP(E8,Participants!$A$1:$F$801,2,FALSE)</f>
        <v>Lucas Wertelet</v>
      </c>
      <c r="G8" s="51" t="str">
        <f>+VLOOKUP(E8,Participants!$A$1:$F$801,4,FALSE)</f>
        <v>AGS</v>
      </c>
      <c r="H8" s="51" t="str">
        <f>+VLOOKUP(E8,Participants!$A$1:$F$801,5,FALSE)</f>
        <v>M</v>
      </c>
      <c r="I8" s="51">
        <f>+VLOOKUP(E8,Participants!$A$1:$F$801,3,FALSE)</f>
        <v>4</v>
      </c>
      <c r="J8" s="51" t="str">
        <f>+VLOOKUP(E8,Participants!$A$1:$G$801,7,FALSE)</f>
        <v>DEV BOYS</v>
      </c>
      <c r="K8" s="83" t="s">
        <v>932</v>
      </c>
      <c r="L8" s="54">
        <f t="shared" si="1"/>
        <v>6</v>
      </c>
      <c r="M8" s="51" t="s">
        <v>938</v>
      </c>
      <c r="N8" s="80" t="str">
        <f t="shared" si="0"/>
        <v>DEV BOYS</v>
      </c>
      <c r="O8" s="80"/>
      <c r="P8" s="84"/>
      <c r="Q8" s="84" t="e">
        <f>+VLOOKUP(P8,Participants!$A$1:$F$654,2,FALSE)</f>
        <v>#N/A</v>
      </c>
      <c r="R8" s="84"/>
      <c r="S8" s="84" t="e">
        <f>+VLOOKUP(R8,Participants!$A$1:$F$654,2,FALSE)</f>
        <v>#N/A</v>
      </c>
      <c r="T8" s="84"/>
      <c r="U8" s="84" t="e">
        <f>+VLOOKUP(T8,Participants!$A$1:$F$654,2,FALSE)</f>
        <v>#N/A</v>
      </c>
      <c r="V8" s="84"/>
      <c r="W8" s="84" t="e">
        <f>+VLOOKUP(V8,Participants!$A$1:$F$654,2,FALSE)</f>
        <v>#N/A</v>
      </c>
    </row>
    <row r="9" spans="1:26" ht="14.25" customHeight="1">
      <c r="A9" s="80"/>
      <c r="B9" s="81" t="s">
        <v>761</v>
      </c>
      <c r="C9" s="82">
        <v>3</v>
      </c>
      <c r="D9" s="82">
        <v>7</v>
      </c>
      <c r="E9" s="50">
        <v>895</v>
      </c>
      <c r="F9" s="51" t="str">
        <f>+VLOOKUP(E9,Participants!$A$1:$F$801,2,FALSE)</f>
        <v>Liller Jacob</v>
      </c>
      <c r="G9" s="51" t="str">
        <f>+VLOOKUP(E9,Participants!$A$1:$F$801,4,FALSE)</f>
        <v>SSPP</v>
      </c>
      <c r="H9" s="51" t="str">
        <f>+VLOOKUP(E9,Participants!$A$1:$F$801,5,FALSE)</f>
        <v>M</v>
      </c>
      <c r="I9" s="51">
        <f>+VLOOKUP(E9,Participants!$A$1:$F$801,3,FALSE)</f>
        <v>4</v>
      </c>
      <c r="J9" s="51" t="str">
        <f>+VLOOKUP(E9,Participants!$A$1:$G$801,7,FALSE)</f>
        <v>DEV BOYS</v>
      </c>
      <c r="K9" s="83" t="s">
        <v>918</v>
      </c>
      <c r="L9" s="54">
        <f t="shared" si="1"/>
        <v>7</v>
      </c>
      <c r="M9" s="51">
        <v>3</v>
      </c>
      <c r="N9" s="80" t="str">
        <f t="shared" si="0"/>
        <v>DEV BOYS</v>
      </c>
      <c r="O9" s="80"/>
      <c r="P9" s="84"/>
      <c r="Q9" s="84" t="e">
        <f>+VLOOKUP(P9,Participants!$A$1:$F$654,2,FALSE)</f>
        <v>#N/A</v>
      </c>
      <c r="R9" s="84"/>
      <c r="S9" s="84" t="e">
        <f>+VLOOKUP(R9,Participants!$A$1:$F$654,2,FALSE)</f>
        <v>#N/A</v>
      </c>
      <c r="T9" s="84"/>
      <c r="U9" s="84" t="e">
        <f>+VLOOKUP(T9,Participants!$A$1:$F$654,2,FALSE)</f>
        <v>#N/A</v>
      </c>
      <c r="V9" s="84"/>
      <c r="W9" s="84" t="e">
        <f>+VLOOKUP(V9,Participants!$A$1:$F$654,2,FALSE)</f>
        <v>#N/A</v>
      </c>
    </row>
    <row r="10" spans="1:26" ht="14.25" customHeight="1">
      <c r="A10" s="80"/>
      <c r="B10" s="81" t="s">
        <v>761</v>
      </c>
      <c r="C10" s="82">
        <v>5</v>
      </c>
      <c r="D10" s="82">
        <v>6</v>
      </c>
      <c r="E10" s="50">
        <v>1433</v>
      </c>
      <c r="F10" s="51" t="str">
        <f>+VLOOKUP(E10,Participants!$A$1:$F$801,2,FALSE)</f>
        <v>Raylan Senft</v>
      </c>
      <c r="G10" s="51" t="str">
        <f>+VLOOKUP(E10,Participants!$A$1:$F$801,4,FALSE)</f>
        <v>BCS</v>
      </c>
      <c r="H10" s="51" t="str">
        <f>+VLOOKUP(E10,Participants!$A$1:$F$801,5,FALSE)</f>
        <v>M</v>
      </c>
      <c r="I10" s="51">
        <f>+VLOOKUP(E10,Participants!$A$1:$F$801,3,FALSE)</f>
        <v>3</v>
      </c>
      <c r="J10" s="51" t="str">
        <f>+VLOOKUP(E10,Participants!$A$1:$G$801,7,FALSE)</f>
        <v>DEV BOYS</v>
      </c>
      <c r="K10" s="83" t="s">
        <v>933</v>
      </c>
      <c r="L10" s="54">
        <f t="shared" si="1"/>
        <v>8</v>
      </c>
      <c r="M10" s="51">
        <v>2</v>
      </c>
      <c r="N10" s="80" t="str">
        <f t="shared" si="0"/>
        <v>DEV BOYS</v>
      </c>
      <c r="O10" s="80"/>
      <c r="P10" s="84"/>
      <c r="Q10" s="84" t="e">
        <f>+VLOOKUP(P10,Participants!$A$1:$F$654,2,FALSE)</f>
        <v>#N/A</v>
      </c>
      <c r="R10" s="84"/>
      <c r="S10" s="84" t="e">
        <f>+VLOOKUP(R10,Participants!$A$1:$F$654,2,FALSE)</f>
        <v>#N/A</v>
      </c>
      <c r="T10" s="84"/>
      <c r="U10" s="84" t="e">
        <f>+VLOOKUP(T10,Participants!$A$1:$F$654,2,FALSE)</f>
        <v>#N/A</v>
      </c>
      <c r="V10" s="84"/>
      <c r="W10" s="84" t="e">
        <f>+VLOOKUP(V10,Participants!$A$1:$F$654,2,FALSE)</f>
        <v>#N/A</v>
      </c>
    </row>
    <row r="11" spans="1:26" ht="14.25" customHeight="1">
      <c r="B11" s="72" t="s">
        <v>761</v>
      </c>
      <c r="C11" s="82">
        <v>5</v>
      </c>
      <c r="D11" s="82">
        <v>1</v>
      </c>
      <c r="E11" s="50">
        <v>573</v>
      </c>
      <c r="F11" s="51" t="str">
        <f>+VLOOKUP(E11,Participants!$A$1:$F$801,2,FALSE)</f>
        <v>Matthew Kennedy</v>
      </c>
      <c r="G11" s="51" t="str">
        <f>+VLOOKUP(E11,Participants!$A$1:$F$801,4,FALSE)</f>
        <v>BFS</v>
      </c>
      <c r="H11" s="51" t="str">
        <f>+VLOOKUP(E11,Participants!$A$1:$F$801,5,FALSE)</f>
        <v>M</v>
      </c>
      <c r="I11" s="51">
        <f>+VLOOKUP(E11,Participants!$A$1:$F$801,3,FALSE)</f>
        <v>4</v>
      </c>
      <c r="J11" s="51" t="str">
        <f>+VLOOKUP(E11,Participants!$A$1:$G$801,7,FALSE)</f>
        <v>DEV BOYS</v>
      </c>
      <c r="K11" s="130" t="s">
        <v>934</v>
      </c>
      <c r="L11" s="54">
        <f t="shared" si="1"/>
        <v>9</v>
      </c>
      <c r="M11" s="51" t="s">
        <v>938</v>
      </c>
      <c r="N11" s="132" t="str">
        <f t="shared" si="0"/>
        <v>DEV BOYS</v>
      </c>
      <c r="O11" s="62"/>
      <c r="P11" s="88"/>
      <c r="Q11" s="88" t="e">
        <f>+VLOOKUP(P11,Participants!$A$1:$F$654,2,FALSE)</f>
        <v>#N/A</v>
      </c>
      <c r="R11" s="88"/>
      <c r="S11" s="88" t="e">
        <f>+VLOOKUP(R11,Participants!$A$1:$F$654,2,FALSE)</f>
        <v>#N/A</v>
      </c>
      <c r="T11" s="88"/>
      <c r="U11" s="88" t="e">
        <f>+VLOOKUP(T11,Participants!$A$1:$F$654,2,FALSE)</f>
        <v>#N/A</v>
      </c>
      <c r="V11" s="88"/>
      <c r="W11" s="88" t="e">
        <f>+VLOOKUP(V11,Participants!$A$1:$F$654,2,FALSE)</f>
        <v>#N/A</v>
      </c>
      <c r="X11" s="62"/>
      <c r="Y11" s="62"/>
    </row>
    <row r="12" spans="1:26" ht="14.25" customHeight="1">
      <c r="A12" s="62"/>
      <c r="B12" s="72" t="s">
        <v>761</v>
      </c>
      <c r="C12" s="85">
        <v>4</v>
      </c>
      <c r="D12" s="85">
        <v>4</v>
      </c>
      <c r="E12" s="86">
        <v>1016</v>
      </c>
      <c r="F12" s="54" t="str">
        <f>+VLOOKUP(E12,Participants!$A$1:$F$801,2,FALSE)</f>
        <v>Vito Cersosimo</v>
      </c>
      <c r="G12" s="54" t="str">
        <f>+VLOOKUP(E12,Participants!$A$1:$F$801,4,FALSE)</f>
        <v>KIL</v>
      </c>
      <c r="H12" s="54" t="str">
        <f>+VLOOKUP(E12,Participants!$A$1:$F$801,5,FALSE)</f>
        <v>M</v>
      </c>
      <c r="I12" s="54">
        <f>+VLOOKUP(E12,Participants!$A$1:$F$801,3,FALSE)</f>
        <v>3</v>
      </c>
      <c r="J12" s="54" t="str">
        <f>+VLOOKUP(E12,Participants!$A$1:$G$801,7,FALSE)</f>
        <v>DEV BOYS</v>
      </c>
      <c r="K12" s="87" t="s">
        <v>928</v>
      </c>
      <c r="L12" s="54">
        <f t="shared" si="1"/>
        <v>10</v>
      </c>
      <c r="M12" s="54">
        <v>1</v>
      </c>
      <c r="N12" s="62" t="str">
        <f t="shared" si="0"/>
        <v>DEV BOYS</v>
      </c>
      <c r="O12" s="62"/>
      <c r="P12" s="88"/>
      <c r="Q12" s="88" t="e">
        <f>+VLOOKUP(P12,Participants!$A$1:$F$654,2,FALSE)</f>
        <v>#N/A</v>
      </c>
      <c r="R12" s="88"/>
      <c r="S12" s="88" t="e">
        <f>+VLOOKUP(R12,Participants!$A$1:$F$654,2,FALSE)</f>
        <v>#N/A</v>
      </c>
      <c r="T12" s="88"/>
      <c r="U12" s="88" t="e">
        <f>+VLOOKUP(T12,Participants!$A$1:$F$654,2,FALSE)</f>
        <v>#N/A</v>
      </c>
      <c r="V12" s="88"/>
      <c r="W12" s="88" t="e">
        <f>+VLOOKUP(V12,Participants!$A$1:$F$654,2,FALSE)</f>
        <v>#N/A</v>
      </c>
      <c r="X12" s="62"/>
      <c r="Y12" s="62"/>
    </row>
    <row r="13" spans="1:26" ht="14.25" customHeight="1">
      <c r="A13" s="62"/>
      <c r="B13" s="72" t="s">
        <v>761</v>
      </c>
      <c r="C13" s="82">
        <v>5</v>
      </c>
      <c r="D13" s="82">
        <v>2</v>
      </c>
      <c r="E13" s="50">
        <v>913</v>
      </c>
      <c r="F13" s="51" t="str">
        <f>+VLOOKUP(E13,Participants!$A$1:$F$801,2,FALSE)</f>
        <v>Brayden Harper</v>
      </c>
      <c r="G13" s="51" t="str">
        <f>+VLOOKUP(E13,Participants!$A$1:$F$801,4,FALSE)</f>
        <v>NCA</v>
      </c>
      <c r="H13" s="51" t="str">
        <f>+VLOOKUP(E13,Participants!$A$1:$F$801,5,FALSE)</f>
        <v>M</v>
      </c>
      <c r="I13" s="51">
        <f>+VLOOKUP(E13,Participants!$A$1:$F$801,3,FALSE)</f>
        <v>2</v>
      </c>
      <c r="J13" s="51" t="str">
        <f>+VLOOKUP(E13,Participants!$A$1:$G$801,7,FALSE)</f>
        <v>DEV BOYS</v>
      </c>
      <c r="K13" s="130" t="s">
        <v>935</v>
      </c>
      <c r="L13" s="54">
        <f t="shared" si="1"/>
        <v>11</v>
      </c>
      <c r="M13" s="51"/>
      <c r="N13" s="132" t="str">
        <f t="shared" si="0"/>
        <v>DEV BOYS</v>
      </c>
      <c r="O13" s="62"/>
      <c r="P13" s="88"/>
      <c r="Q13" s="88" t="e">
        <f>+VLOOKUP(P13,Participants!$A$1:$F$654,2,FALSE)</f>
        <v>#N/A</v>
      </c>
      <c r="R13" s="88"/>
      <c r="S13" s="88" t="e">
        <f>+VLOOKUP(R13,Participants!$A$1:$F$654,2,FALSE)</f>
        <v>#N/A</v>
      </c>
      <c r="T13" s="88"/>
      <c r="U13" s="88" t="e">
        <f>+VLOOKUP(T13,Participants!$A$1:$F$654,2,FALSE)</f>
        <v>#N/A</v>
      </c>
      <c r="V13" s="88"/>
      <c r="W13" s="88" t="e">
        <f>+VLOOKUP(V13,Participants!$A$1:$F$654,2,FALSE)</f>
        <v>#N/A</v>
      </c>
      <c r="X13" s="62"/>
      <c r="Y13" s="62"/>
    </row>
    <row r="14" spans="1:26" ht="14.25" customHeight="1">
      <c r="A14" s="62"/>
      <c r="B14" s="72" t="s">
        <v>761</v>
      </c>
      <c r="C14" s="82">
        <v>3</v>
      </c>
      <c r="D14" s="82">
        <v>5</v>
      </c>
      <c r="E14" s="50">
        <v>1238</v>
      </c>
      <c r="F14" s="51" t="str">
        <f>+VLOOKUP(E14,Participants!$A$1:$F$801,2,FALSE)</f>
        <v>Theodore Hess</v>
      </c>
      <c r="G14" s="51" t="str">
        <f>+VLOOKUP(E14,Participants!$A$1:$F$801,4,FALSE)</f>
        <v>AGS</v>
      </c>
      <c r="H14" s="51" t="str">
        <f>+VLOOKUP(E14,Participants!$A$1:$F$801,5,FALSE)</f>
        <v>M</v>
      </c>
      <c r="I14" s="51">
        <f>+VLOOKUP(E14,Participants!$A$1:$F$801,3,FALSE)</f>
        <v>2</v>
      </c>
      <c r="J14" s="51" t="str">
        <f>+VLOOKUP(E14,Participants!$A$1:$G$801,7,FALSE)</f>
        <v>DEV BOYS</v>
      </c>
      <c r="K14" s="130" t="s">
        <v>920</v>
      </c>
      <c r="L14" s="54">
        <f t="shared" si="1"/>
        <v>12</v>
      </c>
      <c r="M14" s="51"/>
      <c r="N14" s="132" t="str">
        <f t="shared" si="0"/>
        <v>DEV BOYS</v>
      </c>
      <c r="O14" s="62"/>
      <c r="P14" s="88"/>
      <c r="Q14" s="88" t="e">
        <f>+VLOOKUP(P14,Participants!$A$1:$F$654,2,FALSE)</f>
        <v>#N/A</v>
      </c>
      <c r="R14" s="88"/>
      <c r="S14" s="88" t="e">
        <f>+VLOOKUP(R14,Participants!$A$1:$F$654,2,FALSE)</f>
        <v>#N/A</v>
      </c>
      <c r="T14" s="88"/>
      <c r="U14" s="88" t="e">
        <f>+VLOOKUP(T14,Participants!$A$1:$F$654,2,FALSE)</f>
        <v>#N/A</v>
      </c>
      <c r="V14" s="88"/>
      <c r="W14" s="88" t="e">
        <f>+VLOOKUP(V14,Participants!$A$1:$F$654,2,FALSE)</f>
        <v>#N/A</v>
      </c>
      <c r="X14" s="62"/>
      <c r="Y14" s="62"/>
    </row>
    <row r="15" spans="1:26" ht="14.25" customHeight="1">
      <c r="A15" s="62"/>
      <c r="B15" s="72" t="s">
        <v>761</v>
      </c>
      <c r="C15" s="82">
        <v>5</v>
      </c>
      <c r="D15" s="82">
        <v>3</v>
      </c>
      <c r="E15" s="50">
        <v>921</v>
      </c>
      <c r="F15" s="51" t="str">
        <f>+VLOOKUP(E15,Participants!$A$1:$F$801,2,FALSE)</f>
        <v>Montgomery Benz</v>
      </c>
      <c r="G15" s="51" t="str">
        <f>+VLOOKUP(E15,Participants!$A$1:$F$801,4,FALSE)</f>
        <v>NCA</v>
      </c>
      <c r="H15" s="51" t="str">
        <f>+VLOOKUP(E15,Participants!$A$1:$F$801,5,FALSE)</f>
        <v>M</v>
      </c>
      <c r="I15" s="51">
        <f>+VLOOKUP(E15,Participants!$A$1:$F$801,3,FALSE)</f>
        <v>3</v>
      </c>
      <c r="J15" s="51" t="str">
        <f>+VLOOKUP(E15,Participants!$A$1:$G$801,7,FALSE)</f>
        <v>DEV BOYS</v>
      </c>
      <c r="K15" s="130" t="s">
        <v>936</v>
      </c>
      <c r="L15" s="54">
        <f t="shared" si="1"/>
        <v>13</v>
      </c>
      <c r="M15" s="51"/>
      <c r="N15" s="132" t="str">
        <f t="shared" si="0"/>
        <v>DEV BOYS</v>
      </c>
      <c r="O15" s="62"/>
      <c r="P15" s="88"/>
      <c r="Q15" s="88" t="e">
        <f>+VLOOKUP(P15,Participants!$A$1:$F$654,2,FALSE)</f>
        <v>#N/A</v>
      </c>
      <c r="R15" s="88"/>
      <c r="S15" s="88" t="e">
        <f>+VLOOKUP(R15,Participants!$A$1:$F$654,2,FALSE)</f>
        <v>#N/A</v>
      </c>
      <c r="T15" s="88"/>
      <c r="U15" s="88" t="e">
        <f>+VLOOKUP(T15,Participants!$A$1:$F$654,2,FALSE)</f>
        <v>#N/A</v>
      </c>
      <c r="V15" s="88"/>
      <c r="W15" s="88" t="e">
        <f>+VLOOKUP(V15,Participants!$A$1:$F$654,2,FALSE)</f>
        <v>#N/A</v>
      </c>
      <c r="X15" s="62"/>
      <c r="Y15" s="62"/>
    </row>
    <row r="16" spans="1:26" ht="14.25" customHeight="1">
      <c r="A16" s="62"/>
      <c r="B16" s="72" t="s">
        <v>761</v>
      </c>
      <c r="C16" s="82">
        <v>3</v>
      </c>
      <c r="D16" s="82">
        <v>6</v>
      </c>
      <c r="E16" s="50">
        <v>562</v>
      </c>
      <c r="F16" s="51" t="str">
        <f>+VLOOKUP(E16,Participants!$A$1:$F$801,2,FALSE)</f>
        <v>Enzo Urso</v>
      </c>
      <c r="G16" s="51" t="str">
        <f>+VLOOKUP(E16,Participants!$A$1:$F$801,4,FALSE)</f>
        <v>BFS</v>
      </c>
      <c r="H16" s="51" t="str">
        <f>+VLOOKUP(E16,Participants!$A$1:$F$801,5,FALSE)</f>
        <v>M</v>
      </c>
      <c r="I16" s="51">
        <f>+VLOOKUP(E16,Participants!$A$1:$F$801,3,FALSE)</f>
        <v>3</v>
      </c>
      <c r="J16" s="51" t="str">
        <f>+VLOOKUP(E16,Participants!$A$1:$G$801,7,FALSE)</f>
        <v>DEV BOYS</v>
      </c>
      <c r="K16" s="130" t="s">
        <v>923</v>
      </c>
      <c r="L16" s="54">
        <f t="shared" si="1"/>
        <v>14</v>
      </c>
      <c r="M16" s="51"/>
      <c r="N16" s="132" t="str">
        <f t="shared" si="0"/>
        <v>DEV BOYS</v>
      </c>
      <c r="O16" s="62"/>
      <c r="P16" s="88"/>
      <c r="Q16" s="88" t="e">
        <f>+VLOOKUP(P16,Participants!$A$1:$F$654,2,FALSE)</f>
        <v>#N/A</v>
      </c>
      <c r="R16" s="88"/>
      <c r="S16" s="88" t="e">
        <f>+VLOOKUP(R16,Participants!$A$1:$F$654,2,FALSE)</f>
        <v>#N/A</v>
      </c>
      <c r="T16" s="88"/>
      <c r="U16" s="88" t="e">
        <f>+VLOOKUP(T16,Participants!$A$1:$F$654,2,FALSE)</f>
        <v>#N/A</v>
      </c>
      <c r="V16" s="88"/>
      <c r="W16" s="88" t="e">
        <f>+VLOOKUP(V16,Participants!$A$1:$F$654,2,FALSE)</f>
        <v>#N/A</v>
      </c>
      <c r="X16" s="62"/>
      <c r="Y16" s="62"/>
    </row>
    <row r="17" spans="1:25" ht="14.25" customHeight="1">
      <c r="A17" s="62"/>
      <c r="B17" s="72" t="s">
        <v>761</v>
      </c>
      <c r="C17" s="85">
        <v>4</v>
      </c>
      <c r="D17" s="85">
        <v>6</v>
      </c>
      <c r="E17" s="86">
        <v>1575</v>
      </c>
      <c r="F17" s="54" t="str">
        <f>+VLOOKUP(E17,Participants!$A$1:$F$801,2,FALSE)</f>
        <v>Lucas Porter</v>
      </c>
      <c r="G17" s="54" t="str">
        <f>+VLOOKUP(E17,Participants!$A$1:$F$801,4,FALSE)</f>
        <v>GRE</v>
      </c>
      <c r="H17" s="54" t="str">
        <f>+VLOOKUP(E17,Participants!$A$1:$F$801,5,FALSE)</f>
        <v>M</v>
      </c>
      <c r="I17" s="54">
        <f>+VLOOKUP(E17,Participants!$A$1:$F$801,3,FALSE)</f>
        <v>3</v>
      </c>
      <c r="J17" s="54" t="str">
        <f>+VLOOKUP(E17,Participants!$A$1:$G$801,7,FALSE)</f>
        <v>DEV BOYS</v>
      </c>
      <c r="K17" s="87" t="s">
        <v>930</v>
      </c>
      <c r="L17" s="54">
        <f t="shared" si="1"/>
        <v>15</v>
      </c>
      <c r="M17" s="54"/>
      <c r="N17" s="62" t="str">
        <f t="shared" si="0"/>
        <v>DEV BOYS</v>
      </c>
      <c r="O17" s="62"/>
      <c r="P17" s="88"/>
      <c r="Q17" s="88" t="e">
        <f>+VLOOKUP(P17,Participants!$A$1:$F$654,2,FALSE)</f>
        <v>#N/A</v>
      </c>
      <c r="R17" s="88"/>
      <c r="S17" s="88" t="e">
        <f>+VLOOKUP(R17,Participants!$A$1:$F$654,2,FALSE)</f>
        <v>#N/A</v>
      </c>
      <c r="T17" s="88"/>
      <c r="U17" s="88" t="e">
        <f>+VLOOKUP(T17,Participants!$A$1:$F$654,2,FALSE)</f>
        <v>#N/A</v>
      </c>
      <c r="V17" s="88"/>
      <c r="W17" s="88" t="e">
        <f>+VLOOKUP(V17,Participants!$A$1:$F$654,2,FALSE)</f>
        <v>#N/A</v>
      </c>
      <c r="X17" s="62"/>
      <c r="Y17" s="62"/>
    </row>
    <row r="18" spans="1:25" ht="14.25" customHeight="1">
      <c r="A18" s="62"/>
      <c r="B18" s="72" t="s">
        <v>761</v>
      </c>
      <c r="C18" s="82">
        <v>5</v>
      </c>
      <c r="D18" s="82">
        <v>5</v>
      </c>
      <c r="E18" s="50">
        <v>1109</v>
      </c>
      <c r="F18" s="51" t="str">
        <f>+VLOOKUP(E18,Participants!$A$1:$F$801,2,FALSE)</f>
        <v>Rian Daley</v>
      </c>
      <c r="G18" s="51" t="str">
        <f>+VLOOKUP(E18,Participants!$A$1:$F$801,4,FALSE)</f>
        <v>PHA</v>
      </c>
      <c r="H18" s="51" t="str">
        <f>+VLOOKUP(E18,Participants!$A$1:$F$801,5,FALSE)</f>
        <v>M</v>
      </c>
      <c r="I18" s="51">
        <f>+VLOOKUP(E18,Participants!$A$1:$F$801,3,FALSE)</f>
        <v>2</v>
      </c>
      <c r="J18" s="51" t="str">
        <f>+VLOOKUP(E18,Participants!$A$1:$G$801,7,FALSE)</f>
        <v>DEV BOYS</v>
      </c>
      <c r="K18" s="130" t="s">
        <v>937</v>
      </c>
      <c r="L18" s="54">
        <f t="shared" si="1"/>
        <v>16</v>
      </c>
      <c r="M18" s="51"/>
      <c r="N18" s="132" t="str">
        <f t="shared" si="0"/>
        <v>DEV BOYS</v>
      </c>
      <c r="O18" s="62"/>
      <c r="P18" s="88"/>
      <c r="Q18" s="88" t="e">
        <f>+VLOOKUP(P18,Participants!$A$1:$F$654,2,FALSE)</f>
        <v>#N/A</v>
      </c>
      <c r="R18" s="88"/>
      <c r="S18" s="88" t="e">
        <f>+VLOOKUP(R18,Participants!$A$1:$F$654,2,FALSE)</f>
        <v>#N/A</v>
      </c>
      <c r="T18" s="88"/>
      <c r="U18" s="88" t="e">
        <f>+VLOOKUP(T18,Participants!$A$1:$F$654,2,FALSE)</f>
        <v>#N/A</v>
      </c>
      <c r="V18" s="88"/>
      <c r="W18" s="88" t="e">
        <f>+VLOOKUP(V18,Participants!$A$1:$F$654,2,FALSE)</f>
        <v>#N/A</v>
      </c>
      <c r="X18" s="62"/>
      <c r="Y18" s="62"/>
    </row>
    <row r="19" spans="1:25" ht="14.25" customHeight="1">
      <c r="A19" s="62"/>
      <c r="B19" s="72"/>
      <c r="C19" s="82"/>
      <c r="D19" s="82"/>
      <c r="E19" s="50"/>
      <c r="F19" s="51"/>
      <c r="G19" s="51"/>
      <c r="H19" s="51"/>
      <c r="I19" s="51"/>
      <c r="J19" s="51"/>
      <c r="K19" s="130"/>
      <c r="L19" s="54"/>
      <c r="M19" s="51"/>
      <c r="N19" s="80"/>
      <c r="O19" s="62"/>
      <c r="P19" s="88"/>
      <c r="Q19" s="88"/>
      <c r="R19" s="88"/>
      <c r="S19" s="88"/>
      <c r="T19" s="88"/>
      <c r="U19" s="88"/>
      <c r="V19" s="88"/>
      <c r="W19" s="88"/>
      <c r="X19" s="62"/>
      <c r="Y19" s="62"/>
    </row>
    <row r="20" spans="1:25" ht="14.25" customHeight="1">
      <c r="A20" s="80"/>
      <c r="B20" s="81" t="s">
        <v>761</v>
      </c>
      <c r="C20" s="85">
        <v>2</v>
      </c>
      <c r="D20" s="85">
        <v>5</v>
      </c>
      <c r="E20" s="86">
        <v>1230</v>
      </c>
      <c r="F20" s="54" t="str">
        <f>+VLOOKUP(E20,Participants!$A$1:$F$801,2,FALSE)</f>
        <v>Heidi Surlow</v>
      </c>
      <c r="G20" s="54" t="str">
        <f>+VLOOKUP(E20,Participants!$A$1:$F$801,4,FALSE)</f>
        <v>AGS</v>
      </c>
      <c r="H20" s="54" t="str">
        <f>+VLOOKUP(E20,Participants!$A$1:$F$801,5,FALSE)</f>
        <v>F</v>
      </c>
      <c r="I20" s="54">
        <f>+VLOOKUP(E20,Participants!$A$1:$F$801,3,FALSE)</f>
        <v>4</v>
      </c>
      <c r="J20" s="54" t="str">
        <f>+VLOOKUP(E20,Participants!$A$1:$G$801,7,FALSE)</f>
        <v>DEV GIRLS</v>
      </c>
      <c r="K20" s="129" t="s">
        <v>912</v>
      </c>
      <c r="L20" s="54">
        <v>1</v>
      </c>
      <c r="M20" s="54">
        <v>10</v>
      </c>
      <c r="N20" s="131" t="str">
        <f t="shared" ref="N20:N36" si="2">+J20</f>
        <v>DEV GIRLS</v>
      </c>
      <c r="O20" s="80"/>
      <c r="P20" s="84"/>
      <c r="Q20" s="84" t="e">
        <f>+VLOOKUP(P20,Participants!$A$1:$F$654,2,FALSE)</f>
        <v>#N/A</v>
      </c>
      <c r="R20" s="84"/>
      <c r="S20" s="84" t="e">
        <f>+VLOOKUP(R20,Participants!$A$1:$F$654,2,FALSE)</f>
        <v>#N/A</v>
      </c>
      <c r="T20" s="84"/>
      <c r="U20" s="84" t="e">
        <f>+VLOOKUP(T20,Participants!$A$1:$F$654,2,FALSE)</f>
        <v>#N/A</v>
      </c>
      <c r="V20" s="84"/>
      <c r="W20" s="84" t="e">
        <f>+VLOOKUP(V20,Participants!$A$1:$F$654,2,FALSE)</f>
        <v>#N/A</v>
      </c>
    </row>
    <row r="21" spans="1:25" ht="14.25" customHeight="1">
      <c r="A21" s="80"/>
      <c r="B21" s="81" t="s">
        <v>761</v>
      </c>
      <c r="C21" s="82">
        <v>3</v>
      </c>
      <c r="D21" s="82">
        <v>1</v>
      </c>
      <c r="E21" s="50">
        <v>1439</v>
      </c>
      <c r="F21" s="51" t="str">
        <f>+VLOOKUP(E21,Participants!$A$1:$F$801,2,FALSE)</f>
        <v>Aspen Viehmann</v>
      </c>
      <c r="G21" s="51" t="str">
        <f>+VLOOKUP(E21,Participants!$A$1:$F$801,4,FALSE)</f>
        <v>BCS</v>
      </c>
      <c r="H21" s="51" t="str">
        <f>+VLOOKUP(E21,Participants!$A$1:$F$801,5,FALSE)</f>
        <v>F</v>
      </c>
      <c r="I21" s="51">
        <f>+VLOOKUP(E21,Participants!$A$1:$F$801,3,FALSE)</f>
        <v>4</v>
      </c>
      <c r="J21" s="51" t="str">
        <f>+VLOOKUP(E21,Participants!$A$1:$G$801,7,FALSE)</f>
        <v>DEV GIRLS</v>
      </c>
      <c r="K21" s="83" t="s">
        <v>917</v>
      </c>
      <c r="L21" s="51">
        <f>L20+1</f>
        <v>2</v>
      </c>
      <c r="M21" s="51">
        <v>8</v>
      </c>
      <c r="N21" s="80" t="str">
        <f t="shared" si="2"/>
        <v>DEV GIRLS</v>
      </c>
      <c r="O21" s="80"/>
      <c r="P21" s="84"/>
      <c r="Q21" s="84" t="e">
        <f>+VLOOKUP(P21,Participants!$A$1:$F$654,2,FALSE)</f>
        <v>#N/A</v>
      </c>
      <c r="R21" s="84"/>
      <c r="S21" s="84" t="e">
        <f>+VLOOKUP(R21,Participants!$A$1:$F$654,2,FALSE)</f>
        <v>#N/A</v>
      </c>
      <c r="T21" s="84"/>
      <c r="U21" s="84" t="e">
        <f>+VLOOKUP(T21,Participants!$A$1:$F$654,2,FALSE)</f>
        <v>#N/A</v>
      </c>
      <c r="V21" s="84"/>
      <c r="W21" s="84" t="e">
        <f>+VLOOKUP(V21,Participants!$A$1:$F$654,2,FALSE)</f>
        <v>#N/A</v>
      </c>
    </row>
    <row r="22" spans="1:25" ht="14.25" customHeight="1">
      <c r="A22" s="80"/>
      <c r="B22" s="81" t="s">
        <v>761</v>
      </c>
      <c r="C22" s="82">
        <v>1</v>
      </c>
      <c r="D22" s="82">
        <v>2</v>
      </c>
      <c r="E22" s="50">
        <v>754</v>
      </c>
      <c r="F22" s="51" t="str">
        <f>+VLOOKUP(E22,Participants!$A$1:$F$801,2,FALSE)</f>
        <v>Gabby Boright</v>
      </c>
      <c r="G22" s="51" t="str">
        <f>+VLOOKUP(E22,Participants!$A$1:$F$801,4,FALSE)</f>
        <v>AAC</v>
      </c>
      <c r="H22" s="51" t="str">
        <f>+VLOOKUP(E22,Participants!$A$1:$F$801,5,FALSE)</f>
        <v>F</v>
      </c>
      <c r="I22" s="51">
        <f>+VLOOKUP(E22,Participants!$A$1:$F$801,3,FALSE)</f>
        <v>4</v>
      </c>
      <c r="J22" s="51" t="str">
        <f>+VLOOKUP(E22,Participants!$A$1:$G$801,7,FALSE)</f>
        <v>DEV GIRLS</v>
      </c>
      <c r="K22" s="83" t="s">
        <v>906</v>
      </c>
      <c r="L22" s="51">
        <f t="shared" ref="L22:L36" si="3">L21+1</f>
        <v>3</v>
      </c>
      <c r="M22" s="51">
        <v>6</v>
      </c>
      <c r="N22" s="80" t="str">
        <f t="shared" si="2"/>
        <v>DEV GIRLS</v>
      </c>
      <c r="O22" s="80"/>
      <c r="P22" s="84"/>
      <c r="Q22" s="84" t="e">
        <f>+VLOOKUP(P22,Participants!$A$1:$F$654,2,FALSE)</f>
        <v>#N/A</v>
      </c>
      <c r="R22" s="84"/>
      <c r="S22" s="84" t="e">
        <f>+VLOOKUP(R22,Participants!$A$1:$F$654,2,FALSE)</f>
        <v>#N/A</v>
      </c>
      <c r="T22" s="84"/>
      <c r="U22" s="84" t="e">
        <f>+VLOOKUP(T22,Participants!$A$1:$F$654,2,FALSE)</f>
        <v>#N/A</v>
      </c>
      <c r="V22" s="84"/>
      <c r="W22" s="84" t="e">
        <f>+VLOOKUP(V22,Participants!$A$1:$F$654,2,FALSE)</f>
        <v>#N/A</v>
      </c>
    </row>
    <row r="23" spans="1:25" ht="14.25" customHeight="1">
      <c r="A23" s="80"/>
      <c r="B23" s="81" t="s">
        <v>761</v>
      </c>
      <c r="C23" s="85">
        <v>2</v>
      </c>
      <c r="D23" s="85">
        <v>2</v>
      </c>
      <c r="E23" s="86">
        <v>535</v>
      </c>
      <c r="F23" s="54" t="str">
        <f>+VLOOKUP(E23,Participants!$A$1:$F$801,2,FALSE)</f>
        <v>Harper Lange</v>
      </c>
      <c r="G23" s="54" t="str">
        <f>+VLOOKUP(E23,Participants!$A$1:$F$801,4,FALSE)</f>
        <v>BFS</v>
      </c>
      <c r="H23" s="54" t="str">
        <f>+VLOOKUP(E23,Participants!$A$1:$F$801,5,FALSE)</f>
        <v>F</v>
      </c>
      <c r="I23" s="54">
        <f>+VLOOKUP(E23,Participants!$A$1:$F$801,3,FALSE)</f>
        <v>3</v>
      </c>
      <c r="J23" s="54" t="str">
        <f>+VLOOKUP(E23,Participants!$A$1:$G$801,7,FALSE)</f>
        <v>DEV GIRLS</v>
      </c>
      <c r="K23" s="129" t="s">
        <v>913</v>
      </c>
      <c r="L23" s="51">
        <f t="shared" si="3"/>
        <v>4</v>
      </c>
      <c r="M23" s="54">
        <v>5</v>
      </c>
      <c r="N23" s="131" t="str">
        <f t="shared" si="2"/>
        <v>DEV GIRLS</v>
      </c>
      <c r="O23" s="80"/>
      <c r="P23" s="84"/>
      <c r="Q23" s="84" t="e">
        <f>+VLOOKUP(P23,Participants!$A$1:$F$654,2,FALSE)</f>
        <v>#N/A</v>
      </c>
      <c r="R23" s="84"/>
      <c r="S23" s="84" t="e">
        <f>+VLOOKUP(R23,Participants!$A$1:$F$654,2,FALSE)</f>
        <v>#N/A</v>
      </c>
      <c r="T23" s="84"/>
      <c r="U23" s="84" t="e">
        <f>+VLOOKUP(T23,Participants!$A$1:$F$654,2,FALSE)</f>
        <v>#N/A</v>
      </c>
      <c r="V23" s="84"/>
      <c r="W23" s="84" t="e">
        <f>+VLOOKUP(V23,Participants!$A$1:$F$654,2,FALSE)</f>
        <v>#N/A</v>
      </c>
    </row>
    <row r="24" spans="1:25" ht="14.25" customHeight="1">
      <c r="A24" s="80"/>
      <c r="B24" s="81" t="s">
        <v>761</v>
      </c>
      <c r="C24" s="85">
        <v>2</v>
      </c>
      <c r="D24" s="85">
        <v>4</v>
      </c>
      <c r="E24" s="86">
        <v>1000</v>
      </c>
      <c r="F24" s="54" t="str">
        <f>+VLOOKUP(E24,Participants!$A$1:$F$801,2,FALSE)</f>
        <v>Ella Scaltz</v>
      </c>
      <c r="G24" s="54" t="str">
        <f>+VLOOKUP(E24,Participants!$A$1:$F$801,4,FALSE)</f>
        <v>KIL</v>
      </c>
      <c r="H24" s="54" t="str">
        <f>+VLOOKUP(E24,Participants!$A$1:$F$801,5,FALSE)</f>
        <v>F</v>
      </c>
      <c r="I24" s="54">
        <f>+VLOOKUP(E24,Participants!$A$1:$F$801,3,FALSE)</f>
        <v>3</v>
      </c>
      <c r="J24" s="54" t="str">
        <f>+VLOOKUP(E24,Participants!$A$1:$G$801,7,FALSE)</f>
        <v>DEV GIRLS</v>
      </c>
      <c r="K24" s="129" t="s">
        <v>914</v>
      </c>
      <c r="L24" s="51">
        <f t="shared" si="3"/>
        <v>5</v>
      </c>
      <c r="M24" s="54">
        <v>4</v>
      </c>
      <c r="N24" s="131" t="str">
        <f t="shared" si="2"/>
        <v>DEV GIRLS</v>
      </c>
      <c r="O24" s="80"/>
      <c r="P24" s="84"/>
      <c r="Q24" s="84" t="e">
        <f>+VLOOKUP(P24,Participants!$A$1:$F$654,2,FALSE)</f>
        <v>#N/A</v>
      </c>
      <c r="R24" s="84"/>
      <c r="S24" s="84" t="e">
        <f>+VLOOKUP(R24,Participants!$A$1:$F$654,2,FALSE)</f>
        <v>#N/A</v>
      </c>
      <c r="T24" s="84"/>
      <c r="U24" s="84" t="e">
        <f>+VLOOKUP(T24,Participants!$A$1:$F$654,2,FALSE)</f>
        <v>#N/A</v>
      </c>
      <c r="V24" s="84"/>
      <c r="W24" s="84" t="e">
        <f>+VLOOKUP(V24,Participants!$A$1:$F$654,2,FALSE)</f>
        <v>#N/A</v>
      </c>
    </row>
    <row r="25" spans="1:25" ht="14.25" customHeight="1">
      <c r="A25" s="80"/>
      <c r="B25" s="81" t="s">
        <v>761</v>
      </c>
      <c r="C25" s="85">
        <v>2</v>
      </c>
      <c r="D25" s="85">
        <v>3</v>
      </c>
      <c r="E25" s="86">
        <v>910</v>
      </c>
      <c r="F25" s="54" t="str">
        <f>+VLOOKUP(E25,Participants!$A$1:$F$801,2,FALSE)</f>
        <v>Lily Derkach</v>
      </c>
      <c r="G25" s="54" t="str">
        <f>+VLOOKUP(E25,Participants!$A$1:$F$801,4,FALSE)</f>
        <v>NCA</v>
      </c>
      <c r="H25" s="54" t="str">
        <f>+VLOOKUP(E25,Participants!$A$1:$F$801,5,FALSE)</f>
        <v>F</v>
      </c>
      <c r="I25" s="54">
        <f>+VLOOKUP(E25,Participants!$A$1:$F$801,3,FALSE)</f>
        <v>2</v>
      </c>
      <c r="J25" s="54" t="str">
        <f>+VLOOKUP(E25,Participants!$A$1:$G$801,7,FALSE)</f>
        <v>DEV GIRLS</v>
      </c>
      <c r="K25" s="129" t="s">
        <v>915</v>
      </c>
      <c r="L25" s="51">
        <f t="shared" si="3"/>
        <v>6</v>
      </c>
      <c r="M25" s="54">
        <v>3</v>
      </c>
      <c r="N25" s="131" t="str">
        <f t="shared" si="2"/>
        <v>DEV GIRLS</v>
      </c>
      <c r="O25" s="80"/>
      <c r="P25" s="84"/>
      <c r="Q25" s="84" t="e">
        <f>+VLOOKUP(P25,Participants!$A$1:$F$654,2,FALSE)</f>
        <v>#N/A</v>
      </c>
      <c r="R25" s="84"/>
      <c r="S25" s="84" t="e">
        <f>+VLOOKUP(R25,Participants!$A$1:$F$654,2,FALSE)</f>
        <v>#N/A</v>
      </c>
      <c r="T25" s="84"/>
      <c r="U25" s="84" t="e">
        <f>+VLOOKUP(T25,Participants!$A$1:$F$654,2,FALSE)</f>
        <v>#N/A</v>
      </c>
      <c r="V25" s="84"/>
      <c r="W25" s="84" t="e">
        <f>+VLOOKUP(V25,Participants!$A$1:$F$654,2,FALSE)</f>
        <v>#N/A</v>
      </c>
    </row>
    <row r="26" spans="1:25" ht="14.25" customHeight="1">
      <c r="A26" s="80"/>
      <c r="B26" s="81" t="s">
        <v>761</v>
      </c>
      <c r="C26" s="82">
        <v>1</v>
      </c>
      <c r="D26" s="82">
        <v>4</v>
      </c>
      <c r="E26" s="50">
        <v>1007</v>
      </c>
      <c r="F26" s="51" t="str">
        <f>+VLOOKUP(E26,Participants!$A$1:$F$801,2,FALSE)</f>
        <v>Lily Jackson</v>
      </c>
      <c r="G26" s="51" t="str">
        <f>+VLOOKUP(E26,Participants!$A$1:$F$801,4,FALSE)</f>
        <v>KIL</v>
      </c>
      <c r="H26" s="51" t="str">
        <f>+VLOOKUP(E26,Participants!$A$1:$F$801,5,FALSE)</f>
        <v>F</v>
      </c>
      <c r="I26" s="51">
        <f>+VLOOKUP(E26,Participants!$A$1:$F$801,3,FALSE)</f>
        <v>3</v>
      </c>
      <c r="J26" s="51" t="str">
        <f>+VLOOKUP(E26,Participants!$A$1:$G$801,7,FALSE)</f>
        <v>DEV GIRLS</v>
      </c>
      <c r="K26" s="83" t="s">
        <v>907</v>
      </c>
      <c r="L26" s="51">
        <f t="shared" si="3"/>
        <v>7</v>
      </c>
      <c r="M26" s="51" t="s">
        <v>938</v>
      </c>
      <c r="N26" s="80" t="str">
        <f t="shared" si="2"/>
        <v>DEV GIRLS</v>
      </c>
      <c r="O26" s="80"/>
      <c r="P26" s="84"/>
      <c r="Q26" s="84" t="e">
        <f>+VLOOKUP(P26,Participants!$A$1:$F$654,2,FALSE)</f>
        <v>#N/A</v>
      </c>
      <c r="R26" s="84"/>
      <c r="S26" s="84" t="e">
        <f>+VLOOKUP(R26,Participants!$A$1:$F$654,2,FALSE)</f>
        <v>#N/A</v>
      </c>
      <c r="T26" s="84"/>
      <c r="U26" s="84" t="e">
        <f>+VLOOKUP(T26,Participants!$A$1:$F$654,2,FALSE)</f>
        <v>#N/A</v>
      </c>
      <c r="V26" s="84"/>
      <c r="W26" s="84" t="e">
        <f>+VLOOKUP(V26,Participants!$A$1:$F$654,2,FALSE)</f>
        <v>#N/A</v>
      </c>
    </row>
    <row r="27" spans="1:25" ht="14.25" customHeight="1">
      <c r="A27" s="80"/>
      <c r="B27" s="81" t="s">
        <v>761</v>
      </c>
      <c r="C27" s="82">
        <v>1</v>
      </c>
      <c r="D27" s="82">
        <v>7</v>
      </c>
      <c r="E27" s="50">
        <v>1108</v>
      </c>
      <c r="F27" s="51" t="str">
        <f>+VLOOKUP(E27,Participants!$A$1:$F$801,2,FALSE)</f>
        <v>Mila Cira</v>
      </c>
      <c r="G27" s="51" t="str">
        <f>+VLOOKUP(E27,Participants!$A$1:$F$801,4,FALSE)</f>
        <v>PHA</v>
      </c>
      <c r="H27" s="51" t="str">
        <f>+VLOOKUP(E27,Participants!$A$1:$F$801,5,FALSE)</f>
        <v>F</v>
      </c>
      <c r="I27" s="51">
        <f>+VLOOKUP(E27,Participants!$A$1:$F$801,3,FALSE)</f>
        <v>2</v>
      </c>
      <c r="J27" s="51" t="str">
        <f>+VLOOKUP(E27,Participants!$A$1:$G$801,7,FALSE)</f>
        <v>DEV GIRLS</v>
      </c>
      <c r="K27" s="83" t="s">
        <v>832</v>
      </c>
      <c r="L27" s="51">
        <f t="shared" si="3"/>
        <v>8</v>
      </c>
      <c r="M27" s="51">
        <v>2</v>
      </c>
      <c r="N27" s="80" t="str">
        <f t="shared" si="2"/>
        <v>DEV GIRLS</v>
      </c>
      <c r="O27" s="80"/>
      <c r="P27" s="84"/>
      <c r="Q27" s="84" t="e">
        <f>+VLOOKUP(P27,Participants!$A$1:$F$654,2,FALSE)</f>
        <v>#N/A</v>
      </c>
      <c r="R27" s="84"/>
      <c r="S27" s="84" t="e">
        <f>+VLOOKUP(R27,Participants!$A$1:$F$654,2,FALSE)</f>
        <v>#N/A</v>
      </c>
      <c r="T27" s="84"/>
      <c r="U27" s="84" t="e">
        <f>+VLOOKUP(T27,Participants!$A$1:$F$654,2,FALSE)</f>
        <v>#N/A</v>
      </c>
      <c r="V27" s="84"/>
      <c r="W27" s="84" t="e">
        <f>+VLOOKUP(V27,Participants!$A$1:$F$654,2,FALSE)</f>
        <v>#N/A</v>
      </c>
    </row>
    <row r="28" spans="1:25" ht="14.25" customHeight="1">
      <c r="B28" s="72" t="s">
        <v>761</v>
      </c>
      <c r="C28" s="82">
        <v>3</v>
      </c>
      <c r="D28" s="82">
        <v>3</v>
      </c>
      <c r="E28" s="50">
        <v>537</v>
      </c>
      <c r="F28" s="51" t="str">
        <f>+VLOOKUP(E28,Participants!$A$1:$F$801,2,FALSE)</f>
        <v>Molly Begley</v>
      </c>
      <c r="G28" s="51" t="str">
        <f>+VLOOKUP(E28,Participants!$A$1:$F$801,4,FALSE)</f>
        <v>BFS</v>
      </c>
      <c r="H28" s="51" t="str">
        <f>+VLOOKUP(E28,Participants!$A$1:$F$801,5,FALSE)</f>
        <v>F</v>
      </c>
      <c r="I28" s="51">
        <f>+VLOOKUP(E28,Participants!$A$1:$F$801,3,FALSE)</f>
        <v>3</v>
      </c>
      <c r="J28" s="51" t="str">
        <f>+VLOOKUP(E28,Participants!$A$1:$G$801,7,FALSE)</f>
        <v>DEV GIRLS</v>
      </c>
      <c r="K28" s="130" t="s">
        <v>919</v>
      </c>
      <c r="L28" s="51">
        <f t="shared" si="3"/>
        <v>9</v>
      </c>
      <c r="M28" s="51" t="s">
        <v>938</v>
      </c>
      <c r="N28" s="132" t="str">
        <f t="shared" si="2"/>
        <v>DEV GIRLS</v>
      </c>
      <c r="O28" s="62"/>
      <c r="P28" s="88"/>
      <c r="Q28" s="88" t="e">
        <f>+VLOOKUP(P28,Participants!$A$1:$F$654,2,FALSE)</f>
        <v>#N/A</v>
      </c>
      <c r="R28" s="88"/>
      <c r="S28" s="88" t="e">
        <f>+VLOOKUP(R28,Participants!$A$1:$F$654,2,FALSE)</f>
        <v>#N/A</v>
      </c>
      <c r="T28" s="88"/>
      <c r="U28" s="88" t="e">
        <f>+VLOOKUP(T28,Participants!$A$1:$F$654,2,FALSE)</f>
        <v>#N/A</v>
      </c>
      <c r="V28" s="88"/>
      <c r="W28" s="88" t="e">
        <f>+VLOOKUP(V28,Participants!$A$1:$F$654,2,FALSE)</f>
        <v>#N/A</v>
      </c>
    </row>
    <row r="29" spans="1:25" ht="14.25" customHeight="1">
      <c r="A29" s="62"/>
      <c r="B29" s="72" t="s">
        <v>761</v>
      </c>
      <c r="C29" s="82">
        <v>1</v>
      </c>
      <c r="D29" s="82">
        <v>6</v>
      </c>
      <c r="E29" s="50">
        <v>773</v>
      </c>
      <c r="F29" s="51" t="str">
        <f>+VLOOKUP(E29,Participants!$A$1:$F$801,2,FALSE)</f>
        <v>Lucille Rounding</v>
      </c>
      <c r="G29" s="51" t="str">
        <f>+VLOOKUP(E29,Participants!$A$1:$F$801,4,FALSE)</f>
        <v>AAC</v>
      </c>
      <c r="H29" s="51" t="str">
        <f>+VLOOKUP(E29,Participants!$A$1:$F$801,5,FALSE)</f>
        <v>F</v>
      </c>
      <c r="I29" s="51">
        <f>+VLOOKUP(E29,Participants!$A$1:$F$801,3,FALSE)</f>
        <v>2</v>
      </c>
      <c r="J29" s="51" t="str">
        <f>+VLOOKUP(E29,Participants!$A$1:$G$801,7,FALSE)</f>
        <v>DEV GIRLS</v>
      </c>
      <c r="K29" s="130" t="s">
        <v>908</v>
      </c>
      <c r="L29" s="51">
        <f t="shared" si="3"/>
        <v>10</v>
      </c>
      <c r="M29" s="51" t="s">
        <v>938</v>
      </c>
      <c r="N29" s="132" t="str">
        <f t="shared" si="2"/>
        <v>DEV GIRLS</v>
      </c>
      <c r="O29" s="62"/>
      <c r="P29" s="88"/>
      <c r="Q29" s="88" t="e">
        <f>+VLOOKUP(P29,Participants!$A$1:$F$654,2,FALSE)</f>
        <v>#N/A</v>
      </c>
      <c r="R29" s="88"/>
      <c r="S29" s="88" t="e">
        <f>+VLOOKUP(R29,Participants!$A$1:$F$654,2,FALSE)</f>
        <v>#N/A</v>
      </c>
      <c r="T29" s="88"/>
      <c r="U29" s="88" t="e">
        <f>+VLOOKUP(T29,Participants!$A$1:$F$654,2,FALSE)</f>
        <v>#N/A</v>
      </c>
      <c r="V29" s="88"/>
      <c r="W29" s="88" t="e">
        <f>+VLOOKUP(V29,Participants!$A$1:$F$654,2,FALSE)</f>
        <v>#N/A</v>
      </c>
    </row>
    <row r="30" spans="1:25" ht="14.25" customHeight="1">
      <c r="A30" s="62"/>
      <c r="B30" s="72" t="s">
        <v>761</v>
      </c>
      <c r="C30" s="85">
        <v>2</v>
      </c>
      <c r="D30" s="85">
        <v>1</v>
      </c>
      <c r="E30" s="86">
        <v>1436</v>
      </c>
      <c r="F30" s="54" t="str">
        <f>+VLOOKUP(E30,Participants!$A$1:$F$801,2,FALSE)</f>
        <v>Elyzabith Robinson</v>
      </c>
      <c r="G30" s="54" t="str">
        <f>+VLOOKUP(E30,Participants!$A$1:$F$801,4,FALSE)</f>
        <v>BCS</v>
      </c>
      <c r="H30" s="54" t="str">
        <f>+VLOOKUP(E30,Participants!$A$1:$F$801,5,FALSE)</f>
        <v>F</v>
      </c>
      <c r="I30" s="54">
        <f>+VLOOKUP(E30,Participants!$A$1:$F$801,3,FALSE)</f>
        <v>3</v>
      </c>
      <c r="J30" s="54" t="str">
        <f>+VLOOKUP(E30,Participants!$A$1:$G$801,7,FALSE)</f>
        <v>DEV GIRLS</v>
      </c>
      <c r="K30" s="87" t="s">
        <v>916</v>
      </c>
      <c r="L30" s="51">
        <f t="shared" si="3"/>
        <v>11</v>
      </c>
      <c r="M30" s="54" t="s">
        <v>938</v>
      </c>
      <c r="N30" s="62" t="str">
        <f t="shared" si="2"/>
        <v>DEV GIRLS</v>
      </c>
      <c r="O30" s="62"/>
      <c r="P30" s="88"/>
      <c r="Q30" s="88" t="e">
        <f>+VLOOKUP(P30,Participants!$A$1:$F$654,2,FALSE)</f>
        <v>#N/A</v>
      </c>
      <c r="R30" s="88"/>
      <c r="S30" s="88" t="e">
        <f>+VLOOKUP(R30,Participants!$A$1:$F$654,2,FALSE)</f>
        <v>#N/A</v>
      </c>
      <c r="T30" s="88"/>
      <c r="U30" s="88" t="e">
        <f>+VLOOKUP(T30,Participants!$A$1:$F$654,2,FALSE)</f>
        <v>#N/A</v>
      </c>
      <c r="V30" s="88"/>
      <c r="W30" s="88" t="e">
        <f>+VLOOKUP(V30,Participants!$A$1:$F$654,2,FALSE)</f>
        <v>#N/A</v>
      </c>
    </row>
    <row r="31" spans="1:25" ht="14.25" customHeight="1">
      <c r="A31" s="62"/>
      <c r="B31" s="72" t="s">
        <v>761</v>
      </c>
      <c r="C31" s="82">
        <v>1</v>
      </c>
      <c r="D31" s="82">
        <v>1</v>
      </c>
      <c r="E31" s="50">
        <v>547</v>
      </c>
      <c r="F31" s="51" t="str">
        <f>+VLOOKUP(E31,Participants!$A$1:$F$801,2,FALSE)</f>
        <v>Lexie Miller</v>
      </c>
      <c r="G31" s="51" t="str">
        <f>+VLOOKUP(E31,Participants!$A$1:$F$801,4,FALSE)</f>
        <v>BFS</v>
      </c>
      <c r="H31" s="51" t="str">
        <f>+VLOOKUP(E31,Participants!$A$1:$F$801,5,FALSE)</f>
        <v>F</v>
      </c>
      <c r="I31" s="51">
        <f>+VLOOKUP(E31,Participants!$A$1:$F$801,3,FALSE)</f>
        <v>4</v>
      </c>
      <c r="J31" s="51" t="str">
        <f>+VLOOKUP(E31,Participants!$A$1:$G$801,7,FALSE)</f>
        <v>DEV GIRLS</v>
      </c>
      <c r="K31" s="130" t="s">
        <v>909</v>
      </c>
      <c r="L31" s="51">
        <f t="shared" si="3"/>
        <v>12</v>
      </c>
      <c r="M31" s="51" t="s">
        <v>938</v>
      </c>
      <c r="N31" s="132" t="str">
        <f t="shared" si="2"/>
        <v>DEV GIRLS</v>
      </c>
      <c r="O31" s="62"/>
      <c r="P31" s="88"/>
      <c r="Q31" s="88" t="e">
        <f>+VLOOKUP(P31,Participants!$A$1:$F$654,2,FALSE)</f>
        <v>#N/A</v>
      </c>
      <c r="R31" s="88"/>
      <c r="S31" s="88" t="e">
        <f>+VLOOKUP(R31,Participants!$A$1:$F$654,2,FALSE)</f>
        <v>#N/A</v>
      </c>
      <c r="T31" s="88"/>
      <c r="U31" s="88" t="e">
        <f>+VLOOKUP(T31,Participants!$A$1:$F$654,2,FALSE)</f>
        <v>#N/A</v>
      </c>
      <c r="V31" s="88"/>
      <c r="W31" s="88" t="e">
        <f>+VLOOKUP(V31,Participants!$A$1:$F$654,2,FALSE)</f>
        <v>#N/A</v>
      </c>
    </row>
    <row r="32" spans="1:25" ht="14.25" customHeight="1">
      <c r="A32" s="62"/>
      <c r="B32" s="72" t="s">
        <v>761</v>
      </c>
      <c r="C32" s="82">
        <v>3</v>
      </c>
      <c r="D32" s="82">
        <v>4</v>
      </c>
      <c r="E32" s="50">
        <v>1568</v>
      </c>
      <c r="F32" s="51" t="str">
        <f>+VLOOKUP(E32,Participants!$A$1:$F$801,2,FALSE)</f>
        <v>Genevieve Shay</v>
      </c>
      <c r="G32" s="51" t="str">
        <f>+VLOOKUP(E32,Participants!$A$1:$F$801,4,FALSE)</f>
        <v>GRE</v>
      </c>
      <c r="H32" s="51" t="str">
        <f>+VLOOKUP(E32,Participants!$A$1:$F$801,5,FALSE)</f>
        <v>F</v>
      </c>
      <c r="I32" s="51">
        <f>+VLOOKUP(E32,Participants!$A$1:$F$801,3,FALSE)</f>
        <v>4</v>
      </c>
      <c r="J32" s="51" t="str">
        <f>+VLOOKUP(E32,Participants!$A$1:$G$801,7,FALSE)</f>
        <v>DEV GIRLS</v>
      </c>
      <c r="K32" s="130" t="s">
        <v>921</v>
      </c>
      <c r="L32" s="51">
        <f t="shared" si="3"/>
        <v>13</v>
      </c>
      <c r="M32" s="51">
        <v>1</v>
      </c>
      <c r="N32" s="132" t="str">
        <f t="shared" si="2"/>
        <v>DEV GIRLS</v>
      </c>
      <c r="O32" s="62"/>
      <c r="P32" s="88"/>
      <c r="Q32" s="88" t="e">
        <f>+VLOOKUP(P32,Participants!$A$1:$F$654,2,FALSE)</f>
        <v>#N/A</v>
      </c>
      <c r="R32" s="88"/>
      <c r="S32" s="88" t="e">
        <f>+VLOOKUP(R32,Participants!$A$1:$F$654,2,FALSE)</f>
        <v>#N/A</v>
      </c>
      <c r="T32" s="88"/>
      <c r="U32" s="88" t="e">
        <f>+VLOOKUP(T32,Participants!$A$1:$F$654,2,FALSE)</f>
        <v>#N/A</v>
      </c>
      <c r="V32" s="88"/>
      <c r="W32" s="88" t="e">
        <f>+VLOOKUP(V32,Participants!$A$1:$F$654,2,FALSE)</f>
        <v>#N/A</v>
      </c>
    </row>
    <row r="33" spans="1:24" ht="14.25" customHeight="1">
      <c r="A33" s="62"/>
      <c r="B33" s="72" t="s">
        <v>761</v>
      </c>
      <c r="C33" s="82">
        <v>3</v>
      </c>
      <c r="D33" s="82">
        <v>2</v>
      </c>
      <c r="E33" s="50">
        <v>533</v>
      </c>
      <c r="F33" s="51" t="str">
        <f>+VLOOKUP(E33,Participants!$A$1:$F$801,2,FALSE)</f>
        <v>Alaina Kelly</v>
      </c>
      <c r="G33" s="51" t="str">
        <f>+VLOOKUP(E33,Participants!$A$1:$F$801,4,FALSE)</f>
        <v>BFS</v>
      </c>
      <c r="H33" s="51" t="str">
        <f>+VLOOKUP(E33,Participants!$A$1:$F$801,5,FALSE)</f>
        <v>F</v>
      </c>
      <c r="I33" s="51">
        <f>+VLOOKUP(E33,Participants!$A$1:$F$801,3,FALSE)</f>
        <v>3</v>
      </c>
      <c r="J33" s="51" t="str">
        <f>+VLOOKUP(E33,Participants!$A$1:$G$801,7,FALSE)</f>
        <v>DEV GIRLS</v>
      </c>
      <c r="K33" s="130" t="s">
        <v>922</v>
      </c>
      <c r="L33" s="51">
        <f t="shared" si="3"/>
        <v>14</v>
      </c>
      <c r="M33" s="51"/>
      <c r="N33" s="132" t="str">
        <f t="shared" si="2"/>
        <v>DEV GIRLS</v>
      </c>
      <c r="O33" s="62"/>
      <c r="P33" s="88"/>
      <c r="Q33" s="88" t="e">
        <f>+VLOOKUP(P33,Participants!$A$1:$F$654,2,FALSE)</f>
        <v>#N/A</v>
      </c>
      <c r="R33" s="88"/>
      <c r="S33" s="88" t="e">
        <f>+VLOOKUP(R33,Participants!$A$1:$F$654,2,FALSE)</f>
        <v>#N/A</v>
      </c>
      <c r="T33" s="88"/>
      <c r="U33" s="88" t="e">
        <f>+VLOOKUP(T33,Participants!$A$1:$F$654,2,FALSE)</f>
        <v>#N/A</v>
      </c>
      <c r="V33" s="88"/>
      <c r="W33" s="88" t="e">
        <f>+VLOOKUP(V33,Participants!$A$1:$F$654,2,FALSE)</f>
        <v>#N/A</v>
      </c>
    </row>
    <row r="34" spans="1:24" ht="14.25" customHeight="1">
      <c r="A34" s="62"/>
      <c r="B34" s="72" t="s">
        <v>761</v>
      </c>
      <c r="C34" s="85">
        <v>4</v>
      </c>
      <c r="D34" s="85">
        <v>2</v>
      </c>
      <c r="E34" s="86">
        <v>932</v>
      </c>
      <c r="F34" s="54" t="str">
        <f>+VLOOKUP(E34,Participants!$A$1:$F$801,2,FALSE)</f>
        <v>Sky Johnson</v>
      </c>
      <c r="G34" s="54" t="str">
        <f>+VLOOKUP(E34,Participants!$A$1:$F$801,4,FALSE)</f>
        <v>NCA</v>
      </c>
      <c r="H34" s="54" t="str">
        <f>+VLOOKUP(E34,Participants!$A$1:$F$801,5,FALSE)</f>
        <v>F</v>
      </c>
      <c r="I34" s="54">
        <f>+VLOOKUP(E34,Participants!$A$1:$F$801,3,FALSE)</f>
        <v>4</v>
      </c>
      <c r="J34" s="54" t="str">
        <f>+VLOOKUP(E34,Participants!$A$1:$G$801,7,FALSE)</f>
        <v>DEV GIRLS</v>
      </c>
      <c r="K34" s="87" t="s">
        <v>929</v>
      </c>
      <c r="L34" s="51">
        <f t="shared" si="3"/>
        <v>15</v>
      </c>
      <c r="M34" s="54"/>
      <c r="N34" s="62" t="str">
        <f t="shared" si="2"/>
        <v>DEV GIRLS</v>
      </c>
      <c r="O34" s="62"/>
      <c r="P34" s="88"/>
      <c r="Q34" s="88" t="e">
        <f>+VLOOKUP(P34,Participants!$A$1:$F$654,2,FALSE)</f>
        <v>#N/A</v>
      </c>
      <c r="R34" s="88"/>
      <c r="S34" s="88" t="e">
        <f>+VLOOKUP(R34,Participants!$A$1:$F$654,2,FALSE)</f>
        <v>#N/A</v>
      </c>
      <c r="T34" s="88"/>
      <c r="U34" s="88" t="e">
        <f>+VLOOKUP(T34,Participants!$A$1:$F$654,2,FALSE)</f>
        <v>#N/A</v>
      </c>
      <c r="V34" s="88"/>
      <c r="W34" s="88" t="e">
        <f>+VLOOKUP(V34,Participants!$A$1:$F$654,2,FALSE)</f>
        <v>#N/A</v>
      </c>
    </row>
    <row r="35" spans="1:24" ht="14.25" customHeight="1">
      <c r="A35" s="62"/>
      <c r="B35" s="72" t="s">
        <v>761</v>
      </c>
      <c r="C35" s="82">
        <v>1</v>
      </c>
      <c r="D35" s="82">
        <v>3</v>
      </c>
      <c r="E35" s="50">
        <v>900</v>
      </c>
      <c r="F35" s="51" t="str">
        <f>+VLOOKUP(E35,Participants!$A$1:$F$801,2,FALSE)</f>
        <v>Wendy Gondak</v>
      </c>
      <c r="G35" s="51" t="str">
        <f>+VLOOKUP(E35,Participants!$A$1:$F$801,4,FALSE)</f>
        <v>NCA</v>
      </c>
      <c r="H35" s="51" t="str">
        <f>+VLOOKUP(E35,Participants!$A$1:$F$801,5,FALSE)</f>
        <v>F</v>
      </c>
      <c r="I35" s="51" t="str">
        <f>+VLOOKUP(E35,Participants!$A$1:$F$801,3,FALSE)</f>
        <v>K</v>
      </c>
      <c r="J35" s="51" t="str">
        <f>+VLOOKUP(E35,Participants!$A$1:$G$801,7,FALSE)</f>
        <v>DEV GIRLS</v>
      </c>
      <c r="K35" s="130" t="s">
        <v>910</v>
      </c>
      <c r="L35" s="51">
        <f t="shared" si="3"/>
        <v>16</v>
      </c>
      <c r="M35" s="51"/>
      <c r="N35" s="132" t="str">
        <f t="shared" si="2"/>
        <v>DEV GIRLS</v>
      </c>
      <c r="O35" s="62"/>
      <c r="P35" s="88"/>
      <c r="Q35" s="88" t="e">
        <f>+VLOOKUP(P35,Participants!$A$1:$F$654,2,FALSE)</f>
        <v>#N/A</v>
      </c>
      <c r="R35" s="88"/>
      <c r="S35" s="88" t="e">
        <f>+VLOOKUP(R35,Participants!$A$1:$F$654,2,FALSE)</f>
        <v>#N/A</v>
      </c>
      <c r="T35" s="88"/>
      <c r="U35" s="88" t="e">
        <f>+VLOOKUP(T35,Participants!$A$1:$F$654,2,FALSE)</f>
        <v>#N/A</v>
      </c>
      <c r="V35" s="88"/>
      <c r="W35" s="88" t="e">
        <f>+VLOOKUP(V35,Participants!$A$1:$F$654,2,FALSE)</f>
        <v>#N/A</v>
      </c>
    </row>
    <row r="36" spans="1:24" ht="14.25" customHeight="1">
      <c r="A36" s="80"/>
      <c r="B36" s="81" t="s">
        <v>761</v>
      </c>
      <c r="C36" s="82">
        <v>1</v>
      </c>
      <c r="D36" s="82">
        <v>5</v>
      </c>
      <c r="E36" s="50">
        <v>1562</v>
      </c>
      <c r="F36" s="51" t="str">
        <f>+VLOOKUP(E36,Participants!$A$1:$F$801,2,FALSE)</f>
        <v>Brigid Boosel</v>
      </c>
      <c r="G36" s="51" t="str">
        <f>+VLOOKUP(E36,Participants!$A$1:$F$801,4,FALSE)</f>
        <v>GRE</v>
      </c>
      <c r="H36" s="51" t="str">
        <f>+VLOOKUP(E36,Participants!$A$1:$F$801,5,FALSE)</f>
        <v>F</v>
      </c>
      <c r="I36" s="51">
        <f>+VLOOKUP(E36,Participants!$A$1:$F$801,3,FALSE)</f>
        <v>2</v>
      </c>
      <c r="J36" s="51" t="str">
        <f>+VLOOKUP(E36,Participants!$A$1:$G$801,7,FALSE)</f>
        <v>DEV GIRLS</v>
      </c>
      <c r="K36" s="83" t="s">
        <v>911</v>
      </c>
      <c r="L36" s="51">
        <f t="shared" si="3"/>
        <v>17</v>
      </c>
      <c r="M36" s="51"/>
      <c r="N36" s="80" t="str">
        <f t="shared" si="2"/>
        <v>DEV GIRLS</v>
      </c>
      <c r="O36" s="80"/>
      <c r="P36" s="84"/>
      <c r="Q36" s="84" t="e">
        <f>+VLOOKUP(P36,Participants!$A$1:$F$654,2,FALSE)</f>
        <v>#N/A</v>
      </c>
      <c r="R36" s="84"/>
      <c r="S36" s="84" t="e">
        <f>+VLOOKUP(R36,Participants!$A$1:$F$654,2,FALSE)</f>
        <v>#N/A</v>
      </c>
      <c r="T36" s="84"/>
      <c r="U36" s="84" t="e">
        <f>+VLOOKUP(T36,Participants!$A$1:$F$654,2,FALSE)</f>
        <v>#N/A</v>
      </c>
      <c r="V36" s="84"/>
      <c r="W36" s="84" t="e">
        <f>+VLOOKUP(V36,Participants!$A$1:$F$654,2,FALSE)</f>
        <v>#N/A</v>
      </c>
    </row>
    <row r="37" spans="1:24" ht="14.25" customHeight="1">
      <c r="B37" s="72"/>
      <c r="D37" s="89"/>
      <c r="K37" s="56"/>
      <c r="P37" s="75"/>
      <c r="Q37" s="75"/>
      <c r="R37" s="75"/>
      <c r="S37" s="75"/>
      <c r="T37" s="75"/>
      <c r="U37" s="75"/>
      <c r="V37" s="75"/>
      <c r="W37" s="75"/>
    </row>
    <row r="38" spans="1:24" ht="14.25" customHeight="1">
      <c r="B38" s="72"/>
      <c r="D38" s="89"/>
      <c r="K38" s="56"/>
      <c r="P38" s="75"/>
      <c r="Q38" s="75"/>
      <c r="R38" s="75"/>
      <c r="S38" s="75"/>
      <c r="T38" s="75"/>
      <c r="U38" s="75"/>
      <c r="V38" s="75"/>
      <c r="W38" s="75"/>
    </row>
    <row r="39" spans="1:24" ht="14.25" customHeight="1">
      <c r="B39" s="72"/>
      <c r="D39" s="89"/>
      <c r="K39" s="56"/>
      <c r="P39" s="75"/>
      <c r="Q39" s="75"/>
      <c r="R39" s="75"/>
      <c r="S39" s="75"/>
      <c r="T39" s="75"/>
      <c r="U39" s="75"/>
      <c r="V39" s="75"/>
      <c r="W39" s="75"/>
    </row>
    <row r="40" spans="1:24" ht="14.25" customHeight="1">
      <c r="D40" s="89"/>
      <c r="K40" s="56"/>
      <c r="P40" s="75"/>
      <c r="Q40" s="75"/>
      <c r="R40" s="75"/>
      <c r="S40" s="75"/>
      <c r="T40" s="75"/>
      <c r="U40" s="75"/>
      <c r="V40" s="75"/>
      <c r="W40" s="75"/>
    </row>
    <row r="41" spans="1:24" ht="14.25" customHeight="1">
      <c r="D41" s="89"/>
      <c r="K41" s="56"/>
      <c r="P41" s="75"/>
      <c r="Q41" s="75"/>
      <c r="R41" s="75"/>
      <c r="S41" s="75"/>
      <c r="T41" s="75"/>
      <c r="U41" s="75"/>
      <c r="V41" s="75"/>
      <c r="W41" s="75"/>
    </row>
    <row r="42" spans="1:24" ht="14.25" customHeight="1">
      <c r="B42" s="60" t="s">
        <v>8</v>
      </c>
      <c r="C42" s="60" t="s">
        <v>16</v>
      </c>
      <c r="D42" s="60" t="s">
        <v>19</v>
      </c>
      <c r="E42" s="61" t="s">
        <v>25</v>
      </c>
      <c r="F42" s="60" t="s">
        <v>29</v>
      </c>
      <c r="G42" s="60" t="s">
        <v>33</v>
      </c>
      <c r="H42" s="60" t="s">
        <v>36</v>
      </c>
      <c r="I42" s="60" t="s">
        <v>39</v>
      </c>
      <c r="J42" s="60" t="s">
        <v>45</v>
      </c>
      <c r="K42" s="60" t="s">
        <v>48</v>
      </c>
      <c r="L42" s="60" t="s">
        <v>51</v>
      </c>
      <c r="M42" s="60" t="s">
        <v>54</v>
      </c>
      <c r="N42" s="60" t="s">
        <v>57</v>
      </c>
      <c r="O42" s="60" t="s">
        <v>60</v>
      </c>
      <c r="P42" s="60" t="s">
        <v>66</v>
      </c>
      <c r="Q42" s="60" t="s">
        <v>69</v>
      </c>
      <c r="R42" s="60" t="s">
        <v>11</v>
      </c>
      <c r="S42" s="60" t="s">
        <v>77</v>
      </c>
      <c r="T42" s="60" t="s">
        <v>81</v>
      </c>
      <c r="U42" s="60" t="s">
        <v>84</v>
      </c>
      <c r="V42" s="60" t="s">
        <v>87</v>
      </c>
      <c r="W42" s="60" t="s">
        <v>90</v>
      </c>
      <c r="X42" s="60" t="s">
        <v>732</v>
      </c>
    </row>
    <row r="43" spans="1:24" ht="14.25" customHeight="1">
      <c r="A43" s="62" t="s">
        <v>14</v>
      </c>
      <c r="B43" s="62">
        <f t="shared" ref="B43:K44" si="4">+SUMIFS($M$2:$M$36,$J$2:$J$36,$A43,$G$2:$G$36,B$42)</f>
        <v>0</v>
      </c>
      <c r="C43" s="62">
        <f t="shared" si="4"/>
        <v>3</v>
      </c>
      <c r="D43" s="62">
        <f t="shared" si="4"/>
        <v>0</v>
      </c>
      <c r="E43" s="62">
        <f t="shared" si="4"/>
        <v>0</v>
      </c>
      <c r="F43" s="62">
        <f t="shared" si="4"/>
        <v>10</v>
      </c>
      <c r="G43" s="62">
        <f t="shared" si="4"/>
        <v>5</v>
      </c>
      <c r="H43" s="62">
        <f t="shared" si="4"/>
        <v>0</v>
      </c>
      <c r="I43" s="62">
        <f t="shared" si="4"/>
        <v>4</v>
      </c>
      <c r="J43" s="62">
        <f t="shared" si="4"/>
        <v>0</v>
      </c>
      <c r="K43" s="62">
        <f t="shared" si="4"/>
        <v>0</v>
      </c>
      <c r="L43" s="62">
        <f t="shared" ref="L43:W44" si="5">+SUMIFS($M$2:$M$36,$J$2:$J$36,$A43,$G$2:$G$36,L$42)</f>
        <v>0</v>
      </c>
      <c r="M43" s="62">
        <f t="shared" si="5"/>
        <v>6</v>
      </c>
      <c r="N43" s="62">
        <f t="shared" si="5"/>
        <v>0</v>
      </c>
      <c r="O43" s="62">
        <f t="shared" si="5"/>
        <v>2</v>
      </c>
      <c r="P43" s="62">
        <f t="shared" si="5"/>
        <v>0</v>
      </c>
      <c r="Q43" s="62">
        <f t="shared" si="5"/>
        <v>0</v>
      </c>
      <c r="R43" s="62">
        <f t="shared" si="5"/>
        <v>0</v>
      </c>
      <c r="S43" s="62">
        <f t="shared" si="5"/>
        <v>0</v>
      </c>
      <c r="T43" s="62">
        <f t="shared" si="5"/>
        <v>1</v>
      </c>
      <c r="U43" s="62">
        <f t="shared" si="5"/>
        <v>8</v>
      </c>
      <c r="V43" s="62">
        <f t="shared" si="5"/>
        <v>0</v>
      </c>
      <c r="W43" s="62">
        <f t="shared" si="5"/>
        <v>0</v>
      </c>
      <c r="X43" s="62">
        <f t="shared" ref="X43:X44" si="6">SUM(B43:W43)</f>
        <v>39</v>
      </c>
    </row>
    <row r="44" spans="1:24" ht="14.25" customHeight="1">
      <c r="A44" s="62" t="s">
        <v>27</v>
      </c>
      <c r="B44" s="62">
        <f t="shared" si="4"/>
        <v>4</v>
      </c>
      <c r="C44" s="62">
        <f t="shared" si="4"/>
        <v>0</v>
      </c>
      <c r="D44" s="62">
        <f t="shared" si="4"/>
        <v>0</v>
      </c>
      <c r="E44" s="62">
        <f t="shared" si="4"/>
        <v>0</v>
      </c>
      <c r="F44" s="62">
        <f t="shared" si="4"/>
        <v>8</v>
      </c>
      <c r="G44" s="62">
        <f t="shared" si="4"/>
        <v>6</v>
      </c>
      <c r="H44" s="62">
        <f t="shared" si="4"/>
        <v>0</v>
      </c>
      <c r="I44" s="62">
        <f t="shared" si="4"/>
        <v>1</v>
      </c>
      <c r="J44" s="62">
        <f t="shared" si="4"/>
        <v>0</v>
      </c>
      <c r="K44" s="62">
        <f t="shared" si="4"/>
        <v>0</v>
      </c>
      <c r="L44" s="62">
        <f t="shared" si="5"/>
        <v>0</v>
      </c>
      <c r="M44" s="62">
        <f t="shared" si="5"/>
        <v>5</v>
      </c>
      <c r="N44" s="62">
        <f t="shared" si="5"/>
        <v>0</v>
      </c>
      <c r="O44" s="62">
        <f t="shared" si="5"/>
        <v>0</v>
      </c>
      <c r="P44" s="62">
        <f t="shared" si="5"/>
        <v>0</v>
      </c>
      <c r="Q44" s="62">
        <f t="shared" si="5"/>
        <v>0</v>
      </c>
      <c r="R44" s="62">
        <f t="shared" si="5"/>
        <v>0</v>
      </c>
      <c r="S44" s="62">
        <f t="shared" si="5"/>
        <v>0</v>
      </c>
      <c r="T44" s="62">
        <f t="shared" si="5"/>
        <v>10</v>
      </c>
      <c r="U44" s="62">
        <f t="shared" si="5"/>
        <v>2</v>
      </c>
      <c r="V44" s="62">
        <f t="shared" si="5"/>
        <v>0</v>
      </c>
      <c r="W44" s="62">
        <f t="shared" si="5"/>
        <v>3</v>
      </c>
      <c r="X44" s="62">
        <f t="shared" si="6"/>
        <v>39</v>
      </c>
    </row>
    <row r="45" spans="1:24" ht="14.25" customHeight="1">
      <c r="D45" s="89"/>
      <c r="K45" s="56"/>
      <c r="P45" s="75"/>
      <c r="Q45" s="75"/>
      <c r="R45" s="75"/>
      <c r="S45" s="75"/>
      <c r="T45" s="75"/>
      <c r="U45" s="75"/>
      <c r="V45" s="75"/>
      <c r="W45" s="75"/>
    </row>
    <row r="46" spans="1:24" ht="14.25" customHeight="1">
      <c r="D46" s="89"/>
      <c r="K46" s="56"/>
      <c r="P46" s="75"/>
      <c r="Q46" s="75"/>
      <c r="R46" s="75"/>
      <c r="S46" s="75"/>
      <c r="T46" s="75"/>
      <c r="U46" s="75"/>
      <c r="V46" s="75"/>
      <c r="W46" s="75"/>
    </row>
    <row r="47" spans="1:24" ht="14.25" customHeight="1">
      <c r="D47" s="89"/>
      <c r="K47" s="56"/>
      <c r="P47" s="75"/>
      <c r="Q47" s="75"/>
      <c r="R47" s="75"/>
      <c r="S47" s="75"/>
      <c r="T47" s="75"/>
      <c r="U47" s="75"/>
      <c r="V47" s="75"/>
      <c r="W47" s="75"/>
    </row>
    <row r="48" spans="1:24" ht="14.25" customHeight="1">
      <c r="D48" s="89"/>
      <c r="K48" s="56"/>
      <c r="P48" s="75"/>
      <c r="Q48" s="75"/>
      <c r="R48" s="75"/>
      <c r="S48" s="75"/>
      <c r="T48" s="75"/>
      <c r="U48" s="75"/>
      <c r="V48" s="75"/>
      <c r="W48" s="75"/>
    </row>
    <row r="49" spans="4:23" ht="14.25" customHeight="1">
      <c r="D49" s="89"/>
      <c r="K49" s="56"/>
      <c r="P49" s="75"/>
      <c r="Q49" s="75"/>
      <c r="R49" s="75"/>
      <c r="S49" s="75"/>
      <c r="T49" s="75"/>
      <c r="U49" s="75"/>
      <c r="V49" s="75"/>
      <c r="W49" s="75"/>
    </row>
    <row r="50" spans="4:23" ht="14.25" customHeight="1">
      <c r="D50" s="89"/>
      <c r="K50" s="56"/>
      <c r="P50" s="75"/>
      <c r="Q50" s="75"/>
      <c r="R50" s="75"/>
      <c r="S50" s="75"/>
      <c r="T50" s="75"/>
      <c r="U50" s="75"/>
      <c r="V50" s="75"/>
      <c r="W50" s="75"/>
    </row>
    <row r="51" spans="4:23" ht="14.25" customHeight="1">
      <c r="D51" s="89"/>
      <c r="K51" s="56"/>
      <c r="P51" s="75"/>
      <c r="Q51" s="75"/>
      <c r="R51" s="75"/>
      <c r="S51" s="75"/>
      <c r="T51" s="75"/>
      <c r="U51" s="75"/>
      <c r="V51" s="75"/>
      <c r="W51" s="75"/>
    </row>
    <row r="52" spans="4:23" ht="14.25" customHeight="1">
      <c r="D52" s="89"/>
      <c r="K52" s="56"/>
      <c r="P52" s="75"/>
      <c r="Q52" s="75"/>
      <c r="R52" s="75"/>
      <c r="S52" s="75"/>
      <c r="T52" s="75"/>
      <c r="U52" s="75"/>
      <c r="V52" s="75"/>
      <c r="W52" s="75"/>
    </row>
    <row r="53" spans="4:23" ht="14.25" customHeight="1">
      <c r="D53" s="89"/>
      <c r="K53" s="56"/>
      <c r="P53" s="75"/>
      <c r="Q53" s="75"/>
      <c r="R53" s="75"/>
      <c r="S53" s="75"/>
      <c r="T53" s="75"/>
      <c r="U53" s="75"/>
      <c r="V53" s="75"/>
      <c r="W53" s="75"/>
    </row>
    <row r="54" spans="4:23" ht="14.25" customHeight="1">
      <c r="D54" s="89"/>
      <c r="K54" s="56"/>
      <c r="P54" s="75"/>
      <c r="Q54" s="75"/>
      <c r="R54" s="75"/>
      <c r="S54" s="75"/>
      <c r="T54" s="75"/>
      <c r="U54" s="75"/>
      <c r="V54" s="75"/>
      <c r="W54" s="75"/>
    </row>
    <row r="55" spans="4:23" ht="14.25" customHeight="1">
      <c r="D55" s="89"/>
      <c r="K55" s="56"/>
      <c r="P55" s="75"/>
      <c r="Q55" s="75"/>
      <c r="R55" s="75"/>
      <c r="S55" s="75"/>
      <c r="T55" s="75"/>
      <c r="U55" s="75"/>
      <c r="V55" s="75"/>
      <c r="W55" s="75"/>
    </row>
    <row r="56" spans="4:23" ht="14.25" customHeight="1">
      <c r="D56" s="89"/>
      <c r="K56" s="56"/>
      <c r="P56" s="75"/>
      <c r="Q56" s="75"/>
      <c r="R56" s="75"/>
      <c r="S56" s="75"/>
      <c r="T56" s="75"/>
      <c r="U56" s="75"/>
      <c r="V56" s="75"/>
      <c r="W56" s="75"/>
    </row>
    <row r="57" spans="4:23" ht="14.25" customHeight="1">
      <c r="D57" s="89"/>
      <c r="K57" s="56"/>
      <c r="P57" s="75"/>
      <c r="Q57" s="75"/>
      <c r="R57" s="75"/>
      <c r="S57" s="75"/>
      <c r="T57" s="75"/>
      <c r="U57" s="75"/>
      <c r="V57" s="75"/>
      <c r="W57" s="75"/>
    </row>
    <row r="58" spans="4:23" ht="14.25" customHeight="1">
      <c r="D58" s="89"/>
      <c r="K58" s="56"/>
      <c r="P58" s="75"/>
      <c r="Q58" s="75"/>
      <c r="R58" s="75"/>
      <c r="S58" s="75"/>
      <c r="T58" s="75"/>
      <c r="U58" s="75"/>
      <c r="V58" s="75"/>
      <c r="W58" s="75"/>
    </row>
    <row r="59" spans="4:23" ht="14.25" customHeight="1">
      <c r="D59" s="89"/>
      <c r="K59" s="56"/>
      <c r="P59" s="75"/>
      <c r="Q59" s="75"/>
      <c r="R59" s="75"/>
      <c r="S59" s="75"/>
      <c r="T59" s="75"/>
      <c r="U59" s="75"/>
      <c r="V59" s="75"/>
      <c r="W59" s="75"/>
    </row>
    <row r="60" spans="4:23" ht="14.25" customHeight="1">
      <c r="D60" s="89"/>
      <c r="K60" s="56"/>
      <c r="P60" s="75"/>
      <c r="Q60" s="75"/>
      <c r="R60" s="75"/>
      <c r="S60" s="75"/>
      <c r="T60" s="75"/>
      <c r="U60" s="75"/>
      <c r="V60" s="75"/>
      <c r="W60" s="75"/>
    </row>
    <row r="61" spans="4:23" ht="14.25" customHeight="1">
      <c r="D61" s="89"/>
      <c r="K61" s="56"/>
      <c r="P61" s="75"/>
      <c r="Q61" s="75"/>
      <c r="R61" s="75"/>
      <c r="S61" s="75"/>
      <c r="T61" s="75"/>
      <c r="U61" s="75"/>
      <c r="V61" s="75"/>
      <c r="W61" s="75"/>
    </row>
    <row r="62" spans="4:23" ht="14.25" customHeight="1">
      <c r="D62" s="89"/>
      <c r="K62" s="56"/>
      <c r="P62" s="75"/>
      <c r="Q62" s="75"/>
      <c r="R62" s="75"/>
      <c r="S62" s="75"/>
      <c r="T62" s="75"/>
      <c r="U62" s="75"/>
      <c r="V62" s="75"/>
      <c r="W62" s="75"/>
    </row>
    <row r="63" spans="4:23" ht="14.25" customHeight="1">
      <c r="D63" s="89"/>
      <c r="K63" s="56"/>
      <c r="P63" s="75"/>
      <c r="Q63" s="75"/>
      <c r="R63" s="75"/>
      <c r="S63" s="75"/>
      <c r="T63" s="75"/>
      <c r="U63" s="75"/>
      <c r="V63" s="75"/>
      <c r="W63" s="75"/>
    </row>
    <row r="64" spans="4:23" ht="14.25" customHeight="1">
      <c r="D64" s="89"/>
      <c r="K64" s="56"/>
      <c r="P64" s="75"/>
      <c r="Q64" s="75"/>
      <c r="R64" s="75"/>
      <c r="S64" s="75"/>
      <c r="T64" s="75"/>
      <c r="U64" s="75"/>
      <c r="V64" s="75"/>
      <c r="W64" s="75"/>
    </row>
    <row r="65" spans="4:23" ht="14.25" customHeight="1">
      <c r="D65" s="89"/>
      <c r="K65" s="56"/>
      <c r="P65" s="75"/>
      <c r="Q65" s="75"/>
      <c r="R65" s="75"/>
      <c r="S65" s="75"/>
      <c r="T65" s="75"/>
      <c r="U65" s="75"/>
      <c r="V65" s="75"/>
      <c r="W65" s="75"/>
    </row>
    <row r="66" spans="4:23" ht="14.25" customHeight="1">
      <c r="D66" s="89"/>
      <c r="K66" s="56"/>
      <c r="P66" s="75"/>
      <c r="Q66" s="75"/>
      <c r="R66" s="75"/>
      <c r="S66" s="75"/>
      <c r="T66" s="75"/>
      <c r="U66" s="75"/>
      <c r="V66" s="75"/>
      <c r="W66" s="75"/>
    </row>
    <row r="67" spans="4:23" ht="14.25" customHeight="1">
      <c r="D67" s="89"/>
      <c r="K67" s="56"/>
      <c r="P67" s="75"/>
      <c r="Q67" s="75"/>
      <c r="R67" s="75"/>
      <c r="S67" s="75"/>
      <c r="T67" s="75"/>
      <c r="U67" s="75"/>
      <c r="V67" s="75"/>
      <c r="W67" s="75"/>
    </row>
    <row r="68" spans="4:23" ht="14.25" customHeight="1">
      <c r="D68" s="89"/>
      <c r="K68" s="56"/>
      <c r="P68" s="75"/>
      <c r="Q68" s="75"/>
      <c r="R68" s="75"/>
      <c r="S68" s="75"/>
      <c r="T68" s="75"/>
      <c r="U68" s="75"/>
      <c r="V68" s="75"/>
      <c r="W68" s="75"/>
    </row>
    <row r="69" spans="4:23" ht="14.25" customHeight="1">
      <c r="D69" s="89"/>
      <c r="K69" s="56"/>
      <c r="P69" s="75"/>
      <c r="Q69" s="75"/>
      <c r="R69" s="75"/>
      <c r="S69" s="75"/>
      <c r="T69" s="75"/>
      <c r="U69" s="75"/>
      <c r="V69" s="75"/>
      <c r="W69" s="75"/>
    </row>
    <row r="70" spans="4:23" ht="14.25" customHeight="1">
      <c r="D70" s="89"/>
      <c r="K70" s="56"/>
      <c r="P70" s="75"/>
      <c r="Q70" s="75"/>
      <c r="R70" s="75"/>
      <c r="S70" s="75"/>
      <c r="T70" s="75"/>
      <c r="U70" s="75"/>
      <c r="V70" s="75"/>
      <c r="W70" s="75"/>
    </row>
    <row r="71" spans="4:23" ht="14.25" customHeight="1">
      <c r="D71" s="89"/>
      <c r="K71" s="56"/>
      <c r="P71" s="75"/>
      <c r="Q71" s="75"/>
      <c r="R71" s="75"/>
      <c r="S71" s="75"/>
      <c r="T71" s="75"/>
      <c r="U71" s="75"/>
      <c r="V71" s="75"/>
      <c r="W71" s="75"/>
    </row>
    <row r="72" spans="4:23" ht="14.25" customHeight="1">
      <c r="D72" s="89"/>
      <c r="K72" s="56"/>
      <c r="P72" s="75"/>
      <c r="Q72" s="75"/>
      <c r="R72" s="75"/>
      <c r="S72" s="75"/>
      <c r="T72" s="75"/>
      <c r="U72" s="75"/>
      <c r="V72" s="75"/>
      <c r="W72" s="75"/>
    </row>
    <row r="73" spans="4:23" ht="14.25" customHeight="1">
      <c r="D73" s="89"/>
      <c r="K73" s="56"/>
      <c r="P73" s="75"/>
      <c r="Q73" s="75"/>
      <c r="R73" s="75"/>
      <c r="S73" s="75"/>
      <c r="T73" s="75"/>
      <c r="U73" s="75"/>
      <c r="V73" s="75"/>
      <c r="W73" s="75"/>
    </row>
    <row r="74" spans="4:23" ht="14.25" customHeight="1">
      <c r="D74" s="89"/>
      <c r="K74" s="56"/>
      <c r="P74" s="75"/>
      <c r="Q74" s="75"/>
      <c r="R74" s="75"/>
      <c r="S74" s="75"/>
      <c r="T74" s="75"/>
      <c r="U74" s="75"/>
      <c r="V74" s="75"/>
      <c r="W74" s="75"/>
    </row>
    <row r="75" spans="4:23" ht="14.25" customHeight="1">
      <c r="D75" s="89"/>
      <c r="K75" s="56"/>
      <c r="P75" s="75"/>
      <c r="Q75" s="75"/>
      <c r="R75" s="75"/>
      <c r="S75" s="75"/>
      <c r="T75" s="75"/>
      <c r="U75" s="75"/>
      <c r="V75" s="75"/>
      <c r="W75" s="75"/>
    </row>
    <row r="76" spans="4:23" ht="14.25" customHeight="1">
      <c r="D76" s="89"/>
      <c r="K76" s="56"/>
      <c r="P76" s="75"/>
      <c r="Q76" s="75"/>
      <c r="R76" s="75"/>
      <c r="S76" s="75"/>
      <c r="T76" s="75"/>
      <c r="U76" s="75"/>
      <c r="V76" s="75"/>
      <c r="W76" s="75"/>
    </row>
    <row r="77" spans="4:23" ht="14.25" customHeight="1">
      <c r="D77" s="89"/>
      <c r="K77" s="56"/>
      <c r="P77" s="75"/>
      <c r="Q77" s="75"/>
      <c r="R77" s="75"/>
      <c r="S77" s="75"/>
      <c r="T77" s="75"/>
      <c r="U77" s="75"/>
      <c r="V77" s="75"/>
      <c r="W77" s="75"/>
    </row>
    <row r="78" spans="4:23" ht="14.25" customHeight="1">
      <c r="D78" s="89"/>
      <c r="K78" s="56"/>
      <c r="P78" s="75"/>
      <c r="Q78" s="75"/>
      <c r="R78" s="75"/>
      <c r="S78" s="75"/>
      <c r="T78" s="75"/>
      <c r="U78" s="75"/>
      <c r="V78" s="75"/>
      <c r="W78" s="75"/>
    </row>
    <row r="79" spans="4:23" ht="14.25" customHeight="1">
      <c r="D79" s="89"/>
      <c r="K79" s="56"/>
      <c r="P79" s="75"/>
      <c r="Q79" s="75"/>
      <c r="R79" s="75"/>
      <c r="S79" s="75"/>
      <c r="T79" s="75"/>
      <c r="U79" s="75"/>
      <c r="V79" s="75"/>
      <c r="W79" s="75"/>
    </row>
    <row r="80" spans="4:23" ht="14.25" customHeight="1">
      <c r="D80" s="89"/>
      <c r="K80" s="56"/>
      <c r="P80" s="75"/>
      <c r="Q80" s="75"/>
      <c r="R80" s="75"/>
      <c r="S80" s="75"/>
      <c r="T80" s="75"/>
      <c r="U80" s="75"/>
      <c r="V80" s="75"/>
      <c r="W80" s="75"/>
    </row>
    <row r="81" spans="4:23" ht="14.25" customHeight="1">
      <c r="D81" s="89"/>
      <c r="K81" s="56"/>
      <c r="P81" s="75"/>
      <c r="Q81" s="75"/>
      <c r="R81" s="75"/>
      <c r="S81" s="75"/>
      <c r="T81" s="75"/>
      <c r="U81" s="75"/>
      <c r="V81" s="75"/>
      <c r="W81" s="75"/>
    </row>
    <row r="82" spans="4:23" ht="14.25" customHeight="1">
      <c r="D82" s="89"/>
      <c r="K82" s="56"/>
      <c r="P82" s="75"/>
      <c r="Q82" s="75"/>
      <c r="R82" s="75"/>
      <c r="S82" s="75"/>
      <c r="T82" s="75"/>
      <c r="U82" s="75"/>
      <c r="V82" s="75"/>
      <c r="W82" s="75"/>
    </row>
    <row r="83" spans="4:23" ht="14.25" customHeight="1">
      <c r="D83" s="89"/>
      <c r="K83" s="56"/>
      <c r="P83" s="75"/>
      <c r="Q83" s="75"/>
      <c r="R83" s="75"/>
      <c r="S83" s="75"/>
      <c r="T83" s="75"/>
      <c r="U83" s="75"/>
      <c r="V83" s="75"/>
      <c r="W83" s="75"/>
    </row>
    <row r="84" spans="4:23" ht="14.25" customHeight="1">
      <c r="D84" s="89"/>
      <c r="K84" s="56"/>
      <c r="P84" s="75"/>
      <c r="Q84" s="75"/>
      <c r="R84" s="75"/>
      <c r="S84" s="75"/>
      <c r="T84" s="75"/>
      <c r="U84" s="75"/>
      <c r="V84" s="75"/>
      <c r="W84" s="75"/>
    </row>
    <row r="85" spans="4:23" ht="14.25" customHeight="1">
      <c r="D85" s="89"/>
      <c r="K85" s="56"/>
      <c r="P85" s="75"/>
      <c r="Q85" s="75"/>
      <c r="R85" s="75"/>
      <c r="S85" s="75"/>
      <c r="T85" s="75"/>
      <c r="U85" s="75"/>
      <c r="V85" s="75"/>
      <c r="W85" s="75"/>
    </row>
    <row r="86" spans="4:23" ht="14.25" customHeight="1">
      <c r="D86" s="89"/>
      <c r="K86" s="56"/>
      <c r="P86" s="75"/>
      <c r="Q86" s="75"/>
      <c r="R86" s="75"/>
      <c r="S86" s="75"/>
      <c r="T86" s="75"/>
      <c r="U86" s="75"/>
      <c r="V86" s="75"/>
      <c r="W86" s="75"/>
    </row>
    <row r="87" spans="4:23" ht="14.25" customHeight="1">
      <c r="D87" s="89"/>
      <c r="K87" s="56"/>
      <c r="P87" s="75"/>
      <c r="Q87" s="75"/>
      <c r="R87" s="75"/>
      <c r="S87" s="75"/>
      <c r="T87" s="75"/>
      <c r="U87" s="75"/>
      <c r="V87" s="75"/>
      <c r="W87" s="75"/>
    </row>
    <row r="88" spans="4:23" ht="14.25" customHeight="1">
      <c r="D88" s="89"/>
      <c r="K88" s="56"/>
      <c r="P88" s="75"/>
      <c r="Q88" s="75"/>
      <c r="R88" s="75"/>
      <c r="S88" s="75"/>
      <c r="T88" s="75"/>
      <c r="U88" s="75"/>
      <c r="V88" s="75"/>
      <c r="W88" s="75"/>
    </row>
    <row r="89" spans="4:23" ht="14.25" customHeight="1">
      <c r="D89" s="89"/>
      <c r="K89" s="56"/>
      <c r="P89" s="75"/>
      <c r="Q89" s="75"/>
      <c r="R89" s="75"/>
      <c r="S89" s="75"/>
      <c r="T89" s="75"/>
      <c r="U89" s="75"/>
      <c r="V89" s="75"/>
      <c r="W89" s="75"/>
    </row>
    <row r="90" spans="4:23" ht="14.25" customHeight="1">
      <c r="D90" s="89"/>
      <c r="K90" s="56"/>
      <c r="P90" s="75"/>
      <c r="Q90" s="75"/>
      <c r="R90" s="75"/>
      <c r="S90" s="75"/>
      <c r="T90" s="75"/>
      <c r="U90" s="75"/>
      <c r="V90" s="75"/>
      <c r="W90" s="75"/>
    </row>
    <row r="91" spans="4:23" ht="14.25" customHeight="1">
      <c r="D91" s="89"/>
      <c r="K91" s="56"/>
      <c r="P91" s="75"/>
      <c r="Q91" s="75"/>
      <c r="R91" s="75"/>
      <c r="S91" s="75"/>
      <c r="T91" s="75"/>
      <c r="U91" s="75"/>
      <c r="V91" s="75"/>
      <c r="W91" s="75"/>
    </row>
    <row r="92" spans="4:23" ht="14.25" customHeight="1">
      <c r="D92" s="89"/>
      <c r="K92" s="56"/>
      <c r="P92" s="75"/>
      <c r="Q92" s="75"/>
      <c r="R92" s="75"/>
      <c r="S92" s="75"/>
      <c r="T92" s="75"/>
      <c r="U92" s="75"/>
      <c r="V92" s="75"/>
      <c r="W92" s="75"/>
    </row>
    <row r="93" spans="4:23" ht="14.25" customHeight="1">
      <c r="D93" s="89"/>
      <c r="K93" s="56"/>
      <c r="P93" s="75"/>
      <c r="Q93" s="75"/>
      <c r="R93" s="75"/>
      <c r="S93" s="75"/>
      <c r="T93" s="75"/>
      <c r="U93" s="75"/>
      <c r="V93" s="75"/>
      <c r="W93" s="75"/>
    </row>
    <row r="94" spans="4:23" ht="14.25" customHeight="1">
      <c r="D94" s="89"/>
      <c r="K94" s="56"/>
      <c r="P94" s="75"/>
      <c r="Q94" s="75"/>
      <c r="R94" s="75"/>
      <c r="S94" s="75"/>
      <c r="T94" s="75"/>
      <c r="U94" s="75"/>
      <c r="V94" s="75"/>
      <c r="W94" s="75"/>
    </row>
    <row r="95" spans="4:23" ht="14.25" customHeight="1">
      <c r="D95" s="89"/>
      <c r="K95" s="56"/>
      <c r="P95" s="75"/>
      <c r="Q95" s="75"/>
      <c r="R95" s="75"/>
      <c r="S95" s="75"/>
      <c r="T95" s="75"/>
      <c r="U95" s="75"/>
      <c r="V95" s="75"/>
      <c r="W95" s="75"/>
    </row>
    <row r="96" spans="4:23" ht="14.25" customHeight="1">
      <c r="D96" s="89"/>
      <c r="K96" s="56"/>
      <c r="P96" s="75"/>
      <c r="Q96" s="75"/>
      <c r="R96" s="75"/>
      <c r="S96" s="75"/>
      <c r="T96" s="75"/>
      <c r="U96" s="75"/>
      <c r="V96" s="75"/>
      <c r="W96" s="75"/>
    </row>
    <row r="97" spans="4:23" ht="14.25" customHeight="1">
      <c r="D97" s="89"/>
      <c r="K97" s="56"/>
      <c r="P97" s="75"/>
      <c r="Q97" s="75"/>
      <c r="R97" s="75"/>
      <c r="S97" s="75"/>
      <c r="T97" s="75"/>
      <c r="U97" s="75"/>
      <c r="V97" s="75"/>
      <c r="W97" s="75"/>
    </row>
    <row r="98" spans="4:23" ht="14.25" customHeight="1">
      <c r="D98" s="89"/>
      <c r="K98" s="56"/>
      <c r="P98" s="75"/>
      <c r="Q98" s="75"/>
      <c r="R98" s="75"/>
      <c r="S98" s="75"/>
      <c r="T98" s="75"/>
      <c r="U98" s="75"/>
      <c r="V98" s="75"/>
      <c r="W98" s="75"/>
    </row>
    <row r="99" spans="4:23" ht="14.25" customHeight="1">
      <c r="D99" s="89"/>
      <c r="K99" s="56"/>
      <c r="P99" s="75"/>
      <c r="Q99" s="75"/>
      <c r="R99" s="75"/>
      <c r="S99" s="75"/>
      <c r="T99" s="75"/>
      <c r="U99" s="75"/>
      <c r="V99" s="75"/>
      <c r="W99" s="75"/>
    </row>
    <row r="100" spans="4:23" ht="14.25" customHeight="1">
      <c r="D100" s="89"/>
      <c r="K100" s="56"/>
      <c r="P100" s="75"/>
      <c r="Q100" s="75"/>
      <c r="R100" s="75"/>
      <c r="S100" s="75"/>
      <c r="T100" s="75"/>
      <c r="U100" s="75"/>
      <c r="V100" s="75"/>
      <c r="W100" s="75"/>
    </row>
    <row r="101" spans="4:23" ht="14.25" customHeight="1">
      <c r="D101" s="89"/>
      <c r="K101" s="56"/>
      <c r="P101" s="75"/>
      <c r="Q101" s="75"/>
      <c r="R101" s="75"/>
      <c r="S101" s="75"/>
      <c r="T101" s="75"/>
      <c r="U101" s="75"/>
      <c r="V101" s="75"/>
      <c r="W101" s="75"/>
    </row>
    <row r="102" spans="4:23" ht="14.25" customHeight="1">
      <c r="D102" s="89"/>
      <c r="K102" s="56"/>
      <c r="P102" s="75"/>
      <c r="Q102" s="75"/>
      <c r="R102" s="75"/>
      <c r="S102" s="75"/>
      <c r="T102" s="75"/>
      <c r="U102" s="75"/>
      <c r="V102" s="75"/>
      <c r="W102" s="75"/>
    </row>
    <row r="103" spans="4:23" ht="14.25" customHeight="1">
      <c r="D103" s="89"/>
      <c r="K103" s="56"/>
      <c r="P103" s="75"/>
      <c r="Q103" s="75"/>
      <c r="R103" s="75"/>
      <c r="S103" s="75"/>
      <c r="T103" s="75"/>
      <c r="U103" s="75"/>
      <c r="V103" s="75"/>
      <c r="W103" s="75"/>
    </row>
    <row r="104" spans="4:23" ht="14.25" customHeight="1">
      <c r="D104" s="89"/>
      <c r="K104" s="56"/>
      <c r="P104" s="75"/>
      <c r="Q104" s="75"/>
      <c r="R104" s="75"/>
      <c r="S104" s="75"/>
      <c r="T104" s="75"/>
      <c r="U104" s="75"/>
      <c r="V104" s="75"/>
      <c r="W104" s="75"/>
    </row>
    <row r="105" spans="4:23" ht="14.25" customHeight="1">
      <c r="D105" s="89"/>
      <c r="K105" s="56"/>
      <c r="P105" s="75"/>
      <c r="Q105" s="75"/>
      <c r="R105" s="75"/>
      <c r="S105" s="75"/>
      <c r="T105" s="75"/>
      <c r="U105" s="75"/>
      <c r="V105" s="75"/>
      <c r="W105" s="75"/>
    </row>
    <row r="106" spans="4:23" ht="14.25" customHeight="1">
      <c r="D106" s="89"/>
      <c r="K106" s="56"/>
      <c r="P106" s="75"/>
      <c r="Q106" s="75"/>
      <c r="R106" s="75"/>
      <c r="S106" s="75"/>
      <c r="T106" s="75"/>
      <c r="U106" s="75"/>
      <c r="V106" s="75"/>
      <c r="W106" s="75"/>
    </row>
    <row r="107" spans="4:23" ht="14.25" customHeight="1">
      <c r="D107" s="89"/>
      <c r="K107" s="56"/>
      <c r="P107" s="75"/>
      <c r="Q107" s="75"/>
      <c r="R107" s="75"/>
      <c r="S107" s="75"/>
      <c r="T107" s="75"/>
      <c r="U107" s="75"/>
      <c r="V107" s="75"/>
      <c r="W107" s="75"/>
    </row>
    <row r="108" spans="4:23" ht="14.25" customHeight="1">
      <c r="D108" s="89"/>
      <c r="K108" s="56"/>
      <c r="P108" s="75"/>
      <c r="Q108" s="75"/>
      <c r="R108" s="75"/>
      <c r="S108" s="75"/>
      <c r="T108" s="75"/>
      <c r="U108" s="75"/>
      <c r="V108" s="75"/>
      <c r="W108" s="75"/>
    </row>
    <row r="109" spans="4:23" ht="14.25" customHeight="1">
      <c r="D109" s="89"/>
      <c r="K109" s="56"/>
      <c r="P109" s="75"/>
      <c r="Q109" s="75"/>
      <c r="R109" s="75"/>
      <c r="S109" s="75"/>
      <c r="T109" s="75"/>
      <c r="U109" s="75"/>
      <c r="V109" s="75"/>
      <c r="W109" s="75"/>
    </row>
    <row r="110" spans="4:23" ht="14.25" customHeight="1">
      <c r="D110" s="89"/>
      <c r="K110" s="56"/>
      <c r="P110" s="75"/>
      <c r="Q110" s="75"/>
      <c r="R110" s="75"/>
      <c r="S110" s="75"/>
      <c r="T110" s="75"/>
      <c r="U110" s="75"/>
      <c r="V110" s="75"/>
      <c r="W110" s="75"/>
    </row>
    <row r="111" spans="4:23" ht="14.25" customHeight="1">
      <c r="D111" s="89"/>
      <c r="K111" s="56"/>
      <c r="P111" s="75"/>
      <c r="Q111" s="75"/>
      <c r="R111" s="75"/>
      <c r="S111" s="75"/>
      <c r="T111" s="75"/>
      <c r="U111" s="75"/>
      <c r="V111" s="75"/>
      <c r="W111" s="75"/>
    </row>
    <row r="112" spans="4:23" ht="14.25" customHeight="1">
      <c r="D112" s="89"/>
      <c r="K112" s="56"/>
      <c r="P112" s="75"/>
      <c r="Q112" s="75"/>
      <c r="R112" s="75"/>
      <c r="S112" s="75"/>
      <c r="T112" s="75"/>
      <c r="U112" s="75"/>
      <c r="V112" s="75"/>
      <c r="W112" s="75"/>
    </row>
    <row r="113" spans="4:23" ht="14.25" customHeight="1">
      <c r="D113" s="89"/>
      <c r="K113" s="56"/>
      <c r="P113" s="75"/>
      <c r="Q113" s="75"/>
      <c r="R113" s="75"/>
      <c r="S113" s="75"/>
      <c r="T113" s="75"/>
      <c r="U113" s="75"/>
      <c r="V113" s="75"/>
      <c r="W113" s="75"/>
    </row>
    <row r="114" spans="4:23" ht="14.25" customHeight="1">
      <c r="D114" s="89"/>
      <c r="K114" s="56"/>
      <c r="P114" s="75"/>
      <c r="Q114" s="75"/>
      <c r="R114" s="75"/>
      <c r="S114" s="75"/>
      <c r="T114" s="75"/>
      <c r="U114" s="75"/>
      <c r="V114" s="75"/>
      <c r="W114" s="75"/>
    </row>
    <row r="115" spans="4:23" ht="14.25" customHeight="1">
      <c r="D115" s="89"/>
      <c r="K115" s="56"/>
      <c r="P115" s="75"/>
      <c r="Q115" s="75"/>
      <c r="R115" s="75"/>
      <c r="S115" s="75"/>
      <c r="T115" s="75"/>
      <c r="U115" s="75"/>
      <c r="V115" s="75"/>
      <c r="W115" s="75"/>
    </row>
    <row r="116" spans="4:23" ht="14.25" customHeight="1">
      <c r="D116" s="89"/>
      <c r="K116" s="56"/>
      <c r="P116" s="75"/>
      <c r="Q116" s="75"/>
      <c r="R116" s="75"/>
      <c r="S116" s="75"/>
      <c r="T116" s="75"/>
      <c r="U116" s="75"/>
      <c r="V116" s="75"/>
      <c r="W116" s="75"/>
    </row>
    <row r="117" spans="4:23" ht="14.25" customHeight="1">
      <c r="D117" s="89"/>
      <c r="K117" s="56"/>
      <c r="P117" s="75"/>
      <c r="Q117" s="75"/>
      <c r="R117" s="75"/>
      <c r="S117" s="75"/>
      <c r="T117" s="75"/>
      <c r="U117" s="75"/>
      <c r="V117" s="75"/>
      <c r="W117" s="75"/>
    </row>
    <row r="118" spans="4:23" ht="14.25" customHeight="1">
      <c r="D118" s="89"/>
      <c r="K118" s="56"/>
      <c r="P118" s="75"/>
      <c r="Q118" s="75"/>
      <c r="R118" s="75"/>
      <c r="S118" s="75"/>
      <c r="T118" s="75"/>
      <c r="U118" s="75"/>
      <c r="V118" s="75"/>
      <c r="W118" s="75"/>
    </row>
    <row r="119" spans="4:23" ht="14.25" customHeight="1">
      <c r="D119" s="89"/>
      <c r="K119" s="56"/>
      <c r="P119" s="75"/>
      <c r="Q119" s="75"/>
      <c r="R119" s="75"/>
      <c r="S119" s="75"/>
      <c r="T119" s="75"/>
      <c r="U119" s="75"/>
      <c r="V119" s="75"/>
      <c r="W119" s="75"/>
    </row>
    <row r="120" spans="4:23" ht="14.25" customHeight="1">
      <c r="D120" s="89"/>
      <c r="K120" s="56"/>
      <c r="P120" s="75"/>
      <c r="Q120" s="75"/>
      <c r="R120" s="75"/>
      <c r="S120" s="75"/>
      <c r="T120" s="75"/>
      <c r="U120" s="75"/>
      <c r="V120" s="75"/>
      <c r="W120" s="75"/>
    </row>
    <row r="121" spans="4:23" ht="14.25" customHeight="1">
      <c r="D121" s="89"/>
      <c r="K121" s="56"/>
      <c r="P121" s="75"/>
      <c r="Q121" s="75"/>
      <c r="R121" s="75"/>
      <c r="S121" s="75"/>
      <c r="T121" s="75"/>
      <c r="U121" s="75"/>
      <c r="V121" s="75"/>
      <c r="W121" s="75"/>
    </row>
    <row r="122" spans="4:23" ht="14.25" customHeight="1">
      <c r="D122" s="89"/>
      <c r="K122" s="56"/>
      <c r="P122" s="75"/>
      <c r="Q122" s="75"/>
      <c r="R122" s="75"/>
      <c r="S122" s="75"/>
      <c r="T122" s="75"/>
      <c r="U122" s="75"/>
      <c r="V122" s="75"/>
      <c r="W122" s="75"/>
    </row>
    <row r="123" spans="4:23" ht="14.25" customHeight="1">
      <c r="D123" s="89"/>
      <c r="K123" s="56"/>
      <c r="P123" s="75"/>
      <c r="Q123" s="75"/>
      <c r="R123" s="75"/>
      <c r="S123" s="75"/>
      <c r="T123" s="75"/>
      <c r="U123" s="75"/>
      <c r="V123" s="75"/>
      <c r="W123" s="75"/>
    </row>
    <row r="124" spans="4:23" ht="14.25" customHeight="1">
      <c r="D124" s="89"/>
      <c r="K124" s="56"/>
      <c r="P124" s="75"/>
      <c r="Q124" s="75"/>
      <c r="R124" s="75"/>
      <c r="S124" s="75"/>
      <c r="T124" s="75"/>
      <c r="U124" s="75"/>
      <c r="V124" s="75"/>
      <c r="W124" s="75"/>
    </row>
    <row r="125" spans="4:23" ht="14.25" customHeight="1">
      <c r="D125" s="89"/>
      <c r="K125" s="56"/>
      <c r="P125" s="75"/>
      <c r="Q125" s="75"/>
      <c r="R125" s="75"/>
      <c r="S125" s="75"/>
      <c r="T125" s="75"/>
      <c r="U125" s="75"/>
      <c r="V125" s="75"/>
      <c r="W125" s="75"/>
    </row>
    <row r="126" spans="4:23" ht="14.25" customHeight="1">
      <c r="D126" s="89"/>
      <c r="K126" s="56"/>
      <c r="P126" s="75"/>
      <c r="Q126" s="75"/>
      <c r="R126" s="75"/>
      <c r="S126" s="75"/>
      <c r="T126" s="75"/>
      <c r="U126" s="75"/>
      <c r="V126" s="75"/>
      <c r="W126" s="75"/>
    </row>
    <row r="127" spans="4:23" ht="14.25" customHeight="1">
      <c r="D127" s="89"/>
      <c r="K127" s="56"/>
      <c r="P127" s="75"/>
      <c r="Q127" s="75"/>
      <c r="R127" s="75"/>
      <c r="S127" s="75"/>
      <c r="T127" s="75"/>
      <c r="U127" s="75"/>
      <c r="V127" s="75"/>
      <c r="W127" s="75"/>
    </row>
    <row r="128" spans="4:23" ht="14.25" customHeight="1">
      <c r="D128" s="89"/>
      <c r="K128" s="56"/>
      <c r="P128" s="75"/>
      <c r="Q128" s="75"/>
      <c r="R128" s="75"/>
      <c r="S128" s="75"/>
      <c r="T128" s="75"/>
      <c r="U128" s="75"/>
      <c r="V128" s="75"/>
      <c r="W128" s="75"/>
    </row>
    <row r="129" spans="4:23" ht="14.25" customHeight="1">
      <c r="D129" s="89"/>
      <c r="K129" s="56"/>
      <c r="P129" s="75"/>
      <c r="Q129" s="75"/>
      <c r="R129" s="75"/>
      <c r="S129" s="75"/>
      <c r="T129" s="75"/>
      <c r="U129" s="75"/>
      <c r="V129" s="75"/>
      <c r="W129" s="75"/>
    </row>
    <row r="130" spans="4:23" ht="14.25" customHeight="1">
      <c r="D130" s="89"/>
      <c r="K130" s="56"/>
      <c r="P130" s="75"/>
      <c r="Q130" s="75"/>
      <c r="R130" s="75"/>
      <c r="S130" s="75"/>
      <c r="T130" s="75"/>
      <c r="U130" s="75"/>
      <c r="V130" s="75"/>
      <c r="W130" s="75"/>
    </row>
    <row r="131" spans="4:23" ht="14.25" customHeight="1">
      <c r="D131" s="89"/>
      <c r="K131" s="56"/>
      <c r="P131" s="75"/>
      <c r="Q131" s="75"/>
      <c r="R131" s="75"/>
      <c r="S131" s="75"/>
      <c r="T131" s="75"/>
      <c r="U131" s="75"/>
      <c r="V131" s="75"/>
      <c r="W131" s="75"/>
    </row>
    <row r="132" spans="4:23" ht="14.25" customHeight="1">
      <c r="D132" s="89"/>
      <c r="K132" s="56"/>
      <c r="P132" s="75"/>
      <c r="Q132" s="75"/>
      <c r="R132" s="75"/>
      <c r="S132" s="75"/>
      <c r="T132" s="75"/>
      <c r="U132" s="75"/>
      <c r="V132" s="75"/>
      <c r="W132" s="75"/>
    </row>
    <row r="133" spans="4:23" ht="14.25" customHeight="1">
      <c r="D133" s="89"/>
      <c r="K133" s="56"/>
      <c r="P133" s="75"/>
      <c r="Q133" s="75"/>
      <c r="R133" s="75"/>
      <c r="S133" s="75"/>
      <c r="T133" s="75"/>
      <c r="U133" s="75"/>
      <c r="V133" s="75"/>
      <c r="W133" s="75"/>
    </row>
    <row r="134" spans="4:23" ht="14.25" customHeight="1">
      <c r="D134" s="89"/>
      <c r="K134" s="56"/>
      <c r="P134" s="75"/>
      <c r="Q134" s="75"/>
      <c r="R134" s="75"/>
      <c r="S134" s="75"/>
      <c r="T134" s="75"/>
      <c r="U134" s="75"/>
      <c r="V134" s="75"/>
      <c r="W134" s="75"/>
    </row>
    <row r="135" spans="4:23" ht="14.25" customHeight="1">
      <c r="D135" s="89"/>
      <c r="K135" s="56"/>
      <c r="P135" s="75"/>
      <c r="Q135" s="75"/>
      <c r="R135" s="75"/>
      <c r="S135" s="75"/>
      <c r="T135" s="75"/>
      <c r="U135" s="75"/>
      <c r="V135" s="75"/>
      <c r="W135" s="75"/>
    </row>
    <row r="136" spans="4:23" ht="14.25" customHeight="1">
      <c r="D136" s="89"/>
      <c r="K136" s="56"/>
      <c r="P136" s="75"/>
      <c r="Q136" s="75"/>
      <c r="R136" s="75"/>
      <c r="S136" s="75"/>
      <c r="T136" s="75"/>
      <c r="U136" s="75"/>
      <c r="V136" s="75"/>
      <c r="W136" s="75"/>
    </row>
    <row r="137" spans="4:23" ht="14.25" customHeight="1">
      <c r="D137" s="89"/>
      <c r="K137" s="56"/>
      <c r="P137" s="75"/>
      <c r="Q137" s="75"/>
      <c r="R137" s="75"/>
      <c r="S137" s="75"/>
      <c r="T137" s="75"/>
      <c r="U137" s="75"/>
      <c r="V137" s="75"/>
      <c r="W137" s="75"/>
    </row>
    <row r="138" spans="4:23" ht="14.25" customHeight="1">
      <c r="D138" s="89"/>
      <c r="K138" s="56"/>
      <c r="P138" s="75"/>
      <c r="Q138" s="75"/>
      <c r="R138" s="75"/>
      <c r="S138" s="75"/>
      <c r="T138" s="75"/>
      <c r="U138" s="75"/>
      <c r="V138" s="75"/>
      <c r="W138" s="75"/>
    </row>
    <row r="139" spans="4:23" ht="14.25" customHeight="1">
      <c r="D139" s="89"/>
      <c r="K139" s="56"/>
      <c r="P139" s="75"/>
      <c r="Q139" s="75"/>
      <c r="R139" s="75"/>
      <c r="S139" s="75"/>
      <c r="T139" s="75"/>
      <c r="U139" s="75"/>
      <c r="V139" s="75"/>
      <c r="W139" s="75"/>
    </row>
    <row r="140" spans="4:23" ht="14.25" customHeight="1">
      <c r="D140" s="89"/>
      <c r="K140" s="56"/>
      <c r="P140" s="75"/>
      <c r="Q140" s="75"/>
      <c r="R140" s="75"/>
      <c r="S140" s="75"/>
      <c r="T140" s="75"/>
      <c r="U140" s="75"/>
      <c r="V140" s="75"/>
      <c r="W140" s="75"/>
    </row>
    <row r="141" spans="4:23" ht="14.25" customHeight="1">
      <c r="D141" s="89"/>
      <c r="K141" s="56"/>
      <c r="P141" s="75"/>
      <c r="Q141" s="75"/>
      <c r="R141" s="75"/>
      <c r="S141" s="75"/>
      <c r="T141" s="75"/>
      <c r="U141" s="75"/>
      <c r="V141" s="75"/>
      <c r="W141" s="75"/>
    </row>
    <row r="142" spans="4:23" ht="14.25" customHeight="1">
      <c r="D142" s="89"/>
      <c r="K142" s="56"/>
      <c r="P142" s="75"/>
      <c r="Q142" s="75"/>
      <c r="R142" s="75"/>
      <c r="S142" s="75"/>
      <c r="T142" s="75"/>
      <c r="U142" s="75"/>
      <c r="V142" s="75"/>
      <c r="W142" s="75"/>
    </row>
    <row r="143" spans="4:23" ht="14.25" customHeight="1">
      <c r="D143" s="89"/>
      <c r="K143" s="56"/>
      <c r="P143" s="75"/>
      <c r="Q143" s="75"/>
      <c r="R143" s="75"/>
      <c r="S143" s="75"/>
      <c r="T143" s="75"/>
      <c r="U143" s="75"/>
      <c r="V143" s="75"/>
      <c r="W143" s="75"/>
    </row>
    <row r="144" spans="4:23" ht="14.25" customHeight="1">
      <c r="D144" s="89"/>
      <c r="K144" s="56"/>
      <c r="P144" s="75"/>
      <c r="Q144" s="75"/>
      <c r="R144" s="75"/>
      <c r="S144" s="75"/>
      <c r="T144" s="75"/>
      <c r="U144" s="75"/>
      <c r="V144" s="75"/>
      <c r="W144" s="75"/>
    </row>
    <row r="145" spans="4:23" ht="14.25" customHeight="1">
      <c r="D145" s="89"/>
      <c r="K145" s="56"/>
      <c r="P145" s="75"/>
      <c r="Q145" s="75"/>
      <c r="R145" s="75"/>
      <c r="S145" s="75"/>
      <c r="T145" s="75"/>
      <c r="U145" s="75"/>
      <c r="V145" s="75"/>
      <c r="W145" s="75"/>
    </row>
    <row r="146" spans="4:23" ht="14.25" customHeight="1">
      <c r="D146" s="89"/>
      <c r="K146" s="56"/>
      <c r="P146" s="75"/>
      <c r="Q146" s="75"/>
      <c r="R146" s="75"/>
      <c r="S146" s="75"/>
      <c r="T146" s="75"/>
      <c r="U146" s="75"/>
      <c r="V146" s="75"/>
      <c r="W146" s="75"/>
    </row>
    <row r="147" spans="4:23" ht="14.25" customHeight="1">
      <c r="D147" s="89"/>
      <c r="K147" s="56"/>
      <c r="P147" s="75"/>
      <c r="Q147" s="75"/>
      <c r="R147" s="75"/>
      <c r="S147" s="75"/>
      <c r="T147" s="75"/>
      <c r="U147" s="75"/>
      <c r="V147" s="75"/>
      <c r="W147" s="75"/>
    </row>
    <row r="148" spans="4:23" ht="14.25" customHeight="1">
      <c r="D148" s="89"/>
      <c r="K148" s="56"/>
      <c r="P148" s="75"/>
      <c r="Q148" s="75"/>
      <c r="R148" s="75"/>
      <c r="S148" s="75"/>
      <c r="T148" s="75"/>
      <c r="U148" s="75"/>
      <c r="V148" s="75"/>
      <c r="W148" s="75"/>
    </row>
    <row r="149" spans="4:23" ht="14.25" customHeight="1">
      <c r="D149" s="89"/>
      <c r="K149" s="56"/>
      <c r="P149" s="75"/>
      <c r="Q149" s="75"/>
      <c r="R149" s="75"/>
      <c r="S149" s="75"/>
      <c r="T149" s="75"/>
      <c r="U149" s="75"/>
      <c r="V149" s="75"/>
      <c r="W149" s="75"/>
    </row>
    <row r="150" spans="4:23" ht="14.25" customHeight="1">
      <c r="D150" s="89"/>
      <c r="K150" s="56"/>
      <c r="P150" s="75"/>
      <c r="Q150" s="75"/>
      <c r="R150" s="75"/>
      <c r="S150" s="75"/>
      <c r="T150" s="75"/>
      <c r="U150" s="75"/>
      <c r="V150" s="75"/>
      <c r="W150" s="75"/>
    </row>
    <row r="151" spans="4:23" ht="14.25" customHeight="1">
      <c r="D151" s="89"/>
      <c r="K151" s="56"/>
      <c r="P151" s="75"/>
      <c r="Q151" s="75"/>
      <c r="R151" s="75"/>
      <c r="S151" s="75"/>
      <c r="T151" s="75"/>
      <c r="U151" s="75"/>
      <c r="V151" s="75"/>
      <c r="W151" s="75"/>
    </row>
    <row r="152" spans="4:23" ht="14.25" customHeight="1">
      <c r="D152" s="89"/>
      <c r="K152" s="56"/>
      <c r="P152" s="75"/>
      <c r="Q152" s="75"/>
      <c r="R152" s="75"/>
      <c r="S152" s="75"/>
      <c r="T152" s="75"/>
      <c r="U152" s="75"/>
      <c r="V152" s="75"/>
      <c r="W152" s="75"/>
    </row>
    <row r="153" spans="4:23" ht="14.25" customHeight="1">
      <c r="D153" s="89"/>
      <c r="K153" s="56"/>
      <c r="P153" s="75"/>
      <c r="Q153" s="75"/>
      <c r="R153" s="75"/>
      <c r="S153" s="75"/>
      <c r="T153" s="75"/>
      <c r="U153" s="75"/>
      <c r="V153" s="75"/>
      <c r="W153" s="75"/>
    </row>
    <row r="154" spans="4:23" ht="14.25" customHeight="1">
      <c r="D154" s="89"/>
      <c r="K154" s="56"/>
      <c r="P154" s="75"/>
      <c r="Q154" s="75"/>
      <c r="R154" s="75"/>
      <c r="S154" s="75"/>
      <c r="T154" s="75"/>
      <c r="U154" s="75"/>
      <c r="V154" s="75"/>
      <c r="W154" s="75"/>
    </row>
    <row r="155" spans="4:23" ht="14.25" customHeight="1">
      <c r="D155" s="89"/>
      <c r="K155" s="56"/>
      <c r="P155" s="75"/>
      <c r="Q155" s="75"/>
      <c r="R155" s="75"/>
      <c r="S155" s="75"/>
      <c r="T155" s="75"/>
      <c r="U155" s="75"/>
      <c r="V155" s="75"/>
      <c r="W155" s="75"/>
    </row>
    <row r="156" spans="4:23" ht="14.25" customHeight="1">
      <c r="D156" s="89"/>
      <c r="K156" s="56"/>
      <c r="P156" s="75"/>
      <c r="Q156" s="75"/>
      <c r="R156" s="75"/>
      <c r="S156" s="75"/>
      <c r="T156" s="75"/>
      <c r="U156" s="75"/>
      <c r="V156" s="75"/>
      <c r="W156" s="75"/>
    </row>
    <row r="157" spans="4:23" ht="14.25" customHeight="1">
      <c r="D157" s="89"/>
      <c r="K157" s="56"/>
      <c r="P157" s="75"/>
      <c r="Q157" s="75"/>
      <c r="R157" s="75"/>
      <c r="S157" s="75"/>
      <c r="T157" s="75"/>
      <c r="U157" s="75"/>
      <c r="V157" s="75"/>
      <c r="W157" s="75"/>
    </row>
    <row r="158" spans="4:23" ht="14.25" customHeight="1">
      <c r="D158" s="89"/>
      <c r="K158" s="56"/>
      <c r="P158" s="75"/>
      <c r="Q158" s="75"/>
      <c r="R158" s="75"/>
      <c r="S158" s="75"/>
      <c r="T158" s="75"/>
      <c r="U158" s="75"/>
      <c r="V158" s="75"/>
      <c r="W158" s="75"/>
    </row>
    <row r="159" spans="4:23" ht="14.25" customHeight="1">
      <c r="D159" s="89"/>
      <c r="K159" s="56"/>
      <c r="P159" s="75"/>
      <c r="Q159" s="75"/>
      <c r="R159" s="75"/>
      <c r="S159" s="75"/>
      <c r="T159" s="75"/>
      <c r="U159" s="75"/>
      <c r="V159" s="75"/>
      <c r="W159" s="75"/>
    </row>
    <row r="160" spans="4:23" ht="14.25" customHeight="1">
      <c r="D160" s="89"/>
      <c r="K160" s="56"/>
      <c r="P160" s="75"/>
      <c r="Q160" s="75"/>
      <c r="R160" s="75"/>
      <c r="S160" s="75"/>
      <c r="T160" s="75"/>
      <c r="U160" s="75"/>
      <c r="V160" s="75"/>
      <c r="W160" s="75"/>
    </row>
    <row r="161" spans="4:23" ht="14.25" customHeight="1">
      <c r="D161" s="89"/>
      <c r="K161" s="56"/>
      <c r="P161" s="75"/>
      <c r="Q161" s="75"/>
      <c r="R161" s="75"/>
      <c r="S161" s="75"/>
      <c r="T161" s="75"/>
      <c r="U161" s="75"/>
      <c r="V161" s="75"/>
      <c r="W161" s="75"/>
    </row>
    <row r="162" spans="4:23" ht="14.25" customHeight="1">
      <c r="D162" s="89"/>
      <c r="K162" s="56"/>
      <c r="P162" s="75"/>
      <c r="Q162" s="75"/>
      <c r="R162" s="75"/>
      <c r="S162" s="75"/>
      <c r="T162" s="75"/>
      <c r="U162" s="75"/>
      <c r="V162" s="75"/>
      <c r="W162" s="75"/>
    </row>
    <row r="163" spans="4:23" ht="14.25" customHeight="1">
      <c r="D163" s="89"/>
      <c r="K163" s="56"/>
      <c r="P163" s="75"/>
      <c r="Q163" s="75"/>
      <c r="R163" s="75"/>
      <c r="S163" s="75"/>
      <c r="T163" s="75"/>
      <c r="U163" s="75"/>
      <c r="V163" s="75"/>
      <c r="W163" s="75"/>
    </row>
    <row r="164" spans="4:23" ht="14.25" customHeight="1">
      <c r="D164" s="89"/>
      <c r="K164" s="56"/>
      <c r="P164" s="75"/>
      <c r="Q164" s="75"/>
      <c r="R164" s="75"/>
      <c r="S164" s="75"/>
      <c r="T164" s="75"/>
      <c r="U164" s="75"/>
      <c r="V164" s="75"/>
      <c r="W164" s="75"/>
    </row>
    <row r="165" spans="4:23" ht="14.25" customHeight="1">
      <c r="D165" s="89"/>
      <c r="K165" s="56"/>
      <c r="P165" s="75"/>
      <c r="Q165" s="75"/>
      <c r="R165" s="75"/>
      <c r="S165" s="75"/>
      <c r="T165" s="75"/>
      <c r="U165" s="75"/>
      <c r="V165" s="75"/>
      <c r="W165" s="75"/>
    </row>
    <row r="166" spans="4:23" ht="14.25" customHeight="1">
      <c r="D166" s="89"/>
      <c r="K166" s="56"/>
      <c r="P166" s="75"/>
      <c r="Q166" s="75"/>
      <c r="R166" s="75"/>
      <c r="S166" s="75"/>
      <c r="T166" s="75"/>
      <c r="U166" s="75"/>
      <c r="V166" s="75"/>
      <c r="W166" s="75"/>
    </row>
    <row r="167" spans="4:23" ht="14.25" customHeight="1">
      <c r="D167" s="89"/>
      <c r="K167" s="56"/>
      <c r="P167" s="75"/>
      <c r="Q167" s="75"/>
      <c r="R167" s="75"/>
      <c r="S167" s="75"/>
      <c r="T167" s="75"/>
      <c r="U167" s="75"/>
      <c r="V167" s="75"/>
      <c r="W167" s="75"/>
    </row>
    <row r="168" spans="4:23" ht="14.25" customHeight="1">
      <c r="D168" s="89"/>
      <c r="K168" s="56"/>
      <c r="P168" s="75"/>
      <c r="Q168" s="75"/>
      <c r="R168" s="75"/>
      <c r="S168" s="75"/>
      <c r="T168" s="75"/>
      <c r="U168" s="75"/>
      <c r="V168" s="75"/>
      <c r="W168" s="75"/>
    </row>
    <row r="169" spans="4:23" ht="14.25" customHeight="1">
      <c r="D169" s="89"/>
      <c r="K169" s="56"/>
      <c r="P169" s="75"/>
      <c r="Q169" s="75"/>
      <c r="R169" s="75"/>
      <c r="S169" s="75"/>
      <c r="T169" s="75"/>
      <c r="U169" s="75"/>
      <c r="V169" s="75"/>
      <c r="W169" s="75"/>
    </row>
    <row r="170" spans="4:23" ht="14.25" customHeight="1">
      <c r="D170" s="89"/>
      <c r="K170" s="56"/>
      <c r="P170" s="75"/>
      <c r="Q170" s="75"/>
      <c r="R170" s="75"/>
      <c r="S170" s="75"/>
      <c r="T170" s="75"/>
      <c r="U170" s="75"/>
      <c r="V170" s="75"/>
      <c r="W170" s="75"/>
    </row>
    <row r="171" spans="4:23" ht="14.25" customHeight="1">
      <c r="D171" s="89"/>
      <c r="K171" s="56"/>
      <c r="P171" s="75"/>
      <c r="Q171" s="75"/>
      <c r="R171" s="75"/>
      <c r="S171" s="75"/>
      <c r="T171" s="75"/>
      <c r="U171" s="75"/>
      <c r="V171" s="75"/>
      <c r="W171" s="75"/>
    </row>
    <row r="172" spans="4:23" ht="14.25" customHeight="1">
      <c r="D172" s="89"/>
      <c r="K172" s="56"/>
      <c r="P172" s="75"/>
      <c r="Q172" s="75"/>
      <c r="R172" s="75"/>
      <c r="S172" s="75"/>
      <c r="T172" s="75"/>
      <c r="U172" s="75"/>
      <c r="V172" s="75"/>
      <c r="W172" s="75"/>
    </row>
    <row r="173" spans="4:23" ht="14.25" customHeight="1">
      <c r="D173" s="89"/>
      <c r="K173" s="56"/>
      <c r="P173" s="75"/>
      <c r="Q173" s="75"/>
      <c r="R173" s="75"/>
      <c r="S173" s="75"/>
      <c r="T173" s="75"/>
      <c r="U173" s="75"/>
      <c r="V173" s="75"/>
      <c r="W173" s="75"/>
    </row>
    <row r="174" spans="4:23" ht="14.25" customHeight="1">
      <c r="D174" s="89"/>
      <c r="K174" s="56"/>
      <c r="P174" s="75"/>
      <c r="Q174" s="75"/>
      <c r="R174" s="75"/>
      <c r="S174" s="75"/>
      <c r="T174" s="75"/>
      <c r="U174" s="75"/>
      <c r="V174" s="75"/>
      <c r="W174" s="75"/>
    </row>
    <row r="175" spans="4:23" ht="14.25" customHeight="1">
      <c r="D175" s="89"/>
      <c r="K175" s="56"/>
      <c r="P175" s="75"/>
      <c r="Q175" s="75"/>
      <c r="R175" s="75"/>
      <c r="S175" s="75"/>
      <c r="T175" s="75"/>
      <c r="U175" s="75"/>
      <c r="V175" s="75"/>
      <c r="W175" s="75"/>
    </row>
    <row r="176" spans="4:23" ht="14.25" customHeight="1">
      <c r="D176" s="89"/>
      <c r="K176" s="56"/>
      <c r="P176" s="75"/>
      <c r="Q176" s="75"/>
      <c r="R176" s="75"/>
      <c r="S176" s="75"/>
      <c r="T176" s="75"/>
      <c r="U176" s="75"/>
      <c r="V176" s="75"/>
      <c r="W176" s="75"/>
    </row>
    <row r="177" spans="4:23" ht="14.25" customHeight="1">
      <c r="D177" s="89"/>
      <c r="K177" s="56"/>
      <c r="P177" s="75"/>
      <c r="Q177" s="75"/>
      <c r="R177" s="75"/>
      <c r="S177" s="75"/>
      <c r="T177" s="75"/>
      <c r="U177" s="75"/>
      <c r="V177" s="75"/>
      <c r="W177" s="75"/>
    </row>
    <row r="178" spans="4:23" ht="14.25" customHeight="1">
      <c r="D178" s="89"/>
      <c r="K178" s="56"/>
      <c r="P178" s="75"/>
      <c r="Q178" s="75"/>
      <c r="R178" s="75"/>
      <c r="S178" s="75"/>
      <c r="T178" s="75"/>
      <c r="U178" s="75"/>
      <c r="V178" s="75"/>
      <c r="W178" s="75"/>
    </row>
    <row r="179" spans="4:23" ht="14.25" customHeight="1">
      <c r="D179" s="89"/>
      <c r="K179" s="56"/>
      <c r="P179" s="75"/>
      <c r="Q179" s="75"/>
      <c r="R179" s="75"/>
      <c r="S179" s="75"/>
      <c r="T179" s="75"/>
      <c r="U179" s="75"/>
      <c r="V179" s="75"/>
      <c r="W179" s="75"/>
    </row>
    <row r="180" spans="4:23" ht="14.25" customHeight="1">
      <c r="D180" s="89"/>
      <c r="K180" s="56"/>
      <c r="P180" s="75"/>
      <c r="Q180" s="75"/>
      <c r="R180" s="75"/>
      <c r="S180" s="75"/>
      <c r="T180" s="75"/>
      <c r="U180" s="75"/>
      <c r="V180" s="75"/>
      <c r="W180" s="75"/>
    </row>
    <row r="181" spans="4:23" ht="14.25" customHeight="1">
      <c r="D181" s="89"/>
      <c r="K181" s="56"/>
      <c r="P181" s="75"/>
      <c r="Q181" s="75"/>
      <c r="R181" s="75"/>
      <c r="S181" s="75"/>
      <c r="T181" s="75"/>
      <c r="U181" s="75"/>
      <c r="V181" s="75"/>
      <c r="W181" s="75"/>
    </row>
    <row r="182" spans="4:23" ht="14.25" customHeight="1">
      <c r="D182" s="89"/>
      <c r="K182" s="56"/>
      <c r="P182" s="75"/>
      <c r="Q182" s="75"/>
      <c r="R182" s="75"/>
      <c r="S182" s="75"/>
      <c r="T182" s="75"/>
      <c r="U182" s="75"/>
      <c r="V182" s="75"/>
      <c r="W182" s="75"/>
    </row>
    <row r="183" spans="4:23" ht="14.25" customHeight="1">
      <c r="D183" s="89"/>
      <c r="K183" s="56"/>
      <c r="P183" s="75"/>
      <c r="Q183" s="75"/>
      <c r="R183" s="75"/>
      <c r="S183" s="75"/>
      <c r="T183" s="75"/>
      <c r="U183" s="75"/>
      <c r="V183" s="75"/>
      <c r="W183" s="75"/>
    </row>
    <row r="184" spans="4:23" ht="14.25" customHeight="1">
      <c r="D184" s="89"/>
      <c r="K184" s="56"/>
      <c r="P184" s="75"/>
      <c r="Q184" s="75"/>
      <c r="R184" s="75"/>
      <c r="S184" s="75"/>
      <c r="T184" s="75"/>
      <c r="U184" s="75"/>
      <c r="V184" s="75"/>
      <c r="W184" s="75"/>
    </row>
    <row r="185" spans="4:23" ht="14.25" customHeight="1">
      <c r="D185" s="89"/>
      <c r="K185" s="56"/>
      <c r="P185" s="75"/>
      <c r="Q185" s="75"/>
      <c r="R185" s="75"/>
      <c r="S185" s="75"/>
      <c r="T185" s="75"/>
      <c r="U185" s="75"/>
      <c r="V185" s="75"/>
      <c r="W185" s="75"/>
    </row>
    <row r="186" spans="4:23" ht="14.25" customHeight="1">
      <c r="D186" s="89"/>
      <c r="K186" s="56"/>
      <c r="P186" s="75"/>
      <c r="Q186" s="75"/>
      <c r="R186" s="75"/>
      <c r="S186" s="75"/>
      <c r="T186" s="75"/>
      <c r="U186" s="75"/>
      <c r="V186" s="75"/>
      <c r="W186" s="75"/>
    </row>
    <row r="187" spans="4:23" ht="14.25" customHeight="1">
      <c r="D187" s="89"/>
      <c r="K187" s="56"/>
      <c r="P187" s="75"/>
      <c r="Q187" s="75"/>
      <c r="R187" s="75"/>
      <c r="S187" s="75"/>
      <c r="T187" s="75"/>
      <c r="U187" s="75"/>
      <c r="V187" s="75"/>
      <c r="W187" s="75"/>
    </row>
    <row r="188" spans="4:23" ht="14.25" customHeight="1">
      <c r="D188" s="89"/>
      <c r="K188" s="56"/>
      <c r="P188" s="75"/>
      <c r="Q188" s="75"/>
      <c r="R188" s="75"/>
      <c r="S188" s="75"/>
      <c r="T188" s="75"/>
      <c r="U188" s="75"/>
      <c r="V188" s="75"/>
      <c r="W188" s="75"/>
    </row>
    <row r="189" spans="4:23" ht="14.25" customHeight="1">
      <c r="D189" s="89"/>
      <c r="K189" s="56"/>
      <c r="P189" s="75"/>
      <c r="Q189" s="75"/>
      <c r="R189" s="75"/>
      <c r="S189" s="75"/>
      <c r="T189" s="75"/>
      <c r="U189" s="75"/>
      <c r="V189" s="75"/>
      <c r="W189" s="75"/>
    </row>
    <row r="190" spans="4:23" ht="14.25" customHeight="1">
      <c r="D190" s="89"/>
      <c r="K190" s="56"/>
      <c r="P190" s="75"/>
      <c r="Q190" s="75"/>
      <c r="R190" s="75"/>
      <c r="S190" s="75"/>
      <c r="T190" s="75"/>
      <c r="U190" s="75"/>
      <c r="V190" s="75"/>
      <c r="W190" s="75"/>
    </row>
    <row r="191" spans="4:23" ht="14.25" customHeight="1">
      <c r="D191" s="89"/>
      <c r="K191" s="56"/>
      <c r="P191" s="75"/>
      <c r="Q191" s="75"/>
      <c r="R191" s="75"/>
      <c r="S191" s="75"/>
      <c r="T191" s="75"/>
      <c r="U191" s="75"/>
      <c r="V191" s="75"/>
      <c r="W191" s="75"/>
    </row>
    <row r="192" spans="4:23" ht="14.25" customHeight="1">
      <c r="D192" s="89"/>
      <c r="K192" s="56"/>
      <c r="P192" s="75"/>
      <c r="Q192" s="75"/>
      <c r="R192" s="75"/>
      <c r="S192" s="75"/>
      <c r="T192" s="75"/>
      <c r="U192" s="75"/>
      <c r="V192" s="75"/>
      <c r="W192" s="75"/>
    </row>
    <row r="193" spans="4:23" ht="14.25" customHeight="1">
      <c r="D193" s="89"/>
      <c r="K193" s="56"/>
      <c r="P193" s="75"/>
      <c r="Q193" s="75"/>
      <c r="R193" s="75"/>
      <c r="S193" s="75"/>
      <c r="T193" s="75"/>
      <c r="U193" s="75"/>
      <c r="V193" s="75"/>
      <c r="W193" s="75"/>
    </row>
    <row r="194" spans="4:23" ht="14.25" customHeight="1">
      <c r="D194" s="89"/>
      <c r="K194" s="56"/>
      <c r="P194" s="75"/>
      <c r="Q194" s="75"/>
      <c r="R194" s="75"/>
      <c r="S194" s="75"/>
      <c r="T194" s="75"/>
      <c r="U194" s="75"/>
      <c r="V194" s="75"/>
      <c r="W194" s="75"/>
    </row>
    <row r="195" spans="4:23" ht="14.25" customHeight="1">
      <c r="D195" s="89"/>
      <c r="K195" s="56"/>
      <c r="P195" s="75"/>
      <c r="Q195" s="75"/>
      <c r="R195" s="75"/>
      <c r="S195" s="75"/>
      <c r="T195" s="75"/>
      <c r="U195" s="75"/>
      <c r="V195" s="75"/>
      <c r="W195" s="75"/>
    </row>
    <row r="196" spans="4:23" ht="14.25" customHeight="1">
      <c r="D196" s="89"/>
      <c r="K196" s="56"/>
      <c r="P196" s="75"/>
      <c r="Q196" s="75"/>
      <c r="R196" s="75"/>
      <c r="S196" s="75"/>
      <c r="T196" s="75"/>
      <c r="U196" s="75"/>
      <c r="V196" s="75"/>
      <c r="W196" s="75"/>
    </row>
    <row r="197" spans="4:23" ht="14.25" customHeight="1">
      <c r="D197" s="89"/>
      <c r="K197" s="56"/>
      <c r="P197" s="75"/>
      <c r="Q197" s="75"/>
      <c r="R197" s="75"/>
      <c r="S197" s="75"/>
      <c r="T197" s="75"/>
      <c r="U197" s="75"/>
      <c r="V197" s="75"/>
      <c r="W197" s="75"/>
    </row>
    <row r="198" spans="4:23" ht="14.25" customHeight="1">
      <c r="D198" s="89"/>
      <c r="K198" s="56"/>
      <c r="P198" s="75"/>
      <c r="Q198" s="75"/>
      <c r="R198" s="75"/>
      <c r="S198" s="75"/>
      <c r="T198" s="75"/>
      <c r="U198" s="75"/>
      <c r="V198" s="75"/>
      <c r="W198" s="75"/>
    </row>
    <row r="199" spans="4:23" ht="14.25" customHeight="1">
      <c r="D199" s="89"/>
      <c r="K199" s="56"/>
      <c r="P199" s="75"/>
      <c r="Q199" s="75"/>
      <c r="R199" s="75"/>
      <c r="S199" s="75"/>
      <c r="T199" s="75"/>
      <c r="U199" s="75"/>
      <c r="V199" s="75"/>
      <c r="W199" s="75"/>
    </row>
    <row r="200" spans="4:23" ht="14.25" customHeight="1">
      <c r="D200" s="89"/>
      <c r="K200" s="56"/>
      <c r="P200" s="75"/>
      <c r="Q200" s="75"/>
      <c r="R200" s="75"/>
      <c r="S200" s="75"/>
      <c r="T200" s="75"/>
      <c r="U200" s="75"/>
      <c r="V200" s="75"/>
      <c r="W200" s="75"/>
    </row>
    <row r="201" spans="4:23" ht="14.25" customHeight="1">
      <c r="D201" s="89"/>
      <c r="K201" s="56"/>
      <c r="P201" s="75"/>
      <c r="Q201" s="75"/>
      <c r="R201" s="75"/>
      <c r="S201" s="75"/>
      <c r="T201" s="75"/>
      <c r="U201" s="75"/>
      <c r="V201" s="75"/>
      <c r="W201" s="75"/>
    </row>
    <row r="202" spans="4:23" ht="14.25" customHeight="1">
      <c r="D202" s="89"/>
      <c r="K202" s="56"/>
      <c r="P202" s="75"/>
      <c r="Q202" s="75"/>
      <c r="R202" s="75"/>
      <c r="S202" s="75"/>
      <c r="T202" s="75"/>
      <c r="U202" s="75"/>
      <c r="V202" s="75"/>
      <c r="W202" s="75"/>
    </row>
    <row r="203" spans="4:23" ht="14.25" customHeight="1">
      <c r="D203" s="89"/>
      <c r="K203" s="56"/>
      <c r="P203" s="75"/>
      <c r="Q203" s="75"/>
      <c r="R203" s="75"/>
      <c r="S203" s="75"/>
      <c r="T203" s="75"/>
      <c r="U203" s="75"/>
      <c r="V203" s="75"/>
      <c r="W203" s="75"/>
    </row>
    <row r="204" spans="4:23" ht="14.25" customHeight="1">
      <c r="D204" s="89"/>
      <c r="K204" s="56"/>
      <c r="P204" s="75"/>
      <c r="Q204" s="75"/>
      <c r="R204" s="75"/>
      <c r="S204" s="75"/>
      <c r="T204" s="75"/>
      <c r="U204" s="75"/>
      <c r="V204" s="75"/>
      <c r="W204" s="75"/>
    </row>
    <row r="205" spans="4:23" ht="14.25" customHeight="1">
      <c r="D205" s="89"/>
      <c r="K205" s="56"/>
      <c r="P205" s="75"/>
      <c r="Q205" s="75"/>
      <c r="R205" s="75"/>
      <c r="S205" s="75"/>
      <c r="T205" s="75"/>
      <c r="U205" s="75"/>
      <c r="V205" s="75"/>
      <c r="W205" s="75"/>
    </row>
    <row r="206" spans="4:23" ht="14.25" customHeight="1">
      <c r="D206" s="89"/>
      <c r="K206" s="56"/>
      <c r="P206" s="75"/>
      <c r="Q206" s="75"/>
      <c r="R206" s="75"/>
      <c r="S206" s="75"/>
      <c r="T206" s="75"/>
      <c r="U206" s="75"/>
      <c r="V206" s="75"/>
      <c r="W206" s="75"/>
    </row>
    <row r="207" spans="4:23" ht="14.25" customHeight="1">
      <c r="D207" s="89"/>
      <c r="K207" s="56"/>
      <c r="P207" s="75"/>
      <c r="Q207" s="75"/>
      <c r="R207" s="75"/>
      <c r="S207" s="75"/>
      <c r="T207" s="75"/>
      <c r="U207" s="75"/>
      <c r="V207" s="75"/>
      <c r="W207" s="75"/>
    </row>
    <row r="208" spans="4:23" ht="14.25" customHeight="1">
      <c r="D208" s="89"/>
      <c r="K208" s="56"/>
      <c r="P208" s="75"/>
      <c r="Q208" s="75"/>
      <c r="R208" s="75"/>
      <c r="S208" s="75"/>
      <c r="T208" s="75"/>
      <c r="U208" s="75"/>
      <c r="V208" s="75"/>
      <c r="W208" s="75"/>
    </row>
    <row r="209" spans="4:23" ht="14.25" customHeight="1">
      <c r="D209" s="89"/>
      <c r="K209" s="56"/>
      <c r="P209" s="75"/>
      <c r="Q209" s="75"/>
      <c r="R209" s="75"/>
      <c r="S209" s="75"/>
      <c r="T209" s="75"/>
      <c r="U209" s="75"/>
      <c r="V209" s="75"/>
      <c r="W209" s="75"/>
    </row>
    <row r="210" spans="4:23" ht="14.25" customHeight="1">
      <c r="D210" s="89"/>
      <c r="K210" s="56"/>
      <c r="P210" s="75"/>
      <c r="Q210" s="75"/>
      <c r="R210" s="75"/>
      <c r="S210" s="75"/>
      <c r="T210" s="75"/>
      <c r="U210" s="75"/>
      <c r="V210" s="75"/>
      <c r="W210" s="75"/>
    </row>
    <row r="211" spans="4:23" ht="14.25" customHeight="1">
      <c r="D211" s="89"/>
      <c r="K211" s="56"/>
      <c r="P211" s="75"/>
      <c r="Q211" s="75"/>
      <c r="R211" s="75"/>
      <c r="S211" s="75"/>
      <c r="T211" s="75"/>
      <c r="U211" s="75"/>
      <c r="V211" s="75"/>
      <c r="W211" s="75"/>
    </row>
    <row r="212" spans="4:23" ht="14.25" customHeight="1">
      <c r="D212" s="89"/>
      <c r="K212" s="56"/>
      <c r="P212" s="75"/>
      <c r="Q212" s="75"/>
      <c r="R212" s="75"/>
      <c r="S212" s="75"/>
      <c r="T212" s="75"/>
      <c r="U212" s="75"/>
      <c r="V212" s="75"/>
      <c r="W212" s="75"/>
    </row>
    <row r="213" spans="4:23" ht="14.25" customHeight="1">
      <c r="D213" s="89"/>
      <c r="K213" s="56"/>
      <c r="P213" s="75"/>
      <c r="Q213" s="75"/>
      <c r="R213" s="75"/>
      <c r="S213" s="75"/>
      <c r="T213" s="75"/>
      <c r="U213" s="75"/>
      <c r="V213" s="75"/>
      <c r="W213" s="75"/>
    </row>
    <row r="214" spans="4:23" ht="14.25" customHeight="1">
      <c r="D214" s="89"/>
      <c r="K214" s="56"/>
      <c r="P214" s="75"/>
      <c r="Q214" s="75"/>
      <c r="R214" s="75"/>
      <c r="S214" s="75"/>
      <c r="T214" s="75"/>
      <c r="U214" s="75"/>
      <c r="V214" s="75"/>
      <c r="W214" s="75"/>
    </row>
    <row r="215" spans="4:23" ht="14.25" customHeight="1">
      <c r="D215" s="89"/>
      <c r="K215" s="56"/>
      <c r="P215" s="75"/>
      <c r="Q215" s="75"/>
      <c r="R215" s="75"/>
      <c r="S215" s="75"/>
      <c r="T215" s="75"/>
      <c r="U215" s="75"/>
      <c r="V215" s="75"/>
      <c r="W215" s="75"/>
    </row>
    <row r="216" spans="4:23" ht="14.25" customHeight="1">
      <c r="D216" s="89"/>
      <c r="K216" s="56"/>
      <c r="P216" s="75"/>
      <c r="Q216" s="75"/>
      <c r="R216" s="75"/>
      <c r="S216" s="75"/>
      <c r="T216" s="75"/>
      <c r="U216" s="75"/>
      <c r="V216" s="75"/>
      <c r="W216" s="75"/>
    </row>
    <row r="217" spans="4:23" ht="14.25" customHeight="1">
      <c r="D217" s="89"/>
      <c r="K217" s="56"/>
      <c r="P217" s="75"/>
      <c r="Q217" s="75"/>
      <c r="R217" s="75"/>
      <c r="S217" s="75"/>
      <c r="T217" s="75"/>
      <c r="U217" s="75"/>
      <c r="V217" s="75"/>
      <c r="W217" s="75"/>
    </row>
    <row r="218" spans="4:23" ht="14.25" customHeight="1">
      <c r="D218" s="89"/>
      <c r="K218" s="56"/>
      <c r="P218" s="75"/>
      <c r="Q218" s="75"/>
      <c r="R218" s="75"/>
      <c r="S218" s="75"/>
      <c r="T218" s="75"/>
      <c r="U218" s="75"/>
      <c r="V218" s="75"/>
      <c r="W218" s="75"/>
    </row>
    <row r="219" spans="4:23" ht="14.25" customHeight="1">
      <c r="D219" s="89"/>
      <c r="K219" s="56"/>
      <c r="P219" s="75"/>
      <c r="Q219" s="75"/>
      <c r="R219" s="75"/>
      <c r="S219" s="75"/>
      <c r="T219" s="75"/>
      <c r="U219" s="75"/>
      <c r="V219" s="75"/>
      <c r="W219" s="75"/>
    </row>
    <row r="220" spans="4:23" ht="14.25" customHeight="1">
      <c r="D220" s="89"/>
      <c r="K220" s="56"/>
      <c r="P220" s="75"/>
      <c r="Q220" s="75"/>
      <c r="R220" s="75"/>
      <c r="S220" s="75"/>
      <c r="T220" s="75"/>
      <c r="U220" s="75"/>
      <c r="V220" s="75"/>
      <c r="W220" s="75"/>
    </row>
    <row r="221" spans="4:23" ht="14.25" customHeight="1">
      <c r="D221" s="89"/>
      <c r="K221" s="56"/>
      <c r="P221" s="75"/>
      <c r="Q221" s="75"/>
      <c r="R221" s="75"/>
      <c r="S221" s="75"/>
      <c r="T221" s="75"/>
      <c r="U221" s="75"/>
      <c r="V221" s="75"/>
      <c r="W221" s="75"/>
    </row>
    <row r="222" spans="4:23" ht="14.25" customHeight="1">
      <c r="D222" s="89"/>
      <c r="K222" s="56"/>
      <c r="P222" s="75"/>
      <c r="Q222" s="75"/>
      <c r="R222" s="75"/>
      <c r="S222" s="75"/>
      <c r="T222" s="75"/>
      <c r="U222" s="75"/>
      <c r="V222" s="75"/>
      <c r="W222" s="75"/>
    </row>
    <row r="223" spans="4:23" ht="14.25" customHeight="1">
      <c r="D223" s="89"/>
      <c r="K223" s="56"/>
      <c r="P223" s="75"/>
      <c r="Q223" s="75"/>
      <c r="R223" s="75"/>
      <c r="S223" s="75"/>
      <c r="T223" s="75"/>
      <c r="U223" s="75"/>
      <c r="V223" s="75"/>
      <c r="W223" s="75"/>
    </row>
    <row r="224" spans="4:23" ht="14.25" customHeight="1">
      <c r="D224" s="89"/>
      <c r="K224" s="56"/>
      <c r="P224" s="75"/>
      <c r="Q224" s="75"/>
      <c r="R224" s="75"/>
      <c r="S224" s="75"/>
      <c r="T224" s="75"/>
      <c r="U224" s="75"/>
      <c r="V224" s="75"/>
      <c r="W224" s="75"/>
    </row>
    <row r="225" spans="4:23" ht="14.25" customHeight="1">
      <c r="D225" s="89"/>
      <c r="K225" s="56"/>
      <c r="P225" s="75"/>
      <c r="Q225" s="75"/>
      <c r="R225" s="75"/>
      <c r="S225" s="75"/>
      <c r="T225" s="75"/>
      <c r="U225" s="75"/>
      <c r="V225" s="75"/>
      <c r="W225" s="75"/>
    </row>
    <row r="226" spans="4:23" ht="14.25" customHeight="1">
      <c r="D226" s="89"/>
      <c r="K226" s="56"/>
      <c r="P226" s="75"/>
      <c r="Q226" s="75"/>
      <c r="R226" s="75"/>
      <c r="S226" s="75"/>
      <c r="T226" s="75"/>
      <c r="U226" s="75"/>
      <c r="V226" s="75"/>
      <c r="W226" s="75"/>
    </row>
    <row r="227" spans="4:23" ht="14.25" customHeight="1">
      <c r="D227" s="89"/>
      <c r="K227" s="56"/>
      <c r="P227" s="75"/>
      <c r="Q227" s="75"/>
      <c r="R227" s="75"/>
      <c r="S227" s="75"/>
      <c r="T227" s="75"/>
      <c r="U227" s="75"/>
      <c r="V227" s="75"/>
      <c r="W227" s="75"/>
    </row>
    <row r="228" spans="4:23" ht="14.25" customHeight="1">
      <c r="D228" s="89"/>
      <c r="K228" s="56"/>
      <c r="P228" s="75"/>
      <c r="Q228" s="75"/>
      <c r="R228" s="75"/>
      <c r="S228" s="75"/>
      <c r="T228" s="75"/>
      <c r="U228" s="75"/>
      <c r="V228" s="75"/>
      <c r="W228" s="75"/>
    </row>
    <row r="229" spans="4:23" ht="14.25" customHeight="1">
      <c r="D229" s="89"/>
      <c r="K229" s="56"/>
      <c r="P229" s="75"/>
      <c r="Q229" s="75"/>
      <c r="R229" s="75"/>
      <c r="S229" s="75"/>
      <c r="T229" s="75"/>
      <c r="U229" s="75"/>
      <c r="V229" s="75"/>
      <c r="W229" s="75"/>
    </row>
    <row r="230" spans="4:23" ht="14.25" customHeight="1">
      <c r="D230" s="89"/>
      <c r="K230" s="56"/>
      <c r="P230" s="75"/>
      <c r="Q230" s="75"/>
      <c r="R230" s="75"/>
      <c r="S230" s="75"/>
      <c r="T230" s="75"/>
      <c r="U230" s="75"/>
      <c r="V230" s="75"/>
      <c r="W230" s="75"/>
    </row>
    <row r="231" spans="4:23" ht="14.25" customHeight="1">
      <c r="D231" s="89"/>
      <c r="K231" s="56"/>
      <c r="P231" s="75"/>
      <c r="Q231" s="75"/>
      <c r="R231" s="75"/>
      <c r="S231" s="75"/>
      <c r="T231" s="75"/>
      <c r="U231" s="75"/>
      <c r="V231" s="75"/>
      <c r="W231" s="75"/>
    </row>
    <row r="232" spans="4:23" ht="14.25" customHeight="1">
      <c r="D232" s="89"/>
      <c r="K232" s="56"/>
      <c r="P232" s="75"/>
      <c r="Q232" s="75"/>
      <c r="R232" s="75"/>
      <c r="S232" s="75"/>
      <c r="T232" s="75"/>
      <c r="U232" s="75"/>
      <c r="V232" s="75"/>
      <c r="W232" s="75"/>
    </row>
    <row r="233" spans="4:23" ht="14.25" customHeight="1">
      <c r="D233" s="89"/>
      <c r="K233" s="56"/>
      <c r="P233" s="75"/>
      <c r="Q233" s="75"/>
      <c r="R233" s="75"/>
      <c r="S233" s="75"/>
      <c r="T233" s="75"/>
      <c r="U233" s="75"/>
      <c r="V233" s="75"/>
      <c r="W233" s="75"/>
    </row>
    <row r="234" spans="4:23" ht="14.25" customHeight="1">
      <c r="D234" s="89"/>
      <c r="K234" s="56"/>
      <c r="P234" s="75"/>
      <c r="Q234" s="75"/>
      <c r="R234" s="75"/>
      <c r="S234" s="75"/>
      <c r="T234" s="75"/>
      <c r="U234" s="75"/>
      <c r="V234" s="75"/>
      <c r="W234" s="75"/>
    </row>
    <row r="235" spans="4:23" ht="14.25" customHeight="1">
      <c r="D235" s="89"/>
      <c r="K235" s="56"/>
      <c r="P235" s="75"/>
      <c r="Q235" s="75"/>
      <c r="R235" s="75"/>
      <c r="S235" s="75"/>
      <c r="T235" s="75"/>
      <c r="U235" s="75"/>
      <c r="V235" s="75"/>
      <c r="W235" s="75"/>
    </row>
    <row r="236" spans="4:23" ht="14.25" customHeight="1">
      <c r="D236" s="89"/>
      <c r="K236" s="56"/>
      <c r="P236" s="75"/>
      <c r="Q236" s="75"/>
      <c r="R236" s="75"/>
      <c r="S236" s="75"/>
      <c r="T236" s="75"/>
      <c r="U236" s="75"/>
      <c r="V236" s="75"/>
      <c r="W236" s="75"/>
    </row>
    <row r="237" spans="4:23" ht="14.25" customHeight="1">
      <c r="D237" s="89"/>
      <c r="K237" s="56"/>
      <c r="P237" s="75"/>
      <c r="Q237" s="75"/>
      <c r="R237" s="75"/>
      <c r="S237" s="75"/>
      <c r="T237" s="75"/>
      <c r="U237" s="75"/>
      <c r="V237" s="75"/>
      <c r="W237" s="75"/>
    </row>
    <row r="238" spans="4:23" ht="14.25" customHeight="1">
      <c r="D238" s="89"/>
      <c r="K238" s="56"/>
      <c r="P238" s="75"/>
      <c r="Q238" s="75"/>
      <c r="R238" s="75"/>
      <c r="S238" s="75"/>
      <c r="T238" s="75"/>
      <c r="U238" s="75"/>
      <c r="V238" s="75"/>
      <c r="W238" s="75"/>
    </row>
    <row r="239" spans="4:23" ht="14.25" customHeight="1">
      <c r="D239" s="89"/>
      <c r="K239" s="56"/>
      <c r="P239" s="75"/>
      <c r="Q239" s="75"/>
      <c r="R239" s="75"/>
      <c r="S239" s="75"/>
      <c r="T239" s="75"/>
      <c r="U239" s="75"/>
      <c r="V239" s="75"/>
      <c r="W239" s="75"/>
    </row>
    <row r="240" spans="4:23" ht="14.25" customHeight="1">
      <c r="D240" s="89"/>
      <c r="K240" s="56"/>
      <c r="P240" s="75"/>
      <c r="Q240" s="75"/>
      <c r="R240" s="75"/>
      <c r="S240" s="75"/>
      <c r="T240" s="75"/>
      <c r="U240" s="75"/>
      <c r="V240" s="75"/>
      <c r="W240" s="75"/>
    </row>
    <row r="241" spans="4:23" ht="14.25" customHeight="1">
      <c r="D241" s="89"/>
      <c r="K241" s="56"/>
      <c r="P241" s="75"/>
      <c r="Q241" s="75"/>
      <c r="R241" s="75"/>
      <c r="S241" s="75"/>
      <c r="T241" s="75"/>
      <c r="U241" s="75"/>
      <c r="V241" s="75"/>
      <c r="W241" s="75"/>
    </row>
    <row r="242" spans="4:23" ht="14.25" customHeight="1">
      <c r="D242" s="89"/>
      <c r="K242" s="56"/>
      <c r="P242" s="75"/>
      <c r="Q242" s="75"/>
      <c r="R242" s="75"/>
      <c r="S242" s="75"/>
      <c r="T242" s="75"/>
      <c r="U242" s="75"/>
      <c r="V242" s="75"/>
      <c r="W242" s="75"/>
    </row>
    <row r="243" spans="4:23" ht="14.25" customHeight="1">
      <c r="D243" s="89"/>
      <c r="K243" s="56"/>
      <c r="P243" s="75"/>
      <c r="Q243" s="75"/>
      <c r="R243" s="75"/>
      <c r="S243" s="75"/>
      <c r="T243" s="75"/>
      <c r="U243" s="75"/>
      <c r="V243" s="75"/>
      <c r="W243" s="75"/>
    </row>
    <row r="244" spans="4:23" ht="14.25" customHeight="1">
      <c r="D244" s="89"/>
      <c r="K244" s="56"/>
      <c r="P244" s="75"/>
      <c r="Q244" s="75"/>
      <c r="R244" s="75"/>
      <c r="S244" s="75"/>
      <c r="T244" s="75"/>
      <c r="U244" s="75"/>
      <c r="V244" s="75"/>
      <c r="W244" s="75"/>
    </row>
    <row r="245" spans="4:23" ht="15.75" customHeight="1"/>
    <row r="246" spans="4:23" ht="15.75" customHeight="1"/>
    <row r="247" spans="4:23" ht="15.75" customHeight="1"/>
    <row r="248" spans="4:23" ht="15.75" customHeight="1"/>
    <row r="249" spans="4:23" ht="15.75" customHeight="1"/>
    <row r="250" spans="4:23" ht="15.75" customHeight="1"/>
    <row r="251" spans="4:23" ht="15.75" customHeight="1"/>
    <row r="252" spans="4:23" ht="15.75" customHeight="1"/>
    <row r="253" spans="4:23" ht="15.75" customHeight="1"/>
    <row r="254" spans="4:23" ht="15.75" customHeight="1"/>
    <row r="255" spans="4:23" ht="15.75" customHeight="1"/>
    <row r="256" spans="4:23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</sheetData>
  <sortState xmlns:xlrd2="http://schemas.microsoft.com/office/spreadsheetml/2017/richdata2" ref="C3:N36">
    <sortCondition ref="J3:J36"/>
    <sortCondition ref="K3:K36"/>
  </sortState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875"/>
  <sheetViews>
    <sheetView workbookViewId="0">
      <pane ySplit="1" topLeftCell="A2" activePane="bottomLeft" state="frozen"/>
      <selection pane="bottomLeft" activeCell="A28" sqref="A28:XFD153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70" t="s">
        <v>762</v>
      </c>
      <c r="B1" s="70" t="s">
        <v>724</v>
      </c>
      <c r="C1" s="70" t="s">
        <v>725</v>
      </c>
      <c r="D1" s="70" t="s">
        <v>726</v>
      </c>
      <c r="E1" s="70" t="s">
        <v>727</v>
      </c>
      <c r="F1" s="70" t="s">
        <v>1</v>
      </c>
      <c r="G1" s="70" t="s">
        <v>3</v>
      </c>
      <c r="H1" s="70" t="s">
        <v>728</v>
      </c>
      <c r="I1" s="70" t="s">
        <v>2</v>
      </c>
      <c r="J1" s="70" t="s">
        <v>5</v>
      </c>
      <c r="K1" s="70" t="s">
        <v>729</v>
      </c>
      <c r="L1" s="70" t="s">
        <v>730</v>
      </c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spans="1:26" ht="14.25" customHeight="1">
      <c r="A2" s="63" t="s">
        <v>762</v>
      </c>
      <c r="B2" s="52">
        <v>1</v>
      </c>
      <c r="C2" s="52" t="s">
        <v>939</v>
      </c>
      <c r="D2" s="66"/>
      <c r="E2" s="52">
        <v>1576</v>
      </c>
      <c r="F2" s="54" t="str">
        <f>+VLOOKUP(E2,Participants!$A$1:$F$801,2,FALSE)</f>
        <v>Gabe Urban</v>
      </c>
      <c r="G2" s="54" t="str">
        <f>+VLOOKUP(E2,Participants!$A$1:$F$801,4,FALSE)</f>
        <v>GRE</v>
      </c>
      <c r="H2" s="54" t="str">
        <f>+VLOOKUP(E2,Participants!$A$1:$F$801,5,FALSE)</f>
        <v>M</v>
      </c>
      <c r="I2" s="54">
        <f>+VLOOKUP(E2,Participants!$A$1:$F$801,3,FALSE)</f>
        <v>3</v>
      </c>
      <c r="J2" s="54" t="str">
        <f>+VLOOKUP(E2,Participants!$A$1:$G$801,7,FALSE)</f>
        <v>DEV BOYS</v>
      </c>
      <c r="K2" s="54">
        <v>1</v>
      </c>
      <c r="L2" s="54">
        <v>10</v>
      </c>
    </row>
    <row r="3" spans="1:26" ht="14.25" customHeight="1">
      <c r="A3" s="63" t="s">
        <v>762</v>
      </c>
      <c r="B3" s="52">
        <v>1</v>
      </c>
      <c r="C3" s="52" t="s">
        <v>940</v>
      </c>
      <c r="D3" s="66"/>
      <c r="E3" s="52">
        <v>1240</v>
      </c>
      <c r="F3" s="54" t="str">
        <f>+VLOOKUP(E3,Participants!$A$1:$F$801,2,FALSE)</f>
        <v>Declan Ireland</v>
      </c>
      <c r="G3" s="54" t="str">
        <f>+VLOOKUP(E3,Participants!$A$1:$F$801,4,FALSE)</f>
        <v>AGS</v>
      </c>
      <c r="H3" s="54" t="str">
        <f>+VLOOKUP(E3,Participants!$A$1:$F$801,5,FALSE)</f>
        <v>M</v>
      </c>
      <c r="I3" s="54">
        <f>+VLOOKUP(E3,Participants!$A$1:$F$801,3,FALSE)</f>
        <v>4</v>
      </c>
      <c r="J3" s="54" t="str">
        <f>+VLOOKUP(E3,Participants!$A$1:$G$801,7,FALSE)</f>
        <v>DEV BOYS</v>
      </c>
      <c r="K3" s="54">
        <f>K2+1</f>
        <v>2</v>
      </c>
      <c r="L3" s="54">
        <v>8</v>
      </c>
    </row>
    <row r="4" spans="1:26" ht="14.25" customHeight="1">
      <c r="A4" s="63" t="s">
        <v>762</v>
      </c>
      <c r="B4" s="52">
        <v>1</v>
      </c>
      <c r="C4" s="52" t="s">
        <v>942</v>
      </c>
      <c r="D4" s="66"/>
      <c r="E4" s="52">
        <v>1597</v>
      </c>
      <c r="F4" s="54" t="str">
        <f>+VLOOKUP(E4,Participants!$A$1:$F$801,2,FALSE)</f>
        <v>Blaise Karlovic</v>
      </c>
      <c r="G4" s="54" t="str">
        <f>+VLOOKUP(E4,Participants!$A$1:$F$801,4,FALSE)</f>
        <v>GRE</v>
      </c>
      <c r="H4" s="54" t="str">
        <f>+VLOOKUP(E4,Participants!$A$1:$F$801,5,FALSE)</f>
        <v>M</v>
      </c>
      <c r="I4" s="54">
        <f>+VLOOKUP(E4,Participants!$A$1:$F$801,3,FALSE)</f>
        <v>4</v>
      </c>
      <c r="J4" s="54" t="str">
        <f>+VLOOKUP(E4,Participants!$A$1:$G$801,7,FALSE)</f>
        <v>DEV BOYS</v>
      </c>
      <c r="K4" s="54">
        <f t="shared" ref="K4:K18" si="0">K3+1</f>
        <v>3</v>
      </c>
      <c r="L4" s="54">
        <v>6</v>
      </c>
    </row>
    <row r="5" spans="1:26" ht="14.25" customHeight="1">
      <c r="A5" s="63" t="s">
        <v>762</v>
      </c>
      <c r="B5" s="52">
        <v>1</v>
      </c>
      <c r="C5" s="52" t="s">
        <v>943</v>
      </c>
      <c r="D5" s="66"/>
      <c r="E5" s="52">
        <v>565</v>
      </c>
      <c r="F5" s="54" t="str">
        <f>+VLOOKUP(E5,Participants!$A$1:$F$801,2,FALSE)</f>
        <v>Jacob Feigel</v>
      </c>
      <c r="G5" s="54" t="str">
        <f>+VLOOKUP(E5,Participants!$A$1:$F$801,4,FALSE)</f>
        <v>BFS</v>
      </c>
      <c r="H5" s="54" t="str">
        <f>+VLOOKUP(E5,Participants!$A$1:$F$801,5,FALSE)</f>
        <v>M</v>
      </c>
      <c r="I5" s="54">
        <f>+VLOOKUP(E5,Participants!$A$1:$F$801,3,FALSE)</f>
        <v>3</v>
      </c>
      <c r="J5" s="54" t="str">
        <f>+VLOOKUP(E5,Participants!$A$1:$G$801,7,FALSE)</f>
        <v>DEV BOYS</v>
      </c>
      <c r="K5" s="54">
        <f t="shared" si="0"/>
        <v>4</v>
      </c>
      <c r="L5" s="54">
        <v>5</v>
      </c>
    </row>
    <row r="6" spans="1:26" ht="14.25" customHeight="1">
      <c r="A6" s="63" t="s">
        <v>762</v>
      </c>
      <c r="B6" s="52">
        <v>1</v>
      </c>
      <c r="C6" s="52" t="s">
        <v>944</v>
      </c>
      <c r="D6" s="66"/>
      <c r="E6" s="52">
        <v>1433</v>
      </c>
      <c r="F6" s="54" t="str">
        <f>+VLOOKUP(E6,Participants!$A$1:$F$801,2,FALSE)</f>
        <v>Raylan Senft</v>
      </c>
      <c r="G6" s="54" t="str">
        <f>+VLOOKUP(E6,Participants!$A$1:$F$801,4,FALSE)</f>
        <v>BCS</v>
      </c>
      <c r="H6" s="54" t="str">
        <f>+VLOOKUP(E6,Participants!$A$1:$F$801,5,FALSE)</f>
        <v>M</v>
      </c>
      <c r="I6" s="54">
        <f>+VLOOKUP(E6,Participants!$A$1:$F$801,3,FALSE)</f>
        <v>3</v>
      </c>
      <c r="J6" s="54" t="str">
        <f>+VLOOKUP(E6,Participants!$A$1:$G$801,7,FALSE)</f>
        <v>DEV BOYS</v>
      </c>
      <c r="K6" s="54">
        <f t="shared" si="0"/>
        <v>5</v>
      </c>
      <c r="L6" s="54">
        <v>4</v>
      </c>
    </row>
    <row r="7" spans="1:26" ht="14.25" customHeight="1">
      <c r="A7" s="63" t="s">
        <v>762</v>
      </c>
      <c r="B7" s="52">
        <v>1</v>
      </c>
      <c r="C7" s="52" t="s">
        <v>945</v>
      </c>
      <c r="D7" s="66"/>
      <c r="E7" s="54">
        <v>769</v>
      </c>
      <c r="F7" s="54" t="str">
        <f>+VLOOKUP(E7,Participants!$A$1:$F$801,2,FALSE)</f>
        <v>Predis Max</v>
      </c>
      <c r="G7" s="54" t="str">
        <f>+VLOOKUP(E7,Participants!$A$1:$F$801,4,FALSE)</f>
        <v>AAC</v>
      </c>
      <c r="H7" s="54" t="str">
        <f>+VLOOKUP(E7,Participants!$A$1:$F$801,5,FALSE)</f>
        <v>M</v>
      </c>
      <c r="I7" s="54">
        <f>+VLOOKUP(E7,Participants!$A$1:$F$801,3,FALSE)</f>
        <v>4</v>
      </c>
      <c r="J7" s="54" t="str">
        <f>+VLOOKUP(E7,Participants!$A$1:$G$801,7,FALSE)</f>
        <v>DEV BOYS</v>
      </c>
      <c r="K7" s="54">
        <f t="shared" si="0"/>
        <v>6</v>
      </c>
      <c r="L7" s="54">
        <v>3</v>
      </c>
    </row>
    <row r="8" spans="1:26" ht="14.25" customHeight="1">
      <c r="A8" s="63" t="s">
        <v>762</v>
      </c>
      <c r="B8" s="52">
        <v>1</v>
      </c>
      <c r="C8" s="52" t="s">
        <v>946</v>
      </c>
      <c r="D8" s="66"/>
      <c r="E8" s="54">
        <v>751</v>
      </c>
      <c r="F8" s="54" t="str">
        <f>+VLOOKUP(E8,Participants!$A$1:$F$801,2,FALSE)</f>
        <v>Austin John Henry</v>
      </c>
      <c r="G8" s="54" t="str">
        <f>+VLOOKUP(E8,Participants!$A$1:$F$801,4,FALSE)</f>
        <v>AAC</v>
      </c>
      <c r="H8" s="54" t="str">
        <f>+VLOOKUP(E8,Participants!$A$1:$F$801,5,FALSE)</f>
        <v>M</v>
      </c>
      <c r="I8" s="54">
        <f>+VLOOKUP(E8,Participants!$A$1:$F$801,3,FALSE)</f>
        <v>3</v>
      </c>
      <c r="J8" s="54" t="str">
        <f>+VLOOKUP(E8,Participants!$A$1:$G$801,7,FALSE)</f>
        <v>DEV BOYS</v>
      </c>
      <c r="K8" s="54">
        <f t="shared" si="0"/>
        <v>7</v>
      </c>
      <c r="L8" s="54">
        <v>2</v>
      </c>
    </row>
    <row r="9" spans="1:26" ht="14.25" customHeight="1">
      <c r="A9" s="63" t="s">
        <v>762</v>
      </c>
      <c r="B9" s="52">
        <v>1</v>
      </c>
      <c r="C9" s="52" t="s">
        <v>947</v>
      </c>
      <c r="D9" s="66"/>
      <c r="E9" s="54">
        <v>1245</v>
      </c>
      <c r="F9" s="54" t="str">
        <f>+VLOOKUP(E9,Participants!$A$1:$F$801,2,FALSE)</f>
        <v>August Stuckeman</v>
      </c>
      <c r="G9" s="54" t="str">
        <f>+VLOOKUP(E9,Participants!$A$1:$F$801,4,FALSE)</f>
        <v>AGS</v>
      </c>
      <c r="H9" s="54" t="str">
        <f>+VLOOKUP(E9,Participants!$A$1:$F$801,5,FALSE)</f>
        <v>M</v>
      </c>
      <c r="I9" s="54">
        <f>+VLOOKUP(E9,Participants!$A$1:$F$801,3,FALSE)</f>
        <v>4</v>
      </c>
      <c r="J9" s="54" t="str">
        <f>+VLOOKUP(E9,Participants!$A$1:$G$801,7,FALSE)</f>
        <v>DEV BOYS</v>
      </c>
      <c r="K9" s="54">
        <f t="shared" si="0"/>
        <v>8</v>
      </c>
      <c r="L9" s="54">
        <v>1</v>
      </c>
    </row>
    <row r="10" spans="1:26" ht="14.25" customHeight="1">
      <c r="A10" s="63" t="s">
        <v>762</v>
      </c>
      <c r="B10" s="52">
        <v>1</v>
      </c>
      <c r="C10" s="52" t="s">
        <v>948</v>
      </c>
      <c r="D10" s="66"/>
      <c r="E10" s="54">
        <v>1577</v>
      </c>
      <c r="F10" s="54" t="str">
        <f>+VLOOKUP(E10,Participants!$A$1:$F$801,2,FALSE)</f>
        <v>Lucas Martin</v>
      </c>
      <c r="G10" s="54" t="str">
        <f>+VLOOKUP(E10,Participants!$A$1:$F$801,4,FALSE)</f>
        <v>GRE</v>
      </c>
      <c r="H10" s="54" t="str">
        <f>+VLOOKUP(E10,Participants!$A$1:$F$801,5,FALSE)</f>
        <v>M</v>
      </c>
      <c r="I10" s="54">
        <f>+VLOOKUP(E10,Participants!$A$1:$F$801,3,FALSE)</f>
        <v>4</v>
      </c>
      <c r="J10" s="54" t="str">
        <f>+VLOOKUP(E10,Participants!$A$1:$G$801,7,FALSE)</f>
        <v>DEV BOYS</v>
      </c>
      <c r="K10" s="54">
        <f t="shared" si="0"/>
        <v>9</v>
      </c>
      <c r="L10" s="54"/>
    </row>
    <row r="11" spans="1:26" ht="14.25" customHeight="1">
      <c r="A11" s="63" t="s">
        <v>762</v>
      </c>
      <c r="B11" s="52">
        <v>1</v>
      </c>
      <c r="C11" s="52" t="s">
        <v>949</v>
      </c>
      <c r="D11" s="66"/>
      <c r="E11" s="53">
        <v>1151</v>
      </c>
      <c r="F11" s="54" t="str">
        <f>+VLOOKUP(E11,Participants!$A$1:$F$801,2,FALSE)</f>
        <v>Nate  Tottenham</v>
      </c>
      <c r="G11" s="54" t="str">
        <f>+VLOOKUP(E11,Participants!$A$1:$F$801,4,FALSE)</f>
        <v>JAM</v>
      </c>
      <c r="H11" s="54" t="str">
        <f>+VLOOKUP(E11,Participants!$A$1:$F$801,5,FALSE)</f>
        <v>M</v>
      </c>
      <c r="I11" s="54">
        <f>+VLOOKUP(E11,Participants!$A$1:$F$801,3,FALSE)</f>
        <v>4</v>
      </c>
      <c r="J11" s="54" t="str">
        <f>+VLOOKUP(E11,Participants!$A$1:$G$801,7,FALSE)</f>
        <v>DEV BOYS</v>
      </c>
      <c r="K11" s="54">
        <f t="shared" si="0"/>
        <v>10</v>
      </c>
      <c r="L11" s="54"/>
    </row>
    <row r="12" spans="1:26" ht="14.25" customHeight="1">
      <c r="A12" s="63" t="s">
        <v>762</v>
      </c>
      <c r="B12" s="52">
        <v>1</v>
      </c>
      <c r="C12" s="52" t="s">
        <v>952</v>
      </c>
      <c r="D12" s="66"/>
      <c r="E12" s="52">
        <v>924</v>
      </c>
      <c r="F12" s="54" t="str">
        <f>+VLOOKUP(E12,Participants!$A$1:$F$801,2,FALSE)</f>
        <v>Geray Boyce</v>
      </c>
      <c r="G12" s="54" t="str">
        <f>+VLOOKUP(E12,Participants!$A$1:$F$801,4,FALSE)</f>
        <v>NCA</v>
      </c>
      <c r="H12" s="54" t="str">
        <f>+VLOOKUP(E12,Participants!$A$1:$F$801,5,FALSE)</f>
        <v>M</v>
      </c>
      <c r="I12" s="54">
        <f>+VLOOKUP(E12,Participants!$A$1:$F$801,3,FALSE)</f>
        <v>3</v>
      </c>
      <c r="J12" s="54" t="str">
        <f>+VLOOKUP(E12,Participants!$A$1:$G$801,7,FALSE)</f>
        <v>DEV BOYS</v>
      </c>
      <c r="K12" s="54">
        <f t="shared" si="0"/>
        <v>11</v>
      </c>
      <c r="L12" s="54"/>
    </row>
    <row r="13" spans="1:26" ht="14.25" customHeight="1">
      <c r="A13" s="63" t="s">
        <v>762</v>
      </c>
      <c r="B13" s="52">
        <v>1</v>
      </c>
      <c r="C13" s="52" t="s">
        <v>954</v>
      </c>
      <c r="D13" s="66"/>
      <c r="E13" s="52">
        <v>813</v>
      </c>
      <c r="F13" s="54" t="str">
        <f>+VLOOKUP(E13,Participants!$A$1:$F$801,2,FALSE)</f>
        <v>Danny Austin</v>
      </c>
      <c r="G13" s="54" t="str">
        <f>+VLOOKUP(E13,Participants!$A$1:$F$801,4,FALSE)</f>
        <v>AAC</v>
      </c>
      <c r="H13" s="54" t="str">
        <f>+VLOOKUP(E13,Participants!$A$1:$F$801,5,FALSE)</f>
        <v>M</v>
      </c>
      <c r="I13" s="54">
        <f>+VLOOKUP(E13,Participants!$A$1:$F$801,3,FALSE)</f>
        <v>0</v>
      </c>
      <c r="J13" s="54" t="str">
        <f>+VLOOKUP(E13,Participants!$A$1:$G$801,7,FALSE)</f>
        <v>DEV BOYS</v>
      </c>
      <c r="K13" s="54">
        <f t="shared" si="0"/>
        <v>12</v>
      </c>
      <c r="L13" s="54"/>
    </row>
    <row r="14" spans="1:26" ht="14.25" customHeight="1">
      <c r="A14" s="63" t="s">
        <v>762</v>
      </c>
      <c r="B14" s="52">
        <v>1</v>
      </c>
      <c r="C14" s="52" t="s">
        <v>956</v>
      </c>
      <c r="D14" s="66"/>
      <c r="E14" s="52">
        <v>574</v>
      </c>
      <c r="F14" s="54" t="str">
        <f>+VLOOKUP(E14,Participants!$A$1:$F$801,2,FALSE)</f>
        <v>Parker Skrastins</v>
      </c>
      <c r="G14" s="54" t="str">
        <f>+VLOOKUP(E14,Participants!$A$1:$F$801,4,FALSE)</f>
        <v>BFS</v>
      </c>
      <c r="H14" s="54" t="str">
        <f>+VLOOKUP(E14,Participants!$A$1:$F$801,5,FALSE)</f>
        <v>M</v>
      </c>
      <c r="I14" s="54">
        <f>+VLOOKUP(E14,Participants!$A$1:$F$801,3,FALSE)</f>
        <v>4</v>
      </c>
      <c r="J14" s="54" t="str">
        <f>+VLOOKUP(E14,Participants!$A$1:$G$801,7,FALSE)</f>
        <v>DEV BOYS</v>
      </c>
      <c r="K14" s="54">
        <f t="shared" si="0"/>
        <v>13</v>
      </c>
      <c r="L14" s="54"/>
    </row>
    <row r="15" spans="1:26" ht="14.25" customHeight="1">
      <c r="A15" s="63" t="s">
        <v>762</v>
      </c>
      <c r="B15" s="52">
        <v>1</v>
      </c>
      <c r="C15" s="52" t="s">
        <v>957</v>
      </c>
      <c r="D15" s="66"/>
      <c r="E15" s="52">
        <v>562</v>
      </c>
      <c r="F15" s="54" t="str">
        <f>+VLOOKUP(E15,Participants!$A$1:$F$801,2,FALSE)</f>
        <v>Enzo Urso</v>
      </c>
      <c r="G15" s="54" t="str">
        <f>+VLOOKUP(E15,Participants!$A$1:$F$801,4,FALSE)</f>
        <v>BFS</v>
      </c>
      <c r="H15" s="54" t="str">
        <f>+VLOOKUP(E15,Participants!$A$1:$F$801,5,FALSE)</f>
        <v>M</v>
      </c>
      <c r="I15" s="54">
        <f>+VLOOKUP(E15,Participants!$A$1:$F$801,3,FALSE)</f>
        <v>3</v>
      </c>
      <c r="J15" s="54" t="str">
        <f>+VLOOKUP(E15,Participants!$A$1:$G$801,7,FALSE)</f>
        <v>DEV BOYS</v>
      </c>
      <c r="K15" s="54">
        <f t="shared" si="0"/>
        <v>14</v>
      </c>
      <c r="L15" s="54"/>
    </row>
    <row r="16" spans="1:26" ht="14.25" customHeight="1">
      <c r="A16" s="63" t="s">
        <v>762</v>
      </c>
      <c r="B16" s="52">
        <v>1</v>
      </c>
      <c r="C16" s="52" t="s">
        <v>959</v>
      </c>
      <c r="D16" s="66"/>
      <c r="E16" s="52">
        <v>768</v>
      </c>
      <c r="F16" s="54" t="str">
        <f>+VLOOKUP(E16,Participants!$A$1:$F$801,2,FALSE)</f>
        <v>Predis Leo</v>
      </c>
      <c r="G16" s="54" t="str">
        <f>+VLOOKUP(E16,Participants!$A$1:$F$801,4,FALSE)</f>
        <v>AAC</v>
      </c>
      <c r="H16" s="54" t="str">
        <f>+VLOOKUP(E16,Participants!$A$1:$F$801,5,FALSE)</f>
        <v>M</v>
      </c>
      <c r="I16" s="54">
        <f>+VLOOKUP(E16,Participants!$A$1:$F$801,3,FALSE)</f>
        <v>2</v>
      </c>
      <c r="J16" s="54" t="str">
        <f>+VLOOKUP(E16,Participants!$A$1:$G$801,7,FALSE)</f>
        <v>DEV BOYS</v>
      </c>
      <c r="K16" s="54">
        <f t="shared" si="0"/>
        <v>15</v>
      </c>
      <c r="L16" s="54"/>
    </row>
    <row r="17" spans="1:24" ht="14.25" customHeight="1">
      <c r="A17" s="63" t="s">
        <v>762</v>
      </c>
      <c r="B17" s="52">
        <v>1</v>
      </c>
      <c r="C17" s="52" t="s">
        <v>960</v>
      </c>
      <c r="D17" s="66"/>
      <c r="E17" s="52">
        <v>567</v>
      </c>
      <c r="F17" s="54" t="str">
        <f>+VLOOKUP(E17,Participants!$A$1:$F$801,2,FALSE)</f>
        <v>Liam Greene</v>
      </c>
      <c r="G17" s="54" t="str">
        <f>+VLOOKUP(E17,Participants!$A$1:$F$801,4,FALSE)</f>
        <v>BFS</v>
      </c>
      <c r="H17" s="54" t="str">
        <f>+VLOOKUP(E17,Participants!$A$1:$F$801,5,FALSE)</f>
        <v>M</v>
      </c>
      <c r="I17" s="54">
        <f>+VLOOKUP(E17,Participants!$A$1:$F$801,3,FALSE)</f>
        <v>3</v>
      </c>
      <c r="J17" s="54" t="str">
        <f>+VLOOKUP(E17,Participants!$A$1:$G$801,7,FALSE)</f>
        <v>DEV BOYS</v>
      </c>
      <c r="K17" s="54">
        <f t="shared" si="0"/>
        <v>16</v>
      </c>
      <c r="L17" s="54"/>
    </row>
    <row r="18" spans="1:24" ht="14.25" customHeight="1">
      <c r="A18" s="63" t="s">
        <v>762</v>
      </c>
      <c r="B18" s="52">
        <v>1</v>
      </c>
      <c r="C18" s="52" t="s">
        <v>961</v>
      </c>
      <c r="D18" s="66"/>
      <c r="E18" s="52">
        <v>1018</v>
      </c>
      <c r="F18" s="54" t="str">
        <f>+VLOOKUP(E18,Participants!$A$1:$F$801,2,FALSE)</f>
        <v>Xavier Kush</v>
      </c>
      <c r="G18" s="54" t="str">
        <f>+VLOOKUP(E18,Participants!$A$1:$F$801,4,FALSE)</f>
        <v>KIL</v>
      </c>
      <c r="H18" s="54" t="str">
        <f>+VLOOKUP(E18,Participants!$A$1:$F$801,5,FALSE)</f>
        <v>M</v>
      </c>
      <c r="I18" s="54">
        <f>+VLOOKUP(E18,Participants!$A$1:$F$801,3,FALSE)</f>
        <v>4</v>
      </c>
      <c r="J18" s="54" t="str">
        <f>+VLOOKUP(E18,Participants!$A$1:$G$801,7,FALSE)</f>
        <v>DEV BOYS</v>
      </c>
      <c r="K18" s="54">
        <f t="shared" si="0"/>
        <v>17</v>
      </c>
      <c r="L18" s="54"/>
    </row>
    <row r="19" spans="1:24" ht="14.25" customHeight="1">
      <c r="A19" s="63"/>
      <c r="B19" s="53"/>
      <c r="C19" s="53"/>
      <c r="D19" s="66"/>
      <c r="E19" s="53"/>
      <c r="F19" s="54"/>
      <c r="G19" s="54"/>
      <c r="H19" s="54"/>
      <c r="I19" s="54"/>
      <c r="J19" s="54"/>
      <c r="K19" s="54"/>
      <c r="L19" s="54"/>
    </row>
    <row r="20" spans="1:24" ht="14.25" customHeight="1">
      <c r="A20" s="63" t="s">
        <v>762</v>
      </c>
      <c r="B20" s="52">
        <v>1</v>
      </c>
      <c r="C20" s="52" t="s">
        <v>941</v>
      </c>
      <c r="D20" s="66"/>
      <c r="E20" s="52">
        <v>930</v>
      </c>
      <c r="F20" s="54" t="str">
        <f>+VLOOKUP(E20,Participants!$A$1:$F$801,2,FALSE)</f>
        <v>Ellie Green</v>
      </c>
      <c r="G20" s="54" t="str">
        <f>+VLOOKUP(E20,Participants!$A$1:$F$801,4,FALSE)</f>
        <v>NCA</v>
      </c>
      <c r="H20" s="54" t="str">
        <f>+VLOOKUP(E20,Participants!$A$1:$F$801,5,FALSE)</f>
        <v>F</v>
      </c>
      <c r="I20" s="54">
        <f>+VLOOKUP(E20,Participants!$A$1:$F$801,3,FALSE)</f>
        <v>4</v>
      </c>
      <c r="J20" s="54" t="str">
        <f>+VLOOKUP(E20,Participants!$A$1:$G$801,7,FALSE)</f>
        <v>DEV GIRLS</v>
      </c>
      <c r="K20" s="54">
        <v>1</v>
      </c>
      <c r="L20" s="54">
        <v>10</v>
      </c>
    </row>
    <row r="21" spans="1:24" ht="14.25" customHeight="1">
      <c r="A21" s="63" t="s">
        <v>762</v>
      </c>
      <c r="B21" s="52">
        <v>1</v>
      </c>
      <c r="C21" s="52" t="s">
        <v>950</v>
      </c>
      <c r="D21" s="66"/>
      <c r="E21" s="52">
        <v>543</v>
      </c>
      <c r="F21" s="54" t="str">
        <f>+VLOOKUP(E21,Participants!$A$1:$F$801,2,FALSE)</f>
        <v>Ella Schweikert</v>
      </c>
      <c r="G21" s="54" t="str">
        <f>+VLOOKUP(E21,Participants!$A$1:$F$801,4,FALSE)</f>
        <v>BFS</v>
      </c>
      <c r="H21" s="54" t="str">
        <f>+VLOOKUP(E21,Participants!$A$1:$F$801,5,FALSE)</f>
        <v>F</v>
      </c>
      <c r="I21" s="54">
        <f>+VLOOKUP(E21,Participants!$A$1:$F$801,3,FALSE)</f>
        <v>4</v>
      </c>
      <c r="J21" s="54" t="str">
        <f>+VLOOKUP(E21,Participants!$A$1:$G$801,7,FALSE)</f>
        <v>DEV GIRLS</v>
      </c>
      <c r="K21" s="54">
        <v>2</v>
      </c>
      <c r="L21" s="54">
        <v>8</v>
      </c>
    </row>
    <row r="22" spans="1:24" ht="14.25" customHeight="1">
      <c r="A22" s="63" t="s">
        <v>762</v>
      </c>
      <c r="B22" s="52">
        <v>1</v>
      </c>
      <c r="C22" s="52" t="s">
        <v>951</v>
      </c>
      <c r="D22" s="66"/>
      <c r="E22" s="52">
        <v>531</v>
      </c>
      <c r="F22" s="54" t="str">
        <f>+VLOOKUP(E22,Participants!$A$1:$F$801,2,FALSE)</f>
        <v>Mirabella Davison</v>
      </c>
      <c r="G22" s="54" t="str">
        <f>+VLOOKUP(E22,Participants!$A$1:$F$801,4,FALSE)</f>
        <v>BFS</v>
      </c>
      <c r="H22" s="54" t="str">
        <f>+VLOOKUP(E22,Participants!$A$1:$F$801,5,FALSE)</f>
        <v>F</v>
      </c>
      <c r="I22" s="54">
        <f>+VLOOKUP(E22,Participants!$A$1:$F$801,3,FALSE)</f>
        <v>2</v>
      </c>
      <c r="J22" s="54" t="str">
        <f>+VLOOKUP(E22,Participants!$A$1:$G$801,7,FALSE)</f>
        <v>DEV GIRLS</v>
      </c>
      <c r="K22" s="54">
        <v>3</v>
      </c>
      <c r="L22" s="54">
        <v>6</v>
      </c>
    </row>
    <row r="23" spans="1:24" ht="14.25" customHeight="1">
      <c r="A23" s="63" t="s">
        <v>762</v>
      </c>
      <c r="B23" s="52">
        <v>1</v>
      </c>
      <c r="C23" s="52" t="s">
        <v>953</v>
      </c>
      <c r="D23" s="66"/>
      <c r="E23" s="52">
        <v>1443</v>
      </c>
      <c r="F23" s="54" t="str">
        <f>+VLOOKUP(E23,Participants!$A$1:$F$801,2,FALSE)</f>
        <v>Isabella Krahe</v>
      </c>
      <c r="G23" s="54" t="str">
        <f>+VLOOKUP(E23,Participants!$A$1:$F$801,4,FALSE)</f>
        <v>BCS</v>
      </c>
      <c r="H23" s="54" t="str">
        <f>+VLOOKUP(E23,Participants!$A$1:$F$801,5,FALSE)</f>
        <v>F</v>
      </c>
      <c r="I23" s="54">
        <f>+VLOOKUP(E23,Participants!$A$1:$F$801,3,FALSE)</f>
        <v>4</v>
      </c>
      <c r="J23" s="54" t="str">
        <f>+VLOOKUP(E23,Participants!$A$1:$G$801,7,FALSE)</f>
        <v>DEV GIRLS</v>
      </c>
      <c r="K23" s="54">
        <v>4</v>
      </c>
      <c r="L23" s="54">
        <v>5</v>
      </c>
    </row>
    <row r="24" spans="1:24" ht="14.25" customHeight="1">
      <c r="A24" s="63" t="s">
        <v>762</v>
      </c>
      <c r="B24" s="52">
        <v>1</v>
      </c>
      <c r="C24" s="52" t="s">
        <v>955</v>
      </c>
      <c r="D24" s="66"/>
      <c r="E24" s="52">
        <v>1438</v>
      </c>
      <c r="F24" s="54" t="str">
        <f>+VLOOKUP(E24,Participants!$A$1:$F$801,2,FALSE)</f>
        <v>Sierra Viehmann</v>
      </c>
      <c r="G24" s="54" t="str">
        <f>+VLOOKUP(E24,Participants!$A$1:$F$801,4,FALSE)</f>
        <v>BCS</v>
      </c>
      <c r="H24" s="54" t="str">
        <f>+VLOOKUP(E24,Participants!$A$1:$F$801,5,FALSE)</f>
        <v>F</v>
      </c>
      <c r="I24" s="54">
        <f>+VLOOKUP(E24,Participants!$A$1:$F$801,3,FALSE)</f>
        <v>4</v>
      </c>
      <c r="J24" s="54" t="str">
        <f>+VLOOKUP(E24,Participants!$A$1:$G$801,7,FALSE)</f>
        <v>DEV GIRLS</v>
      </c>
      <c r="K24" s="54">
        <v>5</v>
      </c>
      <c r="L24" s="54">
        <v>4</v>
      </c>
    </row>
    <row r="25" spans="1:24" ht="14.25" customHeight="1">
      <c r="A25" s="63" t="s">
        <v>762</v>
      </c>
      <c r="B25" s="52">
        <v>1</v>
      </c>
      <c r="C25" s="52" t="s">
        <v>958</v>
      </c>
      <c r="D25" s="66"/>
      <c r="E25" s="52">
        <v>1007</v>
      </c>
      <c r="F25" s="54" t="str">
        <f>+VLOOKUP(E25,Participants!$A$1:$F$801,2,FALSE)</f>
        <v>Lily Jackson</v>
      </c>
      <c r="G25" s="54" t="str">
        <f>+VLOOKUP(E25,Participants!$A$1:$F$801,4,FALSE)</f>
        <v>KIL</v>
      </c>
      <c r="H25" s="54" t="str">
        <f>+VLOOKUP(E25,Participants!$A$1:$F$801,5,FALSE)</f>
        <v>F</v>
      </c>
      <c r="I25" s="54">
        <f>+VLOOKUP(E25,Participants!$A$1:$F$801,3,FALSE)</f>
        <v>3</v>
      </c>
      <c r="J25" s="54" t="str">
        <f>+VLOOKUP(E25,Participants!$A$1:$G$801,7,FALSE)</f>
        <v>DEV GIRLS</v>
      </c>
      <c r="K25" s="54">
        <v>6</v>
      </c>
      <c r="L25" s="54">
        <v>3</v>
      </c>
    </row>
    <row r="26" spans="1:24" ht="14.25" customHeight="1">
      <c r="A26" s="63" t="s">
        <v>762</v>
      </c>
      <c r="B26" s="52">
        <v>1</v>
      </c>
      <c r="C26" s="52" t="s">
        <v>962</v>
      </c>
      <c r="D26" s="66"/>
      <c r="E26" s="52">
        <v>932</v>
      </c>
      <c r="F26" s="54" t="str">
        <f>+VLOOKUP(E26,Participants!$A$1:$F$801,2,FALSE)</f>
        <v>Sky Johnson</v>
      </c>
      <c r="G26" s="54" t="str">
        <f>+VLOOKUP(E26,Participants!$A$1:$F$801,4,FALSE)</f>
        <v>NCA</v>
      </c>
      <c r="H26" s="54" t="str">
        <f>+VLOOKUP(E26,Participants!$A$1:$F$801,5,FALSE)</f>
        <v>F</v>
      </c>
      <c r="I26" s="54">
        <f>+VLOOKUP(E26,Participants!$A$1:$F$801,3,FALSE)</f>
        <v>4</v>
      </c>
      <c r="J26" s="54" t="str">
        <f>+VLOOKUP(E26,Participants!$A$1:$G$801,7,FALSE)</f>
        <v>DEV GIRLS</v>
      </c>
      <c r="K26" s="54">
        <v>7</v>
      </c>
      <c r="L26" s="54">
        <v>2</v>
      </c>
    </row>
    <row r="27" spans="1:24" ht="14.25" customHeight="1">
      <c r="A27" s="63" t="s">
        <v>762</v>
      </c>
      <c r="B27" s="52">
        <v>1</v>
      </c>
      <c r="C27" s="52"/>
      <c r="D27" s="66"/>
      <c r="E27" s="52"/>
      <c r="F27" s="54" t="e">
        <f>+VLOOKUP(E27,Participants!$A$1:$F$801,2,FALSE)</f>
        <v>#N/A</v>
      </c>
      <c r="G27" s="54" t="e">
        <f>+VLOOKUP(E27,Participants!$A$1:$F$801,4,FALSE)</f>
        <v>#N/A</v>
      </c>
      <c r="H27" s="54" t="e">
        <f>+VLOOKUP(E27,Participants!$A$1:$F$801,5,FALSE)</f>
        <v>#N/A</v>
      </c>
      <c r="I27" s="54" t="e">
        <f>+VLOOKUP(E27,Participants!$A$1:$F$801,3,FALSE)</f>
        <v>#N/A</v>
      </c>
      <c r="J27" s="54" t="e">
        <f>+VLOOKUP(E27,Participants!$A$1:$G$801,7,FALSE)</f>
        <v>#N/A</v>
      </c>
      <c r="K27" s="54"/>
      <c r="L27" s="54"/>
    </row>
    <row r="28" spans="1:24" ht="14.25" customHeight="1">
      <c r="E28" s="58"/>
    </row>
    <row r="29" spans="1:24" ht="14.25" customHeight="1">
      <c r="B29" s="60" t="s">
        <v>8</v>
      </c>
      <c r="C29" s="60" t="s">
        <v>16</v>
      </c>
      <c r="D29" s="60" t="s">
        <v>19</v>
      </c>
      <c r="E29" s="61" t="s">
        <v>25</v>
      </c>
      <c r="F29" s="60" t="s">
        <v>29</v>
      </c>
      <c r="G29" s="60" t="s">
        <v>33</v>
      </c>
      <c r="H29" s="60" t="s">
        <v>36</v>
      </c>
      <c r="I29" s="60" t="s">
        <v>39</v>
      </c>
      <c r="J29" s="60" t="s">
        <v>45</v>
      </c>
      <c r="K29" s="60" t="s">
        <v>48</v>
      </c>
      <c r="L29" s="60" t="s">
        <v>51</v>
      </c>
      <c r="M29" s="60" t="s">
        <v>54</v>
      </c>
      <c r="N29" s="60" t="s">
        <v>57</v>
      </c>
      <c r="O29" s="60" t="s">
        <v>60</v>
      </c>
      <c r="P29" s="60" t="s">
        <v>66</v>
      </c>
      <c r="Q29" s="60" t="s">
        <v>69</v>
      </c>
      <c r="R29" s="60" t="s">
        <v>11</v>
      </c>
      <c r="S29" s="60" t="s">
        <v>77</v>
      </c>
      <c r="T29" s="60" t="s">
        <v>81</v>
      </c>
      <c r="U29" s="60" t="s">
        <v>84</v>
      </c>
      <c r="V29" s="60" t="s">
        <v>87</v>
      </c>
      <c r="W29" s="60" t="s">
        <v>90</v>
      </c>
      <c r="X29" s="60" t="s">
        <v>732</v>
      </c>
    </row>
    <row r="30" spans="1:24" ht="14.25" customHeight="1">
      <c r="A30" s="62" t="s">
        <v>14</v>
      </c>
      <c r="B30" s="62">
        <f t="shared" ref="B30:K31" si="1">+SUMIFS($L$2:$L$28,$J$2:$J$28,$A30,$G$2:$G$28,B$29)</f>
        <v>0</v>
      </c>
      <c r="C30" s="62">
        <f t="shared" si="1"/>
        <v>12</v>
      </c>
      <c r="D30" s="62">
        <f t="shared" si="1"/>
        <v>0</v>
      </c>
      <c r="E30" s="62">
        <f t="shared" si="1"/>
        <v>0</v>
      </c>
      <c r="F30" s="62">
        <f t="shared" si="1"/>
        <v>0</v>
      </c>
      <c r="G30" s="62">
        <f t="shared" si="1"/>
        <v>14</v>
      </c>
      <c r="H30" s="62">
        <f t="shared" si="1"/>
        <v>0</v>
      </c>
      <c r="I30" s="62">
        <f t="shared" si="1"/>
        <v>3</v>
      </c>
      <c r="J30" s="62">
        <f t="shared" si="1"/>
        <v>0</v>
      </c>
      <c r="K30" s="62">
        <f t="shared" si="1"/>
        <v>0</v>
      </c>
      <c r="L30" s="62">
        <f t="shared" ref="L30:W31" si="2">+SUMIFS($L$2:$L$28,$J$2:$J$28,$A30,$G$2:$G$28,L$29)</f>
        <v>0</v>
      </c>
      <c r="M30" s="62">
        <f t="shared" si="2"/>
        <v>0</v>
      </c>
      <c r="N30" s="62">
        <f t="shared" si="2"/>
        <v>0</v>
      </c>
      <c r="O30" s="62">
        <f t="shared" si="2"/>
        <v>0</v>
      </c>
      <c r="P30" s="62">
        <f t="shared" si="2"/>
        <v>0</v>
      </c>
      <c r="Q30" s="62">
        <f t="shared" si="2"/>
        <v>0</v>
      </c>
      <c r="R30" s="62">
        <f t="shared" si="2"/>
        <v>0</v>
      </c>
      <c r="S30" s="62">
        <f t="shared" si="2"/>
        <v>0</v>
      </c>
      <c r="T30" s="62">
        <f t="shared" si="2"/>
        <v>0</v>
      </c>
      <c r="U30" s="62">
        <f t="shared" si="2"/>
        <v>9</v>
      </c>
      <c r="V30" s="62">
        <f t="shared" si="2"/>
        <v>0</v>
      </c>
      <c r="W30" s="62">
        <f t="shared" si="2"/>
        <v>0</v>
      </c>
      <c r="X30" s="62">
        <f t="shared" ref="X30:X31" si="3">SUM(B30:W30)</f>
        <v>38</v>
      </c>
    </row>
    <row r="31" spans="1:24" ht="14.25" customHeight="1">
      <c r="A31" s="62" t="s">
        <v>27</v>
      </c>
      <c r="B31" s="62">
        <f t="shared" si="1"/>
        <v>0</v>
      </c>
      <c r="C31" s="62">
        <f t="shared" si="1"/>
        <v>0</v>
      </c>
      <c r="D31" s="62">
        <f t="shared" si="1"/>
        <v>0</v>
      </c>
      <c r="E31" s="62">
        <f t="shared" si="1"/>
        <v>0</v>
      </c>
      <c r="F31" s="62">
        <f t="shared" si="1"/>
        <v>9</v>
      </c>
      <c r="G31" s="62">
        <f t="shared" si="1"/>
        <v>5</v>
      </c>
      <c r="H31" s="62">
        <f t="shared" si="1"/>
        <v>0</v>
      </c>
      <c r="I31" s="62">
        <f t="shared" si="1"/>
        <v>0</v>
      </c>
      <c r="J31" s="62">
        <f t="shared" si="1"/>
        <v>0</v>
      </c>
      <c r="K31" s="62">
        <f t="shared" si="1"/>
        <v>0</v>
      </c>
      <c r="L31" s="62">
        <f t="shared" si="2"/>
        <v>0</v>
      </c>
      <c r="M31" s="62">
        <f t="shared" si="2"/>
        <v>5</v>
      </c>
      <c r="N31" s="62">
        <f t="shared" si="2"/>
        <v>0</v>
      </c>
      <c r="O31" s="62">
        <f t="shared" si="2"/>
        <v>0</v>
      </c>
      <c r="P31" s="62">
        <f t="shared" si="2"/>
        <v>0</v>
      </c>
      <c r="Q31" s="62">
        <f t="shared" si="2"/>
        <v>0</v>
      </c>
      <c r="R31" s="62">
        <f t="shared" si="2"/>
        <v>0</v>
      </c>
      <c r="S31" s="62">
        <f t="shared" si="2"/>
        <v>0</v>
      </c>
      <c r="T31" s="62">
        <f t="shared" si="2"/>
        <v>16</v>
      </c>
      <c r="U31" s="62">
        <f t="shared" si="2"/>
        <v>4</v>
      </c>
      <c r="V31" s="62">
        <f t="shared" si="2"/>
        <v>0</v>
      </c>
      <c r="W31" s="62">
        <f t="shared" si="2"/>
        <v>0</v>
      </c>
      <c r="X31" s="62">
        <f t="shared" si="3"/>
        <v>39</v>
      </c>
    </row>
    <row r="32" spans="1:24" ht="14.25" customHeight="1">
      <c r="E32" s="58"/>
    </row>
    <row r="33" spans="5:5" ht="14.25" customHeight="1">
      <c r="E33" s="58"/>
    </row>
    <row r="34" spans="5:5" ht="14.25" customHeight="1">
      <c r="E34" s="58"/>
    </row>
    <row r="35" spans="5:5" ht="14.25" customHeight="1">
      <c r="E35" s="58"/>
    </row>
    <row r="36" spans="5:5" ht="14.25" customHeight="1">
      <c r="E36" s="58"/>
    </row>
    <row r="37" spans="5:5" ht="14.25" customHeight="1">
      <c r="E37" s="58"/>
    </row>
    <row r="38" spans="5:5" ht="14.25" customHeight="1">
      <c r="E38" s="58"/>
    </row>
    <row r="39" spans="5:5" ht="14.25" customHeight="1">
      <c r="E39" s="58"/>
    </row>
    <row r="40" spans="5:5" ht="14.25" customHeight="1">
      <c r="E40" s="58"/>
    </row>
    <row r="41" spans="5:5" ht="14.25" customHeight="1">
      <c r="E41" s="58"/>
    </row>
    <row r="42" spans="5:5" ht="14.25" customHeight="1">
      <c r="E42" s="58"/>
    </row>
    <row r="43" spans="5:5" ht="14.25" customHeight="1">
      <c r="E43" s="58"/>
    </row>
    <row r="44" spans="5:5" ht="14.25" customHeight="1">
      <c r="E44" s="58"/>
    </row>
    <row r="45" spans="5:5" ht="14.25" customHeight="1">
      <c r="E45" s="58"/>
    </row>
    <row r="46" spans="5:5" ht="14.25" customHeight="1">
      <c r="E46" s="58"/>
    </row>
    <row r="47" spans="5:5" ht="14.25" customHeight="1">
      <c r="E47" s="58"/>
    </row>
    <row r="48" spans="5:5" ht="14.25" customHeight="1">
      <c r="E48" s="58"/>
    </row>
    <row r="49" spans="5:5" ht="14.25" customHeight="1">
      <c r="E49" s="58"/>
    </row>
    <row r="50" spans="5:5" ht="14.25" customHeight="1">
      <c r="E50" s="58"/>
    </row>
    <row r="51" spans="5:5" ht="14.25" customHeight="1">
      <c r="E51" s="58"/>
    </row>
    <row r="52" spans="5:5" ht="14.25" customHeight="1">
      <c r="E52" s="58"/>
    </row>
    <row r="53" spans="5:5" ht="14.25" customHeight="1">
      <c r="E53" s="58"/>
    </row>
    <row r="54" spans="5:5" ht="14.25" customHeight="1">
      <c r="E54" s="58"/>
    </row>
    <row r="55" spans="5:5" ht="14.25" customHeight="1">
      <c r="E55" s="58"/>
    </row>
    <row r="56" spans="5:5" ht="14.25" customHeight="1">
      <c r="E56" s="58"/>
    </row>
    <row r="57" spans="5:5" ht="14.25" customHeight="1">
      <c r="E57" s="58"/>
    </row>
    <row r="58" spans="5:5" ht="14.25" customHeight="1">
      <c r="E58" s="58"/>
    </row>
    <row r="59" spans="5:5" ht="14.25" customHeight="1">
      <c r="E59" s="58"/>
    </row>
    <row r="60" spans="5:5" ht="14.25" customHeight="1">
      <c r="E60" s="58"/>
    </row>
    <row r="61" spans="5:5" ht="14.25" customHeight="1">
      <c r="E61" s="58"/>
    </row>
    <row r="62" spans="5:5" ht="14.25" customHeight="1">
      <c r="E62" s="58"/>
    </row>
    <row r="63" spans="5:5" ht="14.25" customHeight="1">
      <c r="E63" s="58"/>
    </row>
    <row r="64" spans="5:5" ht="14.25" customHeight="1">
      <c r="E64" s="58"/>
    </row>
    <row r="65" spans="5:5" ht="14.25" customHeight="1">
      <c r="E65" s="58"/>
    </row>
    <row r="66" spans="5:5" ht="14.25" customHeight="1">
      <c r="E66" s="58"/>
    </row>
    <row r="67" spans="5:5" ht="14.25" customHeight="1">
      <c r="E67" s="58"/>
    </row>
    <row r="68" spans="5:5" ht="14.25" customHeight="1">
      <c r="E68" s="58"/>
    </row>
    <row r="69" spans="5:5" ht="14.25" customHeight="1">
      <c r="E69" s="58"/>
    </row>
    <row r="70" spans="5:5" ht="14.25" customHeight="1">
      <c r="E70" s="58"/>
    </row>
    <row r="71" spans="5:5" ht="14.25" customHeight="1">
      <c r="E71" s="58"/>
    </row>
    <row r="72" spans="5:5" ht="14.25" customHeight="1">
      <c r="E72" s="58"/>
    </row>
    <row r="73" spans="5:5" ht="14.25" customHeight="1">
      <c r="E73" s="58"/>
    </row>
    <row r="74" spans="5:5" ht="14.25" customHeight="1">
      <c r="E74" s="58"/>
    </row>
    <row r="75" spans="5:5" ht="14.25" customHeight="1">
      <c r="E75" s="58"/>
    </row>
    <row r="76" spans="5:5" ht="14.25" customHeight="1">
      <c r="E76" s="58"/>
    </row>
    <row r="77" spans="5:5" ht="14.25" customHeight="1">
      <c r="E77" s="58"/>
    </row>
    <row r="78" spans="5:5" ht="14.25" customHeight="1">
      <c r="E78" s="58"/>
    </row>
    <row r="79" spans="5:5" ht="14.25" customHeight="1">
      <c r="E79" s="58"/>
    </row>
    <row r="80" spans="5:5" ht="14.25" customHeight="1">
      <c r="E80" s="58"/>
    </row>
    <row r="81" spans="5:5" ht="14.25" customHeight="1">
      <c r="E81" s="58"/>
    </row>
    <row r="82" spans="5:5" ht="14.25" customHeight="1">
      <c r="E82" s="58"/>
    </row>
    <row r="83" spans="5:5" ht="14.25" customHeight="1">
      <c r="E83" s="58"/>
    </row>
    <row r="84" spans="5:5" ht="14.25" customHeight="1">
      <c r="E84" s="58"/>
    </row>
    <row r="85" spans="5:5" ht="14.25" customHeight="1">
      <c r="E85" s="58"/>
    </row>
    <row r="86" spans="5:5" ht="14.25" customHeight="1">
      <c r="E86" s="58"/>
    </row>
    <row r="87" spans="5:5" ht="14.25" customHeight="1">
      <c r="E87" s="58"/>
    </row>
    <row r="88" spans="5:5" ht="14.25" customHeight="1">
      <c r="E88" s="58"/>
    </row>
    <row r="89" spans="5:5" ht="14.25" customHeight="1">
      <c r="E89" s="58"/>
    </row>
    <row r="90" spans="5:5" ht="14.25" customHeight="1">
      <c r="E90" s="58"/>
    </row>
    <row r="91" spans="5:5" ht="14.25" customHeight="1">
      <c r="E91" s="58"/>
    </row>
    <row r="92" spans="5:5" ht="14.25" customHeight="1">
      <c r="E92" s="58"/>
    </row>
    <row r="93" spans="5:5" ht="14.25" customHeight="1">
      <c r="E93" s="58"/>
    </row>
    <row r="94" spans="5:5" ht="14.25" customHeight="1">
      <c r="E94" s="58"/>
    </row>
    <row r="95" spans="5:5" ht="14.25" customHeight="1">
      <c r="E95" s="58"/>
    </row>
    <row r="96" spans="5:5" ht="14.25" customHeight="1">
      <c r="E96" s="58"/>
    </row>
    <row r="97" spans="5:5" ht="14.25" customHeight="1">
      <c r="E97" s="58"/>
    </row>
    <row r="98" spans="5:5" ht="14.25" customHeight="1">
      <c r="E98" s="58"/>
    </row>
    <row r="99" spans="5:5" ht="14.25" customHeight="1">
      <c r="E99" s="58"/>
    </row>
    <row r="100" spans="5:5" ht="14.25" customHeight="1">
      <c r="E100" s="58"/>
    </row>
    <row r="101" spans="5:5" ht="14.25" customHeight="1">
      <c r="E101" s="58"/>
    </row>
    <row r="102" spans="5:5" ht="14.25" customHeight="1">
      <c r="E102" s="58"/>
    </row>
    <row r="103" spans="5:5" ht="14.25" customHeight="1">
      <c r="E103" s="58"/>
    </row>
    <row r="104" spans="5:5" ht="14.25" customHeight="1">
      <c r="E104" s="58"/>
    </row>
    <row r="105" spans="5:5" ht="14.25" customHeight="1">
      <c r="E105" s="58"/>
    </row>
    <row r="106" spans="5:5" ht="14.25" customHeight="1">
      <c r="E106" s="58"/>
    </row>
    <row r="107" spans="5:5" ht="14.25" customHeight="1">
      <c r="E107" s="58"/>
    </row>
    <row r="108" spans="5:5" ht="14.25" customHeight="1">
      <c r="E108" s="58"/>
    </row>
    <row r="109" spans="5:5" ht="14.25" customHeight="1">
      <c r="E109" s="58"/>
    </row>
    <row r="110" spans="5:5" ht="14.25" customHeight="1">
      <c r="E110" s="58"/>
    </row>
    <row r="111" spans="5:5" ht="14.25" customHeight="1">
      <c r="E111" s="58"/>
    </row>
    <row r="112" spans="5:5" ht="14.25" customHeight="1">
      <c r="E112" s="58"/>
    </row>
    <row r="113" spans="1:23" ht="14.25" customHeight="1">
      <c r="E113" s="58"/>
    </row>
    <row r="114" spans="1:23" ht="14.25" customHeight="1">
      <c r="E114" s="58"/>
    </row>
    <row r="115" spans="1:23" ht="14.25" customHeight="1">
      <c r="E115" s="58"/>
    </row>
    <row r="116" spans="1:23" ht="14.25" customHeight="1">
      <c r="E116" s="58"/>
    </row>
    <row r="117" spans="1:23" ht="14.25" customHeight="1">
      <c r="E117" s="58"/>
    </row>
    <row r="118" spans="1:23" ht="14.25" customHeight="1">
      <c r="E118" s="58"/>
    </row>
    <row r="119" spans="1:23" ht="14.25" customHeight="1">
      <c r="E119" s="58"/>
    </row>
    <row r="120" spans="1:23" ht="14.25" customHeight="1">
      <c r="B120" s="60" t="s">
        <v>54</v>
      </c>
      <c r="C120" s="60" t="s">
        <v>734</v>
      </c>
      <c r="D120" s="60" t="s">
        <v>45</v>
      </c>
      <c r="E120" s="61" t="s">
        <v>48</v>
      </c>
      <c r="F120" s="60" t="s">
        <v>735</v>
      </c>
      <c r="G120" s="60" t="s">
        <v>736</v>
      </c>
      <c r="H120" s="60" t="s">
        <v>737</v>
      </c>
      <c r="I120" s="60" t="s">
        <v>738</v>
      </c>
      <c r="J120" s="60" t="s">
        <v>739</v>
      </c>
      <c r="K120" s="60" t="s">
        <v>740</v>
      </c>
      <c r="L120" s="60" t="s">
        <v>741</v>
      </c>
      <c r="M120" s="60" t="s">
        <v>742</v>
      </c>
      <c r="N120" s="60" t="s">
        <v>743</v>
      </c>
      <c r="O120" s="60" t="s">
        <v>81</v>
      </c>
      <c r="P120" s="60" t="s">
        <v>8</v>
      </c>
      <c r="Q120" s="60" t="s">
        <v>39</v>
      </c>
      <c r="R120" s="60" t="s">
        <v>77</v>
      </c>
      <c r="S120" s="60" t="s">
        <v>744</v>
      </c>
      <c r="T120" s="60" t="s">
        <v>745</v>
      </c>
      <c r="U120" s="60" t="s">
        <v>746</v>
      </c>
      <c r="V120" s="60" t="s">
        <v>747</v>
      </c>
      <c r="W120" s="60" t="s">
        <v>748</v>
      </c>
    </row>
    <row r="121" spans="1:23" ht="14.25" customHeight="1">
      <c r="A121" s="62" t="s">
        <v>749</v>
      </c>
      <c r="B121" s="62" t="e">
        <f t="shared" ref="B121:W121" si="4">+SUMIF(#REF!,B$120,#REF!)</f>
        <v>#REF!</v>
      </c>
      <c r="C121" s="62" t="e">
        <f t="shared" si="4"/>
        <v>#REF!</v>
      </c>
      <c r="D121" s="62" t="e">
        <f t="shared" si="4"/>
        <v>#REF!</v>
      </c>
      <c r="E121" s="62" t="e">
        <f t="shared" si="4"/>
        <v>#REF!</v>
      </c>
      <c r="F121" s="62" t="e">
        <f t="shared" si="4"/>
        <v>#REF!</v>
      </c>
      <c r="G121" s="62" t="e">
        <f t="shared" si="4"/>
        <v>#REF!</v>
      </c>
      <c r="H121" s="62" t="e">
        <f t="shared" si="4"/>
        <v>#REF!</v>
      </c>
      <c r="I121" s="62" t="e">
        <f t="shared" si="4"/>
        <v>#REF!</v>
      </c>
      <c r="J121" s="62" t="e">
        <f t="shared" si="4"/>
        <v>#REF!</v>
      </c>
      <c r="K121" s="62" t="e">
        <f t="shared" si="4"/>
        <v>#REF!</v>
      </c>
      <c r="L121" s="62" t="e">
        <f t="shared" si="4"/>
        <v>#REF!</v>
      </c>
      <c r="M121" s="62" t="e">
        <f t="shared" si="4"/>
        <v>#REF!</v>
      </c>
      <c r="N121" s="62" t="e">
        <f t="shared" si="4"/>
        <v>#REF!</v>
      </c>
      <c r="O121" s="62" t="e">
        <f t="shared" si="4"/>
        <v>#REF!</v>
      </c>
      <c r="P121" s="62" t="e">
        <f t="shared" si="4"/>
        <v>#REF!</v>
      </c>
      <c r="Q121" s="62" t="e">
        <f t="shared" si="4"/>
        <v>#REF!</v>
      </c>
      <c r="R121" s="62" t="e">
        <f t="shared" si="4"/>
        <v>#REF!</v>
      </c>
      <c r="S121" s="62" t="e">
        <f t="shared" si="4"/>
        <v>#REF!</v>
      </c>
      <c r="T121" s="62" t="e">
        <f t="shared" si="4"/>
        <v>#REF!</v>
      </c>
      <c r="U121" s="62" t="e">
        <f t="shared" si="4"/>
        <v>#REF!</v>
      </c>
      <c r="V121" s="62" t="e">
        <f t="shared" si="4"/>
        <v>#REF!</v>
      </c>
      <c r="W121" s="62" t="e">
        <f t="shared" si="4"/>
        <v>#REF!</v>
      </c>
    </row>
    <row r="122" spans="1:23" ht="14.25" customHeight="1">
      <c r="A122" s="62" t="s">
        <v>750</v>
      </c>
      <c r="B122" s="62">
        <f t="shared" ref="B122:W122" si="5">+SUMIF($G$2:$G$22,B$120,$L$2:$L$22)</f>
        <v>5</v>
      </c>
      <c r="C122" s="62">
        <f t="shared" si="5"/>
        <v>0</v>
      </c>
      <c r="D122" s="62">
        <f t="shared" si="5"/>
        <v>0</v>
      </c>
      <c r="E122" s="62">
        <f t="shared" si="5"/>
        <v>0</v>
      </c>
      <c r="F122" s="62">
        <f t="shared" si="5"/>
        <v>0</v>
      </c>
      <c r="G122" s="62">
        <f t="shared" si="5"/>
        <v>0</v>
      </c>
      <c r="H122" s="62">
        <f t="shared" si="5"/>
        <v>0</v>
      </c>
      <c r="I122" s="62">
        <f t="shared" si="5"/>
        <v>0</v>
      </c>
      <c r="J122" s="62">
        <f t="shared" si="5"/>
        <v>0</v>
      </c>
      <c r="K122" s="62">
        <f t="shared" si="5"/>
        <v>0</v>
      </c>
      <c r="L122" s="62">
        <f t="shared" si="5"/>
        <v>0</v>
      </c>
      <c r="M122" s="62">
        <f t="shared" si="5"/>
        <v>0</v>
      </c>
      <c r="N122" s="62">
        <f t="shared" si="5"/>
        <v>0</v>
      </c>
      <c r="O122" s="62">
        <f t="shared" si="5"/>
        <v>16</v>
      </c>
      <c r="P122" s="62">
        <f t="shared" si="5"/>
        <v>0</v>
      </c>
      <c r="Q122" s="62">
        <f t="shared" si="5"/>
        <v>0</v>
      </c>
      <c r="R122" s="62">
        <f t="shared" si="5"/>
        <v>0</v>
      </c>
      <c r="S122" s="62">
        <f t="shared" si="5"/>
        <v>0</v>
      </c>
      <c r="T122" s="62">
        <f t="shared" si="5"/>
        <v>0</v>
      </c>
      <c r="U122" s="62">
        <f t="shared" si="5"/>
        <v>0</v>
      </c>
      <c r="V122" s="62">
        <f t="shared" si="5"/>
        <v>0</v>
      </c>
      <c r="W122" s="62">
        <f t="shared" si="5"/>
        <v>0</v>
      </c>
    </row>
    <row r="123" spans="1:23" ht="14.25" customHeight="1">
      <c r="A123" s="62" t="s">
        <v>751</v>
      </c>
      <c r="B123" s="62" t="e">
        <f t="shared" ref="B123:W123" si="6">+SUMIF(#REF!,B$120,#REF!)</f>
        <v>#REF!</v>
      </c>
      <c r="C123" s="62" t="e">
        <f t="shared" si="6"/>
        <v>#REF!</v>
      </c>
      <c r="D123" s="62" t="e">
        <f t="shared" si="6"/>
        <v>#REF!</v>
      </c>
      <c r="E123" s="62" t="e">
        <f t="shared" si="6"/>
        <v>#REF!</v>
      </c>
      <c r="F123" s="62" t="e">
        <f t="shared" si="6"/>
        <v>#REF!</v>
      </c>
      <c r="G123" s="62" t="e">
        <f t="shared" si="6"/>
        <v>#REF!</v>
      </c>
      <c r="H123" s="62" t="e">
        <f t="shared" si="6"/>
        <v>#REF!</v>
      </c>
      <c r="I123" s="62" t="e">
        <f t="shared" si="6"/>
        <v>#REF!</v>
      </c>
      <c r="J123" s="62" t="e">
        <f t="shared" si="6"/>
        <v>#REF!</v>
      </c>
      <c r="K123" s="62" t="e">
        <f t="shared" si="6"/>
        <v>#REF!</v>
      </c>
      <c r="L123" s="62" t="e">
        <f t="shared" si="6"/>
        <v>#REF!</v>
      </c>
      <c r="M123" s="62" t="e">
        <f t="shared" si="6"/>
        <v>#REF!</v>
      </c>
      <c r="N123" s="62" t="e">
        <f t="shared" si="6"/>
        <v>#REF!</v>
      </c>
      <c r="O123" s="62" t="e">
        <f t="shared" si="6"/>
        <v>#REF!</v>
      </c>
      <c r="P123" s="62" t="e">
        <f t="shared" si="6"/>
        <v>#REF!</v>
      </c>
      <c r="Q123" s="62" t="e">
        <f t="shared" si="6"/>
        <v>#REF!</v>
      </c>
      <c r="R123" s="62" t="e">
        <f t="shared" si="6"/>
        <v>#REF!</v>
      </c>
      <c r="S123" s="62" t="e">
        <f t="shared" si="6"/>
        <v>#REF!</v>
      </c>
      <c r="T123" s="62" t="e">
        <f t="shared" si="6"/>
        <v>#REF!</v>
      </c>
      <c r="U123" s="62" t="e">
        <f t="shared" si="6"/>
        <v>#REF!</v>
      </c>
      <c r="V123" s="62" t="e">
        <f t="shared" si="6"/>
        <v>#REF!</v>
      </c>
      <c r="W123" s="62" t="e">
        <f t="shared" si="6"/>
        <v>#REF!</v>
      </c>
    </row>
    <row r="124" spans="1:23" ht="14.25" customHeight="1">
      <c r="A124" s="62" t="s">
        <v>752</v>
      </c>
      <c r="B124" s="62">
        <f t="shared" ref="B124:W124" si="7">+SUMIF($G$23:$G$24,B$120,$L$23:$L$24)</f>
        <v>0</v>
      </c>
      <c r="C124" s="62">
        <f t="shared" si="7"/>
        <v>0</v>
      </c>
      <c r="D124" s="62">
        <f t="shared" si="7"/>
        <v>0</v>
      </c>
      <c r="E124" s="62">
        <f t="shared" si="7"/>
        <v>0</v>
      </c>
      <c r="F124" s="62">
        <f t="shared" si="7"/>
        <v>0</v>
      </c>
      <c r="G124" s="62">
        <f t="shared" si="7"/>
        <v>0</v>
      </c>
      <c r="H124" s="62">
        <f t="shared" si="7"/>
        <v>0</v>
      </c>
      <c r="I124" s="62">
        <f t="shared" si="7"/>
        <v>0</v>
      </c>
      <c r="J124" s="62">
        <f t="shared" si="7"/>
        <v>0</v>
      </c>
      <c r="K124" s="62">
        <f t="shared" si="7"/>
        <v>0</v>
      </c>
      <c r="L124" s="62">
        <f t="shared" si="7"/>
        <v>0</v>
      </c>
      <c r="M124" s="62">
        <f t="shared" si="7"/>
        <v>0</v>
      </c>
      <c r="N124" s="62">
        <f t="shared" si="7"/>
        <v>0</v>
      </c>
      <c r="O124" s="62">
        <f t="shared" si="7"/>
        <v>0</v>
      </c>
      <c r="P124" s="62">
        <f t="shared" si="7"/>
        <v>0</v>
      </c>
      <c r="Q124" s="62">
        <f t="shared" si="7"/>
        <v>0</v>
      </c>
      <c r="R124" s="62">
        <f t="shared" si="7"/>
        <v>0</v>
      </c>
      <c r="S124" s="62">
        <f t="shared" si="7"/>
        <v>0</v>
      </c>
      <c r="T124" s="62">
        <f t="shared" si="7"/>
        <v>0</v>
      </c>
      <c r="U124" s="62">
        <f t="shared" si="7"/>
        <v>0</v>
      </c>
      <c r="V124" s="62">
        <f t="shared" si="7"/>
        <v>0</v>
      </c>
      <c r="W124" s="62">
        <f t="shared" si="7"/>
        <v>0</v>
      </c>
    </row>
    <row r="125" spans="1:23" ht="14.25" customHeight="1">
      <c r="A125" s="62" t="s">
        <v>732</v>
      </c>
      <c r="B125" s="62" t="e">
        <f t="shared" ref="B125:W125" si="8">SUM(B121:B124)</f>
        <v>#REF!</v>
      </c>
      <c r="C125" s="62" t="e">
        <f t="shared" si="8"/>
        <v>#REF!</v>
      </c>
      <c r="D125" s="62" t="e">
        <f t="shared" si="8"/>
        <v>#REF!</v>
      </c>
      <c r="E125" s="62" t="e">
        <f t="shared" si="8"/>
        <v>#REF!</v>
      </c>
      <c r="F125" s="62" t="e">
        <f t="shared" si="8"/>
        <v>#REF!</v>
      </c>
      <c r="G125" s="62" t="e">
        <f t="shared" si="8"/>
        <v>#REF!</v>
      </c>
      <c r="H125" s="62" t="e">
        <f t="shared" si="8"/>
        <v>#REF!</v>
      </c>
      <c r="I125" s="62" t="e">
        <f t="shared" si="8"/>
        <v>#REF!</v>
      </c>
      <c r="J125" s="62" t="e">
        <f t="shared" si="8"/>
        <v>#REF!</v>
      </c>
      <c r="K125" s="62" t="e">
        <f t="shared" si="8"/>
        <v>#REF!</v>
      </c>
      <c r="L125" s="62" t="e">
        <f t="shared" si="8"/>
        <v>#REF!</v>
      </c>
      <c r="M125" s="62" t="e">
        <f t="shared" si="8"/>
        <v>#REF!</v>
      </c>
      <c r="N125" s="62" t="e">
        <f t="shared" si="8"/>
        <v>#REF!</v>
      </c>
      <c r="O125" s="62" t="e">
        <f t="shared" si="8"/>
        <v>#REF!</v>
      </c>
      <c r="P125" s="62" t="e">
        <f t="shared" si="8"/>
        <v>#REF!</v>
      </c>
      <c r="Q125" s="62" t="e">
        <f t="shared" si="8"/>
        <v>#REF!</v>
      </c>
      <c r="R125" s="62" t="e">
        <f t="shared" si="8"/>
        <v>#REF!</v>
      </c>
      <c r="S125" s="62" t="e">
        <f t="shared" si="8"/>
        <v>#REF!</v>
      </c>
      <c r="T125" s="62" t="e">
        <f t="shared" si="8"/>
        <v>#REF!</v>
      </c>
      <c r="U125" s="62" t="e">
        <f t="shared" si="8"/>
        <v>#REF!</v>
      </c>
      <c r="V125" s="62" t="e">
        <f t="shared" si="8"/>
        <v>#REF!</v>
      </c>
      <c r="W125" s="62" t="e">
        <f t="shared" si="8"/>
        <v>#REF!</v>
      </c>
    </row>
    <row r="126" spans="1:23" ht="14.25" customHeight="1">
      <c r="E126" s="58"/>
    </row>
    <row r="127" spans="1:23" ht="14.25" customHeight="1">
      <c r="E127" s="58"/>
    </row>
    <row r="128" spans="1:23" ht="14.25" customHeight="1">
      <c r="E128" s="58"/>
    </row>
    <row r="129" spans="5:5" ht="14.25" customHeight="1">
      <c r="E129" s="58"/>
    </row>
    <row r="130" spans="5:5" ht="14.25" customHeight="1">
      <c r="E130" s="58"/>
    </row>
    <row r="131" spans="5:5" ht="14.25" customHeight="1">
      <c r="E131" s="58"/>
    </row>
    <row r="132" spans="5:5" ht="14.25" customHeight="1">
      <c r="E132" s="58"/>
    </row>
    <row r="133" spans="5:5" ht="14.25" customHeight="1">
      <c r="E133" s="58"/>
    </row>
    <row r="134" spans="5:5" ht="14.25" customHeight="1">
      <c r="E134" s="58"/>
    </row>
    <row r="135" spans="5:5" ht="14.25" customHeight="1">
      <c r="E135" s="58"/>
    </row>
    <row r="136" spans="5:5" ht="14.25" customHeight="1">
      <c r="E136" s="58"/>
    </row>
    <row r="137" spans="5:5" ht="14.25" customHeight="1">
      <c r="E137" s="58"/>
    </row>
    <row r="138" spans="5:5" ht="14.25" customHeight="1">
      <c r="E138" s="58"/>
    </row>
    <row r="139" spans="5:5" ht="14.25" customHeight="1">
      <c r="E139" s="58"/>
    </row>
    <row r="140" spans="5:5" ht="14.25" customHeight="1">
      <c r="E140" s="58"/>
    </row>
    <row r="141" spans="5:5" ht="14.25" customHeight="1">
      <c r="E141" s="58"/>
    </row>
    <row r="142" spans="5:5" ht="14.25" customHeight="1">
      <c r="E142" s="58"/>
    </row>
    <row r="143" spans="5:5" ht="14.25" customHeight="1">
      <c r="E143" s="58"/>
    </row>
    <row r="144" spans="5:5" ht="14.25" customHeight="1">
      <c r="E144" s="58"/>
    </row>
    <row r="145" spans="5:5" ht="14.25" customHeight="1">
      <c r="E145" s="58"/>
    </row>
    <row r="146" spans="5:5" ht="14.25" customHeight="1">
      <c r="E146" s="58"/>
    </row>
    <row r="147" spans="5:5" ht="14.25" customHeight="1">
      <c r="E147" s="58"/>
    </row>
    <row r="148" spans="5:5" ht="14.25" customHeight="1">
      <c r="E148" s="58"/>
    </row>
    <row r="149" spans="5:5" ht="14.25" customHeight="1">
      <c r="E149" s="58"/>
    </row>
    <row r="150" spans="5:5" ht="14.25" customHeight="1">
      <c r="E150" s="58"/>
    </row>
    <row r="151" spans="5:5" ht="14.25" customHeight="1">
      <c r="E151" s="58"/>
    </row>
    <row r="152" spans="5:5" ht="14.25" customHeight="1">
      <c r="E152" s="58"/>
    </row>
    <row r="153" spans="5:5" ht="14.25" customHeight="1">
      <c r="E153" s="58"/>
    </row>
    <row r="154" spans="5:5" ht="14.25" customHeight="1">
      <c r="E154" s="58"/>
    </row>
    <row r="155" spans="5:5" ht="14.25" customHeight="1">
      <c r="E155" s="58"/>
    </row>
    <row r="156" spans="5:5" ht="14.25" customHeight="1">
      <c r="E156" s="58"/>
    </row>
    <row r="157" spans="5:5" ht="14.25" customHeight="1">
      <c r="E157" s="58"/>
    </row>
    <row r="158" spans="5:5" ht="14.25" customHeight="1">
      <c r="E158" s="58"/>
    </row>
    <row r="159" spans="5:5" ht="14.25" customHeight="1">
      <c r="E159" s="58"/>
    </row>
    <row r="160" spans="5:5" ht="14.25" customHeight="1">
      <c r="E160" s="58"/>
    </row>
    <row r="161" spans="5:5" ht="14.25" customHeight="1">
      <c r="E161" s="58"/>
    </row>
    <row r="162" spans="5:5" ht="14.25" customHeight="1">
      <c r="E162" s="58"/>
    </row>
    <row r="163" spans="5:5" ht="14.25" customHeight="1">
      <c r="E163" s="58"/>
    </row>
    <row r="164" spans="5:5" ht="14.25" customHeight="1">
      <c r="E164" s="58"/>
    </row>
    <row r="165" spans="5:5" ht="14.25" customHeight="1">
      <c r="E165" s="58"/>
    </row>
    <row r="166" spans="5:5" ht="14.25" customHeight="1">
      <c r="E166" s="58"/>
    </row>
    <row r="167" spans="5:5" ht="14.25" customHeight="1">
      <c r="E167" s="58"/>
    </row>
    <row r="168" spans="5:5" ht="14.25" customHeight="1">
      <c r="E168" s="58"/>
    </row>
    <row r="169" spans="5:5" ht="14.25" customHeight="1">
      <c r="E169" s="58"/>
    </row>
    <row r="170" spans="5:5" ht="14.25" customHeight="1">
      <c r="E170" s="58"/>
    </row>
    <row r="171" spans="5:5" ht="14.25" customHeight="1">
      <c r="E171" s="58"/>
    </row>
    <row r="172" spans="5:5" ht="14.25" customHeight="1">
      <c r="E172" s="58"/>
    </row>
    <row r="173" spans="5:5" ht="14.25" customHeight="1">
      <c r="E173" s="58"/>
    </row>
    <row r="174" spans="5:5" ht="14.25" customHeight="1">
      <c r="E174" s="58"/>
    </row>
    <row r="175" spans="5:5" ht="14.25" customHeight="1">
      <c r="E175" s="58"/>
    </row>
    <row r="176" spans="5:5" ht="14.25" customHeight="1">
      <c r="E176" s="58"/>
    </row>
    <row r="177" spans="5:5" ht="14.25" customHeight="1">
      <c r="E177" s="58"/>
    </row>
    <row r="178" spans="5:5" ht="14.25" customHeight="1">
      <c r="E178" s="58"/>
    </row>
    <row r="179" spans="5:5" ht="14.25" customHeight="1">
      <c r="E179" s="58"/>
    </row>
    <row r="180" spans="5:5" ht="14.25" customHeight="1">
      <c r="E180" s="58"/>
    </row>
    <row r="181" spans="5:5" ht="14.25" customHeight="1">
      <c r="E181" s="58"/>
    </row>
    <row r="182" spans="5:5" ht="14.25" customHeight="1">
      <c r="E182" s="58"/>
    </row>
    <row r="183" spans="5:5" ht="14.25" customHeight="1">
      <c r="E183" s="58"/>
    </row>
    <row r="184" spans="5:5" ht="14.25" customHeight="1">
      <c r="E184" s="58"/>
    </row>
    <row r="185" spans="5:5" ht="14.25" customHeight="1">
      <c r="E185" s="58"/>
    </row>
    <row r="186" spans="5:5" ht="14.25" customHeight="1">
      <c r="E186" s="58"/>
    </row>
    <row r="187" spans="5:5" ht="14.25" customHeight="1">
      <c r="E187" s="58"/>
    </row>
    <row r="188" spans="5:5" ht="14.25" customHeight="1">
      <c r="E188" s="58"/>
    </row>
    <row r="189" spans="5:5" ht="14.25" customHeight="1">
      <c r="E189" s="58"/>
    </row>
    <row r="190" spans="5:5" ht="14.25" customHeight="1">
      <c r="E190" s="58"/>
    </row>
    <row r="191" spans="5:5" ht="14.25" customHeight="1">
      <c r="E191" s="58"/>
    </row>
    <row r="192" spans="5:5" ht="14.25" customHeight="1">
      <c r="E192" s="58"/>
    </row>
    <row r="193" spans="5:5" ht="14.25" customHeight="1">
      <c r="E193" s="58"/>
    </row>
    <row r="194" spans="5:5" ht="14.25" customHeight="1">
      <c r="E194" s="58"/>
    </row>
    <row r="195" spans="5:5" ht="14.25" customHeight="1">
      <c r="E195" s="58"/>
    </row>
    <row r="196" spans="5:5" ht="14.25" customHeight="1">
      <c r="E196" s="58"/>
    </row>
    <row r="197" spans="5:5" ht="14.25" customHeight="1">
      <c r="E197" s="58"/>
    </row>
    <row r="198" spans="5:5" ht="14.25" customHeight="1">
      <c r="E198" s="58"/>
    </row>
    <row r="199" spans="5:5" ht="14.25" customHeight="1">
      <c r="E199" s="58"/>
    </row>
    <row r="200" spans="5:5" ht="14.25" customHeight="1">
      <c r="E200" s="58"/>
    </row>
    <row r="201" spans="5:5" ht="14.25" customHeight="1">
      <c r="E201" s="58"/>
    </row>
    <row r="202" spans="5:5" ht="14.25" customHeight="1">
      <c r="E202" s="58"/>
    </row>
    <row r="203" spans="5:5" ht="14.25" customHeight="1">
      <c r="E203" s="58"/>
    </row>
    <row r="204" spans="5:5" ht="14.25" customHeight="1">
      <c r="E204" s="58"/>
    </row>
    <row r="205" spans="5:5" ht="14.25" customHeight="1">
      <c r="E205" s="58"/>
    </row>
    <row r="206" spans="5:5" ht="14.25" customHeight="1">
      <c r="E206" s="58"/>
    </row>
    <row r="207" spans="5:5" ht="14.25" customHeight="1">
      <c r="E207" s="58"/>
    </row>
    <row r="208" spans="5:5" ht="14.25" customHeight="1">
      <c r="E208" s="58"/>
    </row>
    <row r="209" spans="5:5" ht="14.25" customHeight="1">
      <c r="E209" s="58"/>
    </row>
    <row r="210" spans="5:5" ht="14.25" customHeight="1">
      <c r="E210" s="58"/>
    </row>
    <row r="211" spans="5:5" ht="14.25" customHeight="1">
      <c r="E211" s="58"/>
    </row>
    <row r="212" spans="5:5" ht="14.25" customHeight="1">
      <c r="E212" s="58"/>
    </row>
    <row r="213" spans="5:5" ht="14.25" customHeight="1">
      <c r="E213" s="58"/>
    </row>
    <row r="214" spans="5:5" ht="14.25" customHeight="1">
      <c r="E214" s="58"/>
    </row>
    <row r="215" spans="5:5" ht="14.25" customHeight="1">
      <c r="E215" s="58"/>
    </row>
    <row r="216" spans="5:5" ht="14.25" customHeight="1">
      <c r="E216" s="58"/>
    </row>
    <row r="217" spans="5:5" ht="14.25" customHeight="1">
      <c r="E217" s="58"/>
    </row>
    <row r="218" spans="5:5" ht="14.25" customHeight="1">
      <c r="E218" s="58"/>
    </row>
    <row r="219" spans="5:5" ht="14.25" customHeight="1">
      <c r="E219" s="58"/>
    </row>
    <row r="220" spans="5:5" ht="14.25" customHeight="1">
      <c r="E220" s="58"/>
    </row>
    <row r="221" spans="5:5" ht="14.25" customHeight="1">
      <c r="E221" s="58"/>
    </row>
    <row r="222" spans="5:5" ht="14.25" customHeight="1">
      <c r="E222" s="58"/>
    </row>
    <row r="223" spans="5:5" ht="14.25" customHeight="1">
      <c r="E223" s="58"/>
    </row>
    <row r="224" spans="5:5" ht="14.25" customHeight="1">
      <c r="E224" s="58"/>
    </row>
    <row r="225" spans="5:5" ht="14.25" customHeight="1">
      <c r="E225" s="58"/>
    </row>
    <row r="226" spans="5:5" ht="14.25" customHeight="1">
      <c r="E226" s="58"/>
    </row>
    <row r="227" spans="5:5" ht="14.25" customHeight="1">
      <c r="E227" s="58"/>
    </row>
    <row r="228" spans="5:5" ht="14.25" customHeight="1">
      <c r="E228" s="58"/>
    </row>
    <row r="229" spans="5:5" ht="14.25" customHeight="1">
      <c r="E229" s="58"/>
    </row>
    <row r="230" spans="5:5" ht="14.25" customHeight="1">
      <c r="E230" s="58"/>
    </row>
    <row r="231" spans="5:5" ht="14.25" customHeight="1">
      <c r="E231" s="58"/>
    </row>
    <row r="232" spans="5:5" ht="14.25" customHeight="1">
      <c r="E232" s="58"/>
    </row>
    <row r="233" spans="5:5" ht="14.25" customHeight="1">
      <c r="E233" s="58"/>
    </row>
    <row r="234" spans="5:5" ht="14.25" customHeight="1">
      <c r="E234" s="58"/>
    </row>
    <row r="235" spans="5:5" ht="14.25" customHeight="1">
      <c r="E235" s="58"/>
    </row>
    <row r="236" spans="5:5" ht="14.25" customHeight="1">
      <c r="E236" s="58"/>
    </row>
    <row r="237" spans="5:5" ht="14.25" customHeight="1">
      <c r="E237" s="58"/>
    </row>
    <row r="238" spans="5:5" ht="14.25" customHeight="1">
      <c r="E238" s="58"/>
    </row>
    <row r="239" spans="5:5" ht="14.25" customHeight="1">
      <c r="E239" s="58"/>
    </row>
    <row r="240" spans="5:5" ht="14.25" customHeight="1">
      <c r="E240" s="58"/>
    </row>
    <row r="241" spans="5:5" ht="14.25" customHeight="1">
      <c r="E241" s="58"/>
    </row>
    <row r="242" spans="5:5" ht="14.25" customHeight="1">
      <c r="E242" s="58"/>
    </row>
    <row r="243" spans="5:5" ht="14.25" customHeight="1">
      <c r="E243" s="58"/>
    </row>
    <row r="244" spans="5:5" ht="14.25" customHeight="1">
      <c r="E244" s="58"/>
    </row>
    <row r="245" spans="5:5" ht="14.25" customHeight="1">
      <c r="E245" s="58"/>
    </row>
    <row r="246" spans="5:5" ht="14.25" customHeight="1">
      <c r="E246" s="58"/>
    </row>
    <row r="247" spans="5:5" ht="14.25" customHeight="1">
      <c r="E247" s="58"/>
    </row>
    <row r="248" spans="5:5" ht="14.25" customHeight="1">
      <c r="E248" s="58"/>
    </row>
    <row r="249" spans="5:5" ht="14.25" customHeight="1">
      <c r="E249" s="58"/>
    </row>
    <row r="250" spans="5:5" ht="14.25" customHeight="1">
      <c r="E250" s="58"/>
    </row>
    <row r="251" spans="5:5" ht="14.25" customHeight="1">
      <c r="E251" s="58"/>
    </row>
    <row r="252" spans="5:5" ht="14.25" customHeight="1">
      <c r="E252" s="58"/>
    </row>
    <row r="253" spans="5:5" ht="14.25" customHeight="1">
      <c r="E253" s="58"/>
    </row>
    <row r="254" spans="5:5" ht="14.25" customHeight="1">
      <c r="E254" s="58"/>
    </row>
    <row r="255" spans="5:5" ht="14.25" customHeight="1">
      <c r="E255" s="58"/>
    </row>
    <row r="256" spans="5:5" ht="14.25" customHeight="1">
      <c r="E256" s="58"/>
    </row>
    <row r="257" spans="5:5" ht="14.25" customHeight="1">
      <c r="E257" s="58"/>
    </row>
    <row r="258" spans="5:5" ht="14.25" customHeight="1">
      <c r="E258" s="58"/>
    </row>
    <row r="259" spans="5:5" ht="14.25" customHeight="1">
      <c r="E259" s="58"/>
    </row>
    <row r="260" spans="5:5" ht="14.25" customHeight="1">
      <c r="E260" s="58"/>
    </row>
    <row r="261" spans="5:5" ht="14.25" customHeight="1">
      <c r="E261" s="58"/>
    </row>
    <row r="262" spans="5:5" ht="14.25" customHeight="1">
      <c r="E262" s="58"/>
    </row>
    <row r="263" spans="5:5" ht="14.25" customHeight="1">
      <c r="E263" s="58"/>
    </row>
    <row r="264" spans="5:5" ht="14.25" customHeight="1">
      <c r="E264" s="58"/>
    </row>
    <row r="265" spans="5:5" ht="14.25" customHeight="1">
      <c r="E265" s="58"/>
    </row>
    <row r="266" spans="5:5" ht="14.25" customHeight="1">
      <c r="E266" s="58"/>
    </row>
    <row r="267" spans="5:5" ht="14.25" customHeight="1">
      <c r="E267" s="58"/>
    </row>
    <row r="268" spans="5:5" ht="14.25" customHeight="1">
      <c r="E268" s="58"/>
    </row>
    <row r="269" spans="5:5" ht="14.25" customHeight="1">
      <c r="E269" s="58"/>
    </row>
    <row r="270" spans="5:5" ht="14.25" customHeight="1">
      <c r="E270" s="58"/>
    </row>
    <row r="271" spans="5:5" ht="14.25" customHeight="1">
      <c r="E271" s="58"/>
    </row>
    <row r="272" spans="5:5" ht="14.25" customHeight="1">
      <c r="E272" s="58"/>
    </row>
    <row r="273" spans="5:5" ht="14.25" customHeight="1">
      <c r="E273" s="58"/>
    </row>
    <row r="274" spans="5:5" ht="14.25" customHeight="1">
      <c r="E274" s="58"/>
    </row>
    <row r="275" spans="5:5" ht="14.25" customHeight="1">
      <c r="E275" s="58"/>
    </row>
    <row r="276" spans="5:5" ht="14.25" customHeight="1">
      <c r="E276" s="58"/>
    </row>
    <row r="277" spans="5:5" ht="14.25" customHeight="1">
      <c r="E277" s="58"/>
    </row>
    <row r="278" spans="5:5" ht="14.25" customHeight="1">
      <c r="E278" s="58"/>
    </row>
    <row r="279" spans="5:5" ht="14.25" customHeight="1">
      <c r="E279" s="58"/>
    </row>
    <row r="280" spans="5:5" ht="14.25" customHeight="1">
      <c r="E280" s="58"/>
    </row>
    <row r="281" spans="5:5" ht="14.25" customHeight="1">
      <c r="E281" s="58"/>
    </row>
    <row r="282" spans="5:5" ht="14.25" customHeight="1">
      <c r="E282" s="58"/>
    </row>
    <row r="283" spans="5:5" ht="14.25" customHeight="1">
      <c r="E283" s="58"/>
    </row>
    <row r="284" spans="5:5" ht="14.25" customHeight="1">
      <c r="E284" s="58"/>
    </row>
    <row r="285" spans="5:5" ht="14.25" customHeight="1">
      <c r="E285" s="58"/>
    </row>
    <row r="286" spans="5:5" ht="14.25" customHeight="1">
      <c r="E286" s="58"/>
    </row>
    <row r="287" spans="5:5" ht="14.25" customHeight="1">
      <c r="E287" s="58"/>
    </row>
    <row r="288" spans="5:5" ht="14.25" customHeight="1">
      <c r="E288" s="58"/>
    </row>
    <row r="289" spans="5:5" ht="14.25" customHeight="1">
      <c r="E289" s="58"/>
    </row>
    <row r="290" spans="5:5" ht="14.25" customHeight="1">
      <c r="E290" s="58"/>
    </row>
    <row r="291" spans="5:5" ht="14.25" customHeight="1">
      <c r="E291" s="58"/>
    </row>
    <row r="292" spans="5:5" ht="14.25" customHeight="1">
      <c r="E292" s="58"/>
    </row>
    <row r="293" spans="5:5" ht="14.25" customHeight="1">
      <c r="E293" s="58"/>
    </row>
    <row r="294" spans="5:5" ht="14.25" customHeight="1">
      <c r="E294" s="58"/>
    </row>
    <row r="295" spans="5:5" ht="14.25" customHeight="1">
      <c r="E295" s="58"/>
    </row>
    <row r="296" spans="5:5" ht="14.25" customHeight="1">
      <c r="E296" s="58"/>
    </row>
    <row r="297" spans="5:5" ht="14.25" customHeight="1">
      <c r="E297" s="58"/>
    </row>
    <row r="298" spans="5:5" ht="14.25" customHeight="1">
      <c r="E298" s="58"/>
    </row>
    <row r="299" spans="5:5" ht="14.25" customHeight="1">
      <c r="E299" s="58"/>
    </row>
    <row r="300" spans="5:5" ht="14.25" customHeight="1">
      <c r="E300" s="58"/>
    </row>
    <row r="301" spans="5:5" ht="14.25" customHeight="1">
      <c r="E301" s="58"/>
    </row>
    <row r="302" spans="5:5" ht="14.25" customHeight="1">
      <c r="E302" s="58"/>
    </row>
    <row r="303" spans="5:5" ht="14.25" customHeight="1">
      <c r="E303" s="58"/>
    </row>
    <row r="304" spans="5:5" ht="14.25" customHeight="1">
      <c r="E304" s="58"/>
    </row>
    <row r="305" spans="5:5" ht="14.25" customHeight="1">
      <c r="E305" s="58"/>
    </row>
    <row r="306" spans="5:5" ht="14.25" customHeight="1">
      <c r="E306" s="58"/>
    </row>
    <row r="307" spans="5:5" ht="14.25" customHeight="1">
      <c r="E307" s="58"/>
    </row>
    <row r="308" spans="5:5" ht="14.25" customHeight="1">
      <c r="E308" s="58"/>
    </row>
    <row r="309" spans="5:5" ht="14.25" customHeight="1">
      <c r="E309" s="58"/>
    </row>
    <row r="310" spans="5:5" ht="14.25" customHeight="1">
      <c r="E310" s="58"/>
    </row>
    <row r="311" spans="5:5" ht="14.25" customHeight="1">
      <c r="E311" s="58"/>
    </row>
    <row r="312" spans="5:5" ht="14.25" customHeight="1">
      <c r="E312" s="58"/>
    </row>
    <row r="313" spans="5:5" ht="14.25" customHeight="1">
      <c r="E313" s="58"/>
    </row>
    <row r="314" spans="5:5" ht="14.25" customHeight="1">
      <c r="E314" s="58"/>
    </row>
    <row r="315" spans="5:5" ht="14.25" customHeight="1">
      <c r="E315" s="58"/>
    </row>
    <row r="316" spans="5:5" ht="14.25" customHeight="1">
      <c r="E316" s="58"/>
    </row>
    <row r="317" spans="5:5" ht="14.25" customHeight="1">
      <c r="E317" s="58"/>
    </row>
    <row r="318" spans="5:5" ht="14.25" customHeight="1">
      <c r="E318" s="58"/>
    </row>
    <row r="319" spans="5:5" ht="14.25" customHeight="1">
      <c r="E319" s="58"/>
    </row>
    <row r="320" spans="5:5" ht="14.25" customHeight="1">
      <c r="E320" s="58"/>
    </row>
    <row r="321" spans="5:5" ht="14.25" customHeight="1">
      <c r="E321" s="58"/>
    </row>
    <row r="322" spans="5:5" ht="14.25" customHeight="1">
      <c r="E322" s="58"/>
    </row>
    <row r="323" spans="5:5" ht="14.25" customHeight="1">
      <c r="E323" s="58"/>
    </row>
    <row r="324" spans="5:5" ht="14.25" customHeight="1">
      <c r="E324" s="58"/>
    </row>
    <row r="325" spans="5:5" ht="14.25" customHeight="1">
      <c r="E325" s="58"/>
    </row>
    <row r="326" spans="5:5" ht="15.75" customHeight="1"/>
    <row r="327" spans="5:5" ht="15.75" customHeight="1"/>
    <row r="328" spans="5:5" ht="15.75" customHeight="1"/>
    <row r="329" spans="5:5" ht="15.75" customHeight="1"/>
    <row r="330" spans="5:5" ht="15.75" customHeight="1"/>
    <row r="331" spans="5:5" ht="15.75" customHeight="1"/>
    <row r="332" spans="5:5" ht="15.75" customHeight="1"/>
    <row r="333" spans="5:5" ht="15.75" customHeight="1"/>
    <row r="334" spans="5:5" ht="15.75" customHeight="1"/>
    <row r="335" spans="5:5" ht="15.75" customHeight="1"/>
    <row r="336" spans="5:5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</sheetData>
  <sortState xmlns:xlrd2="http://schemas.microsoft.com/office/spreadsheetml/2017/richdata2" ref="B2:L26">
    <sortCondition ref="J2:J26"/>
    <sortCondition ref="C2:C26"/>
  </sortState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807"/>
  <sheetViews>
    <sheetView workbookViewId="0">
      <pane ySplit="1" topLeftCell="A2" activePane="bottomLeft" state="frozen"/>
      <selection pane="bottomLeft" activeCell="A81" sqref="A81:XFD274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90" t="s">
        <v>763</v>
      </c>
      <c r="B1" s="90" t="s">
        <v>724</v>
      </c>
      <c r="C1" s="90" t="s">
        <v>725</v>
      </c>
      <c r="D1" s="90" t="s">
        <v>726</v>
      </c>
      <c r="E1" s="90" t="s">
        <v>727</v>
      </c>
      <c r="F1" s="90" t="s">
        <v>1</v>
      </c>
      <c r="G1" s="90" t="s">
        <v>3</v>
      </c>
      <c r="H1" s="90" t="s">
        <v>728</v>
      </c>
      <c r="I1" s="90" t="s">
        <v>2</v>
      </c>
      <c r="J1" s="90" t="s">
        <v>5</v>
      </c>
      <c r="K1" s="90" t="s">
        <v>729</v>
      </c>
      <c r="L1" s="90" t="s">
        <v>730</v>
      </c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</row>
    <row r="2" spans="1:26" ht="14.25" customHeight="1">
      <c r="A2" s="92" t="s">
        <v>763</v>
      </c>
      <c r="B2" s="48">
        <v>11</v>
      </c>
      <c r="C2" s="48">
        <v>33.950000000000003</v>
      </c>
      <c r="D2" s="48">
        <v>2</v>
      </c>
      <c r="E2" s="49">
        <v>569</v>
      </c>
      <c r="F2" s="51" t="str">
        <f>+VLOOKUP(E2,Participants!$A$1:$F$801,2,FALSE)</f>
        <v>Tim McCabe</v>
      </c>
      <c r="G2" s="51" t="str">
        <f>+VLOOKUP(E2,Participants!$A$1:$F$801,4,FALSE)</f>
        <v>BFS</v>
      </c>
      <c r="H2" s="51" t="str">
        <f>+VLOOKUP(E2,Participants!$A$1:$F$801,5,FALSE)</f>
        <v>M</v>
      </c>
      <c r="I2" s="51">
        <f>+VLOOKUP(E2,Participants!$A$1:$F$801,3,FALSE)</f>
        <v>4</v>
      </c>
      <c r="J2" s="51" t="str">
        <f>+VLOOKUP(E2,Participants!$A$1:$G$801,7,FALSE)</f>
        <v>DEV BOYS</v>
      </c>
      <c r="K2" s="51">
        <v>1</v>
      </c>
      <c r="L2" s="51">
        <v>10</v>
      </c>
    </row>
    <row r="3" spans="1:26" ht="14.25" customHeight="1">
      <c r="A3" s="92" t="s">
        <v>763</v>
      </c>
      <c r="B3" s="48">
        <v>9</v>
      </c>
      <c r="C3" s="48">
        <v>34.68</v>
      </c>
      <c r="D3" s="48">
        <v>1</v>
      </c>
      <c r="E3" s="49">
        <v>1148</v>
      </c>
      <c r="F3" s="51" t="str">
        <f>+VLOOKUP(E3,Participants!$A$1:$F$801,2,FALSE)</f>
        <v>Ian Hamilton</v>
      </c>
      <c r="G3" s="51" t="str">
        <f>+VLOOKUP(E3,Participants!$A$1:$F$801,4,FALSE)</f>
        <v>JAM</v>
      </c>
      <c r="H3" s="51" t="str">
        <f>+VLOOKUP(E3,Participants!$A$1:$F$801,5,FALSE)</f>
        <v>M</v>
      </c>
      <c r="I3" s="51">
        <f>+VLOOKUP(E3,Participants!$A$1:$F$801,3,FALSE)</f>
        <v>3</v>
      </c>
      <c r="J3" s="51" t="str">
        <f>+VLOOKUP(E3,Participants!$A$1:$G$801,7,FALSE)</f>
        <v>DEV BOYS</v>
      </c>
      <c r="K3" s="51">
        <f>K2+1</f>
        <v>2</v>
      </c>
      <c r="L3" s="51">
        <v>8</v>
      </c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spans="1:26" ht="14.25" customHeight="1">
      <c r="A4" s="92" t="s">
        <v>763</v>
      </c>
      <c r="B4" s="53">
        <v>10</v>
      </c>
      <c r="C4" s="53">
        <v>35.74</v>
      </c>
      <c r="D4" s="53">
        <v>4</v>
      </c>
      <c r="E4" s="53">
        <v>1244</v>
      </c>
      <c r="F4" s="54" t="str">
        <f>+VLOOKUP(E4,Participants!$A$1:$F$801,2,FALSE)</f>
        <v>Luke Staudenmeier</v>
      </c>
      <c r="G4" s="54" t="str">
        <f>+VLOOKUP(E4,Participants!$A$1:$F$801,4,FALSE)</f>
        <v>AGS</v>
      </c>
      <c r="H4" s="54" t="str">
        <f>+VLOOKUP(E4,Participants!$A$1:$F$801,5,FALSE)</f>
        <v>M</v>
      </c>
      <c r="I4" s="54">
        <f>+VLOOKUP(E4,Participants!$A$1:$F$801,3,FALSE)</f>
        <v>3</v>
      </c>
      <c r="J4" s="54" t="str">
        <f>+VLOOKUP(E4,Participants!$A$1:$G$801,7,FALSE)</f>
        <v>DEV BOYS</v>
      </c>
      <c r="K4" s="51">
        <f t="shared" ref="K4:K35" si="0">K3+1</f>
        <v>3</v>
      </c>
      <c r="L4" s="51">
        <v>6</v>
      </c>
    </row>
    <row r="5" spans="1:26" ht="14.25" customHeight="1">
      <c r="A5" s="92" t="s">
        <v>763</v>
      </c>
      <c r="B5" s="48">
        <v>11</v>
      </c>
      <c r="C5" s="48">
        <v>36.53</v>
      </c>
      <c r="D5" s="48">
        <v>6</v>
      </c>
      <c r="E5" s="49">
        <v>572</v>
      </c>
      <c r="F5" s="51" t="str">
        <f>+VLOOKUP(E5,Participants!$A$1:$F$801,2,FALSE)</f>
        <v>Mason Moritz</v>
      </c>
      <c r="G5" s="51" t="str">
        <f>+VLOOKUP(E5,Participants!$A$1:$F$801,4,FALSE)</f>
        <v>BFS</v>
      </c>
      <c r="H5" s="51" t="str">
        <f>+VLOOKUP(E5,Participants!$A$1:$F$801,5,FALSE)</f>
        <v>M</v>
      </c>
      <c r="I5" s="51">
        <f>+VLOOKUP(E5,Participants!$A$1:$F$801,3,FALSE)</f>
        <v>4</v>
      </c>
      <c r="J5" s="51" t="str">
        <f>+VLOOKUP(E5,Participants!$A$1:$G$801,7,FALSE)</f>
        <v>DEV BOYS</v>
      </c>
      <c r="K5" s="51">
        <f t="shared" si="0"/>
        <v>4</v>
      </c>
      <c r="L5" s="51">
        <v>5</v>
      </c>
    </row>
    <row r="6" spans="1:26" ht="14.25" customHeight="1">
      <c r="A6" s="92" t="s">
        <v>763</v>
      </c>
      <c r="B6" s="48">
        <v>11</v>
      </c>
      <c r="C6" s="48">
        <v>37.67</v>
      </c>
      <c r="D6" s="48">
        <v>5</v>
      </c>
      <c r="E6" s="49">
        <v>1149</v>
      </c>
      <c r="F6" s="51" t="str">
        <f>+VLOOKUP(E6,Participants!$A$1:$F$801,2,FALSE)</f>
        <v>John  Norberg</v>
      </c>
      <c r="G6" s="51" t="str">
        <f>+VLOOKUP(E6,Participants!$A$1:$F$801,4,FALSE)</f>
        <v>JAM</v>
      </c>
      <c r="H6" s="51" t="str">
        <f>+VLOOKUP(E6,Participants!$A$1:$F$801,5,FALSE)</f>
        <v>M</v>
      </c>
      <c r="I6" s="51">
        <f>+VLOOKUP(E6,Participants!$A$1:$F$801,3,FALSE)</f>
        <v>4</v>
      </c>
      <c r="J6" s="51" t="str">
        <f>+VLOOKUP(E6,Participants!$A$1:$G$801,7,FALSE)</f>
        <v>DEV BOYS</v>
      </c>
      <c r="K6" s="51">
        <f t="shared" si="0"/>
        <v>5</v>
      </c>
      <c r="L6" s="51">
        <v>4</v>
      </c>
    </row>
    <row r="7" spans="1:26" ht="14.25" customHeight="1">
      <c r="A7" s="92" t="s">
        <v>763</v>
      </c>
      <c r="B7" s="53">
        <v>12</v>
      </c>
      <c r="C7" s="53">
        <v>38.119999999999997</v>
      </c>
      <c r="D7" s="53">
        <v>4</v>
      </c>
      <c r="E7" s="53">
        <v>1243</v>
      </c>
      <c r="F7" s="54" t="str">
        <f>+VLOOKUP(E7,Participants!$A$1:$F$801,2,FALSE)</f>
        <v>Charles Seng</v>
      </c>
      <c r="G7" s="54" t="str">
        <f>+VLOOKUP(E7,Participants!$A$1:$F$801,4,FALSE)</f>
        <v>AGS</v>
      </c>
      <c r="H7" s="54" t="str">
        <f>+VLOOKUP(E7,Participants!$A$1:$F$801,5,FALSE)</f>
        <v>M</v>
      </c>
      <c r="I7" s="54">
        <f>+VLOOKUP(E7,Participants!$A$1:$F$801,3,FALSE)</f>
        <v>3</v>
      </c>
      <c r="J7" s="54" t="str">
        <f>+VLOOKUP(E7,Participants!$A$1:$G$801,7,FALSE)</f>
        <v>DEV BOYS</v>
      </c>
      <c r="K7" s="51">
        <f t="shared" si="0"/>
        <v>6</v>
      </c>
      <c r="L7" s="51">
        <v>3</v>
      </c>
    </row>
    <row r="8" spans="1:26" ht="14.25" customHeight="1">
      <c r="A8" s="92" t="s">
        <v>763</v>
      </c>
      <c r="B8" s="48">
        <v>11</v>
      </c>
      <c r="C8" s="48">
        <v>38.21</v>
      </c>
      <c r="D8" s="48">
        <v>7</v>
      </c>
      <c r="E8" s="49">
        <v>1248</v>
      </c>
      <c r="F8" s="51" t="str">
        <f>+VLOOKUP(E8,Participants!$A$1:$F$801,2,FALSE)</f>
        <v>Lucas Wertelet</v>
      </c>
      <c r="G8" s="51" t="str">
        <f>+VLOOKUP(E8,Participants!$A$1:$F$801,4,FALSE)</f>
        <v>AGS</v>
      </c>
      <c r="H8" s="51" t="str">
        <f>+VLOOKUP(E8,Participants!$A$1:$F$801,5,FALSE)</f>
        <v>M</v>
      </c>
      <c r="I8" s="51">
        <f>+VLOOKUP(E8,Participants!$A$1:$F$801,3,FALSE)</f>
        <v>4</v>
      </c>
      <c r="J8" s="51" t="str">
        <f>+VLOOKUP(E8,Participants!$A$1:$G$801,7,FALSE)</f>
        <v>DEV BOYS</v>
      </c>
      <c r="K8" s="51">
        <f t="shared" si="0"/>
        <v>7</v>
      </c>
      <c r="L8" s="51">
        <v>2</v>
      </c>
    </row>
    <row r="9" spans="1:26" ht="14.25" customHeight="1">
      <c r="A9" s="92" t="s">
        <v>763</v>
      </c>
      <c r="B9" s="53">
        <v>8</v>
      </c>
      <c r="C9" s="53">
        <v>38.51</v>
      </c>
      <c r="D9" s="53">
        <v>7</v>
      </c>
      <c r="E9" s="53">
        <v>1574</v>
      </c>
      <c r="F9" s="51" t="str">
        <f>+VLOOKUP(E9,Participants!$A$1:$F$801,2,FALSE)</f>
        <v>James Urban</v>
      </c>
      <c r="G9" s="51" t="str">
        <f>+VLOOKUP(E9,Participants!$A$1:$F$801,4,FALSE)</f>
        <v>GRE</v>
      </c>
      <c r="H9" s="51" t="str">
        <f>+VLOOKUP(E9,Participants!$A$1:$F$801,5,FALSE)</f>
        <v>M</v>
      </c>
      <c r="I9" s="51">
        <f>+VLOOKUP(E9,Participants!$A$1:$F$801,3,FALSE)</f>
        <v>2</v>
      </c>
      <c r="J9" s="51" t="str">
        <f>+VLOOKUP(E9,Participants!$A$1:$G$801,7,FALSE)</f>
        <v>DEV BOYS</v>
      </c>
      <c r="K9" s="51">
        <f t="shared" si="0"/>
        <v>8</v>
      </c>
      <c r="L9" s="51">
        <v>1</v>
      </c>
    </row>
    <row r="10" spans="1:26" ht="14.25" customHeight="1">
      <c r="A10" s="92" t="s">
        <v>763</v>
      </c>
      <c r="B10" s="49">
        <v>9</v>
      </c>
      <c r="C10" s="49">
        <v>38.950000000000003</v>
      </c>
      <c r="D10" s="49">
        <v>3</v>
      </c>
      <c r="E10" s="49">
        <v>1144</v>
      </c>
      <c r="F10" s="51" t="str">
        <f>+VLOOKUP(E10,Participants!$A$1:$F$801,2,FALSE)</f>
        <v>Dominic Gauntner</v>
      </c>
      <c r="G10" s="51" t="str">
        <f>+VLOOKUP(E10,Participants!$A$1:$F$801,4,FALSE)</f>
        <v>JAM</v>
      </c>
      <c r="H10" s="51" t="str">
        <f>+VLOOKUP(E10,Participants!$A$1:$F$801,5,FALSE)</f>
        <v>M</v>
      </c>
      <c r="I10" s="51">
        <f>+VLOOKUP(E10,Participants!$A$1:$F$801,3,FALSE)</f>
        <v>3</v>
      </c>
      <c r="J10" s="51" t="str">
        <f>+VLOOKUP(E10,Participants!$A$1:$G$801,7,FALSE)</f>
        <v>DEV BOYS</v>
      </c>
      <c r="K10" s="51">
        <f t="shared" si="0"/>
        <v>9</v>
      </c>
      <c r="L10" s="54"/>
    </row>
    <row r="11" spans="1:26" ht="14.25" customHeight="1">
      <c r="A11" s="92" t="s">
        <v>763</v>
      </c>
      <c r="B11" s="49">
        <v>11</v>
      </c>
      <c r="C11" s="49">
        <v>39.869999999999997</v>
      </c>
      <c r="D11" s="49">
        <v>4</v>
      </c>
      <c r="E11" s="49">
        <v>924</v>
      </c>
      <c r="F11" s="51" t="str">
        <f>+VLOOKUP(E11,Participants!$A$1:$F$801,2,FALSE)</f>
        <v>Geray Boyce</v>
      </c>
      <c r="G11" s="51" t="str">
        <f>+VLOOKUP(E11,Participants!$A$1:$F$801,4,FALSE)</f>
        <v>NCA</v>
      </c>
      <c r="H11" s="51" t="str">
        <f>+VLOOKUP(E11,Participants!$A$1:$F$801,5,FALSE)</f>
        <v>M</v>
      </c>
      <c r="I11" s="51">
        <f>+VLOOKUP(E11,Participants!$A$1:$F$801,3,FALSE)</f>
        <v>3</v>
      </c>
      <c r="J11" s="51" t="str">
        <f>+VLOOKUP(E11,Participants!$A$1:$G$801,7,FALSE)</f>
        <v>DEV BOYS</v>
      </c>
      <c r="K11" s="51">
        <f t="shared" si="0"/>
        <v>10</v>
      </c>
      <c r="L11" s="54"/>
    </row>
    <row r="12" spans="1:26" ht="14.25" customHeight="1">
      <c r="A12" s="92" t="s">
        <v>763</v>
      </c>
      <c r="B12" s="49">
        <v>11</v>
      </c>
      <c r="C12" s="49">
        <v>40.08</v>
      </c>
      <c r="D12" s="49">
        <v>3</v>
      </c>
      <c r="E12" s="49">
        <v>1019</v>
      </c>
      <c r="F12" s="51" t="str">
        <f>+VLOOKUP(E12,Participants!$A$1:$F$801,2,FALSE)</f>
        <v>Michael Scaltz</v>
      </c>
      <c r="G12" s="51" t="str">
        <f>+VLOOKUP(E12,Participants!$A$1:$F$801,4,FALSE)</f>
        <v>KIL</v>
      </c>
      <c r="H12" s="51" t="str">
        <f>+VLOOKUP(E12,Participants!$A$1:$F$801,5,FALSE)</f>
        <v>M</v>
      </c>
      <c r="I12" s="51">
        <f>+VLOOKUP(E12,Participants!$A$1:$F$801,3,FALSE)</f>
        <v>4</v>
      </c>
      <c r="J12" s="51" t="str">
        <f>+VLOOKUP(E12,Participants!$A$1:$G$801,7,FALSE)</f>
        <v>DEV BOYS</v>
      </c>
      <c r="K12" s="51">
        <f t="shared" si="0"/>
        <v>11</v>
      </c>
      <c r="L12" s="54"/>
    </row>
    <row r="13" spans="1:26" ht="14.25" customHeight="1">
      <c r="A13" s="92" t="s">
        <v>763</v>
      </c>
      <c r="B13" s="49">
        <v>11</v>
      </c>
      <c r="C13" s="49">
        <v>40.14</v>
      </c>
      <c r="D13" s="49">
        <v>1</v>
      </c>
      <c r="E13" s="49">
        <v>1237</v>
      </c>
      <c r="F13" s="51" t="str">
        <f>+VLOOKUP(E13,Participants!$A$1:$F$801,2,FALSE)</f>
        <v>Walker Hankinson</v>
      </c>
      <c r="G13" s="51" t="str">
        <f>+VLOOKUP(E13,Participants!$A$1:$F$801,4,FALSE)</f>
        <v>AGS</v>
      </c>
      <c r="H13" s="51" t="str">
        <f>+VLOOKUP(E13,Participants!$A$1:$F$801,5,FALSE)</f>
        <v>M</v>
      </c>
      <c r="I13" s="51">
        <f>+VLOOKUP(E13,Participants!$A$1:$F$801,3,FALSE)</f>
        <v>4</v>
      </c>
      <c r="J13" s="51" t="str">
        <f>+VLOOKUP(E13,Participants!$A$1:$G$801,7,FALSE)</f>
        <v>DEV BOYS</v>
      </c>
      <c r="K13" s="51">
        <f t="shared" si="0"/>
        <v>12</v>
      </c>
      <c r="L13" s="54"/>
    </row>
    <row r="14" spans="1:26" ht="14.25" customHeight="1">
      <c r="A14" s="92" t="s">
        <v>763</v>
      </c>
      <c r="B14" s="52">
        <v>10</v>
      </c>
      <c r="C14" s="52">
        <v>40.58</v>
      </c>
      <c r="D14" s="52">
        <v>5</v>
      </c>
      <c r="E14" s="53">
        <v>755</v>
      </c>
      <c r="F14" s="54" t="str">
        <f>+VLOOKUP(E14,Participants!$A$1:$F$801,2,FALSE)</f>
        <v xml:space="preserve">Burchill Teddy </v>
      </c>
      <c r="G14" s="54" t="str">
        <f>+VLOOKUP(E14,Participants!$A$1:$F$801,4,FALSE)</f>
        <v>AAC</v>
      </c>
      <c r="H14" s="54" t="str">
        <f>+VLOOKUP(E14,Participants!$A$1:$F$801,5,FALSE)</f>
        <v>M</v>
      </c>
      <c r="I14" s="54">
        <f>+VLOOKUP(E14,Participants!$A$1:$F$801,3,FALSE)</f>
        <v>3</v>
      </c>
      <c r="J14" s="54" t="str">
        <f>+VLOOKUP(E14,Participants!$A$1:$G$801,7,FALSE)</f>
        <v>DEV BOYS</v>
      </c>
      <c r="K14" s="51">
        <f t="shared" si="0"/>
        <v>13</v>
      </c>
      <c r="L14" s="54"/>
    </row>
    <row r="15" spans="1:26" ht="14.25" customHeight="1">
      <c r="A15" s="92" t="s">
        <v>763</v>
      </c>
      <c r="B15" s="52">
        <v>12</v>
      </c>
      <c r="C15" s="52">
        <v>41.49</v>
      </c>
      <c r="D15" s="52">
        <v>5</v>
      </c>
      <c r="E15" s="53">
        <v>1235</v>
      </c>
      <c r="F15" s="54" t="str">
        <f>+VLOOKUP(E15,Participants!$A$1:$F$801,2,FALSE)</f>
        <v>Joseph Davoli</v>
      </c>
      <c r="G15" s="54" t="str">
        <f>+VLOOKUP(E15,Participants!$A$1:$F$801,4,FALSE)</f>
        <v>AGS</v>
      </c>
      <c r="H15" s="54" t="str">
        <f>+VLOOKUP(E15,Participants!$A$1:$F$801,5,FALSE)</f>
        <v>M</v>
      </c>
      <c r="I15" s="54">
        <f>+VLOOKUP(E15,Participants!$A$1:$F$801,3,FALSE)</f>
        <v>4</v>
      </c>
      <c r="J15" s="54" t="str">
        <f>+VLOOKUP(E15,Participants!$A$1:$G$801,7,FALSE)</f>
        <v>DEV BOYS</v>
      </c>
      <c r="K15" s="51">
        <f t="shared" si="0"/>
        <v>14</v>
      </c>
      <c r="L15" s="54"/>
    </row>
    <row r="16" spans="1:26" ht="14.25" customHeight="1">
      <c r="A16" s="92" t="s">
        <v>763</v>
      </c>
      <c r="B16" s="52">
        <v>10</v>
      </c>
      <c r="C16" s="52">
        <v>41.57</v>
      </c>
      <c r="D16" s="52">
        <v>7</v>
      </c>
      <c r="E16" s="53">
        <v>913</v>
      </c>
      <c r="F16" s="54" t="str">
        <f>+VLOOKUP(E16,Participants!$A$1:$F$801,2,FALSE)</f>
        <v>Brayden Harper</v>
      </c>
      <c r="G16" s="54" t="str">
        <f>+VLOOKUP(E16,Participants!$A$1:$F$801,4,FALSE)</f>
        <v>NCA</v>
      </c>
      <c r="H16" s="54" t="str">
        <f>+VLOOKUP(E16,Participants!$A$1:$F$801,5,FALSE)</f>
        <v>M</v>
      </c>
      <c r="I16" s="54">
        <f>+VLOOKUP(E16,Participants!$A$1:$F$801,3,FALSE)</f>
        <v>2</v>
      </c>
      <c r="J16" s="54" t="str">
        <f>+VLOOKUP(E16,Participants!$A$1:$G$801,7,FALSE)</f>
        <v>DEV BOYS</v>
      </c>
      <c r="K16" s="51">
        <f t="shared" si="0"/>
        <v>15</v>
      </c>
      <c r="L16" s="54"/>
    </row>
    <row r="17" spans="1:12" ht="14.25" customHeight="1">
      <c r="A17" s="92" t="s">
        <v>763</v>
      </c>
      <c r="B17" s="49">
        <v>9</v>
      </c>
      <c r="C17" s="49">
        <v>41.83</v>
      </c>
      <c r="D17" s="49">
        <v>2</v>
      </c>
      <c r="E17" s="49">
        <v>1575</v>
      </c>
      <c r="F17" s="51" t="str">
        <f>+VLOOKUP(E17,Participants!$A$1:$F$801,2,FALSE)</f>
        <v>Lucas Porter</v>
      </c>
      <c r="G17" s="51" t="str">
        <f>+VLOOKUP(E17,Participants!$A$1:$F$801,4,FALSE)</f>
        <v>GRE</v>
      </c>
      <c r="H17" s="51" t="str">
        <f>+VLOOKUP(E17,Participants!$A$1:$F$801,5,FALSE)</f>
        <v>M</v>
      </c>
      <c r="I17" s="51">
        <f>+VLOOKUP(E17,Participants!$A$1:$F$801,3,FALSE)</f>
        <v>3</v>
      </c>
      <c r="J17" s="51" t="str">
        <f>+VLOOKUP(E17,Participants!$A$1:$G$801,7,FALSE)</f>
        <v>DEV BOYS</v>
      </c>
      <c r="K17" s="51">
        <f t="shared" si="0"/>
        <v>16</v>
      </c>
      <c r="L17" s="54"/>
    </row>
    <row r="18" spans="1:12" ht="14.25" customHeight="1">
      <c r="A18" s="92" t="s">
        <v>763</v>
      </c>
      <c r="B18" s="53">
        <v>10</v>
      </c>
      <c r="C18" s="53">
        <v>42.31</v>
      </c>
      <c r="D18" s="53">
        <v>2</v>
      </c>
      <c r="E18" s="53">
        <v>759</v>
      </c>
      <c r="F18" s="54" t="str">
        <f>+VLOOKUP(E18,Participants!$A$1:$F$801,2,FALSE)</f>
        <v xml:space="preserve">DeWitt Eddie </v>
      </c>
      <c r="G18" s="54" t="str">
        <f>+VLOOKUP(E18,Participants!$A$1:$F$801,4,FALSE)</f>
        <v>AAC</v>
      </c>
      <c r="H18" s="54" t="str">
        <f>+VLOOKUP(E18,Participants!$A$1:$F$801,5,FALSE)</f>
        <v>M</v>
      </c>
      <c r="I18" s="54">
        <f>+VLOOKUP(E18,Participants!$A$1:$F$801,3,FALSE)</f>
        <v>3</v>
      </c>
      <c r="J18" s="54" t="str">
        <f>+VLOOKUP(E18,Participants!$A$1:$G$801,7,FALSE)</f>
        <v>DEV BOYS</v>
      </c>
      <c r="K18" s="51">
        <f t="shared" si="0"/>
        <v>17</v>
      </c>
      <c r="L18" s="51"/>
    </row>
    <row r="19" spans="1:12" ht="14.25" customHeight="1">
      <c r="A19" s="92" t="s">
        <v>763</v>
      </c>
      <c r="B19" s="53">
        <v>8</v>
      </c>
      <c r="C19" s="53">
        <v>42.75</v>
      </c>
      <c r="D19" s="53">
        <v>2</v>
      </c>
      <c r="E19" s="53">
        <v>1573</v>
      </c>
      <c r="F19" s="51" t="str">
        <f>+VLOOKUP(E19,Participants!$A$1:$F$801,2,FALSE)</f>
        <v>Jerry Porter</v>
      </c>
      <c r="G19" s="51" t="str">
        <f>+VLOOKUP(E19,Participants!$A$1:$F$801,4,FALSE)</f>
        <v>GRE</v>
      </c>
      <c r="H19" s="51" t="str">
        <f>+VLOOKUP(E19,Participants!$A$1:$F$801,5,FALSE)</f>
        <v>M</v>
      </c>
      <c r="I19" s="51">
        <f>+VLOOKUP(E19,Participants!$A$1:$F$801,3,FALSE)</f>
        <v>2</v>
      </c>
      <c r="J19" s="51" t="str">
        <f>+VLOOKUP(E19,Participants!$A$1:$G$801,7,FALSE)</f>
        <v>DEV BOYS</v>
      </c>
      <c r="K19" s="51">
        <f t="shared" si="0"/>
        <v>18</v>
      </c>
      <c r="L19" s="51"/>
    </row>
    <row r="20" spans="1:12" ht="14.25" customHeight="1">
      <c r="A20" s="92" t="s">
        <v>763</v>
      </c>
      <c r="B20" s="53">
        <v>8</v>
      </c>
      <c r="C20" s="53">
        <v>43.46</v>
      </c>
      <c r="D20" s="53">
        <v>4</v>
      </c>
      <c r="E20" s="53">
        <v>761</v>
      </c>
      <c r="F20" s="51" t="str">
        <f>+VLOOKUP(E20,Participants!$A$1:$F$801,2,FALSE)</f>
        <v>Erdley Eamonn</v>
      </c>
      <c r="G20" s="51" t="str">
        <f>+VLOOKUP(E20,Participants!$A$1:$F$801,4,FALSE)</f>
        <v>AAC</v>
      </c>
      <c r="H20" s="51" t="str">
        <f>+VLOOKUP(E20,Participants!$A$1:$F$801,5,FALSE)</f>
        <v>M</v>
      </c>
      <c r="I20" s="51">
        <f>+VLOOKUP(E20,Participants!$A$1:$F$801,3,FALSE)</f>
        <v>2</v>
      </c>
      <c r="J20" s="51" t="str">
        <f>+VLOOKUP(E20,Participants!$A$1:$G$801,7,FALSE)</f>
        <v>DEV BOYS</v>
      </c>
      <c r="K20" s="51">
        <f t="shared" si="0"/>
        <v>19</v>
      </c>
      <c r="L20" s="51"/>
    </row>
    <row r="21" spans="1:12" ht="14.25" customHeight="1">
      <c r="A21" s="92" t="s">
        <v>763</v>
      </c>
      <c r="B21" s="53">
        <v>12</v>
      </c>
      <c r="C21" s="53">
        <v>44.23</v>
      </c>
      <c r="D21" s="53">
        <v>6</v>
      </c>
      <c r="E21" s="53">
        <v>1151</v>
      </c>
      <c r="F21" s="54" t="str">
        <f>+VLOOKUP(E21,Participants!$A$1:$F$801,2,FALSE)</f>
        <v>Nate  Tottenham</v>
      </c>
      <c r="G21" s="54" t="str">
        <f>+VLOOKUP(E21,Participants!$A$1:$F$801,4,FALSE)</f>
        <v>JAM</v>
      </c>
      <c r="H21" s="54" t="str">
        <f>+VLOOKUP(E21,Participants!$A$1:$F$801,5,FALSE)</f>
        <v>M</v>
      </c>
      <c r="I21" s="54">
        <f>+VLOOKUP(E21,Participants!$A$1:$F$801,3,FALSE)</f>
        <v>4</v>
      </c>
      <c r="J21" s="54" t="str">
        <f>+VLOOKUP(E21,Participants!$A$1:$G$801,7,FALSE)</f>
        <v>DEV BOYS</v>
      </c>
      <c r="K21" s="51">
        <f t="shared" si="0"/>
        <v>20</v>
      </c>
      <c r="L21" s="51"/>
    </row>
    <row r="22" spans="1:12" ht="14.25" customHeight="1">
      <c r="A22" s="92" t="s">
        <v>763</v>
      </c>
      <c r="B22" s="53">
        <v>10</v>
      </c>
      <c r="C22" s="53">
        <v>44.28</v>
      </c>
      <c r="D22" s="53">
        <v>6</v>
      </c>
      <c r="E22" s="53">
        <v>906</v>
      </c>
      <c r="F22" s="54" t="str">
        <f>+VLOOKUP(E22,Participants!$A$1:$F$801,2,FALSE)</f>
        <v>Ethan Harper</v>
      </c>
      <c r="G22" s="54" t="str">
        <f>+VLOOKUP(E22,Participants!$A$1:$F$801,4,FALSE)</f>
        <v>NCA</v>
      </c>
      <c r="H22" s="54" t="str">
        <f>+VLOOKUP(E22,Participants!$A$1:$F$801,5,FALSE)</f>
        <v>M</v>
      </c>
      <c r="I22" s="54">
        <f>+VLOOKUP(E22,Participants!$A$1:$F$801,3,FALSE)</f>
        <v>1</v>
      </c>
      <c r="J22" s="54" t="str">
        <f>+VLOOKUP(E22,Participants!$A$1:$G$801,7,FALSE)</f>
        <v>DEV BOYS</v>
      </c>
      <c r="K22" s="51">
        <f t="shared" si="0"/>
        <v>21</v>
      </c>
      <c r="L22" s="51"/>
    </row>
    <row r="23" spans="1:12" ht="14.25" customHeight="1">
      <c r="A23" s="92" t="s">
        <v>763</v>
      </c>
      <c r="B23" s="48">
        <v>9</v>
      </c>
      <c r="C23" s="48">
        <v>45.22</v>
      </c>
      <c r="D23" s="48">
        <v>5</v>
      </c>
      <c r="E23" s="49">
        <v>1571</v>
      </c>
      <c r="F23" s="51" t="str">
        <f>+VLOOKUP(E23,Participants!$A$1:$F$801,2,FALSE)</f>
        <v>Luke Lariviere</v>
      </c>
      <c r="G23" s="51" t="str">
        <f>+VLOOKUP(E23,Participants!$A$1:$F$801,4,FALSE)</f>
        <v>GRE</v>
      </c>
      <c r="H23" s="51" t="str">
        <f>+VLOOKUP(E23,Participants!$A$1:$F$801,5,FALSE)</f>
        <v>M</v>
      </c>
      <c r="I23" s="51">
        <f>+VLOOKUP(E23,Participants!$A$1:$F$801,3,FALSE)</f>
        <v>1</v>
      </c>
      <c r="J23" s="51" t="str">
        <f>+VLOOKUP(E23,Participants!$A$1:$G$801,7,FALSE)</f>
        <v>DEV BOYS</v>
      </c>
      <c r="K23" s="51">
        <f t="shared" si="0"/>
        <v>22</v>
      </c>
      <c r="L23" s="51"/>
    </row>
    <row r="24" spans="1:12" ht="14.25" customHeight="1">
      <c r="A24" s="92" t="s">
        <v>763</v>
      </c>
      <c r="B24" s="48">
        <v>9</v>
      </c>
      <c r="C24" s="48">
        <v>45.56</v>
      </c>
      <c r="D24" s="48">
        <v>4</v>
      </c>
      <c r="E24" s="49">
        <v>564</v>
      </c>
      <c r="F24" s="51" t="str">
        <f>+VLOOKUP(E24,Participants!$A$1:$F$801,2,FALSE)</f>
        <v>Jackson Hawes</v>
      </c>
      <c r="G24" s="51" t="str">
        <f>+VLOOKUP(E24,Participants!$A$1:$F$801,4,FALSE)</f>
        <v>BFS</v>
      </c>
      <c r="H24" s="51" t="str">
        <f>+VLOOKUP(E24,Participants!$A$1:$F$801,5,FALSE)</f>
        <v>M</v>
      </c>
      <c r="I24" s="51">
        <f>+VLOOKUP(E24,Participants!$A$1:$F$801,3,FALSE)</f>
        <v>3</v>
      </c>
      <c r="J24" s="51" t="str">
        <f>+VLOOKUP(E24,Participants!$A$1:$G$801,7,FALSE)</f>
        <v>DEV BOYS</v>
      </c>
      <c r="K24" s="51">
        <f t="shared" si="0"/>
        <v>23</v>
      </c>
      <c r="L24" s="51"/>
    </row>
    <row r="25" spans="1:12" ht="14.25" customHeight="1">
      <c r="A25" s="92" t="s">
        <v>763</v>
      </c>
      <c r="B25" s="53">
        <v>12</v>
      </c>
      <c r="C25" s="53">
        <v>47.45</v>
      </c>
      <c r="D25" s="53">
        <v>1</v>
      </c>
      <c r="E25" s="53">
        <v>573</v>
      </c>
      <c r="F25" s="54" t="str">
        <f>+VLOOKUP(E25,Participants!$A$1:$F$801,2,FALSE)</f>
        <v>Matthew Kennedy</v>
      </c>
      <c r="G25" s="54" t="str">
        <f>+VLOOKUP(E25,Participants!$A$1:$F$801,4,FALSE)</f>
        <v>BFS</v>
      </c>
      <c r="H25" s="54" t="str">
        <f>+VLOOKUP(E25,Participants!$A$1:$F$801,5,FALSE)</f>
        <v>M</v>
      </c>
      <c r="I25" s="54">
        <f>+VLOOKUP(E25,Participants!$A$1:$F$801,3,FALSE)</f>
        <v>4</v>
      </c>
      <c r="J25" s="54" t="str">
        <f>+VLOOKUP(E25,Participants!$A$1:$G$801,7,FALSE)</f>
        <v>DEV BOYS</v>
      </c>
      <c r="K25" s="51">
        <f t="shared" si="0"/>
        <v>24</v>
      </c>
      <c r="L25" s="51"/>
    </row>
    <row r="26" spans="1:12" ht="14.25" customHeight="1">
      <c r="A26" s="92" t="s">
        <v>763</v>
      </c>
      <c r="B26" s="52">
        <v>8</v>
      </c>
      <c r="C26" s="52">
        <v>48.46</v>
      </c>
      <c r="D26" s="52">
        <v>3</v>
      </c>
      <c r="E26" s="53">
        <v>559</v>
      </c>
      <c r="F26" s="51" t="str">
        <f>+VLOOKUP(E26,Participants!$A$1:$F$801,2,FALSE)</f>
        <v>Nicholas Stockmal</v>
      </c>
      <c r="G26" s="51" t="str">
        <f>+VLOOKUP(E26,Participants!$A$1:$F$801,4,FALSE)</f>
        <v>BFS</v>
      </c>
      <c r="H26" s="51" t="str">
        <f>+VLOOKUP(E26,Participants!$A$1:$F$801,5,FALSE)</f>
        <v>M</v>
      </c>
      <c r="I26" s="51">
        <f>+VLOOKUP(E26,Participants!$A$1:$F$801,3,FALSE)</f>
        <v>2</v>
      </c>
      <c r="J26" s="51" t="str">
        <f>+VLOOKUP(E26,Participants!$A$1:$G$801,7,FALSE)</f>
        <v>DEV BOYS</v>
      </c>
      <c r="K26" s="51">
        <f t="shared" si="0"/>
        <v>25</v>
      </c>
      <c r="L26" s="54"/>
    </row>
    <row r="27" spans="1:12" ht="14.25" customHeight="1">
      <c r="A27" s="92" t="s">
        <v>763</v>
      </c>
      <c r="B27" s="52">
        <v>8</v>
      </c>
      <c r="C27" s="52">
        <v>49.17</v>
      </c>
      <c r="D27" s="52">
        <v>6</v>
      </c>
      <c r="E27" s="53">
        <v>1238</v>
      </c>
      <c r="F27" s="51" t="str">
        <f>+VLOOKUP(E27,Participants!$A$1:$F$801,2,FALSE)</f>
        <v>Theodore Hess</v>
      </c>
      <c r="G27" s="51" t="str">
        <f>+VLOOKUP(E27,Participants!$A$1:$F$801,4,FALSE)</f>
        <v>AGS</v>
      </c>
      <c r="H27" s="51" t="str">
        <f>+VLOOKUP(E27,Participants!$A$1:$F$801,5,FALSE)</f>
        <v>M</v>
      </c>
      <c r="I27" s="51">
        <f>+VLOOKUP(E27,Participants!$A$1:$F$801,3,FALSE)</f>
        <v>2</v>
      </c>
      <c r="J27" s="51" t="str">
        <f>+VLOOKUP(E27,Participants!$A$1:$G$801,7,FALSE)</f>
        <v>DEV BOYS</v>
      </c>
      <c r="K27" s="51">
        <f t="shared" si="0"/>
        <v>26</v>
      </c>
      <c r="L27" s="54"/>
    </row>
    <row r="28" spans="1:12" ht="14.25" customHeight="1">
      <c r="A28" s="92" t="s">
        <v>763</v>
      </c>
      <c r="B28" s="52">
        <v>12</v>
      </c>
      <c r="C28" s="52">
        <v>49.32</v>
      </c>
      <c r="D28" s="52">
        <v>2</v>
      </c>
      <c r="E28" s="53">
        <v>931</v>
      </c>
      <c r="F28" s="54" t="str">
        <f>+VLOOKUP(E28,Participants!$A$1:$F$801,2,FALSE)</f>
        <v>Cassius Carrozza</v>
      </c>
      <c r="G28" s="54" t="str">
        <f>+VLOOKUP(E28,Participants!$A$1:$F$801,4,FALSE)</f>
        <v>NCA</v>
      </c>
      <c r="H28" s="54" t="str">
        <f>+VLOOKUP(E28,Participants!$A$1:$F$801,5,FALSE)</f>
        <v>M</v>
      </c>
      <c r="I28" s="54">
        <f>+VLOOKUP(E28,Participants!$A$1:$F$801,3,FALSE)</f>
        <v>4</v>
      </c>
      <c r="J28" s="54" t="str">
        <f>+VLOOKUP(E28,Participants!$A$1:$G$801,7,FALSE)</f>
        <v>DEV BOYS</v>
      </c>
      <c r="K28" s="51">
        <f t="shared" si="0"/>
        <v>27</v>
      </c>
      <c r="L28" s="54"/>
    </row>
    <row r="29" spans="1:12" ht="14.25" customHeight="1">
      <c r="A29" s="92" t="s">
        <v>763</v>
      </c>
      <c r="B29" s="52">
        <v>8</v>
      </c>
      <c r="C29" s="52">
        <v>49.37</v>
      </c>
      <c r="D29" s="52">
        <v>1</v>
      </c>
      <c r="E29" s="53">
        <v>1104</v>
      </c>
      <c r="F29" s="51" t="str">
        <f>+VLOOKUP(E29,Participants!$A$1:$F$801,2,FALSE)</f>
        <v>Eliot Slep</v>
      </c>
      <c r="G29" s="51" t="str">
        <f>+VLOOKUP(E29,Participants!$A$1:$F$801,4,FALSE)</f>
        <v>PHA</v>
      </c>
      <c r="H29" s="51" t="str">
        <f>+VLOOKUP(E29,Participants!$A$1:$F$801,5,FALSE)</f>
        <v>M</v>
      </c>
      <c r="I29" s="51" t="str">
        <f>+VLOOKUP(E29,Participants!$A$1:$F$801,3,FALSE)</f>
        <v>k</v>
      </c>
      <c r="J29" s="51" t="str">
        <f>+VLOOKUP(E29,Participants!$A$1:$G$801,7,FALSE)</f>
        <v>DEV BOYS</v>
      </c>
      <c r="K29" s="51">
        <f t="shared" si="0"/>
        <v>28</v>
      </c>
      <c r="L29" s="54"/>
    </row>
    <row r="30" spans="1:12" ht="14.25" customHeight="1">
      <c r="A30" s="92" t="s">
        <v>763</v>
      </c>
      <c r="B30" s="52">
        <v>10</v>
      </c>
      <c r="C30" s="52">
        <v>50.22</v>
      </c>
      <c r="D30" s="52">
        <v>3</v>
      </c>
      <c r="E30" s="53">
        <v>1013</v>
      </c>
      <c r="F30" s="54" t="str">
        <f>+VLOOKUP(E30,Participants!$A$1:$F$801,2,FALSE)</f>
        <v>Sebastian de Lima</v>
      </c>
      <c r="G30" s="54" t="str">
        <f>+VLOOKUP(E30,Participants!$A$1:$F$801,4,FALSE)</f>
        <v>KIL</v>
      </c>
      <c r="H30" s="54" t="str">
        <f>+VLOOKUP(E30,Participants!$A$1:$F$801,5,FALSE)</f>
        <v>M</v>
      </c>
      <c r="I30" s="54">
        <f>+VLOOKUP(E30,Participants!$A$1:$F$801,3,FALSE)</f>
        <v>3</v>
      </c>
      <c r="J30" s="54" t="str">
        <f>+VLOOKUP(E30,Participants!$A$1:$G$801,7,FALSE)</f>
        <v>DEV BOYS</v>
      </c>
      <c r="K30" s="51">
        <f t="shared" si="0"/>
        <v>29</v>
      </c>
      <c r="L30" s="54"/>
    </row>
    <row r="31" spans="1:12" ht="14.25" customHeight="1">
      <c r="A31" s="92" t="s">
        <v>763</v>
      </c>
      <c r="B31" s="52">
        <v>10</v>
      </c>
      <c r="C31" s="52">
        <v>53.01</v>
      </c>
      <c r="D31" s="52">
        <v>1</v>
      </c>
      <c r="E31" s="53">
        <v>1016</v>
      </c>
      <c r="F31" s="54" t="str">
        <f>+VLOOKUP(E31,Participants!$A$1:$F$801,2,FALSE)</f>
        <v>Vito Cersosimo</v>
      </c>
      <c r="G31" s="54" t="str">
        <f>+VLOOKUP(E31,Participants!$A$1:$F$801,4,FALSE)</f>
        <v>KIL</v>
      </c>
      <c r="H31" s="54" t="str">
        <f>+VLOOKUP(E31,Participants!$A$1:$F$801,5,FALSE)</f>
        <v>M</v>
      </c>
      <c r="I31" s="54">
        <f>+VLOOKUP(E31,Participants!$A$1:$F$801,3,FALSE)</f>
        <v>3</v>
      </c>
      <c r="J31" s="54" t="str">
        <f>+VLOOKUP(E31,Participants!$A$1:$G$801,7,FALSE)</f>
        <v>DEV BOYS</v>
      </c>
      <c r="K31" s="51">
        <f t="shared" si="0"/>
        <v>30</v>
      </c>
      <c r="L31" s="54"/>
    </row>
    <row r="32" spans="1:12" ht="14.25" customHeight="1">
      <c r="A32" s="92" t="s">
        <v>763</v>
      </c>
      <c r="B32" s="49">
        <v>9</v>
      </c>
      <c r="C32" s="49">
        <v>56.38</v>
      </c>
      <c r="D32" s="49">
        <v>7</v>
      </c>
      <c r="E32" s="49">
        <v>1570</v>
      </c>
      <c r="F32" s="51" t="str">
        <f>+VLOOKUP(E32,Participants!$A$1:$F$801,2,FALSE)</f>
        <v>Jack Boosel</v>
      </c>
      <c r="G32" s="51" t="str">
        <f>+VLOOKUP(E32,Participants!$A$1:$F$801,4,FALSE)</f>
        <v>GRE</v>
      </c>
      <c r="H32" s="51" t="str">
        <f>+VLOOKUP(E32,Participants!$A$1:$F$801,5,FALSE)</f>
        <v>M</v>
      </c>
      <c r="I32" s="51">
        <f>+VLOOKUP(E32,Participants!$A$1:$F$801,3,FALSE)</f>
        <v>0</v>
      </c>
      <c r="J32" s="51" t="str">
        <f>+VLOOKUP(E32,Participants!$A$1:$G$801,7,FALSE)</f>
        <v>DEV BOYS</v>
      </c>
      <c r="K32" s="51">
        <f t="shared" si="0"/>
        <v>31</v>
      </c>
      <c r="L32" s="54"/>
    </row>
    <row r="33" spans="1:12" ht="14.25" customHeight="1">
      <c r="A33" s="92" t="s">
        <v>763</v>
      </c>
      <c r="B33" s="49">
        <v>9</v>
      </c>
      <c r="C33" s="49">
        <v>56.71</v>
      </c>
      <c r="D33" s="49">
        <v>6</v>
      </c>
      <c r="E33" s="49">
        <v>1100</v>
      </c>
      <c r="F33" s="51" t="str">
        <f>+VLOOKUP(E33,Participants!$A$1:$F$801,2,FALSE)</f>
        <v>Benjamin Stokes</v>
      </c>
      <c r="G33" s="51" t="str">
        <f>+VLOOKUP(E33,Participants!$A$1:$F$801,4,FALSE)</f>
        <v>PHA</v>
      </c>
      <c r="H33" s="51" t="str">
        <f>+VLOOKUP(E33,Participants!$A$1:$F$801,5,FALSE)</f>
        <v>M</v>
      </c>
      <c r="I33" s="51" t="str">
        <f>+VLOOKUP(E33,Participants!$A$1:$F$801,3,FALSE)</f>
        <v>k</v>
      </c>
      <c r="J33" s="51" t="str">
        <f>+VLOOKUP(E33,Participants!$A$1:$G$801,7,FALSE)</f>
        <v>DEV BOYS</v>
      </c>
      <c r="K33" s="51">
        <f t="shared" si="0"/>
        <v>32</v>
      </c>
      <c r="L33" s="54"/>
    </row>
    <row r="34" spans="1:12" ht="14.25" customHeight="1">
      <c r="A34" s="92" t="s">
        <v>763</v>
      </c>
      <c r="B34" s="53">
        <v>8</v>
      </c>
      <c r="C34" s="53">
        <v>57.1</v>
      </c>
      <c r="D34" s="53">
        <v>5</v>
      </c>
      <c r="E34" s="53">
        <v>1105</v>
      </c>
      <c r="F34" s="51" t="str">
        <f>+VLOOKUP(E34,Participants!$A$1:$F$801,2,FALSE)</f>
        <v>Johnathan Topoll</v>
      </c>
      <c r="G34" s="51" t="str">
        <f>+VLOOKUP(E34,Participants!$A$1:$F$801,4,FALSE)</f>
        <v>PHA</v>
      </c>
      <c r="H34" s="51" t="str">
        <f>+VLOOKUP(E34,Participants!$A$1:$F$801,5,FALSE)</f>
        <v>M</v>
      </c>
      <c r="I34" s="51" t="str">
        <f>+VLOOKUP(E34,Participants!$A$1:$F$801,3,FALSE)</f>
        <v>k</v>
      </c>
      <c r="J34" s="51" t="str">
        <f>+VLOOKUP(E34,Participants!$A$1:$G$801,7,FALSE)</f>
        <v>DEV BOYS</v>
      </c>
      <c r="K34" s="51">
        <f t="shared" si="0"/>
        <v>33</v>
      </c>
      <c r="L34" s="51"/>
    </row>
    <row r="35" spans="1:12" ht="14.25" customHeight="1">
      <c r="A35" s="92" t="s">
        <v>763</v>
      </c>
      <c r="B35" s="53">
        <v>12</v>
      </c>
      <c r="C35" s="53" t="s">
        <v>964</v>
      </c>
      <c r="D35" s="53">
        <v>7</v>
      </c>
      <c r="E35" s="53">
        <v>902</v>
      </c>
      <c r="F35" s="54" t="str">
        <f>+VLOOKUP(E35,Participants!$A$1:$F$801,2,FALSE)</f>
        <v>Cooper Vensel</v>
      </c>
      <c r="G35" s="54" t="str">
        <f>+VLOOKUP(E35,Participants!$A$1:$F$801,4,FALSE)</f>
        <v>NCA</v>
      </c>
      <c r="H35" s="54" t="str">
        <f>+VLOOKUP(E35,Participants!$A$1:$F$801,5,FALSE)</f>
        <v>M</v>
      </c>
      <c r="I35" s="54" t="str">
        <f>+VLOOKUP(E35,Participants!$A$1:$F$801,3,FALSE)</f>
        <v>K</v>
      </c>
      <c r="J35" s="54" t="str">
        <f>+VLOOKUP(E35,Participants!$A$1:$G$801,7,FALSE)</f>
        <v>DEV BOYS</v>
      </c>
      <c r="K35" s="51">
        <f t="shared" si="0"/>
        <v>34</v>
      </c>
      <c r="L35" s="51"/>
    </row>
    <row r="36" spans="1:12" ht="14.25" customHeight="1">
      <c r="A36" s="92"/>
      <c r="B36" s="53"/>
      <c r="C36" s="53"/>
      <c r="D36" s="53"/>
      <c r="E36" s="53"/>
      <c r="F36" s="54"/>
      <c r="G36" s="54"/>
      <c r="H36" s="54"/>
      <c r="I36" s="54"/>
      <c r="J36" s="54"/>
      <c r="K36" s="51"/>
      <c r="L36" s="51"/>
    </row>
    <row r="37" spans="1:12" ht="14.25" customHeight="1">
      <c r="A37" s="92" t="s">
        <v>763</v>
      </c>
      <c r="B37" s="48">
        <v>7</v>
      </c>
      <c r="C37" s="48">
        <v>34.33</v>
      </c>
      <c r="D37" s="48">
        <v>2</v>
      </c>
      <c r="E37" s="49">
        <v>546</v>
      </c>
      <c r="F37" s="51" t="str">
        <f>+VLOOKUP(E37,Participants!$A$1:$F$801,2,FALSE)</f>
        <v>Kaitlyn Lindenfelser</v>
      </c>
      <c r="G37" s="51" t="str">
        <f>+VLOOKUP(E37,Participants!$A$1:$F$801,4,FALSE)</f>
        <v>BFS</v>
      </c>
      <c r="H37" s="51" t="str">
        <f>+VLOOKUP(E37,Participants!$A$1:$F$801,5,FALSE)</f>
        <v>F</v>
      </c>
      <c r="I37" s="51">
        <f>+VLOOKUP(E37,Participants!$A$1:$F$801,3,FALSE)</f>
        <v>4</v>
      </c>
      <c r="J37" s="51" t="str">
        <f>+VLOOKUP(E37,Participants!$A$1:$G$801,7,FALSE)</f>
        <v>DEV GIRLS</v>
      </c>
      <c r="K37" s="51">
        <v>1</v>
      </c>
      <c r="L37" s="51">
        <v>10</v>
      </c>
    </row>
    <row r="38" spans="1:12" ht="14.25" customHeight="1">
      <c r="A38" s="92" t="s">
        <v>763</v>
      </c>
      <c r="B38" s="53">
        <v>4</v>
      </c>
      <c r="C38" s="53">
        <v>35.64</v>
      </c>
      <c r="D38" s="53">
        <v>2</v>
      </c>
      <c r="E38" s="53">
        <v>776</v>
      </c>
      <c r="F38" s="51" t="str">
        <f>+VLOOKUP(E38,Participants!$A$1:$F$801,2,FALSE)</f>
        <v>Rosa Yuo</v>
      </c>
      <c r="G38" s="51" t="str">
        <f>+VLOOKUP(E38,Participants!$A$1:$F$801,4,FALSE)</f>
        <v>AAC</v>
      </c>
      <c r="H38" s="51" t="str">
        <f>+VLOOKUP(E38,Participants!$A$1:$F$801,5,FALSE)</f>
        <v>F</v>
      </c>
      <c r="I38" s="51">
        <f>+VLOOKUP(E38,Participants!$A$1:$F$801,3,FALSE)</f>
        <v>3</v>
      </c>
      <c r="J38" s="51" t="str">
        <f>+VLOOKUP(E38,Participants!$A$1:$G$801,7,FALSE)</f>
        <v>DEV GIRLS</v>
      </c>
      <c r="K38" s="51">
        <f>K37+1</f>
        <v>2</v>
      </c>
      <c r="L38" s="51">
        <v>8</v>
      </c>
    </row>
    <row r="39" spans="1:12" ht="14.25" customHeight="1">
      <c r="A39" s="92" t="s">
        <v>763</v>
      </c>
      <c r="B39" s="53">
        <v>6</v>
      </c>
      <c r="C39" s="53">
        <v>36.119999999999997</v>
      </c>
      <c r="D39" s="53">
        <v>3</v>
      </c>
      <c r="E39" s="53">
        <v>1439</v>
      </c>
      <c r="F39" s="54" t="str">
        <f>+VLOOKUP(E39,Participants!$A$1:$F$801,2,FALSE)</f>
        <v>Aspen Viehmann</v>
      </c>
      <c r="G39" s="54" t="str">
        <f>+VLOOKUP(E39,Participants!$A$1:$F$801,4,FALSE)</f>
        <v>BCS</v>
      </c>
      <c r="H39" s="54" t="str">
        <f>+VLOOKUP(E39,Participants!$A$1:$F$801,5,FALSE)</f>
        <v>F</v>
      </c>
      <c r="I39" s="54">
        <f>+VLOOKUP(E39,Participants!$A$1:$F$801,3,FALSE)</f>
        <v>4</v>
      </c>
      <c r="J39" s="54" t="str">
        <f>+VLOOKUP(E39,Participants!$A$1:$G$801,7,FALSE)</f>
        <v>DEV GIRLS</v>
      </c>
      <c r="K39" s="51">
        <f t="shared" ref="K39:K80" si="1">K38+1</f>
        <v>3</v>
      </c>
      <c r="L39" s="51">
        <v>6</v>
      </c>
    </row>
    <row r="40" spans="1:12" ht="14.25" customHeight="1">
      <c r="A40" s="92" t="s">
        <v>763</v>
      </c>
      <c r="B40" s="48">
        <v>3</v>
      </c>
      <c r="C40" s="48">
        <v>36.51</v>
      </c>
      <c r="D40" s="48">
        <v>5</v>
      </c>
      <c r="E40" s="49">
        <v>1566</v>
      </c>
      <c r="F40" s="51" t="str">
        <f>+VLOOKUP(E40,Participants!$A$1:$F$801,2,FALSE)</f>
        <v>Evie Pierro</v>
      </c>
      <c r="G40" s="51" t="str">
        <f>+VLOOKUP(E40,Participants!$A$1:$F$801,4,FALSE)</f>
        <v>GRE</v>
      </c>
      <c r="H40" s="51" t="str">
        <f>+VLOOKUP(E40,Participants!$A$1:$F$801,5,FALSE)</f>
        <v>F</v>
      </c>
      <c r="I40" s="51">
        <f>+VLOOKUP(E40,Participants!$A$1:$F$801,3,FALSE)</f>
        <v>3</v>
      </c>
      <c r="J40" s="51" t="str">
        <f>+VLOOKUP(E40,Participants!$A$1:$G$801,7,FALSE)</f>
        <v>DEV GIRLS</v>
      </c>
      <c r="K40" s="51">
        <f t="shared" si="1"/>
        <v>4</v>
      </c>
      <c r="L40" s="51">
        <v>5</v>
      </c>
    </row>
    <row r="41" spans="1:12" ht="14.25" customHeight="1">
      <c r="A41" s="92" t="s">
        <v>763</v>
      </c>
      <c r="B41" s="53">
        <v>4</v>
      </c>
      <c r="C41" s="53">
        <v>37.130000000000003</v>
      </c>
      <c r="D41" s="53">
        <v>4</v>
      </c>
      <c r="E41" s="53">
        <v>1001</v>
      </c>
      <c r="F41" s="51" t="str">
        <f>+VLOOKUP(E41,Participants!$A$1:$F$801,2,FALSE)</f>
        <v>Brigid Baker</v>
      </c>
      <c r="G41" s="51" t="str">
        <f>+VLOOKUP(E41,Participants!$A$1:$F$801,4,FALSE)</f>
        <v>KIL</v>
      </c>
      <c r="H41" s="51" t="str">
        <f>+VLOOKUP(E41,Participants!$A$1:$F$801,5,FALSE)</f>
        <v>F</v>
      </c>
      <c r="I41" s="51">
        <f>+VLOOKUP(E41,Participants!$A$1:$F$801,3,FALSE)</f>
        <v>3</v>
      </c>
      <c r="J41" s="51" t="str">
        <f>+VLOOKUP(E41,Participants!$A$1:$G$801,7,FALSE)</f>
        <v>DEV GIRLS</v>
      </c>
      <c r="K41" s="51">
        <f t="shared" si="1"/>
        <v>5</v>
      </c>
      <c r="L41" s="51">
        <v>4</v>
      </c>
    </row>
    <row r="42" spans="1:12" ht="14.25" customHeight="1">
      <c r="A42" s="92" t="s">
        <v>763</v>
      </c>
      <c r="B42" s="48">
        <v>3</v>
      </c>
      <c r="C42" s="48">
        <v>37.22</v>
      </c>
      <c r="D42" s="48">
        <v>2</v>
      </c>
      <c r="E42" s="48">
        <v>750</v>
      </c>
      <c r="F42" s="51" t="str">
        <f>+VLOOKUP(E42,Participants!$A$1:$F$801,2,FALSE)</f>
        <v>Charlotte Austin</v>
      </c>
      <c r="G42" s="51" t="str">
        <f>+VLOOKUP(E42,Participants!$A$1:$F$801,4,FALSE)</f>
        <v>AAC</v>
      </c>
      <c r="H42" s="51" t="str">
        <f>+VLOOKUP(E42,Participants!$A$1:$F$801,5,FALSE)</f>
        <v>F</v>
      </c>
      <c r="I42" s="51">
        <f>+VLOOKUP(E42,Participants!$A$1:$F$801,3,FALSE)</f>
        <v>3</v>
      </c>
      <c r="J42" s="51" t="str">
        <f>+VLOOKUP(E42,Participants!$A$1:$G$801,7,FALSE)</f>
        <v>DEV GIRLS</v>
      </c>
      <c r="K42" s="51">
        <f t="shared" si="1"/>
        <v>6</v>
      </c>
      <c r="L42" s="51">
        <v>3</v>
      </c>
    </row>
    <row r="43" spans="1:12" ht="14.25" customHeight="1">
      <c r="A43" s="92" t="s">
        <v>763</v>
      </c>
      <c r="B43" s="52">
        <v>4</v>
      </c>
      <c r="C43" s="52">
        <v>38.299999999999997</v>
      </c>
      <c r="D43" s="52">
        <v>7</v>
      </c>
      <c r="E43" s="53">
        <v>1229</v>
      </c>
      <c r="F43" s="51" t="str">
        <f>+VLOOKUP(E43,Participants!$A$1:$F$801,2,FALSE)</f>
        <v>Eleanor Stuckeman</v>
      </c>
      <c r="G43" s="51" t="str">
        <f>+VLOOKUP(E43,Participants!$A$1:$F$801,4,FALSE)</f>
        <v>AGS</v>
      </c>
      <c r="H43" s="51" t="str">
        <f>+VLOOKUP(E43,Participants!$A$1:$F$801,5,FALSE)</f>
        <v>F</v>
      </c>
      <c r="I43" s="51">
        <f>+VLOOKUP(E43,Participants!$A$1:$F$801,3,FALSE)</f>
        <v>2</v>
      </c>
      <c r="J43" s="51" t="str">
        <f>+VLOOKUP(E43,Participants!$A$1:$G$801,7,FALSE)</f>
        <v>DEV GIRLS</v>
      </c>
      <c r="K43" s="51">
        <f t="shared" si="1"/>
        <v>7</v>
      </c>
      <c r="L43" s="54">
        <v>2</v>
      </c>
    </row>
    <row r="44" spans="1:12" ht="14.25" customHeight="1">
      <c r="A44" s="92" t="s">
        <v>763</v>
      </c>
      <c r="B44" s="49">
        <v>5</v>
      </c>
      <c r="C44" s="49">
        <v>38.68</v>
      </c>
      <c r="D44" s="49">
        <v>3</v>
      </c>
      <c r="E44" s="49">
        <v>766</v>
      </c>
      <c r="F44" s="51" t="str">
        <f>+VLOOKUP(E44,Participants!$A$1:$F$801,2,FALSE)</f>
        <v>Alessandra Park</v>
      </c>
      <c r="G44" s="51" t="str">
        <f>+VLOOKUP(E44,Participants!$A$1:$F$801,4,FALSE)</f>
        <v>AAC</v>
      </c>
      <c r="H44" s="51" t="str">
        <f>+VLOOKUP(E44,Participants!$A$1:$F$801,5,FALSE)</f>
        <v>F</v>
      </c>
      <c r="I44" s="51">
        <f>+VLOOKUP(E44,Participants!$A$1:$F$801,3,FALSE)</f>
        <v>4</v>
      </c>
      <c r="J44" s="51" t="str">
        <f>+VLOOKUP(E44,Participants!$A$1:$G$801,7,FALSE)</f>
        <v>DEV GIRLS</v>
      </c>
      <c r="K44" s="51">
        <f t="shared" si="1"/>
        <v>8</v>
      </c>
      <c r="L44" s="54">
        <v>1</v>
      </c>
    </row>
    <row r="45" spans="1:12" ht="14.25" customHeight="1">
      <c r="A45" s="92" t="s">
        <v>763</v>
      </c>
      <c r="B45" s="49">
        <v>5</v>
      </c>
      <c r="C45" s="49">
        <v>38.72</v>
      </c>
      <c r="D45" s="49">
        <v>4</v>
      </c>
      <c r="E45" s="49">
        <v>1012</v>
      </c>
      <c r="F45" s="51" t="str">
        <f>+VLOOKUP(E45,Participants!$A$1:$F$801,2,FALSE)</f>
        <v>Nora Narwold</v>
      </c>
      <c r="G45" s="51" t="str">
        <f>+VLOOKUP(E45,Participants!$A$1:$F$801,4,FALSE)</f>
        <v>KIL</v>
      </c>
      <c r="H45" s="51" t="str">
        <f>+VLOOKUP(E45,Participants!$A$1:$F$801,5,FALSE)</f>
        <v>F</v>
      </c>
      <c r="I45" s="51">
        <f>+VLOOKUP(E45,Participants!$A$1:$F$801,3,FALSE)</f>
        <v>4</v>
      </c>
      <c r="J45" s="51" t="str">
        <f>+VLOOKUP(E45,Participants!$A$1:$G$801,7,FALSE)</f>
        <v>DEV GIRLS</v>
      </c>
      <c r="K45" s="51">
        <f t="shared" si="1"/>
        <v>9</v>
      </c>
      <c r="L45" s="54"/>
    </row>
    <row r="46" spans="1:12" ht="14.25" customHeight="1">
      <c r="A46" s="92" t="s">
        <v>763</v>
      </c>
      <c r="B46" s="49">
        <v>3</v>
      </c>
      <c r="C46" s="49">
        <v>38.869999999999997</v>
      </c>
      <c r="D46" s="49">
        <v>3</v>
      </c>
      <c r="E46" s="49">
        <v>1010</v>
      </c>
      <c r="F46" s="51" t="str">
        <f>+VLOOKUP(E46,Participants!$A$1:$F$801,2,FALSE)</f>
        <v>Quinn Orr</v>
      </c>
      <c r="G46" s="51" t="str">
        <f>+VLOOKUP(E46,Participants!$A$1:$F$801,4,FALSE)</f>
        <v>KIL</v>
      </c>
      <c r="H46" s="51" t="str">
        <f>+VLOOKUP(E46,Participants!$A$1:$F$801,5,FALSE)</f>
        <v>F</v>
      </c>
      <c r="I46" s="51">
        <f>+VLOOKUP(E46,Participants!$A$1:$F$801,3,FALSE)</f>
        <v>4</v>
      </c>
      <c r="J46" s="51" t="str">
        <f>+VLOOKUP(E46,Participants!$A$1:$G$801,7,FALSE)</f>
        <v>DEV GIRLS</v>
      </c>
      <c r="K46" s="51">
        <f t="shared" si="1"/>
        <v>10</v>
      </c>
      <c r="L46" s="54"/>
    </row>
    <row r="47" spans="1:12" ht="14.25" customHeight="1">
      <c r="A47" s="92" t="s">
        <v>763</v>
      </c>
      <c r="B47" s="49">
        <v>1</v>
      </c>
      <c r="C47" s="49">
        <v>39.020000000000003</v>
      </c>
      <c r="D47" s="49">
        <v>6</v>
      </c>
      <c r="E47" s="49">
        <v>1141</v>
      </c>
      <c r="F47" s="51" t="str">
        <f>+VLOOKUP(E47,Participants!$A$1:$F$801,2,FALSE)</f>
        <v>Abigail Tottenham</v>
      </c>
      <c r="G47" s="51" t="str">
        <f>+VLOOKUP(E47,Participants!$A$1:$F$801,4,FALSE)</f>
        <v>JAM</v>
      </c>
      <c r="H47" s="51" t="str">
        <f>+VLOOKUP(E47,Participants!$A$1:$F$801,5,FALSE)</f>
        <v>F</v>
      </c>
      <c r="I47" s="51">
        <f>+VLOOKUP(E47,Participants!$A$1:$F$801,3,FALSE)</f>
        <v>2</v>
      </c>
      <c r="J47" s="51" t="str">
        <f>+VLOOKUP(E47,Participants!$A$1:$G$801,7,FALSE)</f>
        <v>DEV GIRLS</v>
      </c>
      <c r="K47" s="51">
        <f t="shared" si="1"/>
        <v>11</v>
      </c>
      <c r="L47" s="54"/>
    </row>
    <row r="48" spans="1:12" ht="14.25" customHeight="1">
      <c r="A48" s="92" t="s">
        <v>763</v>
      </c>
      <c r="B48" s="52">
        <v>6</v>
      </c>
      <c r="C48" s="52">
        <v>39.19</v>
      </c>
      <c r="D48" s="52">
        <v>2</v>
      </c>
      <c r="E48" s="52">
        <v>1008</v>
      </c>
      <c r="F48" s="54" t="str">
        <f>+VLOOKUP(E48,Participants!$A$1:$F$801,2,FALSE)</f>
        <v>Sophia Colangelo</v>
      </c>
      <c r="G48" s="54" t="str">
        <f>+VLOOKUP(E48,Participants!$A$1:$F$801,4,FALSE)</f>
        <v>KIL</v>
      </c>
      <c r="H48" s="54" t="str">
        <f>+VLOOKUP(E48,Participants!$A$1:$F$801,5,FALSE)</f>
        <v>F</v>
      </c>
      <c r="I48" s="54">
        <f>+VLOOKUP(E48,Participants!$A$1:$F$801,3,FALSE)</f>
        <v>3</v>
      </c>
      <c r="J48" s="54" t="str">
        <f>+VLOOKUP(E48,Participants!$A$1:$G$801,7,FALSE)</f>
        <v>DEV GIRLS</v>
      </c>
      <c r="K48" s="51">
        <f t="shared" si="1"/>
        <v>12</v>
      </c>
      <c r="L48" s="54"/>
    </row>
    <row r="49" spans="1:12" ht="14.25" customHeight="1">
      <c r="A49" s="92" t="s">
        <v>763</v>
      </c>
      <c r="B49" s="49">
        <v>5</v>
      </c>
      <c r="C49" s="49">
        <v>39.200000000000003</v>
      </c>
      <c r="D49" s="49">
        <v>1</v>
      </c>
      <c r="E49" s="49">
        <v>1011</v>
      </c>
      <c r="F49" s="51" t="str">
        <f>+VLOOKUP(E49,Participants!$A$1:$F$801,2,FALSE)</f>
        <v>Olivia Menz</v>
      </c>
      <c r="G49" s="51" t="str">
        <f>+VLOOKUP(E49,Participants!$A$1:$F$801,4,FALSE)</f>
        <v>KIL</v>
      </c>
      <c r="H49" s="51" t="str">
        <f>+VLOOKUP(E49,Participants!$A$1:$F$801,5,FALSE)</f>
        <v>F</v>
      </c>
      <c r="I49" s="51">
        <f>+VLOOKUP(E49,Participants!$A$1:$F$801,3,FALSE)</f>
        <v>4</v>
      </c>
      <c r="J49" s="51" t="str">
        <f>+VLOOKUP(E49,Participants!$A$1:$G$801,7,FALSE)</f>
        <v>DEV GIRLS</v>
      </c>
      <c r="K49" s="51">
        <f t="shared" si="1"/>
        <v>13</v>
      </c>
      <c r="L49" s="54"/>
    </row>
    <row r="50" spans="1:12" ht="14.25" customHeight="1">
      <c r="A50" s="92" t="s">
        <v>763</v>
      </c>
      <c r="B50" s="52">
        <v>2</v>
      </c>
      <c r="C50" s="52">
        <v>39.29</v>
      </c>
      <c r="D50" s="52">
        <v>2</v>
      </c>
      <c r="E50" s="52">
        <v>773</v>
      </c>
      <c r="F50" s="54" t="str">
        <f>+VLOOKUP(E50,Participants!$A$1:$F$801,2,FALSE)</f>
        <v>Lucille Rounding</v>
      </c>
      <c r="G50" s="54" t="str">
        <f>+VLOOKUP(E50,Participants!$A$1:$F$801,4,FALSE)</f>
        <v>AAC</v>
      </c>
      <c r="H50" s="54" t="str">
        <f>+VLOOKUP(E50,Participants!$A$1:$F$801,5,FALSE)</f>
        <v>F</v>
      </c>
      <c r="I50" s="54">
        <f>+VLOOKUP(E50,Participants!$A$1:$F$801,3,FALSE)</f>
        <v>2</v>
      </c>
      <c r="J50" s="54" t="str">
        <f>+VLOOKUP(E50,Participants!$A$1:$G$801,7,FALSE)</f>
        <v>DEV GIRLS</v>
      </c>
      <c r="K50" s="51">
        <f t="shared" si="1"/>
        <v>14</v>
      </c>
      <c r="L50" s="54"/>
    </row>
    <row r="51" spans="1:12" ht="14.25" customHeight="1">
      <c r="A51" s="92" t="s">
        <v>763</v>
      </c>
      <c r="B51" s="48">
        <v>5</v>
      </c>
      <c r="C51" s="48">
        <v>39.58</v>
      </c>
      <c r="D51" s="48">
        <v>7</v>
      </c>
      <c r="E51" s="49">
        <v>1445</v>
      </c>
      <c r="F51" s="51" t="str">
        <f>+VLOOKUP(E51,Participants!$A$1:$F$801,2,FALSE)</f>
        <v>Evelyn Quinn</v>
      </c>
      <c r="G51" s="51" t="str">
        <f>+VLOOKUP(E51,Participants!$A$1:$F$801,4,FALSE)</f>
        <v>BCS</v>
      </c>
      <c r="H51" s="51" t="str">
        <f>+VLOOKUP(E51,Participants!$A$1:$F$801,5,FALSE)</f>
        <v>F</v>
      </c>
      <c r="I51" s="51">
        <f>+VLOOKUP(E51,Participants!$A$1:$F$801,3,FALSE)</f>
        <v>4</v>
      </c>
      <c r="J51" s="51" t="str">
        <f>+VLOOKUP(E51,Participants!$A$1:$G$801,7,FALSE)</f>
        <v>DEV GIRLS</v>
      </c>
      <c r="K51" s="51">
        <f t="shared" si="1"/>
        <v>15</v>
      </c>
      <c r="L51" s="51"/>
    </row>
    <row r="52" spans="1:12" ht="14.25" customHeight="1">
      <c r="A52" s="92" t="s">
        <v>763</v>
      </c>
      <c r="B52" s="48">
        <v>7</v>
      </c>
      <c r="C52" s="48">
        <v>41.41</v>
      </c>
      <c r="D52" s="48">
        <v>1</v>
      </c>
      <c r="E52" s="49">
        <v>1006</v>
      </c>
      <c r="F52" s="51" t="str">
        <f>+VLOOKUP(E52,Participants!$A$1:$F$801,2,FALSE)</f>
        <v>Olivia colangelo</v>
      </c>
      <c r="G52" s="51" t="str">
        <f>+VLOOKUP(E52,Participants!$A$1:$F$801,4,FALSE)</f>
        <v>KIL</v>
      </c>
      <c r="H52" s="51" t="str">
        <f>+VLOOKUP(E52,Participants!$A$1:$F$801,5,FALSE)</f>
        <v>F</v>
      </c>
      <c r="I52" s="51">
        <f>+VLOOKUP(E52,Participants!$A$1:$F$801,3,FALSE)</f>
        <v>3</v>
      </c>
      <c r="J52" s="51" t="str">
        <f>+VLOOKUP(E52,Participants!$A$1:$G$801,7,FALSE)</f>
        <v>DEV GIRLS</v>
      </c>
      <c r="K52" s="51">
        <f t="shared" si="1"/>
        <v>16</v>
      </c>
      <c r="L52" s="51"/>
    </row>
    <row r="53" spans="1:12" ht="14.25" customHeight="1">
      <c r="A53" s="92" t="s">
        <v>763</v>
      </c>
      <c r="B53" s="48">
        <v>1</v>
      </c>
      <c r="C53" s="48">
        <v>41.48</v>
      </c>
      <c r="D53" s="48">
        <v>1</v>
      </c>
      <c r="E53" s="50">
        <v>758</v>
      </c>
      <c r="F53" s="51" t="str">
        <f>+VLOOKUP(E53,Participants!$A$1:$F$801,2,FALSE)</f>
        <v>Cameryn DeWitt</v>
      </c>
      <c r="G53" s="51" t="str">
        <f>+VLOOKUP(E53,Participants!$A$1:$F$801,4,FALSE)</f>
        <v>AAC</v>
      </c>
      <c r="H53" s="51" t="str">
        <f>+VLOOKUP(E53,Participants!$A$1:$F$801,5,FALSE)</f>
        <v>F</v>
      </c>
      <c r="I53" s="51">
        <f>+VLOOKUP(E53,Participants!$A$1:$F$801,3,FALSE)</f>
        <v>2</v>
      </c>
      <c r="J53" s="51" t="str">
        <f>+VLOOKUP(E53,Participants!$A$1:$G$801,7,FALSE)</f>
        <v>DEV GIRLS</v>
      </c>
      <c r="K53" s="51">
        <f t="shared" si="1"/>
        <v>17</v>
      </c>
      <c r="L53" s="51"/>
    </row>
    <row r="54" spans="1:12" ht="14.25" customHeight="1">
      <c r="A54" s="92" t="s">
        <v>763</v>
      </c>
      <c r="B54" s="53">
        <v>2</v>
      </c>
      <c r="C54" s="53">
        <v>41.53</v>
      </c>
      <c r="D54" s="53">
        <v>4</v>
      </c>
      <c r="E54" s="53">
        <v>1432</v>
      </c>
      <c r="F54" s="54" t="str">
        <f>+VLOOKUP(E54,Participants!$A$1:$F$801,2,FALSE)</f>
        <v>Taetum Dougherty</v>
      </c>
      <c r="G54" s="54" t="str">
        <f>+VLOOKUP(E54,Participants!$A$1:$F$801,4,FALSE)</f>
        <v>BCS</v>
      </c>
      <c r="H54" s="54" t="str">
        <f>+VLOOKUP(E54,Participants!$A$1:$F$801,5,FALSE)</f>
        <v>F</v>
      </c>
      <c r="I54" s="54">
        <f>+VLOOKUP(E54,Participants!$A$1:$F$801,3,FALSE)</f>
        <v>3</v>
      </c>
      <c r="J54" s="54" t="str">
        <f>+VLOOKUP(E54,Participants!$A$1:$G$801,7,FALSE)</f>
        <v>DEV GIRLS</v>
      </c>
      <c r="K54" s="51">
        <f t="shared" si="1"/>
        <v>18</v>
      </c>
      <c r="L54" s="51"/>
    </row>
    <row r="55" spans="1:12" ht="14.25" customHeight="1">
      <c r="A55" s="92" t="s">
        <v>763</v>
      </c>
      <c r="B55" s="48">
        <v>5</v>
      </c>
      <c r="C55" s="48">
        <v>41.96</v>
      </c>
      <c r="D55" s="48">
        <v>2</v>
      </c>
      <c r="E55" s="48">
        <v>1448</v>
      </c>
      <c r="F55" s="51" t="str">
        <f>+VLOOKUP(E55,Participants!$A$1:$F$801,2,FALSE)</f>
        <v>Penelope Cummings</v>
      </c>
      <c r="G55" s="51" t="str">
        <f>+VLOOKUP(E55,Participants!$A$1:$F$801,4,FALSE)</f>
        <v>BCS</v>
      </c>
      <c r="H55" s="51" t="str">
        <f>+VLOOKUP(E55,Participants!$A$1:$F$801,5,FALSE)</f>
        <v>F</v>
      </c>
      <c r="I55" s="51">
        <f>+VLOOKUP(E55,Participants!$A$1:$F$801,3,FALSE)</f>
        <v>4</v>
      </c>
      <c r="J55" s="51" t="str">
        <f>+VLOOKUP(E55,Participants!$A$1:$G$801,7,FALSE)</f>
        <v>DEV GIRLS</v>
      </c>
      <c r="K55" s="51">
        <f t="shared" si="1"/>
        <v>19</v>
      </c>
      <c r="L55" s="51"/>
    </row>
    <row r="56" spans="1:12" ht="14.25" customHeight="1">
      <c r="A56" s="92" t="s">
        <v>763</v>
      </c>
      <c r="B56" s="48">
        <v>3</v>
      </c>
      <c r="C56" s="48">
        <v>42.52</v>
      </c>
      <c r="D56" s="48">
        <v>4</v>
      </c>
      <c r="E56" s="48">
        <v>1103</v>
      </c>
      <c r="F56" s="51" t="str">
        <f>+VLOOKUP(E56,Participants!$A$1:$F$801,2,FALSE)</f>
        <v>Talyah Cira</v>
      </c>
      <c r="G56" s="51" t="str">
        <f>+VLOOKUP(E56,Participants!$A$1:$F$801,4,FALSE)</f>
        <v>PHA</v>
      </c>
      <c r="H56" s="51" t="str">
        <f>+VLOOKUP(E56,Participants!$A$1:$F$801,5,FALSE)</f>
        <v>F</v>
      </c>
      <c r="I56" s="51" t="str">
        <f>+VLOOKUP(E56,Participants!$A$1:$F$801,3,FALSE)</f>
        <v>k</v>
      </c>
      <c r="J56" s="51" t="str">
        <f>+VLOOKUP(E56,Participants!$A$1:$G$801,7,FALSE)</f>
        <v>DEV GIRLS</v>
      </c>
      <c r="K56" s="51">
        <f t="shared" si="1"/>
        <v>20</v>
      </c>
      <c r="L56" s="51"/>
    </row>
    <row r="57" spans="1:12" ht="14.25" customHeight="1">
      <c r="A57" s="92" t="s">
        <v>763</v>
      </c>
      <c r="B57" s="53">
        <v>4</v>
      </c>
      <c r="C57" s="53">
        <v>42.52</v>
      </c>
      <c r="D57" s="53">
        <v>1</v>
      </c>
      <c r="E57" s="53">
        <v>754</v>
      </c>
      <c r="F57" s="51" t="str">
        <f>+VLOOKUP(E57,Participants!$A$1:$F$801,2,FALSE)</f>
        <v>Gabby Boright</v>
      </c>
      <c r="G57" s="51" t="str">
        <f>+VLOOKUP(E57,Participants!$A$1:$F$801,4,FALSE)</f>
        <v>AAC</v>
      </c>
      <c r="H57" s="51" t="str">
        <f>+VLOOKUP(E57,Participants!$A$1:$F$801,5,FALSE)</f>
        <v>F</v>
      </c>
      <c r="I57" s="51">
        <f>+VLOOKUP(E57,Participants!$A$1:$F$801,3,FALSE)</f>
        <v>4</v>
      </c>
      <c r="J57" s="51" t="str">
        <f>+VLOOKUP(E57,Participants!$A$1:$G$801,7,FALSE)</f>
        <v>DEV GIRLS</v>
      </c>
      <c r="K57" s="51">
        <f t="shared" si="1"/>
        <v>21</v>
      </c>
      <c r="L57" s="51"/>
    </row>
    <row r="58" spans="1:12" ht="14.25" customHeight="1">
      <c r="A58" s="92" t="s">
        <v>763</v>
      </c>
      <c r="B58" s="48">
        <v>1</v>
      </c>
      <c r="C58" s="48">
        <v>42.73</v>
      </c>
      <c r="D58" s="48">
        <v>4</v>
      </c>
      <c r="E58" s="50">
        <v>1000</v>
      </c>
      <c r="F58" s="51" t="str">
        <f>+VLOOKUP(E58,Participants!$A$1:$F$801,2,FALSE)</f>
        <v>Ella Scaltz</v>
      </c>
      <c r="G58" s="51" t="str">
        <f>+VLOOKUP(E58,Participants!$A$1:$F$801,4,FALSE)</f>
        <v>KIL</v>
      </c>
      <c r="H58" s="51" t="str">
        <f>+VLOOKUP(E58,Participants!$A$1:$F$801,5,FALSE)</f>
        <v>F</v>
      </c>
      <c r="I58" s="51">
        <f>+VLOOKUP(E58,Participants!$A$1:$F$801,3,FALSE)</f>
        <v>3</v>
      </c>
      <c r="J58" s="51" t="str">
        <f>+VLOOKUP(E58,Participants!$A$1:$G$801,7,FALSE)</f>
        <v>DEV GIRLS</v>
      </c>
      <c r="K58" s="51">
        <f t="shared" si="1"/>
        <v>22</v>
      </c>
      <c r="L58" s="51"/>
    </row>
    <row r="59" spans="1:12" ht="14.25" customHeight="1">
      <c r="A59" s="92" t="s">
        <v>763</v>
      </c>
      <c r="B59" s="52">
        <v>2</v>
      </c>
      <c r="C59" s="52">
        <v>43.02</v>
      </c>
      <c r="D59" s="52">
        <v>3</v>
      </c>
      <c r="E59" s="53">
        <v>1002</v>
      </c>
      <c r="F59" s="54" t="str">
        <f>+VLOOKUP(E59,Participants!$A$1:$F$801,2,FALSE)</f>
        <v>Cora Cole</v>
      </c>
      <c r="G59" s="54" t="str">
        <f>+VLOOKUP(E59,Participants!$A$1:$F$801,4,FALSE)</f>
        <v>KIL</v>
      </c>
      <c r="H59" s="54" t="str">
        <f>+VLOOKUP(E59,Participants!$A$1:$F$801,5,FALSE)</f>
        <v>F</v>
      </c>
      <c r="I59" s="54">
        <f>+VLOOKUP(E59,Participants!$A$1:$F$801,3,FALSE)</f>
        <v>3</v>
      </c>
      <c r="J59" s="54" t="str">
        <f>+VLOOKUP(E59,Participants!$A$1:$G$801,7,FALSE)</f>
        <v>DEV GIRLS</v>
      </c>
      <c r="K59" s="51">
        <f t="shared" si="1"/>
        <v>23</v>
      </c>
      <c r="L59" s="54"/>
    </row>
    <row r="60" spans="1:12" ht="14.25" customHeight="1">
      <c r="A60" s="92" t="s">
        <v>763</v>
      </c>
      <c r="B60" s="49">
        <v>3</v>
      </c>
      <c r="C60" s="49">
        <v>43.05</v>
      </c>
      <c r="D60" s="49">
        <v>7</v>
      </c>
      <c r="E60" s="49">
        <v>1223</v>
      </c>
      <c r="F60" s="51" t="str">
        <f>+VLOOKUP(E60,Participants!$A$1:$F$801,2,FALSE)</f>
        <v>Mila Kolocouris</v>
      </c>
      <c r="G60" s="51" t="str">
        <f>+VLOOKUP(E60,Participants!$A$1:$F$801,4,FALSE)</f>
        <v>AGS</v>
      </c>
      <c r="H60" s="51" t="str">
        <f>+VLOOKUP(E60,Participants!$A$1:$F$801,5,FALSE)</f>
        <v>F</v>
      </c>
      <c r="I60" s="51">
        <f>+VLOOKUP(E60,Participants!$A$1:$F$801,3,FALSE)</f>
        <v>2</v>
      </c>
      <c r="J60" s="51" t="str">
        <f>+VLOOKUP(E60,Participants!$A$1:$G$801,7,FALSE)</f>
        <v>DEV GIRLS</v>
      </c>
      <c r="K60" s="51">
        <f t="shared" si="1"/>
        <v>24</v>
      </c>
      <c r="L60" s="54"/>
    </row>
    <row r="61" spans="1:12" ht="14.25" customHeight="1">
      <c r="A61" s="92" t="s">
        <v>763</v>
      </c>
      <c r="B61" s="49">
        <v>5</v>
      </c>
      <c r="C61" s="49">
        <v>43.12</v>
      </c>
      <c r="D61" s="49">
        <v>5</v>
      </c>
      <c r="E61" s="49">
        <v>878</v>
      </c>
      <c r="F61" s="51" t="str">
        <f>+VLOOKUP(E61,Participants!$A$1:$F$801,2,FALSE)</f>
        <v>Zienna Berarducci</v>
      </c>
      <c r="G61" s="51" t="str">
        <f>+VLOOKUP(E61,Participants!$A$1:$F$801,4,FALSE)</f>
        <v>SSPP</v>
      </c>
      <c r="H61" s="51" t="str">
        <f>+VLOOKUP(E61,Participants!$A$1:$F$801,5,FALSE)</f>
        <v>F</v>
      </c>
      <c r="I61" s="51">
        <f>+VLOOKUP(E61,Participants!$A$1:$F$801,3,FALSE)</f>
        <v>4</v>
      </c>
      <c r="J61" s="51" t="str">
        <f>+VLOOKUP(E61,Participants!$A$1:$G$801,7,FALSE)</f>
        <v>DEV GIRLS</v>
      </c>
      <c r="K61" s="51">
        <f t="shared" si="1"/>
        <v>25</v>
      </c>
      <c r="L61" s="54"/>
    </row>
    <row r="62" spans="1:12" ht="14.25" customHeight="1">
      <c r="A62" s="92" t="s">
        <v>763</v>
      </c>
      <c r="B62" s="52">
        <v>12</v>
      </c>
      <c r="C62" s="52">
        <v>43.2</v>
      </c>
      <c r="D62" s="52">
        <v>3</v>
      </c>
      <c r="E62" s="53">
        <v>932</v>
      </c>
      <c r="F62" s="54" t="str">
        <f>+VLOOKUP(E62,Participants!$A$1:$F$801,2,FALSE)</f>
        <v>Sky Johnson</v>
      </c>
      <c r="G62" s="54" t="str">
        <f>+VLOOKUP(E62,Participants!$A$1:$F$801,4,FALSE)</f>
        <v>NCA</v>
      </c>
      <c r="H62" s="54" t="str">
        <f>+VLOOKUP(E62,Participants!$A$1:$F$801,5,FALSE)</f>
        <v>F</v>
      </c>
      <c r="I62" s="54">
        <f>+VLOOKUP(E62,Participants!$A$1:$F$801,3,FALSE)</f>
        <v>4</v>
      </c>
      <c r="J62" s="54" t="str">
        <f>+VLOOKUP(E62,Participants!$A$1:$G$801,7,FALSE)</f>
        <v>DEV GIRLS</v>
      </c>
      <c r="K62" s="51">
        <f t="shared" si="1"/>
        <v>26</v>
      </c>
      <c r="L62" s="54"/>
    </row>
    <row r="63" spans="1:12" ht="14.25" customHeight="1">
      <c r="A63" s="92" t="s">
        <v>763</v>
      </c>
      <c r="B63" s="49">
        <v>7</v>
      </c>
      <c r="C63" s="49">
        <v>43.21</v>
      </c>
      <c r="D63" s="49">
        <v>4</v>
      </c>
      <c r="E63" s="49">
        <v>1443</v>
      </c>
      <c r="F63" s="51" t="str">
        <f>+VLOOKUP(E63,Participants!$A$1:$F$801,2,FALSE)</f>
        <v>Isabella Krahe</v>
      </c>
      <c r="G63" s="51" t="str">
        <f>+VLOOKUP(E63,Participants!$A$1:$F$801,4,FALSE)</f>
        <v>BCS</v>
      </c>
      <c r="H63" s="51" t="str">
        <f>+VLOOKUP(E63,Participants!$A$1:$F$801,5,FALSE)</f>
        <v>F</v>
      </c>
      <c r="I63" s="51">
        <f>+VLOOKUP(E63,Participants!$A$1:$F$801,3,FALSE)</f>
        <v>4</v>
      </c>
      <c r="J63" s="51" t="str">
        <f>+VLOOKUP(E63,Participants!$A$1:$G$801,7,FALSE)</f>
        <v>DEV GIRLS</v>
      </c>
      <c r="K63" s="51">
        <f t="shared" si="1"/>
        <v>27</v>
      </c>
      <c r="L63" s="54"/>
    </row>
    <row r="64" spans="1:12" ht="14.25" customHeight="1">
      <c r="A64" s="92" t="s">
        <v>763</v>
      </c>
      <c r="B64" s="52">
        <v>2</v>
      </c>
      <c r="C64" s="52">
        <v>43.36</v>
      </c>
      <c r="D64" s="52">
        <v>7</v>
      </c>
      <c r="E64" s="53">
        <v>530</v>
      </c>
      <c r="F64" s="54" t="str">
        <f>+VLOOKUP(E64,Participants!$A$1:$F$801,2,FALSE)</f>
        <v>Hadley Moritz</v>
      </c>
      <c r="G64" s="54" t="str">
        <f>+VLOOKUP(E64,Participants!$A$1:$F$801,4,FALSE)</f>
        <v>BFS</v>
      </c>
      <c r="H64" s="54" t="str">
        <f>+VLOOKUP(E64,Participants!$A$1:$F$801,5,FALSE)</f>
        <v>F</v>
      </c>
      <c r="I64" s="54">
        <f>+VLOOKUP(E64,Participants!$A$1:$F$801,3,FALSE)</f>
        <v>2</v>
      </c>
      <c r="J64" s="54" t="str">
        <f>+VLOOKUP(E64,Participants!$A$1:$G$801,7,FALSE)</f>
        <v>DEV GIRLS</v>
      </c>
      <c r="K64" s="51">
        <f t="shared" si="1"/>
        <v>28</v>
      </c>
      <c r="L64" s="54"/>
    </row>
    <row r="65" spans="1:12" ht="14.25" customHeight="1">
      <c r="A65" s="92" t="s">
        <v>763</v>
      </c>
      <c r="B65" s="52">
        <v>6</v>
      </c>
      <c r="C65" s="52">
        <v>43.41</v>
      </c>
      <c r="D65" s="52">
        <v>4</v>
      </c>
      <c r="E65" s="53">
        <v>544</v>
      </c>
      <c r="F65" s="54" t="str">
        <f>+VLOOKUP(E65,Participants!$A$1:$F$801,2,FALSE)</f>
        <v>Gianna Isacco</v>
      </c>
      <c r="G65" s="54" t="str">
        <f>+VLOOKUP(E65,Participants!$A$1:$F$801,4,FALSE)</f>
        <v>BFS</v>
      </c>
      <c r="H65" s="54" t="str">
        <f>+VLOOKUP(E65,Participants!$A$1:$F$801,5,FALSE)</f>
        <v>F</v>
      </c>
      <c r="I65" s="54">
        <f>+VLOOKUP(E65,Participants!$A$1:$F$801,3,FALSE)</f>
        <v>4</v>
      </c>
      <c r="J65" s="54" t="str">
        <f>+VLOOKUP(E65,Participants!$A$1:$G$801,7,FALSE)</f>
        <v>DEV GIRLS</v>
      </c>
      <c r="K65" s="51">
        <f t="shared" si="1"/>
        <v>29</v>
      </c>
      <c r="L65" s="54"/>
    </row>
    <row r="66" spans="1:12" ht="14.25" customHeight="1">
      <c r="A66" s="92" t="s">
        <v>763</v>
      </c>
      <c r="B66" s="49">
        <v>1</v>
      </c>
      <c r="C66" s="49">
        <v>44.7</v>
      </c>
      <c r="D66" s="49">
        <v>7</v>
      </c>
      <c r="E66" s="49">
        <v>1435</v>
      </c>
      <c r="F66" s="51" t="str">
        <f>+VLOOKUP(E66,Participants!$A$1:$F$801,2,FALSE)</f>
        <v>Madelyn Miklavic</v>
      </c>
      <c r="G66" s="51" t="str">
        <f>+VLOOKUP(E66,Participants!$A$1:$F$801,4,FALSE)</f>
        <v>BCS</v>
      </c>
      <c r="H66" s="51" t="str">
        <f>+VLOOKUP(E66,Participants!$A$1:$F$801,5,FALSE)</f>
        <v>F</v>
      </c>
      <c r="I66" s="51">
        <f>+VLOOKUP(E66,Participants!$A$1:$F$801,3,FALSE)</f>
        <v>3</v>
      </c>
      <c r="J66" s="51" t="str">
        <f>+VLOOKUP(E66,Participants!$A$1:$G$801,7,FALSE)</f>
        <v>DEV GIRLS</v>
      </c>
      <c r="K66" s="51">
        <f t="shared" si="1"/>
        <v>30</v>
      </c>
      <c r="L66" s="54"/>
    </row>
    <row r="67" spans="1:12" ht="14.25" customHeight="1">
      <c r="A67" s="92" t="s">
        <v>763</v>
      </c>
      <c r="B67" s="53">
        <v>4</v>
      </c>
      <c r="C67" s="53">
        <v>44.97</v>
      </c>
      <c r="D67" s="53">
        <v>3</v>
      </c>
      <c r="E67" s="53">
        <v>763</v>
      </c>
      <c r="F67" s="51" t="str">
        <f>+VLOOKUP(E67,Participants!$A$1:$F$801,2,FALSE)</f>
        <v>Miriam  Gruber</v>
      </c>
      <c r="G67" s="51" t="str">
        <f>+VLOOKUP(E67,Participants!$A$1:$F$801,4,FALSE)</f>
        <v>AAC</v>
      </c>
      <c r="H67" s="51" t="str">
        <f>+VLOOKUP(E67,Participants!$A$1:$F$801,5,FALSE)</f>
        <v>F</v>
      </c>
      <c r="I67" s="51">
        <f>+VLOOKUP(E67,Participants!$A$1:$F$801,3,FALSE)</f>
        <v>3</v>
      </c>
      <c r="J67" s="51" t="str">
        <f>+VLOOKUP(E67,Participants!$A$1:$G$801,7,FALSE)</f>
        <v>DEV GIRLS</v>
      </c>
      <c r="K67" s="51">
        <f t="shared" si="1"/>
        <v>31</v>
      </c>
      <c r="L67" s="51"/>
    </row>
    <row r="68" spans="1:12" ht="14.25" customHeight="1">
      <c r="A68" s="92" t="s">
        <v>763</v>
      </c>
      <c r="B68" s="53">
        <v>4</v>
      </c>
      <c r="C68" s="53">
        <v>46.91</v>
      </c>
      <c r="D68" s="53">
        <v>5</v>
      </c>
      <c r="E68" s="53">
        <v>1110</v>
      </c>
      <c r="F68" s="51" t="str">
        <f>+VLOOKUP(E68,Participants!$A$1:$F$801,2,FALSE)</f>
        <v>Cecilia "CC" Benjamin</v>
      </c>
      <c r="G68" s="51" t="str">
        <f>+VLOOKUP(E68,Participants!$A$1:$F$801,4,FALSE)</f>
        <v>PHA</v>
      </c>
      <c r="H68" s="51" t="str">
        <f>+VLOOKUP(E68,Participants!$A$1:$F$801,5,FALSE)</f>
        <v>F</v>
      </c>
      <c r="I68" s="51">
        <f>+VLOOKUP(E68,Participants!$A$1:$F$801,3,FALSE)</f>
        <v>2</v>
      </c>
      <c r="J68" s="51" t="str">
        <f>+VLOOKUP(E68,Participants!$A$1:$G$801,7,FALSE)</f>
        <v>DEV GIRLS</v>
      </c>
      <c r="K68" s="51">
        <f t="shared" si="1"/>
        <v>32</v>
      </c>
      <c r="L68" s="51"/>
    </row>
    <row r="69" spans="1:12" ht="14.25" customHeight="1">
      <c r="A69" s="92" t="s">
        <v>763</v>
      </c>
      <c r="B69" s="53">
        <v>6</v>
      </c>
      <c r="C69" s="53">
        <v>47.18</v>
      </c>
      <c r="D69" s="53">
        <v>1</v>
      </c>
      <c r="E69" s="53">
        <v>551</v>
      </c>
      <c r="F69" s="54" t="str">
        <f>+VLOOKUP(E69,Participants!$A$1:$F$801,2,FALSE)</f>
        <v>Mary Stivorec</v>
      </c>
      <c r="G69" s="54" t="str">
        <f>+VLOOKUP(E69,Participants!$A$1:$F$801,4,FALSE)</f>
        <v>BFS</v>
      </c>
      <c r="H69" s="54" t="str">
        <f>+VLOOKUP(E69,Participants!$A$1:$F$801,5,FALSE)</f>
        <v>F</v>
      </c>
      <c r="I69" s="54">
        <f>+VLOOKUP(E69,Participants!$A$1:$F$801,3,FALSE)</f>
        <v>3</v>
      </c>
      <c r="J69" s="54" t="str">
        <f>+VLOOKUP(E69,Participants!$A$1:$G$801,7,FALSE)</f>
        <v>DEV GIRLS</v>
      </c>
      <c r="K69" s="51">
        <f t="shared" si="1"/>
        <v>33</v>
      </c>
      <c r="L69" s="51"/>
    </row>
    <row r="70" spans="1:12" ht="14.25" customHeight="1">
      <c r="A70" s="92" t="s">
        <v>763</v>
      </c>
      <c r="B70" s="48">
        <v>3</v>
      </c>
      <c r="C70" s="48">
        <v>47.25</v>
      </c>
      <c r="D70" s="48">
        <v>6</v>
      </c>
      <c r="E70" s="49">
        <v>538</v>
      </c>
      <c r="F70" s="51" t="str">
        <f>+VLOOKUP(E70,Participants!$A$1:$F$801,2,FALSE)</f>
        <v>Reagan Bayne</v>
      </c>
      <c r="G70" s="51" t="str">
        <f>+VLOOKUP(E70,Participants!$A$1:$F$801,4,FALSE)</f>
        <v>BFS</v>
      </c>
      <c r="H70" s="51" t="str">
        <f>+VLOOKUP(E70,Participants!$A$1:$F$801,5,FALSE)</f>
        <v>F</v>
      </c>
      <c r="I70" s="51">
        <f>+VLOOKUP(E70,Participants!$A$1:$F$801,3,FALSE)</f>
        <v>3</v>
      </c>
      <c r="J70" s="51" t="str">
        <f>+VLOOKUP(E70,Participants!$A$1:$G$801,7,FALSE)</f>
        <v>DEV GIRLS</v>
      </c>
      <c r="K70" s="51">
        <f t="shared" si="1"/>
        <v>34</v>
      </c>
      <c r="L70" s="51"/>
    </row>
    <row r="71" spans="1:12" ht="14.25" customHeight="1">
      <c r="A71" s="92" t="s">
        <v>763</v>
      </c>
      <c r="B71" s="48">
        <v>5</v>
      </c>
      <c r="C71" s="48">
        <v>47.66</v>
      </c>
      <c r="D71" s="48">
        <v>6</v>
      </c>
      <c r="E71" s="49">
        <v>1567</v>
      </c>
      <c r="F71" s="51" t="str">
        <f>+VLOOKUP(E71,Participants!$A$1:$F$801,2,FALSE)</f>
        <v>Chloe Boosel</v>
      </c>
      <c r="G71" s="51" t="str">
        <f>+VLOOKUP(E71,Participants!$A$1:$F$801,4,FALSE)</f>
        <v>GRE</v>
      </c>
      <c r="H71" s="51" t="str">
        <f>+VLOOKUP(E71,Participants!$A$1:$F$801,5,FALSE)</f>
        <v>F</v>
      </c>
      <c r="I71" s="51">
        <f>+VLOOKUP(E71,Participants!$A$1:$F$801,3,FALSE)</f>
        <v>4</v>
      </c>
      <c r="J71" s="51" t="str">
        <f>+VLOOKUP(E71,Participants!$A$1:$G$801,7,FALSE)</f>
        <v>DEV GIRLS</v>
      </c>
      <c r="K71" s="51">
        <f t="shared" si="1"/>
        <v>35</v>
      </c>
      <c r="L71" s="51"/>
    </row>
    <row r="72" spans="1:12" ht="14.25" customHeight="1">
      <c r="A72" s="92" t="s">
        <v>763</v>
      </c>
      <c r="B72" s="48">
        <v>1</v>
      </c>
      <c r="C72" s="48">
        <v>48.01</v>
      </c>
      <c r="D72" s="48">
        <v>5</v>
      </c>
      <c r="E72" s="49">
        <v>1101</v>
      </c>
      <c r="F72" s="51" t="str">
        <f>+VLOOKUP(E72,Participants!$A$1:$F$801,2,FALSE)</f>
        <v>Angela Policicchio</v>
      </c>
      <c r="G72" s="51" t="str">
        <f>+VLOOKUP(E72,Participants!$A$1:$F$801,4,FALSE)</f>
        <v>PHA</v>
      </c>
      <c r="H72" s="51" t="str">
        <f>+VLOOKUP(E72,Participants!$A$1:$F$801,5,FALSE)</f>
        <v>F</v>
      </c>
      <c r="I72" s="51" t="str">
        <f>+VLOOKUP(E72,Participants!$A$1:$F$801,3,FALSE)</f>
        <v>k</v>
      </c>
      <c r="J72" s="51" t="str">
        <f>+VLOOKUP(E72,Participants!$A$1:$G$801,7,FALSE)</f>
        <v>DEV GIRLS</v>
      </c>
      <c r="K72" s="51">
        <f t="shared" si="1"/>
        <v>36</v>
      </c>
      <c r="L72" s="51"/>
    </row>
    <row r="73" spans="1:12" ht="14.25" customHeight="1">
      <c r="A73" s="92" t="s">
        <v>763</v>
      </c>
      <c r="B73" s="48">
        <v>7</v>
      </c>
      <c r="C73" s="48">
        <v>50.47</v>
      </c>
      <c r="D73" s="48">
        <v>3</v>
      </c>
      <c r="E73" s="49">
        <v>542</v>
      </c>
      <c r="F73" s="51" t="str">
        <f>+VLOOKUP(E73,Participants!$A$1:$F$801,2,FALSE)</f>
        <v>Daniella Julian</v>
      </c>
      <c r="G73" s="51" t="str">
        <f>+VLOOKUP(E73,Participants!$A$1:$F$801,4,FALSE)</f>
        <v>BFS</v>
      </c>
      <c r="H73" s="51" t="str">
        <f>+VLOOKUP(E73,Participants!$A$1:$F$801,5,FALSE)</f>
        <v>F</v>
      </c>
      <c r="I73" s="51">
        <f>+VLOOKUP(E73,Participants!$A$1:$F$801,3,FALSE)</f>
        <v>4</v>
      </c>
      <c r="J73" s="51" t="str">
        <f>+VLOOKUP(E73,Participants!$A$1:$G$801,7,FALSE)</f>
        <v>DEV GIRLS</v>
      </c>
      <c r="K73" s="51">
        <f t="shared" si="1"/>
        <v>37</v>
      </c>
      <c r="L73" s="51"/>
    </row>
    <row r="74" spans="1:12" ht="14.25" customHeight="1">
      <c r="A74" s="92" t="s">
        <v>763</v>
      </c>
      <c r="B74" s="48">
        <v>1</v>
      </c>
      <c r="C74" s="48">
        <v>51.04</v>
      </c>
      <c r="D74" s="48">
        <v>3</v>
      </c>
      <c r="E74" s="50">
        <v>812</v>
      </c>
      <c r="F74" s="51" t="str">
        <f>+VLOOKUP(E74,Participants!$A$1:$F$801,2,FALSE)</f>
        <v>Mary Clare</v>
      </c>
      <c r="G74" s="51" t="str">
        <f>+VLOOKUP(E74,Participants!$A$1:$F$801,4,FALSE)</f>
        <v>AAC</v>
      </c>
      <c r="H74" s="51" t="str">
        <f>+VLOOKUP(E74,Participants!$A$1:$F$801,5,FALSE)</f>
        <v>F</v>
      </c>
      <c r="I74" s="51">
        <f>+VLOOKUP(E74,Participants!$A$1:$F$801,3,FALSE)</f>
        <v>0</v>
      </c>
      <c r="J74" s="51" t="str">
        <f>+VLOOKUP(E74,Participants!$A$1:$G$801,7,FALSE)</f>
        <v>DEV GIRLS</v>
      </c>
      <c r="K74" s="51">
        <f t="shared" si="1"/>
        <v>38</v>
      </c>
      <c r="L74" s="51"/>
    </row>
    <row r="75" spans="1:12" ht="14.25" customHeight="1">
      <c r="A75" s="92" t="s">
        <v>763</v>
      </c>
      <c r="B75" s="52">
        <v>2</v>
      </c>
      <c r="C75" s="52">
        <v>51.58</v>
      </c>
      <c r="D75" s="52">
        <v>6</v>
      </c>
      <c r="E75" s="53">
        <v>1562</v>
      </c>
      <c r="F75" s="54" t="str">
        <f>+VLOOKUP(E75,Participants!$A$1:$F$801,2,FALSE)</f>
        <v>Brigid Boosel</v>
      </c>
      <c r="G75" s="54" t="str">
        <f>+VLOOKUP(E75,Participants!$A$1:$F$801,4,FALSE)</f>
        <v>GRE</v>
      </c>
      <c r="H75" s="54" t="str">
        <f>+VLOOKUP(E75,Participants!$A$1:$F$801,5,FALSE)</f>
        <v>F</v>
      </c>
      <c r="I75" s="54">
        <f>+VLOOKUP(E75,Participants!$A$1:$F$801,3,FALSE)</f>
        <v>2</v>
      </c>
      <c r="J75" s="54" t="str">
        <f>+VLOOKUP(E75,Participants!$A$1:$G$801,7,FALSE)</f>
        <v>DEV GIRLS</v>
      </c>
      <c r="K75" s="51">
        <f t="shared" si="1"/>
        <v>39</v>
      </c>
      <c r="L75" s="54"/>
    </row>
    <row r="76" spans="1:12" ht="14.25" customHeight="1">
      <c r="A76" s="92" t="s">
        <v>763</v>
      </c>
      <c r="B76" s="52">
        <v>2</v>
      </c>
      <c r="C76" s="52">
        <v>51.95</v>
      </c>
      <c r="D76" s="52">
        <v>1</v>
      </c>
      <c r="E76" s="53">
        <v>900</v>
      </c>
      <c r="F76" s="54" t="str">
        <f>+VLOOKUP(E76,Participants!$A$1:$F$801,2,FALSE)</f>
        <v>Wendy Gondak</v>
      </c>
      <c r="G76" s="54" t="str">
        <f>+VLOOKUP(E76,Participants!$A$1:$F$801,4,FALSE)</f>
        <v>NCA</v>
      </c>
      <c r="H76" s="54" t="str">
        <f>+VLOOKUP(E76,Participants!$A$1:$F$801,5,FALSE)</f>
        <v>F</v>
      </c>
      <c r="I76" s="54" t="str">
        <f>+VLOOKUP(E76,Participants!$A$1:$F$801,3,FALSE)</f>
        <v>K</v>
      </c>
      <c r="J76" s="54" t="str">
        <f>+VLOOKUP(E76,Participants!$A$1:$G$801,7,FALSE)</f>
        <v>DEV GIRLS</v>
      </c>
      <c r="K76" s="51">
        <f t="shared" si="1"/>
        <v>40</v>
      </c>
      <c r="L76" s="54"/>
    </row>
    <row r="77" spans="1:12" ht="14.25" customHeight="1">
      <c r="A77" s="92" t="s">
        <v>763</v>
      </c>
      <c r="B77" s="52">
        <v>2</v>
      </c>
      <c r="C77" s="52">
        <v>56.47</v>
      </c>
      <c r="D77" s="52">
        <v>5</v>
      </c>
      <c r="E77" s="53">
        <v>1102</v>
      </c>
      <c r="F77" s="54" t="str">
        <f>+VLOOKUP(E77,Participants!$A$1:$F$801,2,FALSE)</f>
        <v>Gabriella Sharek</v>
      </c>
      <c r="G77" s="54" t="str">
        <f>+VLOOKUP(E77,Participants!$A$1:$F$801,4,FALSE)</f>
        <v>PHA</v>
      </c>
      <c r="H77" s="54" t="str">
        <f>+VLOOKUP(E77,Participants!$A$1:$F$801,5,FALSE)</f>
        <v>F</v>
      </c>
      <c r="I77" s="54" t="str">
        <f>+VLOOKUP(E77,Participants!$A$1:$F$801,3,FALSE)</f>
        <v>k</v>
      </c>
      <c r="J77" s="54" t="str">
        <f>+VLOOKUP(E77,Participants!$A$1:$G$801,7,FALSE)</f>
        <v>DEV GIRLS</v>
      </c>
      <c r="K77" s="51">
        <f t="shared" si="1"/>
        <v>41</v>
      </c>
      <c r="L77" s="54"/>
    </row>
    <row r="78" spans="1:12" ht="14.25" customHeight="1">
      <c r="A78" s="92" t="s">
        <v>763</v>
      </c>
      <c r="B78" s="49">
        <v>3</v>
      </c>
      <c r="C78" s="49">
        <v>56.81</v>
      </c>
      <c r="D78" s="49">
        <v>1</v>
      </c>
      <c r="E78" s="49">
        <v>917</v>
      </c>
      <c r="F78" s="51" t="str">
        <f>+VLOOKUP(E78,Participants!$A$1:$F$801,2,FALSE)</f>
        <v>Maeve Murray-Marcum</v>
      </c>
      <c r="G78" s="51" t="str">
        <f>+VLOOKUP(E78,Participants!$A$1:$F$801,4,FALSE)</f>
        <v>NCA</v>
      </c>
      <c r="H78" s="51" t="str">
        <f>+VLOOKUP(E78,Participants!$A$1:$F$801,5,FALSE)</f>
        <v>F</v>
      </c>
      <c r="I78" s="51">
        <f>+VLOOKUP(E78,Participants!$A$1:$F$801,3,FALSE)</f>
        <v>2</v>
      </c>
      <c r="J78" s="51" t="str">
        <f>+VLOOKUP(E78,Participants!$A$1:$G$801,7,FALSE)</f>
        <v>DEV GIRLS</v>
      </c>
      <c r="K78" s="51">
        <f t="shared" si="1"/>
        <v>42</v>
      </c>
      <c r="L78" s="54"/>
    </row>
    <row r="79" spans="1:12" ht="14.25" customHeight="1">
      <c r="A79" s="92" t="s">
        <v>763</v>
      </c>
      <c r="B79" s="49">
        <v>1</v>
      </c>
      <c r="C79" s="49">
        <v>58.59</v>
      </c>
      <c r="D79" s="49">
        <v>2</v>
      </c>
      <c r="E79" s="50">
        <v>1228</v>
      </c>
      <c r="F79" s="51" t="str">
        <f>+VLOOKUP(E79,Participants!$A$1:$F$801,2,FALSE)</f>
        <v>Violet McGovern</v>
      </c>
      <c r="G79" s="51" t="str">
        <f>+VLOOKUP(E79,Participants!$A$1:$F$801,4,FALSE)</f>
        <v>AGS</v>
      </c>
      <c r="H79" s="51" t="str">
        <f>+VLOOKUP(E79,Participants!$A$1:$F$801,5,FALSE)</f>
        <v>F</v>
      </c>
      <c r="I79" s="51">
        <f>+VLOOKUP(E79,Participants!$A$1:$F$801,3,FALSE)</f>
        <v>2</v>
      </c>
      <c r="J79" s="51" t="str">
        <f>+VLOOKUP(E79,Participants!$A$1:$G$801,7,FALSE)</f>
        <v>DEV GIRLS</v>
      </c>
      <c r="K79" s="51">
        <f t="shared" si="1"/>
        <v>43</v>
      </c>
      <c r="L79" s="54"/>
    </row>
    <row r="80" spans="1:12" ht="14.25" customHeight="1">
      <c r="A80" s="92" t="s">
        <v>763</v>
      </c>
      <c r="B80" s="52">
        <v>4</v>
      </c>
      <c r="C80" s="52" t="s">
        <v>963</v>
      </c>
      <c r="D80" s="52">
        <v>6</v>
      </c>
      <c r="E80" s="53">
        <v>1564</v>
      </c>
      <c r="F80" s="51" t="str">
        <f>+VLOOKUP(E80,Participants!$A$1:$F$801,2,FALSE)</f>
        <v>Elizabeth Moulton</v>
      </c>
      <c r="G80" s="51" t="str">
        <f>+VLOOKUP(E80,Participants!$A$1:$F$801,4,FALSE)</f>
        <v>GRE</v>
      </c>
      <c r="H80" s="51" t="str">
        <f>+VLOOKUP(E80,Participants!$A$1:$F$801,5,FALSE)</f>
        <v>F</v>
      </c>
      <c r="I80" s="51">
        <f>+VLOOKUP(E80,Participants!$A$1:$F$801,3,FALSE)</f>
        <v>2</v>
      </c>
      <c r="J80" s="51" t="str">
        <f>+VLOOKUP(E80,Participants!$A$1:$G$801,7,FALSE)</f>
        <v>DEV GIRLS</v>
      </c>
      <c r="K80" s="51">
        <f t="shared" si="1"/>
        <v>44</v>
      </c>
      <c r="L80" s="54"/>
    </row>
    <row r="81" spans="1:24" ht="14.25" customHeight="1">
      <c r="E81" s="58"/>
    </row>
    <row r="82" spans="1:24" ht="14.25" customHeight="1">
      <c r="E82" s="58"/>
    </row>
    <row r="83" spans="1:24" ht="14.25" customHeight="1">
      <c r="B83" s="60" t="s">
        <v>8</v>
      </c>
      <c r="C83" s="60" t="s">
        <v>16</v>
      </c>
      <c r="D83" s="60" t="s">
        <v>19</v>
      </c>
      <c r="E83" s="61" t="s">
        <v>25</v>
      </c>
      <c r="F83" s="60" t="s">
        <v>29</v>
      </c>
      <c r="G83" s="60" t="s">
        <v>33</v>
      </c>
      <c r="H83" s="60" t="s">
        <v>36</v>
      </c>
      <c r="I83" s="60" t="s">
        <v>39</v>
      </c>
      <c r="J83" s="60" t="s">
        <v>45</v>
      </c>
      <c r="K83" s="60" t="s">
        <v>48</v>
      </c>
      <c r="L83" s="60" t="s">
        <v>51</v>
      </c>
      <c r="M83" s="60" t="s">
        <v>54</v>
      </c>
      <c r="N83" s="60" t="s">
        <v>57</v>
      </c>
      <c r="O83" s="60" t="s">
        <v>60</v>
      </c>
      <c r="P83" s="60" t="s">
        <v>66</v>
      </c>
      <c r="Q83" s="60" t="s">
        <v>69</v>
      </c>
      <c r="R83" s="60" t="s">
        <v>11</v>
      </c>
      <c r="S83" s="60" t="s">
        <v>77</v>
      </c>
      <c r="T83" s="60" t="s">
        <v>81</v>
      </c>
      <c r="U83" s="60" t="s">
        <v>84</v>
      </c>
      <c r="V83" s="60" t="s">
        <v>87</v>
      </c>
      <c r="W83" s="60" t="s">
        <v>90</v>
      </c>
      <c r="X83" s="60" t="s">
        <v>732</v>
      </c>
    </row>
    <row r="84" spans="1:24" ht="14.25" customHeight="1">
      <c r="A84" s="62" t="s">
        <v>14</v>
      </c>
      <c r="B84" s="62">
        <f t="shared" ref="B84:K85" si="2">+SUMIFS($L$2:$L$80,$J$2:$J$80,$A84,$G$2:$G$80,B$83)</f>
        <v>0</v>
      </c>
      <c r="C84" s="62">
        <f t="shared" si="2"/>
        <v>0</v>
      </c>
      <c r="D84" s="62">
        <f t="shared" si="2"/>
        <v>0</v>
      </c>
      <c r="E84" s="62">
        <f t="shared" si="2"/>
        <v>0</v>
      </c>
      <c r="F84" s="62">
        <f t="shared" si="2"/>
        <v>2</v>
      </c>
      <c r="G84" s="62">
        <f t="shared" si="2"/>
        <v>10</v>
      </c>
      <c r="H84" s="62">
        <f t="shared" si="2"/>
        <v>0</v>
      </c>
      <c r="I84" s="62">
        <f t="shared" si="2"/>
        <v>4</v>
      </c>
      <c r="J84" s="62">
        <f t="shared" si="2"/>
        <v>0</v>
      </c>
      <c r="K84" s="62">
        <f t="shared" si="2"/>
        <v>0</v>
      </c>
      <c r="L84" s="62">
        <f t="shared" ref="L84:W85" si="3">+SUMIFS($L$2:$L$80,$J$2:$J$80,$A84,$G$2:$G$80,L$83)</f>
        <v>0</v>
      </c>
      <c r="M84" s="62">
        <f t="shared" si="3"/>
        <v>12</v>
      </c>
      <c r="N84" s="62">
        <f t="shared" si="3"/>
        <v>0</v>
      </c>
      <c r="O84" s="62">
        <f t="shared" si="3"/>
        <v>0</v>
      </c>
      <c r="P84" s="62">
        <f t="shared" si="3"/>
        <v>0</v>
      </c>
      <c r="Q84" s="62">
        <f t="shared" si="3"/>
        <v>0</v>
      </c>
      <c r="R84" s="62">
        <f t="shared" si="3"/>
        <v>0</v>
      </c>
      <c r="S84" s="62">
        <f t="shared" si="3"/>
        <v>0</v>
      </c>
      <c r="T84" s="62">
        <f t="shared" si="3"/>
        <v>5</v>
      </c>
      <c r="U84" s="62">
        <f t="shared" si="3"/>
        <v>6</v>
      </c>
      <c r="V84" s="62">
        <f t="shared" si="3"/>
        <v>0</v>
      </c>
      <c r="W84" s="62">
        <f t="shared" si="3"/>
        <v>0</v>
      </c>
      <c r="X84" s="62">
        <f t="shared" ref="X84:X85" si="4">SUM(B84:W84)</f>
        <v>39</v>
      </c>
    </row>
    <row r="85" spans="1:24" ht="14.25" customHeight="1">
      <c r="A85" s="62" t="s">
        <v>27</v>
      </c>
      <c r="B85" s="62">
        <f t="shared" si="2"/>
        <v>12</v>
      </c>
      <c r="C85" s="62">
        <f t="shared" si="2"/>
        <v>0</v>
      </c>
      <c r="D85" s="62">
        <f t="shared" si="2"/>
        <v>0</v>
      </c>
      <c r="E85" s="62">
        <f t="shared" si="2"/>
        <v>0</v>
      </c>
      <c r="F85" s="62">
        <f t="shared" si="2"/>
        <v>11</v>
      </c>
      <c r="G85" s="62">
        <f t="shared" si="2"/>
        <v>15</v>
      </c>
      <c r="H85" s="62">
        <f t="shared" si="2"/>
        <v>0</v>
      </c>
      <c r="I85" s="62">
        <f t="shared" si="2"/>
        <v>0</v>
      </c>
      <c r="J85" s="62">
        <f t="shared" si="2"/>
        <v>0</v>
      </c>
      <c r="K85" s="62">
        <f t="shared" si="2"/>
        <v>0</v>
      </c>
      <c r="L85" s="62">
        <f t="shared" si="3"/>
        <v>0</v>
      </c>
      <c r="M85" s="62">
        <f t="shared" si="3"/>
        <v>0</v>
      </c>
      <c r="N85" s="62">
        <f t="shared" si="3"/>
        <v>0</v>
      </c>
      <c r="O85" s="62">
        <f t="shared" si="3"/>
        <v>0</v>
      </c>
      <c r="P85" s="62">
        <f t="shared" si="3"/>
        <v>0</v>
      </c>
      <c r="Q85" s="62">
        <f t="shared" si="3"/>
        <v>0</v>
      </c>
      <c r="R85" s="62">
        <f t="shared" si="3"/>
        <v>0</v>
      </c>
      <c r="S85" s="62">
        <f t="shared" si="3"/>
        <v>0</v>
      </c>
      <c r="T85" s="62">
        <f t="shared" si="3"/>
        <v>1</v>
      </c>
      <c r="U85" s="62">
        <f t="shared" si="3"/>
        <v>0</v>
      </c>
      <c r="V85" s="62">
        <f t="shared" si="3"/>
        <v>0</v>
      </c>
      <c r="W85" s="62">
        <f t="shared" si="3"/>
        <v>0</v>
      </c>
      <c r="X85" s="62">
        <f t="shared" si="4"/>
        <v>39</v>
      </c>
    </row>
    <row r="86" spans="1:24" ht="14.25" customHeight="1">
      <c r="E86" s="58"/>
    </row>
    <row r="87" spans="1:24" ht="14.25" customHeight="1">
      <c r="E87" s="58"/>
    </row>
    <row r="88" spans="1:24" ht="14.25" customHeight="1">
      <c r="E88" s="58"/>
    </row>
    <row r="89" spans="1:24" ht="14.25" customHeight="1">
      <c r="E89" s="58"/>
    </row>
    <row r="90" spans="1:24" ht="14.25" customHeight="1">
      <c r="E90" s="58"/>
    </row>
    <row r="91" spans="1:24" ht="14.25" customHeight="1">
      <c r="E91" s="58"/>
    </row>
    <row r="92" spans="1:24" ht="14.25" customHeight="1">
      <c r="E92" s="58"/>
    </row>
    <row r="93" spans="1:24" ht="14.25" customHeight="1">
      <c r="E93" s="58"/>
    </row>
    <row r="94" spans="1:24" ht="14.25" customHeight="1">
      <c r="E94" s="58"/>
    </row>
    <row r="95" spans="1:24" ht="14.25" customHeight="1">
      <c r="E95" s="58"/>
    </row>
    <row r="96" spans="1:24" ht="14.25" customHeight="1">
      <c r="E96" s="58"/>
    </row>
    <row r="97" spans="5:5" ht="14.25" customHeight="1">
      <c r="E97" s="58"/>
    </row>
    <row r="98" spans="5:5" ht="14.25" customHeight="1">
      <c r="E98" s="58"/>
    </row>
    <row r="99" spans="5:5" ht="14.25" customHeight="1">
      <c r="E99" s="58"/>
    </row>
    <row r="100" spans="5:5" ht="14.25" customHeight="1">
      <c r="E100" s="58"/>
    </row>
    <row r="101" spans="5:5" ht="14.25" customHeight="1">
      <c r="E101" s="58"/>
    </row>
    <row r="102" spans="5:5" ht="14.25" customHeight="1">
      <c r="E102" s="58"/>
    </row>
    <row r="103" spans="5:5" ht="14.25" customHeight="1">
      <c r="E103" s="58"/>
    </row>
    <row r="104" spans="5:5" ht="14.25" customHeight="1">
      <c r="E104" s="58"/>
    </row>
    <row r="105" spans="5:5" ht="14.25" customHeight="1">
      <c r="E105" s="58"/>
    </row>
    <row r="106" spans="5:5" ht="14.25" customHeight="1">
      <c r="E106" s="58"/>
    </row>
    <row r="107" spans="5:5" ht="14.25" customHeight="1">
      <c r="E107" s="58"/>
    </row>
    <row r="108" spans="5:5" ht="14.25" customHeight="1">
      <c r="E108" s="58"/>
    </row>
    <row r="109" spans="5:5" ht="14.25" customHeight="1">
      <c r="E109" s="58"/>
    </row>
    <row r="110" spans="5:5" ht="14.25" customHeight="1">
      <c r="E110" s="58"/>
    </row>
    <row r="111" spans="5:5" ht="14.25" customHeight="1">
      <c r="E111" s="58"/>
    </row>
    <row r="112" spans="5:5" ht="14.25" customHeight="1">
      <c r="E112" s="58"/>
    </row>
    <row r="113" spans="5:5" ht="14.25" customHeight="1">
      <c r="E113" s="58"/>
    </row>
    <row r="114" spans="5:5" ht="14.25" customHeight="1">
      <c r="E114" s="58"/>
    </row>
    <row r="115" spans="5:5" ht="14.25" customHeight="1">
      <c r="E115" s="58"/>
    </row>
    <row r="116" spans="5:5" ht="14.25" customHeight="1">
      <c r="E116" s="58"/>
    </row>
    <row r="117" spans="5:5" ht="14.25" customHeight="1">
      <c r="E117" s="58"/>
    </row>
    <row r="118" spans="5:5" ht="14.25" customHeight="1">
      <c r="E118" s="58"/>
    </row>
    <row r="119" spans="5:5" ht="14.25" customHeight="1">
      <c r="E119" s="58"/>
    </row>
    <row r="120" spans="5:5" ht="14.25" customHeight="1">
      <c r="E120" s="58"/>
    </row>
    <row r="121" spans="5:5" ht="14.25" customHeight="1">
      <c r="E121" s="58"/>
    </row>
    <row r="122" spans="5:5" ht="14.25" customHeight="1">
      <c r="E122" s="58"/>
    </row>
    <row r="123" spans="5:5" ht="14.25" customHeight="1">
      <c r="E123" s="58"/>
    </row>
    <row r="124" spans="5:5" ht="14.25" customHeight="1">
      <c r="E124" s="58"/>
    </row>
    <row r="125" spans="5:5" ht="14.25" customHeight="1">
      <c r="E125" s="58"/>
    </row>
    <row r="126" spans="5:5" ht="14.25" customHeight="1">
      <c r="E126" s="58"/>
    </row>
    <row r="127" spans="5:5" ht="14.25" customHeight="1">
      <c r="E127" s="58"/>
    </row>
    <row r="128" spans="5:5" ht="14.25" customHeight="1">
      <c r="E128" s="58"/>
    </row>
    <row r="129" spans="5:5" ht="14.25" customHeight="1">
      <c r="E129" s="58"/>
    </row>
    <row r="130" spans="5:5" ht="14.25" customHeight="1">
      <c r="E130" s="58"/>
    </row>
    <row r="131" spans="5:5" ht="14.25" customHeight="1">
      <c r="E131" s="58"/>
    </row>
    <row r="132" spans="5:5" ht="14.25" customHeight="1">
      <c r="E132" s="58"/>
    </row>
    <row r="133" spans="5:5" ht="14.25" customHeight="1">
      <c r="E133" s="58"/>
    </row>
    <row r="134" spans="5:5" ht="14.25" customHeight="1">
      <c r="E134" s="58"/>
    </row>
    <row r="135" spans="5:5" ht="14.25" customHeight="1">
      <c r="E135" s="58"/>
    </row>
    <row r="136" spans="5:5" ht="14.25" customHeight="1">
      <c r="E136" s="58"/>
    </row>
    <row r="137" spans="5:5" ht="14.25" customHeight="1">
      <c r="E137" s="58"/>
    </row>
    <row r="138" spans="5:5" ht="14.25" customHeight="1">
      <c r="E138" s="58"/>
    </row>
    <row r="139" spans="5:5" ht="14.25" customHeight="1">
      <c r="E139" s="58"/>
    </row>
    <row r="140" spans="5:5" ht="14.25" customHeight="1">
      <c r="E140" s="58"/>
    </row>
    <row r="141" spans="5:5" ht="14.25" customHeight="1">
      <c r="E141" s="58"/>
    </row>
    <row r="142" spans="5:5" ht="14.25" customHeight="1">
      <c r="E142" s="58"/>
    </row>
    <row r="143" spans="5:5" ht="14.25" customHeight="1">
      <c r="E143" s="58"/>
    </row>
    <row r="144" spans="5:5" ht="14.25" customHeight="1">
      <c r="E144" s="58"/>
    </row>
    <row r="145" spans="5:5" ht="14.25" customHeight="1">
      <c r="E145" s="58"/>
    </row>
    <row r="146" spans="5:5" ht="14.25" customHeight="1">
      <c r="E146" s="58"/>
    </row>
    <row r="147" spans="5:5" ht="14.25" customHeight="1">
      <c r="E147" s="58"/>
    </row>
    <row r="148" spans="5:5" ht="14.25" customHeight="1">
      <c r="E148" s="58"/>
    </row>
    <row r="149" spans="5:5" ht="14.25" customHeight="1">
      <c r="E149" s="58"/>
    </row>
    <row r="150" spans="5:5" ht="14.25" customHeight="1">
      <c r="E150" s="58"/>
    </row>
    <row r="151" spans="5:5" ht="14.25" customHeight="1">
      <c r="E151" s="58"/>
    </row>
    <row r="152" spans="5:5" ht="14.25" customHeight="1">
      <c r="E152" s="58"/>
    </row>
    <row r="153" spans="5:5" ht="14.25" customHeight="1">
      <c r="E153" s="58"/>
    </row>
    <row r="154" spans="5:5" ht="14.25" customHeight="1">
      <c r="E154" s="58"/>
    </row>
    <row r="155" spans="5:5" ht="14.25" customHeight="1">
      <c r="E155" s="58"/>
    </row>
    <row r="156" spans="5:5" ht="14.25" customHeight="1">
      <c r="E156" s="58"/>
    </row>
    <row r="157" spans="5:5" ht="14.25" customHeight="1">
      <c r="E157" s="58"/>
    </row>
    <row r="158" spans="5:5" ht="14.25" customHeight="1">
      <c r="E158" s="58"/>
    </row>
    <row r="159" spans="5:5" ht="14.25" customHeight="1">
      <c r="E159" s="58"/>
    </row>
    <row r="160" spans="5:5" ht="14.25" customHeight="1">
      <c r="E160" s="58"/>
    </row>
    <row r="161" spans="5:5" ht="14.25" customHeight="1">
      <c r="E161" s="58"/>
    </row>
    <row r="162" spans="5:5" ht="14.25" customHeight="1">
      <c r="E162" s="58"/>
    </row>
    <row r="163" spans="5:5" ht="14.25" customHeight="1">
      <c r="E163" s="58"/>
    </row>
    <row r="164" spans="5:5" ht="14.25" customHeight="1">
      <c r="E164" s="58"/>
    </row>
    <row r="165" spans="5:5" ht="14.25" customHeight="1">
      <c r="E165" s="58"/>
    </row>
    <row r="166" spans="5:5" ht="14.25" customHeight="1">
      <c r="E166" s="58"/>
    </row>
    <row r="167" spans="5:5" ht="14.25" customHeight="1">
      <c r="E167" s="58"/>
    </row>
    <row r="168" spans="5:5" ht="14.25" customHeight="1">
      <c r="E168" s="58"/>
    </row>
    <row r="169" spans="5:5" ht="14.25" customHeight="1">
      <c r="E169" s="58"/>
    </row>
    <row r="170" spans="5:5" ht="14.25" customHeight="1">
      <c r="E170" s="58"/>
    </row>
    <row r="171" spans="5:5" ht="14.25" customHeight="1">
      <c r="E171" s="58"/>
    </row>
    <row r="172" spans="5:5" ht="14.25" customHeight="1">
      <c r="E172" s="58"/>
    </row>
    <row r="173" spans="5:5" ht="14.25" customHeight="1">
      <c r="E173" s="58"/>
    </row>
    <row r="174" spans="5:5" ht="14.25" customHeight="1">
      <c r="E174" s="58"/>
    </row>
    <row r="175" spans="5:5" ht="14.25" customHeight="1">
      <c r="E175" s="58"/>
    </row>
    <row r="176" spans="5:5" ht="14.25" customHeight="1">
      <c r="E176" s="58"/>
    </row>
    <row r="177" spans="5:5" ht="14.25" customHeight="1">
      <c r="E177" s="58"/>
    </row>
    <row r="178" spans="5:5" ht="14.25" customHeight="1">
      <c r="E178" s="58"/>
    </row>
    <row r="179" spans="5:5" ht="14.25" customHeight="1">
      <c r="E179" s="58"/>
    </row>
    <row r="180" spans="5:5" ht="14.25" customHeight="1">
      <c r="E180" s="58"/>
    </row>
    <row r="181" spans="5:5" ht="14.25" customHeight="1">
      <c r="E181" s="58"/>
    </row>
    <row r="182" spans="5:5" ht="14.25" customHeight="1">
      <c r="E182" s="58"/>
    </row>
    <row r="183" spans="5:5" ht="14.25" customHeight="1">
      <c r="E183" s="58"/>
    </row>
    <row r="184" spans="5:5" ht="14.25" customHeight="1">
      <c r="E184" s="58"/>
    </row>
    <row r="185" spans="5:5" ht="14.25" customHeight="1">
      <c r="E185" s="58"/>
    </row>
    <row r="186" spans="5:5" ht="14.25" customHeight="1">
      <c r="E186" s="58"/>
    </row>
    <row r="187" spans="5:5" ht="14.25" customHeight="1">
      <c r="E187" s="58"/>
    </row>
    <row r="188" spans="5:5" ht="14.25" customHeight="1">
      <c r="E188" s="58"/>
    </row>
    <row r="189" spans="5:5" ht="14.25" customHeight="1">
      <c r="E189" s="58"/>
    </row>
    <row r="190" spans="5:5" ht="14.25" customHeight="1">
      <c r="E190" s="58"/>
    </row>
    <row r="191" spans="5:5" ht="14.25" customHeight="1">
      <c r="E191" s="58"/>
    </row>
    <row r="192" spans="5:5" ht="14.25" customHeight="1">
      <c r="E192" s="58"/>
    </row>
    <row r="193" spans="5:5" ht="14.25" customHeight="1">
      <c r="E193" s="58"/>
    </row>
    <row r="194" spans="5:5" ht="14.25" customHeight="1">
      <c r="E194" s="58"/>
    </row>
    <row r="195" spans="5:5" ht="14.25" customHeight="1">
      <c r="E195" s="58"/>
    </row>
    <row r="196" spans="5:5" ht="14.25" customHeight="1">
      <c r="E196" s="58"/>
    </row>
    <row r="197" spans="5:5" ht="14.25" customHeight="1">
      <c r="E197" s="58"/>
    </row>
    <row r="198" spans="5:5" ht="14.25" customHeight="1">
      <c r="E198" s="58"/>
    </row>
    <row r="199" spans="5:5" ht="14.25" customHeight="1">
      <c r="E199" s="58"/>
    </row>
    <row r="200" spans="5:5" ht="14.25" customHeight="1">
      <c r="E200" s="58"/>
    </row>
    <row r="201" spans="5:5" ht="14.25" customHeight="1">
      <c r="E201" s="58"/>
    </row>
    <row r="202" spans="5:5" ht="14.25" customHeight="1">
      <c r="E202" s="58"/>
    </row>
    <row r="203" spans="5:5" ht="14.25" customHeight="1">
      <c r="E203" s="58"/>
    </row>
    <row r="204" spans="5:5" ht="14.25" customHeight="1">
      <c r="E204" s="58"/>
    </row>
    <row r="205" spans="5:5" ht="14.25" customHeight="1">
      <c r="E205" s="58"/>
    </row>
    <row r="206" spans="5:5" ht="14.25" customHeight="1">
      <c r="E206" s="58"/>
    </row>
    <row r="207" spans="5:5" ht="14.25" customHeight="1">
      <c r="E207" s="58"/>
    </row>
    <row r="208" spans="5:5" ht="14.25" customHeight="1">
      <c r="E208" s="58"/>
    </row>
    <row r="209" spans="5:5" ht="14.25" customHeight="1">
      <c r="E209" s="58"/>
    </row>
    <row r="210" spans="5:5" ht="14.25" customHeight="1">
      <c r="E210" s="58"/>
    </row>
    <row r="211" spans="5:5" ht="14.25" customHeight="1">
      <c r="E211" s="58"/>
    </row>
    <row r="212" spans="5:5" ht="14.25" customHeight="1">
      <c r="E212" s="58"/>
    </row>
    <row r="213" spans="5:5" ht="14.25" customHeight="1">
      <c r="E213" s="58"/>
    </row>
    <row r="214" spans="5:5" ht="14.25" customHeight="1">
      <c r="E214" s="58"/>
    </row>
    <row r="215" spans="5:5" ht="14.25" customHeight="1">
      <c r="E215" s="58"/>
    </row>
    <row r="216" spans="5:5" ht="14.25" customHeight="1">
      <c r="E216" s="58"/>
    </row>
    <row r="217" spans="5:5" ht="14.25" customHeight="1">
      <c r="E217" s="58"/>
    </row>
    <row r="218" spans="5:5" ht="14.25" customHeight="1">
      <c r="E218" s="58"/>
    </row>
    <row r="219" spans="5:5" ht="14.25" customHeight="1">
      <c r="E219" s="58"/>
    </row>
    <row r="220" spans="5:5" ht="14.25" customHeight="1">
      <c r="E220" s="58"/>
    </row>
    <row r="221" spans="5:5" ht="14.25" customHeight="1">
      <c r="E221" s="58"/>
    </row>
    <row r="222" spans="5:5" ht="14.25" customHeight="1">
      <c r="E222" s="58"/>
    </row>
    <row r="223" spans="5:5" ht="14.25" customHeight="1">
      <c r="E223" s="58"/>
    </row>
    <row r="224" spans="5:5" ht="14.25" customHeight="1">
      <c r="E224" s="58"/>
    </row>
    <row r="225" spans="5:5" ht="14.25" customHeight="1">
      <c r="E225" s="58"/>
    </row>
    <row r="226" spans="5:5" ht="14.25" customHeight="1">
      <c r="E226" s="58"/>
    </row>
    <row r="227" spans="5:5" ht="14.25" customHeight="1">
      <c r="E227" s="58"/>
    </row>
    <row r="228" spans="5:5" ht="14.25" customHeight="1">
      <c r="E228" s="58"/>
    </row>
    <row r="229" spans="5:5" ht="14.25" customHeight="1">
      <c r="E229" s="58"/>
    </row>
    <row r="230" spans="5:5" ht="14.25" customHeight="1">
      <c r="E230" s="58"/>
    </row>
    <row r="231" spans="5:5" ht="14.25" customHeight="1">
      <c r="E231" s="58"/>
    </row>
    <row r="232" spans="5:5" ht="14.25" customHeight="1">
      <c r="E232" s="58"/>
    </row>
    <row r="233" spans="5:5" ht="14.25" customHeight="1">
      <c r="E233" s="58"/>
    </row>
    <row r="234" spans="5:5" ht="14.25" customHeight="1">
      <c r="E234" s="58"/>
    </row>
    <row r="235" spans="5:5" ht="14.25" customHeight="1">
      <c r="E235" s="58"/>
    </row>
    <row r="236" spans="5:5" ht="14.25" customHeight="1">
      <c r="E236" s="58"/>
    </row>
    <row r="237" spans="5:5" ht="14.25" customHeight="1">
      <c r="E237" s="58"/>
    </row>
    <row r="238" spans="5:5" ht="14.25" customHeight="1">
      <c r="E238" s="58"/>
    </row>
    <row r="239" spans="5:5" ht="14.25" customHeight="1">
      <c r="E239" s="58"/>
    </row>
    <row r="240" spans="5:5" ht="14.25" customHeight="1">
      <c r="E240" s="58"/>
    </row>
    <row r="241" spans="5:5" ht="14.25" customHeight="1">
      <c r="E241" s="58"/>
    </row>
    <row r="242" spans="5:5" ht="14.25" customHeight="1">
      <c r="E242" s="58"/>
    </row>
    <row r="243" spans="5:5" ht="14.25" customHeight="1">
      <c r="E243" s="58"/>
    </row>
    <row r="244" spans="5:5" ht="14.25" customHeight="1">
      <c r="E244" s="58"/>
    </row>
    <row r="245" spans="5:5" ht="14.25" customHeight="1">
      <c r="E245" s="58"/>
    </row>
    <row r="246" spans="5:5" ht="14.25" customHeight="1">
      <c r="E246" s="58"/>
    </row>
    <row r="247" spans="5:5" ht="14.25" customHeight="1">
      <c r="E247" s="58"/>
    </row>
    <row r="248" spans="5:5" ht="14.25" customHeight="1">
      <c r="E248" s="58"/>
    </row>
    <row r="249" spans="5:5" ht="14.25" customHeight="1">
      <c r="E249" s="58"/>
    </row>
    <row r="250" spans="5:5" ht="14.25" customHeight="1">
      <c r="E250" s="58"/>
    </row>
    <row r="251" spans="5:5" ht="14.25" customHeight="1">
      <c r="E251" s="58"/>
    </row>
    <row r="252" spans="5:5" ht="14.25" customHeight="1">
      <c r="E252" s="58"/>
    </row>
    <row r="253" spans="5:5" ht="14.25" customHeight="1">
      <c r="E253" s="58"/>
    </row>
    <row r="254" spans="5:5" ht="14.25" customHeight="1">
      <c r="E254" s="58"/>
    </row>
    <row r="255" spans="5:5" ht="14.25" customHeight="1">
      <c r="E255" s="58"/>
    </row>
    <row r="256" spans="5:5" ht="14.25" customHeight="1">
      <c r="E256" s="58"/>
    </row>
    <row r="257" spans="5:5" ht="14.25" customHeight="1">
      <c r="E257" s="58"/>
    </row>
    <row r="258" spans="5:5" ht="14.25" customHeight="1">
      <c r="E258" s="58"/>
    </row>
    <row r="259" spans="5:5" ht="14.25" customHeight="1">
      <c r="E259" s="58"/>
    </row>
    <row r="260" spans="5:5" ht="14.25" customHeight="1">
      <c r="E260" s="58"/>
    </row>
    <row r="261" spans="5:5" ht="14.25" customHeight="1">
      <c r="E261" s="58"/>
    </row>
    <row r="262" spans="5:5" ht="14.25" customHeight="1">
      <c r="E262" s="58"/>
    </row>
    <row r="263" spans="5:5" ht="14.25" customHeight="1">
      <c r="E263" s="58"/>
    </row>
    <row r="264" spans="5:5" ht="14.25" customHeight="1">
      <c r="E264" s="58"/>
    </row>
    <row r="265" spans="5:5" ht="14.25" customHeight="1">
      <c r="E265" s="58"/>
    </row>
    <row r="266" spans="5:5" ht="14.25" customHeight="1">
      <c r="E266" s="58"/>
    </row>
    <row r="267" spans="5:5" ht="14.25" customHeight="1">
      <c r="E267" s="58"/>
    </row>
    <row r="268" spans="5:5" ht="14.25" customHeight="1">
      <c r="E268" s="58"/>
    </row>
    <row r="269" spans="5:5" ht="14.25" customHeight="1">
      <c r="E269" s="58"/>
    </row>
    <row r="270" spans="5:5" ht="14.25" customHeight="1">
      <c r="E270" s="58"/>
    </row>
    <row r="271" spans="5:5" ht="14.25" customHeight="1">
      <c r="E271" s="58"/>
    </row>
    <row r="272" spans="5:5" ht="14.25" customHeight="1">
      <c r="E272" s="58"/>
    </row>
    <row r="273" spans="5:5" ht="14.25" customHeight="1">
      <c r="E273" s="58"/>
    </row>
    <row r="274" spans="5:5" ht="14.25" customHeight="1">
      <c r="E274" s="58"/>
    </row>
    <row r="275" spans="5:5" ht="14.25" customHeight="1">
      <c r="E275" s="58"/>
    </row>
    <row r="276" spans="5:5" ht="14.25" customHeight="1">
      <c r="E276" s="58"/>
    </row>
    <row r="277" spans="5:5" ht="14.25" customHeight="1">
      <c r="E277" s="58"/>
    </row>
    <row r="278" spans="5:5" ht="14.25" customHeight="1">
      <c r="E278" s="58"/>
    </row>
    <row r="279" spans="5:5" ht="14.25" customHeight="1">
      <c r="E279" s="58"/>
    </row>
    <row r="280" spans="5:5" ht="14.25" customHeight="1">
      <c r="E280" s="58"/>
    </row>
    <row r="281" spans="5:5" ht="14.25" customHeight="1">
      <c r="E281" s="58"/>
    </row>
    <row r="282" spans="5:5" ht="14.25" customHeight="1">
      <c r="E282" s="58"/>
    </row>
    <row r="283" spans="5:5" ht="14.25" customHeight="1">
      <c r="E283" s="58"/>
    </row>
    <row r="284" spans="5:5" ht="14.25" customHeight="1">
      <c r="E284" s="58"/>
    </row>
    <row r="285" spans="5:5" ht="14.25" customHeight="1">
      <c r="E285" s="58"/>
    </row>
    <row r="286" spans="5:5" ht="15.75" customHeight="1"/>
    <row r="287" spans="5:5" ht="15.75" customHeight="1"/>
    <row r="288" spans="5:5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</sheetData>
  <sortState xmlns:xlrd2="http://schemas.microsoft.com/office/spreadsheetml/2017/richdata2" ref="B2:J80">
    <sortCondition ref="J2:J80"/>
    <sortCondition ref="C2:C80"/>
  </sortState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918"/>
  <sheetViews>
    <sheetView workbookViewId="0">
      <pane ySplit="2" topLeftCell="A39" activePane="bottomLeft" state="frozen"/>
      <selection pane="bottomLeft" activeCell="O14" sqref="O14"/>
    </sheetView>
  </sheetViews>
  <sheetFormatPr defaultColWidth="14.42578125" defaultRowHeight="15" customHeight="1"/>
  <cols>
    <col min="1" max="1" width="19.42578125" customWidth="1"/>
    <col min="2" max="5" width="11.140625" customWidth="1"/>
    <col min="6" max="6" width="9" customWidth="1"/>
    <col min="7" max="7" width="21.140625" customWidth="1"/>
    <col min="8" max="10" width="8.42578125" customWidth="1"/>
    <col min="11" max="11" width="13.7109375" customWidth="1"/>
    <col min="12" max="24" width="8.42578125" customWidth="1"/>
  </cols>
  <sheetData>
    <row r="1" spans="1:15" ht="14.25" customHeight="1">
      <c r="A1" s="93" t="s">
        <v>764</v>
      </c>
      <c r="B1" s="94" t="s">
        <v>765</v>
      </c>
      <c r="C1" s="94" t="s">
        <v>766</v>
      </c>
      <c r="D1" s="95" t="s">
        <v>767</v>
      </c>
      <c r="E1" s="96"/>
      <c r="F1" s="97" t="s">
        <v>768</v>
      </c>
      <c r="N1" s="149" t="s">
        <v>769</v>
      </c>
      <c r="O1" s="150"/>
    </row>
    <row r="2" spans="1:15" ht="14.25" customHeight="1">
      <c r="A2" s="98" t="s">
        <v>770</v>
      </c>
      <c r="B2" s="99" t="s">
        <v>771</v>
      </c>
      <c r="C2" s="99" t="s">
        <v>772</v>
      </c>
      <c r="D2" s="99" t="s">
        <v>773</v>
      </c>
      <c r="E2" s="99"/>
      <c r="F2" s="97" t="s">
        <v>774</v>
      </c>
      <c r="G2" s="100" t="s">
        <v>1</v>
      </c>
      <c r="H2" s="100" t="s">
        <v>3</v>
      </c>
      <c r="I2" s="100" t="s">
        <v>728</v>
      </c>
      <c r="J2" s="100" t="s">
        <v>2</v>
      </c>
      <c r="K2" s="100" t="s">
        <v>5</v>
      </c>
      <c r="L2" s="100" t="s">
        <v>729</v>
      </c>
      <c r="M2" s="101" t="s">
        <v>730</v>
      </c>
      <c r="N2" s="102" t="s">
        <v>775</v>
      </c>
      <c r="O2" s="102" t="s">
        <v>776</v>
      </c>
    </row>
    <row r="3" spans="1:15" ht="14.25" customHeight="1">
      <c r="A3" s="110"/>
      <c r="B3" s="111"/>
      <c r="C3" s="111"/>
      <c r="D3" s="112"/>
      <c r="E3" s="112"/>
      <c r="F3" s="112">
        <v>878</v>
      </c>
      <c r="G3" s="113" t="str">
        <f>+VLOOKUP(F3,Participants!$A$1:$F$801,2,FALSE)</f>
        <v>Zienna Berarducci</v>
      </c>
      <c r="H3" s="113" t="str">
        <f>+VLOOKUP(F3,Participants!$A$1:$F$801,4,FALSE)</f>
        <v>SSPP</v>
      </c>
      <c r="I3" s="113" t="str">
        <f>+VLOOKUP(F3,Participants!$A$1:$F$801,5,FALSE)</f>
        <v>F</v>
      </c>
      <c r="J3" s="113">
        <f>+VLOOKUP(F3,Participants!$A$1:$F$801,3,FALSE)</f>
        <v>4</v>
      </c>
      <c r="K3" s="54" t="str">
        <f>+VLOOKUP(F3,Participants!$A$1:$G$801,7,FALSE)</f>
        <v>DEV GIRLS</v>
      </c>
      <c r="L3" s="114">
        <v>1</v>
      </c>
      <c r="M3" s="113">
        <v>10</v>
      </c>
      <c r="N3" s="51">
        <v>47</v>
      </c>
      <c r="O3" s="109">
        <v>5</v>
      </c>
    </row>
    <row r="4" spans="1:15" ht="14.25" customHeight="1">
      <c r="A4" s="110"/>
      <c r="B4" s="111"/>
      <c r="C4" s="111"/>
      <c r="D4" s="112"/>
      <c r="E4" s="112"/>
      <c r="F4" s="105">
        <v>1001</v>
      </c>
      <c r="G4" s="106" t="str">
        <f>+VLOOKUP(F4,Participants!$A$1:$F$801,2,FALSE)</f>
        <v>Brigid Baker</v>
      </c>
      <c r="H4" s="106" t="str">
        <f>+VLOOKUP(F4,Participants!$A$1:$F$801,4,FALSE)</f>
        <v>KIL</v>
      </c>
      <c r="I4" s="106" t="str">
        <f>+VLOOKUP(F4,Participants!$A$1:$F$801,5,FALSE)</f>
        <v>F</v>
      </c>
      <c r="J4" s="106">
        <f>+VLOOKUP(F4,Participants!$A$1:$F$801,3,FALSE)</f>
        <v>3</v>
      </c>
      <c r="K4" s="54" t="str">
        <f>+VLOOKUP(F4,Participants!$A$1:$G$801,7,FALSE)</f>
        <v>DEV GIRLS</v>
      </c>
      <c r="L4" s="107">
        <f>L3+1</f>
        <v>2</v>
      </c>
      <c r="M4" s="106">
        <v>8</v>
      </c>
      <c r="N4" s="108">
        <v>43</v>
      </c>
      <c r="O4" s="109"/>
    </row>
    <row r="5" spans="1:15" ht="14.25" customHeight="1">
      <c r="A5" s="103"/>
      <c r="B5" s="104"/>
      <c r="C5" s="104"/>
      <c r="D5" s="105"/>
      <c r="E5" s="105"/>
      <c r="F5" s="112">
        <v>541</v>
      </c>
      <c r="G5" s="113" t="str">
        <f>+VLOOKUP(F5,Participants!$A$1:$F$801,2,FALSE)</f>
        <v>Catherine McElroy</v>
      </c>
      <c r="H5" s="113" t="str">
        <f>+VLOOKUP(F5,Participants!$A$1:$F$801,4,FALSE)</f>
        <v>BFS</v>
      </c>
      <c r="I5" s="113" t="str">
        <f>+VLOOKUP(F5,Participants!$A$1:$F$801,5,FALSE)</f>
        <v>F</v>
      </c>
      <c r="J5" s="113">
        <f>+VLOOKUP(F5,Participants!$A$1:$F$801,3,FALSE)</f>
        <v>4</v>
      </c>
      <c r="K5" s="54" t="str">
        <f>+VLOOKUP(F5,Participants!$A$1:$G$801,7,FALSE)</f>
        <v>DEV GIRLS</v>
      </c>
      <c r="L5" s="107">
        <f t="shared" ref="L5:L29" si="0">L4+1</f>
        <v>3</v>
      </c>
      <c r="M5" s="113">
        <v>6</v>
      </c>
      <c r="N5" s="51">
        <v>42</v>
      </c>
      <c r="O5" s="109">
        <v>2</v>
      </c>
    </row>
    <row r="6" spans="1:15" ht="14.25" customHeight="1">
      <c r="A6" s="110"/>
      <c r="B6" s="111"/>
      <c r="C6" s="111"/>
      <c r="D6" s="112"/>
      <c r="E6" s="112"/>
      <c r="F6" s="105">
        <v>546</v>
      </c>
      <c r="G6" s="106" t="str">
        <f>+VLOOKUP(F6,Participants!$A$1:$F$801,2,FALSE)</f>
        <v>Kaitlyn Lindenfelser</v>
      </c>
      <c r="H6" s="106" t="str">
        <f>+VLOOKUP(F6,Participants!$A$1:$F$801,4,FALSE)</f>
        <v>BFS</v>
      </c>
      <c r="I6" s="106" t="str">
        <f>+VLOOKUP(F6,Participants!$A$1:$F$801,5,FALSE)</f>
        <v>F</v>
      </c>
      <c r="J6" s="106">
        <f>+VLOOKUP(F6,Participants!$A$1:$F$801,3,FALSE)</f>
        <v>4</v>
      </c>
      <c r="K6" s="54" t="str">
        <f>+VLOOKUP(F6,Participants!$A$1:$G$801,7,FALSE)</f>
        <v>DEV GIRLS</v>
      </c>
      <c r="L6" s="107">
        <f t="shared" si="0"/>
        <v>4</v>
      </c>
      <c r="M6" s="106">
        <v>5</v>
      </c>
      <c r="N6" s="108">
        <v>41</v>
      </c>
      <c r="O6" s="109">
        <v>4</v>
      </c>
    </row>
    <row r="7" spans="1:15" ht="14.25" customHeight="1">
      <c r="A7" s="103"/>
      <c r="B7" s="104"/>
      <c r="C7" s="104"/>
      <c r="D7" s="105"/>
      <c r="E7" s="105"/>
      <c r="F7" s="112">
        <v>544</v>
      </c>
      <c r="G7" s="113" t="str">
        <f>+VLOOKUP(F7,Participants!$A$1:$F$801,2,FALSE)</f>
        <v>Gianna Isacco</v>
      </c>
      <c r="H7" s="113" t="str">
        <f>+VLOOKUP(F7,Participants!$A$1:$F$801,4,FALSE)</f>
        <v>BFS</v>
      </c>
      <c r="I7" s="113" t="str">
        <f>+VLOOKUP(F7,Participants!$A$1:$F$801,5,FALSE)</f>
        <v>F</v>
      </c>
      <c r="J7" s="113">
        <f>+VLOOKUP(F7,Participants!$A$1:$F$801,3,FALSE)</f>
        <v>4</v>
      </c>
      <c r="K7" s="54" t="str">
        <f>+VLOOKUP(F7,Participants!$A$1:$G$801,7,FALSE)</f>
        <v>DEV GIRLS</v>
      </c>
      <c r="L7" s="107">
        <f t="shared" si="0"/>
        <v>5</v>
      </c>
      <c r="M7" s="113">
        <v>4</v>
      </c>
      <c r="N7" s="51">
        <v>36</v>
      </c>
      <c r="O7" s="109">
        <v>1</v>
      </c>
    </row>
    <row r="8" spans="1:15" ht="14.25" customHeight="1">
      <c r="A8" s="110"/>
      <c r="B8" s="111"/>
      <c r="C8" s="111"/>
      <c r="D8" s="112"/>
      <c r="E8" s="112"/>
      <c r="F8" s="112">
        <v>1141</v>
      </c>
      <c r="G8" s="113" t="str">
        <f>+VLOOKUP(F8,Participants!$A$1:$F$801,2,FALSE)</f>
        <v>Abigail Tottenham</v>
      </c>
      <c r="H8" s="113" t="str">
        <f>+VLOOKUP(F8,Participants!$A$1:$F$801,4,FALSE)</f>
        <v>JAM</v>
      </c>
      <c r="I8" s="113" t="str">
        <f>+VLOOKUP(F8,Participants!$A$1:$F$801,5,FALSE)</f>
        <v>F</v>
      </c>
      <c r="J8" s="113">
        <f>+VLOOKUP(F8,Participants!$A$1:$F$801,3,FALSE)</f>
        <v>2</v>
      </c>
      <c r="K8" s="54" t="str">
        <f>+VLOOKUP(F8,Participants!$A$1:$G$801,7,FALSE)</f>
        <v>DEV GIRLS</v>
      </c>
      <c r="L8" s="107">
        <f t="shared" si="0"/>
        <v>6</v>
      </c>
      <c r="M8" s="113">
        <v>3</v>
      </c>
      <c r="N8" s="51">
        <v>33</v>
      </c>
      <c r="O8" s="109">
        <v>8</v>
      </c>
    </row>
    <row r="9" spans="1:15" ht="14.25" customHeight="1">
      <c r="A9" s="103"/>
      <c r="B9" s="104"/>
      <c r="C9" s="104"/>
      <c r="D9" s="105"/>
      <c r="E9" s="105"/>
      <c r="F9" s="112">
        <v>1142</v>
      </c>
      <c r="G9" s="113" t="str">
        <f>+VLOOKUP(F9,Participants!$A$1:$F$801,2,FALSE)</f>
        <v>Faith  Fardo</v>
      </c>
      <c r="H9" s="113" t="str">
        <f>+VLOOKUP(F9,Participants!$A$1:$F$801,4,FALSE)</f>
        <v>JAM</v>
      </c>
      <c r="I9" s="113" t="str">
        <f>+VLOOKUP(F9,Participants!$A$1:$F$801,5,FALSE)</f>
        <v>F</v>
      </c>
      <c r="J9" s="113">
        <f>+VLOOKUP(F9,Participants!$A$1:$F$801,3,FALSE)</f>
        <v>4</v>
      </c>
      <c r="K9" s="54" t="str">
        <f>+VLOOKUP(F9,Participants!$A$1:$G$801,7,FALSE)</f>
        <v>DEV GIRLS</v>
      </c>
      <c r="L9" s="107">
        <f t="shared" si="0"/>
        <v>7</v>
      </c>
      <c r="M9" s="113">
        <v>2</v>
      </c>
      <c r="N9" s="51">
        <v>33</v>
      </c>
      <c r="O9" s="109">
        <v>10</v>
      </c>
    </row>
    <row r="10" spans="1:15" ht="14.25" customHeight="1">
      <c r="A10" s="110"/>
      <c r="B10" s="111"/>
      <c r="C10" s="111"/>
      <c r="D10" s="112"/>
      <c r="E10" s="112"/>
      <c r="F10" s="105">
        <v>531</v>
      </c>
      <c r="G10" s="106" t="str">
        <f>+VLOOKUP(F10,Participants!$A$1:$F$801,2,FALSE)</f>
        <v>Mirabella Davison</v>
      </c>
      <c r="H10" s="106" t="str">
        <f>+VLOOKUP(F10,Participants!$A$1:$F$801,4,FALSE)</f>
        <v>BFS</v>
      </c>
      <c r="I10" s="106" t="str">
        <f>+VLOOKUP(F10,Participants!$A$1:$F$801,5,FALSE)</f>
        <v>F</v>
      </c>
      <c r="J10" s="106">
        <f>+VLOOKUP(F10,Participants!$A$1:$F$801,3,FALSE)</f>
        <v>2</v>
      </c>
      <c r="K10" s="54" t="str">
        <f>+VLOOKUP(F10,Participants!$A$1:$G$801,7,FALSE)</f>
        <v>DEV GIRLS</v>
      </c>
      <c r="L10" s="107">
        <f t="shared" si="0"/>
        <v>8</v>
      </c>
      <c r="M10" s="106">
        <v>1</v>
      </c>
      <c r="N10" s="108">
        <v>31</v>
      </c>
      <c r="O10" s="109">
        <v>0</v>
      </c>
    </row>
    <row r="11" spans="1:15" ht="14.25" customHeight="1">
      <c r="A11" s="103"/>
      <c r="B11" s="104"/>
      <c r="C11" s="104"/>
      <c r="D11" s="105"/>
      <c r="E11" s="105"/>
      <c r="F11" s="105">
        <v>1006</v>
      </c>
      <c r="G11" s="106" t="str">
        <f>+VLOOKUP(F11,Participants!$A$1:$F$801,2,FALSE)</f>
        <v>Olivia colangelo</v>
      </c>
      <c r="H11" s="106" t="str">
        <f>+VLOOKUP(F11,Participants!$A$1:$F$801,4,FALSE)</f>
        <v>KIL</v>
      </c>
      <c r="I11" s="106" t="str">
        <f>+VLOOKUP(F11,Participants!$A$1:$F$801,5,FALSE)</f>
        <v>F</v>
      </c>
      <c r="J11" s="106">
        <f>+VLOOKUP(F11,Participants!$A$1:$F$801,3,FALSE)</f>
        <v>3</v>
      </c>
      <c r="K11" s="54" t="str">
        <f>+VLOOKUP(F11,Participants!$A$1:$G$801,7,FALSE)</f>
        <v>DEV GIRLS</v>
      </c>
      <c r="L11" s="107">
        <f t="shared" si="0"/>
        <v>9</v>
      </c>
      <c r="M11" s="106"/>
      <c r="N11" s="108">
        <v>30</v>
      </c>
      <c r="O11" s="109">
        <v>1</v>
      </c>
    </row>
    <row r="12" spans="1:15" ht="14.25" customHeight="1">
      <c r="A12" s="110"/>
      <c r="B12" s="111"/>
      <c r="C12" s="111"/>
      <c r="D12" s="112"/>
      <c r="E12" s="112"/>
      <c r="F12" s="105">
        <v>874</v>
      </c>
      <c r="G12" s="106" t="str">
        <f>+VLOOKUP(F12,Participants!$A$1:$F$801,2,FALSE)</f>
        <v>Claire Cummings</v>
      </c>
      <c r="H12" s="106" t="str">
        <f>+VLOOKUP(F12,Participants!$A$1:$F$801,4,FALSE)</f>
        <v>SSPP</v>
      </c>
      <c r="I12" s="106" t="str">
        <f>+VLOOKUP(F12,Participants!$A$1:$F$801,5,FALSE)</f>
        <v>F</v>
      </c>
      <c r="J12" s="106">
        <f>+VLOOKUP(F12,Participants!$A$1:$F$801,3,FALSE)</f>
        <v>3</v>
      </c>
      <c r="K12" s="54" t="str">
        <f>+VLOOKUP(F12,Participants!$A$1:$G$801,7,FALSE)</f>
        <v>DEV GIRLS</v>
      </c>
      <c r="L12" s="107">
        <f t="shared" si="0"/>
        <v>10</v>
      </c>
      <c r="M12" s="106"/>
      <c r="N12" s="108">
        <v>30</v>
      </c>
      <c r="O12" s="109"/>
    </row>
    <row r="13" spans="1:15" ht="14.25" customHeight="1">
      <c r="A13" s="103"/>
      <c r="B13" s="104"/>
      <c r="C13" s="104"/>
      <c r="D13" s="105"/>
      <c r="E13" s="105"/>
      <c r="F13" s="112">
        <v>1008</v>
      </c>
      <c r="G13" s="113" t="str">
        <f>+VLOOKUP(F13,Participants!$A$1:$F$801,2,FALSE)</f>
        <v>Sophia Colangelo</v>
      </c>
      <c r="H13" s="113" t="str">
        <f>+VLOOKUP(F13,Participants!$A$1:$F$801,4,FALSE)</f>
        <v>KIL</v>
      </c>
      <c r="I13" s="113" t="str">
        <f>+VLOOKUP(F13,Participants!$A$1:$F$801,5,FALSE)</f>
        <v>F</v>
      </c>
      <c r="J13" s="113">
        <f>+VLOOKUP(F13,Participants!$A$1:$F$801,3,FALSE)</f>
        <v>3</v>
      </c>
      <c r="K13" s="54" t="str">
        <f>+VLOOKUP(F13,Participants!$A$1:$G$801,7,FALSE)</f>
        <v>DEV GIRLS</v>
      </c>
      <c r="L13" s="107">
        <f t="shared" si="0"/>
        <v>11</v>
      </c>
      <c r="M13" s="113"/>
      <c r="N13" s="51">
        <v>27</v>
      </c>
      <c r="O13" s="109">
        <v>5</v>
      </c>
    </row>
    <row r="14" spans="1:15" ht="14.25" customHeight="1">
      <c r="A14" s="110"/>
      <c r="B14" s="111"/>
      <c r="C14" s="111"/>
      <c r="D14" s="112"/>
      <c r="E14" s="112"/>
      <c r="F14" s="112">
        <v>551</v>
      </c>
      <c r="G14" s="113" t="str">
        <f>+VLOOKUP(F14,Participants!$A$1:$F$801,2,FALSE)</f>
        <v>Mary Stivorec</v>
      </c>
      <c r="H14" s="113" t="str">
        <f>+VLOOKUP(F14,Participants!$A$1:$F$801,4,FALSE)</f>
        <v>BFS</v>
      </c>
      <c r="I14" s="113" t="str">
        <f>+VLOOKUP(F14,Participants!$A$1:$F$801,5,FALSE)</f>
        <v>F</v>
      </c>
      <c r="J14" s="113">
        <f>+VLOOKUP(F14,Participants!$A$1:$F$801,3,FALSE)</f>
        <v>3</v>
      </c>
      <c r="K14" s="54" t="str">
        <f>+VLOOKUP(F14,Participants!$A$1:$G$801,7,FALSE)</f>
        <v>DEV GIRLS</v>
      </c>
      <c r="L14" s="107">
        <f t="shared" si="0"/>
        <v>12</v>
      </c>
      <c r="M14" s="113"/>
      <c r="N14" s="51">
        <v>26</v>
      </c>
      <c r="O14" s="109">
        <v>9</v>
      </c>
    </row>
    <row r="15" spans="1:15" ht="14.25" customHeight="1">
      <c r="A15" s="103"/>
      <c r="B15" s="104"/>
      <c r="C15" s="104"/>
      <c r="D15" s="105"/>
      <c r="E15" s="105"/>
      <c r="F15" s="105">
        <v>1010</v>
      </c>
      <c r="G15" s="106" t="str">
        <f>+VLOOKUP(F15,Participants!$A$1:$F$801,2,FALSE)</f>
        <v>Quinn Orr</v>
      </c>
      <c r="H15" s="106" t="str">
        <f>+VLOOKUP(F15,Participants!$A$1:$F$801,4,FALSE)</f>
        <v>KIL</v>
      </c>
      <c r="I15" s="106" t="str">
        <f>+VLOOKUP(F15,Participants!$A$1:$F$801,5,FALSE)</f>
        <v>F</v>
      </c>
      <c r="J15" s="106">
        <f>+VLOOKUP(F15,Participants!$A$1:$F$801,3,FALSE)</f>
        <v>4</v>
      </c>
      <c r="K15" s="54" t="str">
        <f>+VLOOKUP(F15,Participants!$A$1:$G$801,7,FALSE)</f>
        <v>DEV GIRLS</v>
      </c>
      <c r="L15" s="107">
        <f t="shared" si="0"/>
        <v>13</v>
      </c>
      <c r="M15" s="106"/>
      <c r="N15" s="108">
        <v>25</v>
      </c>
      <c r="O15" s="109">
        <v>5</v>
      </c>
    </row>
    <row r="16" spans="1:15" ht="14.25" customHeight="1">
      <c r="A16" s="110"/>
      <c r="B16" s="111"/>
      <c r="C16" s="111"/>
      <c r="D16" s="112"/>
      <c r="E16" s="112"/>
      <c r="F16" s="105">
        <v>543</v>
      </c>
      <c r="G16" s="106" t="str">
        <f>+VLOOKUP(F16,Participants!$A$1:$F$801,2,FALSE)</f>
        <v>Ella Schweikert</v>
      </c>
      <c r="H16" s="106" t="str">
        <f>+VLOOKUP(F16,Participants!$A$1:$F$801,4,FALSE)</f>
        <v>BFS</v>
      </c>
      <c r="I16" s="106" t="str">
        <f>+VLOOKUP(F16,Participants!$A$1:$F$801,5,FALSE)</f>
        <v>F</v>
      </c>
      <c r="J16" s="106">
        <f>+VLOOKUP(F16,Participants!$A$1:$F$801,3,FALSE)</f>
        <v>4</v>
      </c>
      <c r="K16" s="54" t="str">
        <f>+VLOOKUP(F16,Participants!$A$1:$G$801,7,FALSE)</f>
        <v>DEV GIRLS</v>
      </c>
      <c r="L16" s="107">
        <f t="shared" si="0"/>
        <v>14</v>
      </c>
      <c r="M16" s="106"/>
      <c r="N16" s="108">
        <v>25</v>
      </c>
      <c r="O16" s="109">
        <v>8</v>
      </c>
    </row>
    <row r="17" spans="1:15" ht="14.25" customHeight="1">
      <c r="A17" s="103"/>
      <c r="B17" s="104"/>
      <c r="C17" s="104"/>
      <c r="D17" s="105"/>
      <c r="E17" s="105"/>
      <c r="F17" s="112">
        <v>932</v>
      </c>
      <c r="G17" s="113" t="str">
        <f>+VLOOKUP(F17,Participants!$A$1:$F$801,2,FALSE)</f>
        <v>Sky Johnson</v>
      </c>
      <c r="H17" s="113" t="str">
        <f>+VLOOKUP(F17,Participants!$A$1:$F$801,4,FALSE)</f>
        <v>NCA</v>
      </c>
      <c r="I17" s="113" t="str">
        <f>+VLOOKUP(F17,Participants!$A$1:$F$801,5,FALSE)</f>
        <v>F</v>
      </c>
      <c r="J17" s="113">
        <f>+VLOOKUP(F17,Participants!$A$1:$F$801,3,FALSE)</f>
        <v>4</v>
      </c>
      <c r="K17" s="54" t="str">
        <f>+VLOOKUP(F17,Participants!$A$1:$G$801,7,FALSE)</f>
        <v>DEV GIRLS</v>
      </c>
      <c r="L17" s="107">
        <f t="shared" si="0"/>
        <v>15</v>
      </c>
      <c r="M17" s="113"/>
      <c r="N17" s="51">
        <v>22</v>
      </c>
      <c r="O17" s="109">
        <v>0</v>
      </c>
    </row>
    <row r="18" spans="1:15" ht="14.25" customHeight="1">
      <c r="A18" s="110"/>
      <c r="B18" s="111"/>
      <c r="C18" s="111"/>
      <c r="D18" s="112"/>
      <c r="E18" s="112"/>
      <c r="F18" s="105">
        <v>923</v>
      </c>
      <c r="G18" s="106" t="str">
        <f>+VLOOKUP(F18,Participants!$A$1:$F$801,2,FALSE)</f>
        <v>Magdalena Pyle</v>
      </c>
      <c r="H18" s="106" t="str">
        <f>+VLOOKUP(F18,Participants!$A$1:$F$801,4,FALSE)</f>
        <v>NCA</v>
      </c>
      <c r="I18" s="106" t="str">
        <f>+VLOOKUP(F18,Participants!$A$1:$F$801,5,FALSE)</f>
        <v>F</v>
      </c>
      <c r="J18" s="106">
        <f>+VLOOKUP(F18,Participants!$A$1:$F$801,3,FALSE)</f>
        <v>3</v>
      </c>
      <c r="K18" s="54" t="str">
        <f>+VLOOKUP(F18,Participants!$A$1:$G$801,7,FALSE)</f>
        <v>DEV GIRLS</v>
      </c>
      <c r="L18" s="107">
        <f t="shared" si="0"/>
        <v>16</v>
      </c>
      <c r="M18" s="106"/>
      <c r="N18" s="108">
        <v>22</v>
      </c>
      <c r="O18" s="109">
        <v>8</v>
      </c>
    </row>
    <row r="19" spans="1:15" ht="14.25" customHeight="1">
      <c r="A19" s="103"/>
      <c r="B19" s="104"/>
      <c r="C19" s="104"/>
      <c r="D19" s="105"/>
      <c r="E19" s="105"/>
      <c r="F19" s="112">
        <v>1568</v>
      </c>
      <c r="G19" s="113" t="str">
        <f>+VLOOKUP(F19,Participants!$A$1:$F$801,2,FALSE)</f>
        <v>Genevieve Shay</v>
      </c>
      <c r="H19" s="113" t="str">
        <f>+VLOOKUP(F19,Participants!$A$1:$F$801,4,FALSE)</f>
        <v>GRE</v>
      </c>
      <c r="I19" s="113" t="str">
        <f>+VLOOKUP(F19,Participants!$A$1:$F$801,5,FALSE)</f>
        <v>F</v>
      </c>
      <c r="J19" s="113">
        <f>+VLOOKUP(F19,Participants!$A$1:$F$801,3,FALSE)</f>
        <v>4</v>
      </c>
      <c r="K19" s="54" t="str">
        <f>+VLOOKUP(F19,Participants!$A$1:$G$801,7,FALSE)</f>
        <v>DEV GIRLS</v>
      </c>
      <c r="L19" s="107">
        <f t="shared" si="0"/>
        <v>17</v>
      </c>
      <c r="M19" s="113"/>
      <c r="N19" s="51">
        <v>22</v>
      </c>
      <c r="O19" s="109">
        <v>9</v>
      </c>
    </row>
    <row r="20" spans="1:15" ht="14.25" customHeight="1">
      <c r="A20" s="110"/>
      <c r="B20" s="111"/>
      <c r="C20" s="111"/>
      <c r="D20" s="112"/>
      <c r="E20" s="112"/>
      <c r="F20" s="105">
        <v>542</v>
      </c>
      <c r="G20" s="106" t="str">
        <f>+VLOOKUP(F20,Participants!$A$1:$F$801,2,FALSE)</f>
        <v>Daniella Julian</v>
      </c>
      <c r="H20" s="106" t="str">
        <f>+VLOOKUP(F20,Participants!$A$1:$F$801,4,FALSE)</f>
        <v>BFS</v>
      </c>
      <c r="I20" s="106" t="str">
        <f>+VLOOKUP(F20,Participants!$A$1:$F$801,5,FALSE)</f>
        <v>F</v>
      </c>
      <c r="J20" s="106">
        <f>+VLOOKUP(F20,Participants!$A$1:$F$801,3,FALSE)</f>
        <v>4</v>
      </c>
      <c r="K20" s="54" t="str">
        <f>+VLOOKUP(F20,Participants!$A$1:$G$801,7,FALSE)</f>
        <v>DEV GIRLS</v>
      </c>
      <c r="L20" s="107">
        <f t="shared" si="0"/>
        <v>18</v>
      </c>
      <c r="M20" s="106"/>
      <c r="N20" s="108">
        <v>20</v>
      </c>
      <c r="O20" s="109">
        <v>8</v>
      </c>
    </row>
    <row r="21" spans="1:15" ht="14.25" customHeight="1">
      <c r="A21" s="103"/>
      <c r="B21" s="104"/>
      <c r="C21" s="104"/>
      <c r="D21" s="105"/>
      <c r="E21" s="105"/>
      <c r="F21" s="105">
        <v>1002</v>
      </c>
      <c r="G21" s="106" t="str">
        <f>+VLOOKUP(F21,Participants!$A$1:$F$801,2,FALSE)</f>
        <v>Cora Cole</v>
      </c>
      <c r="H21" s="106" t="str">
        <f>+VLOOKUP(F21,Participants!$A$1:$F$801,4,FALSE)</f>
        <v>KIL</v>
      </c>
      <c r="I21" s="106" t="str">
        <f>+VLOOKUP(F21,Participants!$A$1:$F$801,5,FALSE)</f>
        <v>F</v>
      </c>
      <c r="J21" s="106">
        <f>+VLOOKUP(F21,Participants!$A$1:$F$801,3,FALSE)</f>
        <v>3</v>
      </c>
      <c r="K21" s="54" t="str">
        <f>+VLOOKUP(F21,Participants!$A$1:$G$801,7,FALSE)</f>
        <v>DEV GIRLS</v>
      </c>
      <c r="L21" s="107">
        <f t="shared" si="0"/>
        <v>19</v>
      </c>
      <c r="M21" s="106"/>
      <c r="N21" s="108">
        <v>19</v>
      </c>
      <c r="O21" s="109">
        <v>9</v>
      </c>
    </row>
    <row r="22" spans="1:15" ht="14.25" customHeight="1">
      <c r="A22" s="110"/>
      <c r="B22" s="111"/>
      <c r="C22" s="111"/>
      <c r="D22" s="112"/>
      <c r="E22" s="112"/>
      <c r="F22" s="112">
        <v>1440</v>
      </c>
      <c r="G22" s="113" t="str">
        <f>+VLOOKUP(F22,Participants!$A$1:$F$801,2,FALSE)</f>
        <v>Emily Graff</v>
      </c>
      <c r="H22" s="113" t="str">
        <f>+VLOOKUP(F22,Participants!$A$1:$F$801,4,FALSE)</f>
        <v>BCS</v>
      </c>
      <c r="I22" s="113" t="str">
        <f>+VLOOKUP(F22,Participants!$A$1:$F$801,5,FALSE)</f>
        <v>F</v>
      </c>
      <c r="J22" s="113">
        <f>+VLOOKUP(F22,Participants!$A$1:$F$801,3,FALSE)</f>
        <v>4</v>
      </c>
      <c r="K22" s="54" t="str">
        <f>+VLOOKUP(F22,Participants!$A$1:$G$801,7,FALSE)</f>
        <v>DEV GIRLS</v>
      </c>
      <c r="L22" s="107">
        <f t="shared" si="0"/>
        <v>20</v>
      </c>
      <c r="M22" s="113"/>
      <c r="N22" s="51">
        <v>18</v>
      </c>
      <c r="O22" s="109">
        <v>11</v>
      </c>
    </row>
    <row r="23" spans="1:15" ht="14.25" customHeight="1">
      <c r="A23" s="103"/>
      <c r="B23" s="104"/>
      <c r="C23" s="104"/>
      <c r="D23" s="105"/>
      <c r="E23" s="105"/>
      <c r="F23" s="105">
        <v>869</v>
      </c>
      <c r="G23" s="106" t="str">
        <f>+VLOOKUP(F23,Participants!$A$1:$F$801,2,FALSE)</f>
        <v>Lucia Bianco</v>
      </c>
      <c r="H23" s="106" t="str">
        <f>+VLOOKUP(F23,Participants!$A$1:$F$801,4,FALSE)</f>
        <v>SSPP</v>
      </c>
      <c r="I23" s="106" t="str">
        <f>+VLOOKUP(F23,Participants!$A$1:$F$801,5,FALSE)</f>
        <v>F</v>
      </c>
      <c r="J23" s="106">
        <f>+VLOOKUP(F23,Participants!$A$1:$F$801,3,FALSE)</f>
        <v>2</v>
      </c>
      <c r="K23" s="54" t="str">
        <f>+VLOOKUP(F23,Participants!$A$1:$G$801,7,FALSE)</f>
        <v>DEV GIRLS</v>
      </c>
      <c r="L23" s="107">
        <f t="shared" si="0"/>
        <v>21</v>
      </c>
      <c r="M23" s="106"/>
      <c r="N23" s="108">
        <v>17</v>
      </c>
      <c r="O23" s="109">
        <v>4</v>
      </c>
    </row>
    <row r="24" spans="1:15" ht="14.25" customHeight="1">
      <c r="A24" s="110"/>
      <c r="B24" s="111"/>
      <c r="C24" s="111"/>
      <c r="D24" s="112"/>
      <c r="E24" s="112"/>
      <c r="F24" s="112">
        <v>1011</v>
      </c>
      <c r="G24" s="113" t="str">
        <f>+VLOOKUP(F24,Participants!$A$1:$F$801,2,FALSE)</f>
        <v>Olivia Menz</v>
      </c>
      <c r="H24" s="113" t="str">
        <f>+VLOOKUP(F24,Participants!$A$1:$F$801,4,FALSE)</f>
        <v>KIL</v>
      </c>
      <c r="I24" s="113" t="str">
        <f>+VLOOKUP(F24,Participants!$A$1:$F$801,5,FALSE)</f>
        <v>F</v>
      </c>
      <c r="J24" s="113">
        <f>+VLOOKUP(F24,Participants!$A$1:$F$801,3,FALSE)</f>
        <v>4</v>
      </c>
      <c r="K24" s="54" t="str">
        <f>+VLOOKUP(F24,Participants!$A$1:$G$801,7,FALSE)</f>
        <v>DEV GIRLS</v>
      </c>
      <c r="L24" s="107">
        <f t="shared" si="0"/>
        <v>22</v>
      </c>
      <c r="M24" s="113"/>
      <c r="N24" s="51">
        <v>17</v>
      </c>
      <c r="O24" s="109">
        <v>7</v>
      </c>
    </row>
    <row r="25" spans="1:15" ht="14.25" customHeight="1">
      <c r="A25" s="103"/>
      <c r="B25" s="104"/>
      <c r="C25" s="104"/>
      <c r="D25" s="105"/>
      <c r="E25" s="105"/>
      <c r="F25" s="112">
        <v>541</v>
      </c>
      <c r="G25" s="113" t="str">
        <f>+VLOOKUP(F25,Participants!$A$1:$F$801,2,FALSE)</f>
        <v>Catherine McElroy</v>
      </c>
      <c r="H25" s="113" t="str">
        <f>+VLOOKUP(F25,Participants!$A$1:$F$801,4,FALSE)</f>
        <v>BFS</v>
      </c>
      <c r="I25" s="113" t="str">
        <f>+VLOOKUP(F25,Participants!$A$1:$F$801,5,FALSE)</f>
        <v>F</v>
      </c>
      <c r="J25" s="113">
        <f>+VLOOKUP(F25,Participants!$A$1:$F$801,3,FALSE)</f>
        <v>4</v>
      </c>
      <c r="K25" s="54" t="str">
        <f>+VLOOKUP(F25,Participants!$A$1:$G$801,7,FALSE)</f>
        <v>DEV GIRLS</v>
      </c>
      <c r="L25" s="107">
        <f t="shared" si="0"/>
        <v>23</v>
      </c>
      <c r="M25" s="113"/>
      <c r="N25" s="51">
        <v>15</v>
      </c>
      <c r="O25" s="109">
        <v>1</v>
      </c>
    </row>
    <row r="26" spans="1:15" ht="14.25" customHeight="1">
      <c r="A26" s="110"/>
      <c r="B26" s="111"/>
      <c r="C26" s="111"/>
      <c r="D26" s="112"/>
      <c r="E26" s="112"/>
      <c r="F26" s="105">
        <v>1567</v>
      </c>
      <c r="G26" s="106" t="str">
        <f>+VLOOKUP(F26,Participants!$A$1:$F$801,2,FALSE)</f>
        <v>Chloe Boosel</v>
      </c>
      <c r="H26" s="106" t="str">
        <f>+VLOOKUP(F26,Participants!$A$1:$F$801,4,FALSE)</f>
        <v>GRE</v>
      </c>
      <c r="I26" s="106" t="str">
        <f>+VLOOKUP(F26,Participants!$A$1:$F$801,5,FALSE)</f>
        <v>F</v>
      </c>
      <c r="J26" s="106">
        <f>+VLOOKUP(F26,Participants!$A$1:$F$801,3,FALSE)</f>
        <v>4</v>
      </c>
      <c r="K26" s="54" t="str">
        <f>+VLOOKUP(F26,Participants!$A$1:$G$801,7,FALSE)</f>
        <v>DEV GIRLS</v>
      </c>
      <c r="L26" s="107">
        <f t="shared" si="0"/>
        <v>24</v>
      </c>
      <c r="M26" s="106"/>
      <c r="N26" s="108">
        <v>14</v>
      </c>
      <c r="O26" s="109">
        <v>0</v>
      </c>
    </row>
    <row r="27" spans="1:15" ht="14.25" customHeight="1">
      <c r="A27" s="103"/>
      <c r="B27" s="104"/>
      <c r="C27" s="104"/>
      <c r="D27" s="105"/>
      <c r="E27" s="105"/>
      <c r="F27" s="105">
        <v>1562</v>
      </c>
      <c r="G27" s="106" t="str">
        <f>+VLOOKUP(F27,Participants!$A$1:$F$801,2,FALSE)</f>
        <v>Brigid Boosel</v>
      </c>
      <c r="H27" s="106" t="str">
        <f>+VLOOKUP(F27,Participants!$A$1:$F$801,4,FALSE)</f>
        <v>GRE</v>
      </c>
      <c r="I27" s="106" t="str">
        <f>+VLOOKUP(F27,Participants!$A$1:$F$801,5,FALSE)</f>
        <v>F</v>
      </c>
      <c r="J27" s="106">
        <f>+VLOOKUP(F27,Participants!$A$1:$F$801,3,FALSE)</f>
        <v>2</v>
      </c>
      <c r="K27" s="54" t="str">
        <f>+VLOOKUP(F27,Participants!$A$1:$G$801,7,FALSE)</f>
        <v>DEV GIRLS</v>
      </c>
      <c r="L27" s="107">
        <f t="shared" si="0"/>
        <v>25</v>
      </c>
      <c r="M27" s="106"/>
      <c r="N27" s="108">
        <v>14</v>
      </c>
      <c r="O27" s="109">
        <v>1</v>
      </c>
    </row>
    <row r="28" spans="1:15" ht="14.25" customHeight="1">
      <c r="A28" s="110"/>
      <c r="B28" s="111"/>
      <c r="C28" s="111"/>
      <c r="D28" s="112"/>
      <c r="E28" s="112"/>
      <c r="F28" s="112">
        <v>1007</v>
      </c>
      <c r="G28" s="113" t="str">
        <f>+VLOOKUP(F28,Participants!$A$1:$F$801,2,FALSE)</f>
        <v>Lily Jackson</v>
      </c>
      <c r="H28" s="113" t="str">
        <f>+VLOOKUP(F28,Participants!$A$1:$F$801,4,FALSE)</f>
        <v>KIL</v>
      </c>
      <c r="I28" s="113" t="str">
        <f>+VLOOKUP(F28,Participants!$A$1:$F$801,5,FALSE)</f>
        <v>F</v>
      </c>
      <c r="J28" s="113">
        <f>+VLOOKUP(F28,Participants!$A$1:$F$801,3,FALSE)</f>
        <v>3</v>
      </c>
      <c r="K28" s="54" t="str">
        <f>+VLOOKUP(F28,Participants!$A$1:$G$801,7,FALSE)</f>
        <v>DEV GIRLS</v>
      </c>
      <c r="L28" s="107">
        <f t="shared" si="0"/>
        <v>26</v>
      </c>
      <c r="M28" s="113"/>
      <c r="N28" s="51">
        <v>13</v>
      </c>
      <c r="O28" s="109">
        <v>2</v>
      </c>
    </row>
    <row r="29" spans="1:15" ht="14.25" customHeight="1">
      <c r="A29" s="103"/>
      <c r="B29" s="104"/>
      <c r="C29" s="104"/>
      <c r="D29" s="105"/>
      <c r="E29" s="105"/>
      <c r="F29" s="112">
        <v>866</v>
      </c>
      <c r="G29" s="113" t="str">
        <f>+VLOOKUP(F29,Participants!$A$1:$F$801,2,FALSE)</f>
        <v>Evelyn Phemester</v>
      </c>
      <c r="H29" s="113" t="str">
        <f>+VLOOKUP(F29,Participants!$A$1:$F$801,4,FALSE)</f>
        <v>SSPP</v>
      </c>
      <c r="I29" s="113" t="str">
        <f>+VLOOKUP(F29,Participants!$A$1:$F$801,5,FALSE)</f>
        <v>F</v>
      </c>
      <c r="J29" s="113" t="str">
        <f>+VLOOKUP(F29,Participants!$A$1:$F$801,3,FALSE)</f>
        <v>K</v>
      </c>
      <c r="K29" s="54" t="str">
        <f>+VLOOKUP(F29,Participants!$A$1:$G$801,7,FALSE)</f>
        <v>DEV GIRLS</v>
      </c>
      <c r="L29" s="107">
        <f t="shared" si="0"/>
        <v>27</v>
      </c>
      <c r="M29" s="113"/>
      <c r="N29" s="51">
        <v>9</v>
      </c>
      <c r="O29" s="109">
        <v>7</v>
      </c>
    </row>
    <row r="30" spans="1:15" ht="14.25" customHeight="1">
      <c r="A30" s="103"/>
      <c r="B30" s="104"/>
      <c r="C30" s="104"/>
      <c r="D30" s="105"/>
      <c r="E30" s="105"/>
      <c r="F30" s="112"/>
      <c r="G30" s="113"/>
      <c r="H30" s="113"/>
      <c r="I30" s="113"/>
      <c r="J30" s="113"/>
      <c r="K30" s="54"/>
      <c r="L30" s="107"/>
      <c r="M30" s="113"/>
      <c r="N30" s="51"/>
      <c r="O30" s="109"/>
    </row>
    <row r="31" spans="1:15" ht="14.25" customHeight="1">
      <c r="A31" s="110"/>
      <c r="B31" s="111"/>
      <c r="C31" s="111"/>
      <c r="D31" s="112"/>
      <c r="E31" s="112"/>
      <c r="F31" s="105">
        <v>569</v>
      </c>
      <c r="G31" s="106" t="str">
        <f>+VLOOKUP(F31,Participants!$A$1:$F$801,2,FALSE)</f>
        <v>Tim McCabe</v>
      </c>
      <c r="H31" s="106" t="str">
        <f>+VLOOKUP(F31,Participants!$A$1:$F$801,4,FALSE)</f>
        <v>BFS</v>
      </c>
      <c r="I31" s="106" t="str">
        <f>+VLOOKUP(F31,Participants!$A$1:$F$801,5,FALSE)</f>
        <v>M</v>
      </c>
      <c r="J31" s="106">
        <f>+VLOOKUP(F31,Participants!$A$1:$F$801,3,FALSE)</f>
        <v>4</v>
      </c>
      <c r="K31" s="54" t="str">
        <f>+VLOOKUP(F31,Participants!$A$1:$G$801,7,FALSE)</f>
        <v>DEV BOYS</v>
      </c>
      <c r="L31" s="134">
        <v>1</v>
      </c>
      <c r="M31" s="106">
        <v>10</v>
      </c>
      <c r="N31" s="108">
        <v>75</v>
      </c>
      <c r="O31" s="109">
        <v>6</v>
      </c>
    </row>
    <row r="32" spans="1:15" ht="14.25" customHeight="1">
      <c r="A32" s="103"/>
      <c r="B32" s="104"/>
      <c r="C32" s="104"/>
      <c r="D32" s="105"/>
      <c r="E32" s="105"/>
      <c r="F32" s="105">
        <v>572</v>
      </c>
      <c r="G32" s="106" t="str">
        <f>+VLOOKUP(F32,Participants!$A$1:$F$801,2,FALSE)</f>
        <v>Mason Moritz</v>
      </c>
      <c r="H32" s="106" t="str">
        <f>+VLOOKUP(F32,Participants!$A$1:$F$801,4,FALSE)</f>
        <v>BFS</v>
      </c>
      <c r="I32" s="106" t="str">
        <f>+VLOOKUP(F32,Participants!$A$1:$F$801,5,FALSE)</f>
        <v>M</v>
      </c>
      <c r="J32" s="106">
        <f>+VLOOKUP(F32,Participants!$A$1:$F$801,3,FALSE)</f>
        <v>4</v>
      </c>
      <c r="K32" s="54" t="str">
        <f>+VLOOKUP(F32,Participants!$A$1:$G$801,7,FALSE)</f>
        <v>DEV BOYS</v>
      </c>
      <c r="L32" s="107">
        <f>L31+1</f>
        <v>2</v>
      </c>
      <c r="M32" s="106">
        <v>8</v>
      </c>
      <c r="N32" s="108">
        <v>66</v>
      </c>
      <c r="O32" s="109">
        <v>5</v>
      </c>
    </row>
    <row r="33" spans="1:15" ht="14.25" customHeight="1">
      <c r="A33" s="110"/>
      <c r="B33" s="111"/>
      <c r="C33" s="111"/>
      <c r="D33" s="112"/>
      <c r="E33" s="112"/>
      <c r="F33" s="105">
        <v>1236</v>
      </c>
      <c r="G33" s="106" t="str">
        <f>+VLOOKUP(F33,Participants!$A$1:$F$801,2,FALSE)</f>
        <v>Camden Douglass</v>
      </c>
      <c r="H33" s="106" t="str">
        <f>+VLOOKUP(F33,Participants!$A$1:$F$801,4,FALSE)</f>
        <v>AGS</v>
      </c>
      <c r="I33" s="106" t="str">
        <f>+VLOOKUP(F33,Participants!$A$1:$F$801,5,FALSE)</f>
        <v>M</v>
      </c>
      <c r="J33" s="106">
        <f>+VLOOKUP(F33,Participants!$A$1:$F$801,3,FALSE)</f>
        <v>4</v>
      </c>
      <c r="K33" s="54" t="str">
        <f>+VLOOKUP(F33,Participants!$A$1:$G$801,7,FALSE)</f>
        <v>DEV BOYS</v>
      </c>
      <c r="L33" s="107">
        <f t="shared" ref="L33:L39" si="1">L32+1</f>
        <v>3</v>
      </c>
      <c r="M33" s="106">
        <v>6</v>
      </c>
      <c r="N33" s="108">
        <v>61</v>
      </c>
      <c r="O33" s="109">
        <v>8</v>
      </c>
    </row>
    <row r="34" spans="1:15" ht="14.25" customHeight="1">
      <c r="A34" s="103"/>
      <c r="B34" s="104"/>
      <c r="C34" s="104"/>
      <c r="D34" s="105"/>
      <c r="E34" s="105"/>
      <c r="F34" s="51">
        <v>1240</v>
      </c>
      <c r="G34" s="106" t="str">
        <f>+VLOOKUP(F34,Participants!$A$1:$F$801,2,FALSE)</f>
        <v>Declan Ireland</v>
      </c>
      <c r="H34" s="106" t="str">
        <f>+VLOOKUP(F34,Participants!$A$1:$F$801,4,FALSE)</f>
        <v>AGS</v>
      </c>
      <c r="I34" s="106" t="str">
        <f>+VLOOKUP(F34,Participants!$A$1:$F$801,5,FALSE)</f>
        <v>M</v>
      </c>
      <c r="J34" s="106">
        <f>+VLOOKUP(F34,Participants!$A$1:$F$801,3,FALSE)</f>
        <v>4</v>
      </c>
      <c r="K34" s="54" t="str">
        <f>+VLOOKUP(F34,Participants!$A$1:$G$801,7,FALSE)</f>
        <v>DEV BOYS</v>
      </c>
      <c r="L34" s="107">
        <f t="shared" si="1"/>
        <v>4</v>
      </c>
      <c r="M34" s="106">
        <v>4.5</v>
      </c>
      <c r="N34" s="108">
        <v>57</v>
      </c>
      <c r="O34" s="109">
        <v>1</v>
      </c>
    </row>
    <row r="35" spans="1:15" ht="14.25" customHeight="1">
      <c r="A35" s="110"/>
      <c r="B35" s="111"/>
      <c r="C35" s="111"/>
      <c r="D35" s="112"/>
      <c r="E35" s="112"/>
      <c r="F35" s="112">
        <v>1237</v>
      </c>
      <c r="G35" s="113" t="str">
        <f>+VLOOKUP(F35,Participants!$A$1:$F$801,2,FALSE)</f>
        <v>Walker Hankinson</v>
      </c>
      <c r="H35" s="113" t="str">
        <f>+VLOOKUP(F35,Participants!$A$1:$F$801,4,FALSE)</f>
        <v>AGS</v>
      </c>
      <c r="I35" s="113" t="str">
        <f>+VLOOKUP(F35,Participants!$A$1:$F$801,5,FALSE)</f>
        <v>M</v>
      </c>
      <c r="J35" s="113">
        <f>+VLOOKUP(F35,Participants!$A$1:$F$801,3,FALSE)</f>
        <v>4</v>
      </c>
      <c r="K35" s="54" t="str">
        <f>+VLOOKUP(F35,Participants!$A$1:$G$801,7,FALSE)</f>
        <v>DEV BOYS</v>
      </c>
      <c r="L35" s="107">
        <v>4</v>
      </c>
      <c r="M35" s="113">
        <v>4.5</v>
      </c>
      <c r="N35" s="51">
        <v>57</v>
      </c>
      <c r="O35" s="109">
        <v>1</v>
      </c>
    </row>
    <row r="36" spans="1:15" ht="14.25" customHeight="1">
      <c r="A36" s="103"/>
      <c r="B36" s="104"/>
      <c r="C36" s="104"/>
      <c r="D36" s="105"/>
      <c r="E36" s="105"/>
      <c r="F36" s="105">
        <v>1020</v>
      </c>
      <c r="G36" s="106" t="str">
        <f>+VLOOKUP(F36,Participants!$A$1:$F$801,2,FALSE)</f>
        <v>William Meeuf</v>
      </c>
      <c r="H36" s="106" t="str">
        <f>+VLOOKUP(F36,Participants!$A$1:$F$801,4,FALSE)</f>
        <v>KIL</v>
      </c>
      <c r="I36" s="106" t="str">
        <f>+VLOOKUP(F36,Participants!$A$1:$F$801,5,FALSE)</f>
        <v>M</v>
      </c>
      <c r="J36" s="106">
        <f>+VLOOKUP(F36,Participants!$A$1:$F$801,3,FALSE)</f>
        <v>4</v>
      </c>
      <c r="K36" s="54" t="str">
        <f>+VLOOKUP(F36,Participants!$A$1:$G$801,7,FALSE)</f>
        <v>DEV BOYS</v>
      </c>
      <c r="L36" s="107">
        <v>6</v>
      </c>
      <c r="M36" s="106">
        <v>3</v>
      </c>
      <c r="N36" s="108">
        <v>49</v>
      </c>
      <c r="O36" s="109">
        <v>5</v>
      </c>
    </row>
    <row r="37" spans="1:15" ht="14.25" customHeight="1">
      <c r="A37" s="110"/>
      <c r="B37" s="111"/>
      <c r="C37" s="111"/>
      <c r="D37" s="112"/>
      <c r="E37" s="112"/>
      <c r="F37" s="51">
        <v>1245</v>
      </c>
      <c r="G37" s="113" t="str">
        <f>+VLOOKUP(F37,Participants!$A$1:$F$801,2,FALSE)</f>
        <v>August Stuckeman</v>
      </c>
      <c r="H37" s="113" t="str">
        <f>+VLOOKUP(F37,Participants!$A$1:$F$801,4,FALSE)</f>
        <v>AGS</v>
      </c>
      <c r="I37" s="113" t="str">
        <f>+VLOOKUP(F37,Participants!$A$1:$F$801,5,FALSE)</f>
        <v>M</v>
      </c>
      <c r="J37" s="113">
        <f>+VLOOKUP(F37,Participants!$A$1:$F$801,3,FALSE)</f>
        <v>4</v>
      </c>
      <c r="K37" s="54" t="str">
        <f>+VLOOKUP(F37,Participants!$A$1:$G$801,7,FALSE)</f>
        <v>DEV BOYS</v>
      </c>
      <c r="L37" s="107">
        <f t="shared" si="1"/>
        <v>7</v>
      </c>
      <c r="M37" s="113">
        <v>2</v>
      </c>
      <c r="N37" s="51">
        <v>48</v>
      </c>
      <c r="O37" s="109">
        <v>6.5</v>
      </c>
    </row>
    <row r="38" spans="1:15" ht="14.25" customHeight="1">
      <c r="A38" s="103"/>
      <c r="B38" s="104"/>
      <c r="C38" s="104"/>
      <c r="D38" s="105"/>
      <c r="E38" s="105"/>
      <c r="F38" s="105">
        <v>1235</v>
      </c>
      <c r="G38" s="106" t="str">
        <f>+VLOOKUP(F38,Participants!$A$1:$F$801,2,FALSE)</f>
        <v>Joseph Davoli</v>
      </c>
      <c r="H38" s="106" t="str">
        <f>+VLOOKUP(F38,Participants!$A$1:$F$801,4,FALSE)</f>
        <v>AGS</v>
      </c>
      <c r="I38" s="106" t="str">
        <f>+VLOOKUP(F38,Participants!$A$1:$F$801,5,FALSE)</f>
        <v>M</v>
      </c>
      <c r="J38" s="106">
        <f>+VLOOKUP(F38,Participants!$A$1:$F$801,3,FALSE)</f>
        <v>4</v>
      </c>
      <c r="K38" s="54" t="str">
        <f>+VLOOKUP(F38,Participants!$A$1:$G$801,7,FALSE)</f>
        <v>DEV BOYS</v>
      </c>
      <c r="L38" s="107">
        <f t="shared" si="1"/>
        <v>8</v>
      </c>
      <c r="M38" s="106">
        <v>1</v>
      </c>
      <c r="N38" s="108">
        <v>47</v>
      </c>
      <c r="O38" s="109">
        <v>8</v>
      </c>
    </row>
    <row r="39" spans="1:15" ht="14.25" customHeight="1">
      <c r="A39" s="110"/>
      <c r="B39" s="111"/>
      <c r="C39" s="111"/>
      <c r="D39" s="112"/>
      <c r="E39" s="112"/>
      <c r="F39" s="112">
        <v>1148</v>
      </c>
      <c r="G39" s="113" t="str">
        <f>+VLOOKUP(F39,Participants!$A$1:$F$801,2,FALSE)</f>
        <v>Ian Hamilton</v>
      </c>
      <c r="H39" s="113" t="str">
        <f>+VLOOKUP(F39,Participants!$A$1:$F$801,4,FALSE)</f>
        <v>JAM</v>
      </c>
      <c r="I39" s="113" t="str">
        <f>+VLOOKUP(F39,Participants!$A$1:$F$801,5,FALSE)</f>
        <v>M</v>
      </c>
      <c r="J39" s="113">
        <f>+VLOOKUP(F39,Participants!$A$1:$F$801,3,FALSE)</f>
        <v>3</v>
      </c>
      <c r="K39" s="54" t="str">
        <f>+VLOOKUP(F39,Participants!$A$1:$G$801,7,FALSE)</f>
        <v>DEV BOYS</v>
      </c>
      <c r="L39" s="107">
        <f t="shared" si="1"/>
        <v>9</v>
      </c>
      <c r="M39" s="113"/>
      <c r="N39" s="51">
        <v>45</v>
      </c>
      <c r="O39" s="109">
        <v>8</v>
      </c>
    </row>
    <row r="40" spans="1:15" ht="14.25" customHeight="1">
      <c r="A40" s="110"/>
      <c r="B40" s="111"/>
      <c r="C40" s="111"/>
      <c r="D40" s="112"/>
      <c r="E40" s="112"/>
      <c r="F40" s="141">
        <v>1247</v>
      </c>
      <c r="G40" s="142" t="str">
        <f>+VLOOKUP(F40,Participants!$A$1:$F$801,2,FALSE)</f>
        <v>Jed Watson</v>
      </c>
      <c r="H40" s="142" t="str">
        <f>+VLOOKUP(F40,Participants!$A$1:$F$801,4,FALSE)</f>
        <v>AGS</v>
      </c>
      <c r="I40" s="142" t="str">
        <f>+VLOOKUP(F40,Participants!$A$1:$F$801,5,FALSE)</f>
        <v>M</v>
      </c>
      <c r="J40" s="142">
        <f>+VLOOKUP(F40,Participants!$A$1:$F$801,3,FALSE)</f>
        <v>4</v>
      </c>
      <c r="K40" s="137" t="str">
        <f>+VLOOKUP(F40,Participants!$A$1:$G$801,7,FALSE)</f>
        <v>DEV BOYS</v>
      </c>
      <c r="L40" s="145">
        <f>L39+1</f>
        <v>10</v>
      </c>
      <c r="M40" s="142"/>
      <c r="N40" s="143">
        <v>44</v>
      </c>
      <c r="O40" s="140">
        <v>2</v>
      </c>
    </row>
    <row r="41" spans="1:15" ht="14.25" customHeight="1">
      <c r="A41" s="103"/>
      <c r="B41" s="104"/>
      <c r="C41" s="104"/>
      <c r="D41" s="105"/>
      <c r="E41" s="105"/>
      <c r="F41" s="112">
        <v>1234</v>
      </c>
      <c r="G41" s="113" t="str">
        <f>+VLOOKUP(F41,Participants!$A$1:$F$801,2,FALSE)</f>
        <v>Liam Blatt</v>
      </c>
      <c r="H41" s="113" t="str">
        <f>+VLOOKUP(F41,Participants!$A$1:$F$801,4,FALSE)</f>
        <v>AGS</v>
      </c>
      <c r="I41" s="113" t="str">
        <f>+VLOOKUP(F41,Participants!$A$1:$F$801,5,FALSE)</f>
        <v>M</v>
      </c>
      <c r="J41" s="113">
        <f>+VLOOKUP(F41,Participants!$A$1:$F$801,3,FALSE)</f>
        <v>4</v>
      </c>
      <c r="K41" s="54" t="str">
        <f>+VLOOKUP(F41,Participants!$A$1:$G$801,7,FALSE)</f>
        <v>DEV BOYS</v>
      </c>
      <c r="L41" s="145">
        <f t="shared" ref="L41:L73" si="2">L40+1</f>
        <v>11</v>
      </c>
      <c r="M41" s="113"/>
      <c r="N41" s="51">
        <v>44</v>
      </c>
      <c r="O41" s="109">
        <v>1</v>
      </c>
    </row>
    <row r="42" spans="1:15" ht="14.25" customHeight="1">
      <c r="A42" s="110"/>
      <c r="B42" s="111"/>
      <c r="C42" s="111"/>
      <c r="D42" s="112"/>
      <c r="E42" s="112"/>
      <c r="F42" s="112">
        <v>894</v>
      </c>
      <c r="G42" s="113" t="str">
        <f>+VLOOKUP(F42,Participants!$A$1:$F$801,2,FALSE)</f>
        <v>Bianco Giovanni</v>
      </c>
      <c r="H42" s="113" t="str">
        <f>+VLOOKUP(F42,Participants!$A$1:$F$801,4,FALSE)</f>
        <v>SSPP</v>
      </c>
      <c r="I42" s="113" t="str">
        <f>+VLOOKUP(F42,Participants!$A$1:$F$801,5,FALSE)</f>
        <v>M</v>
      </c>
      <c r="J42" s="113">
        <f>+VLOOKUP(F42,Participants!$A$1:$F$801,3,FALSE)</f>
        <v>3</v>
      </c>
      <c r="K42" s="54" t="str">
        <f>+VLOOKUP(F42,Participants!$A$1:$G$801,7,FALSE)</f>
        <v>DEV BOYS</v>
      </c>
      <c r="L42" s="145">
        <f t="shared" si="2"/>
        <v>12</v>
      </c>
      <c r="M42" s="113"/>
      <c r="N42" s="51">
        <v>43</v>
      </c>
      <c r="O42" s="109">
        <v>1.5</v>
      </c>
    </row>
    <row r="43" spans="1:15" ht="14.25" customHeight="1">
      <c r="A43" s="103"/>
      <c r="B43" s="104"/>
      <c r="C43" s="104"/>
      <c r="D43" s="105"/>
      <c r="E43" s="105"/>
      <c r="F43" s="112">
        <v>567</v>
      </c>
      <c r="G43" s="113" t="str">
        <f>+VLOOKUP(F43,Participants!$A$1:$F$801,2,FALSE)</f>
        <v>Liam Greene</v>
      </c>
      <c r="H43" s="113" t="str">
        <f>+VLOOKUP(F43,Participants!$A$1:$F$801,4,FALSE)</f>
        <v>BFS</v>
      </c>
      <c r="I43" s="113" t="str">
        <f>+VLOOKUP(F43,Participants!$A$1:$F$801,5,FALSE)</f>
        <v>M</v>
      </c>
      <c r="J43" s="113">
        <f>+VLOOKUP(F43,Participants!$A$1:$F$801,3,FALSE)</f>
        <v>3</v>
      </c>
      <c r="K43" s="54" t="str">
        <f>+VLOOKUP(F43,Participants!$A$1:$G$801,7,FALSE)</f>
        <v>DEV BOYS</v>
      </c>
      <c r="L43" s="145">
        <f t="shared" si="2"/>
        <v>13</v>
      </c>
      <c r="M43" s="113"/>
      <c r="N43" s="51">
        <v>43</v>
      </c>
      <c r="O43" s="109">
        <v>2</v>
      </c>
    </row>
    <row r="44" spans="1:15" ht="14.25" customHeight="1">
      <c r="A44" s="110"/>
      <c r="B44" s="111"/>
      <c r="C44" s="111"/>
      <c r="D44" s="112"/>
      <c r="E44" s="112"/>
      <c r="F44" s="112">
        <v>566</v>
      </c>
      <c r="G44" s="113" t="str">
        <f>+VLOOKUP(F44,Participants!$A$1:$F$801,2,FALSE)</f>
        <v>Joseph Wentz</v>
      </c>
      <c r="H44" s="113" t="str">
        <f>+VLOOKUP(F44,Participants!$A$1:$F$801,4,FALSE)</f>
        <v>BFS</v>
      </c>
      <c r="I44" s="113" t="str">
        <f>+VLOOKUP(F44,Participants!$A$1:$F$801,5,FALSE)</f>
        <v>M</v>
      </c>
      <c r="J44" s="113">
        <f>+VLOOKUP(F44,Participants!$A$1:$F$801,3,FALSE)</f>
        <v>3</v>
      </c>
      <c r="K44" s="54" t="str">
        <f>+VLOOKUP(F44,Participants!$A$1:$G$801,7,FALSE)</f>
        <v>DEV BOYS</v>
      </c>
      <c r="L44" s="145">
        <f t="shared" si="2"/>
        <v>14</v>
      </c>
      <c r="M44" s="113"/>
      <c r="N44" s="51">
        <v>42</v>
      </c>
      <c r="O44" s="109">
        <v>3</v>
      </c>
    </row>
    <row r="45" spans="1:15" ht="14.25" customHeight="1">
      <c r="A45" s="103"/>
      <c r="B45" s="104"/>
      <c r="C45" s="104"/>
      <c r="D45" s="105"/>
      <c r="E45" s="105"/>
      <c r="F45" s="105">
        <v>755</v>
      </c>
      <c r="G45" s="106" t="str">
        <f>+VLOOKUP(F45,Participants!$A$1:$F$801,2,FALSE)</f>
        <v xml:space="preserve">Burchill Teddy </v>
      </c>
      <c r="H45" s="106" t="str">
        <f>+VLOOKUP(F45,Participants!$A$1:$F$801,4,FALSE)</f>
        <v>AAC</v>
      </c>
      <c r="I45" s="106" t="str">
        <f>+VLOOKUP(F45,Participants!$A$1:$F$801,5,FALSE)</f>
        <v>M</v>
      </c>
      <c r="J45" s="106">
        <f>+VLOOKUP(F45,Participants!$A$1:$F$801,3,FALSE)</f>
        <v>3</v>
      </c>
      <c r="K45" s="54" t="str">
        <f>+VLOOKUP(F45,Participants!$A$1:$G$801,7,FALSE)</f>
        <v>DEV BOYS</v>
      </c>
      <c r="L45" s="145">
        <f t="shared" si="2"/>
        <v>15</v>
      </c>
      <c r="M45" s="106"/>
      <c r="N45" s="108">
        <v>42</v>
      </c>
      <c r="O45" s="109">
        <v>7</v>
      </c>
    </row>
    <row r="46" spans="1:15" ht="14.25" customHeight="1">
      <c r="A46" s="110"/>
      <c r="B46" s="111"/>
      <c r="C46" s="111"/>
      <c r="D46" s="112"/>
      <c r="E46" s="112"/>
      <c r="F46" s="105">
        <v>895</v>
      </c>
      <c r="G46" s="106" t="str">
        <f>+VLOOKUP(F46,Participants!$A$1:$F$801,2,FALSE)</f>
        <v>Liller Jacob</v>
      </c>
      <c r="H46" s="106" t="str">
        <f>+VLOOKUP(F46,Participants!$A$1:$F$801,4,FALSE)</f>
        <v>SSPP</v>
      </c>
      <c r="I46" s="106" t="str">
        <f>+VLOOKUP(F46,Participants!$A$1:$F$801,5,FALSE)</f>
        <v>M</v>
      </c>
      <c r="J46" s="106">
        <f>+VLOOKUP(F46,Participants!$A$1:$F$801,3,FALSE)</f>
        <v>4</v>
      </c>
      <c r="K46" s="54" t="str">
        <f>+VLOOKUP(F46,Participants!$A$1:$G$801,7,FALSE)</f>
        <v>DEV BOYS</v>
      </c>
      <c r="L46" s="145">
        <f t="shared" si="2"/>
        <v>16</v>
      </c>
      <c r="M46" s="106"/>
      <c r="N46" s="108">
        <v>41</v>
      </c>
      <c r="O46" s="109">
        <v>4</v>
      </c>
    </row>
    <row r="47" spans="1:15" ht="14.25" customHeight="1">
      <c r="A47" s="103"/>
      <c r="B47" s="104"/>
      <c r="C47" s="104"/>
      <c r="D47" s="105"/>
      <c r="E47" s="105"/>
      <c r="F47" s="112">
        <v>877</v>
      </c>
      <c r="G47" s="113" t="str">
        <f>+VLOOKUP(F47,Participants!$A$1:$F$801,2,FALSE)</f>
        <v>Luke Martin</v>
      </c>
      <c r="H47" s="113" t="str">
        <f>+VLOOKUP(F47,Participants!$A$1:$F$801,4,FALSE)</f>
        <v>SSPP</v>
      </c>
      <c r="I47" s="113" t="str">
        <f>+VLOOKUP(F47,Participants!$A$1:$F$801,5,FALSE)</f>
        <v>M</v>
      </c>
      <c r="J47" s="113">
        <f>+VLOOKUP(F47,Participants!$A$1:$F$801,3,FALSE)</f>
        <v>4</v>
      </c>
      <c r="K47" s="54" t="str">
        <f>+VLOOKUP(F47,Participants!$A$1:$G$801,7,FALSE)</f>
        <v>DEV BOYS</v>
      </c>
      <c r="L47" s="145">
        <f t="shared" si="2"/>
        <v>17</v>
      </c>
      <c r="M47" s="113"/>
      <c r="N47" s="51">
        <v>41</v>
      </c>
      <c r="O47" s="109">
        <v>5</v>
      </c>
    </row>
    <row r="48" spans="1:15" ht="14.25" customHeight="1">
      <c r="A48" s="110"/>
      <c r="B48" s="111"/>
      <c r="C48" s="111"/>
      <c r="D48" s="112"/>
      <c r="E48" s="112"/>
      <c r="F48" s="105">
        <v>573</v>
      </c>
      <c r="G48" s="106" t="str">
        <f>+VLOOKUP(F48,Participants!$A$1:$F$801,2,FALSE)</f>
        <v>Matthew Kennedy</v>
      </c>
      <c r="H48" s="106" t="str">
        <f>+VLOOKUP(F48,Participants!$A$1:$F$801,4,FALSE)</f>
        <v>BFS</v>
      </c>
      <c r="I48" s="106" t="str">
        <f>+VLOOKUP(F48,Participants!$A$1:$F$801,5,FALSE)</f>
        <v>M</v>
      </c>
      <c r="J48" s="106">
        <f>+VLOOKUP(F48,Participants!$A$1:$F$801,3,FALSE)</f>
        <v>4</v>
      </c>
      <c r="K48" s="54" t="str">
        <f>+VLOOKUP(F48,Participants!$A$1:$G$801,7,FALSE)</f>
        <v>DEV BOYS</v>
      </c>
      <c r="L48" s="145">
        <f t="shared" si="2"/>
        <v>18</v>
      </c>
      <c r="M48" s="106"/>
      <c r="N48" s="108">
        <v>40</v>
      </c>
      <c r="O48" s="109">
        <v>5</v>
      </c>
    </row>
    <row r="49" spans="1:15" ht="14.25" customHeight="1">
      <c r="A49" s="103"/>
      <c r="B49" s="104"/>
      <c r="C49" s="104"/>
      <c r="D49" s="105"/>
      <c r="E49" s="105"/>
      <c r="F49" s="112">
        <v>1019</v>
      </c>
      <c r="G49" s="113" t="str">
        <f>+VLOOKUP(F49,Participants!$A$1:$F$801,2,FALSE)</f>
        <v>Michael Scaltz</v>
      </c>
      <c r="H49" s="113" t="str">
        <f>+VLOOKUP(F49,Participants!$A$1:$F$801,4,FALSE)</f>
        <v>KIL</v>
      </c>
      <c r="I49" s="113" t="str">
        <f>+VLOOKUP(F49,Participants!$A$1:$F$801,5,FALSE)</f>
        <v>M</v>
      </c>
      <c r="J49" s="113">
        <f>+VLOOKUP(F49,Participants!$A$1:$F$801,3,FALSE)</f>
        <v>4</v>
      </c>
      <c r="K49" s="54" t="str">
        <f>+VLOOKUP(F49,Participants!$A$1:$G$801,7,FALSE)</f>
        <v>DEV BOYS</v>
      </c>
      <c r="L49" s="145">
        <f t="shared" si="2"/>
        <v>19</v>
      </c>
      <c r="M49" s="113"/>
      <c r="N49" s="51">
        <v>39</v>
      </c>
      <c r="O49" s="109">
        <v>1</v>
      </c>
    </row>
    <row r="50" spans="1:15" ht="14.25" customHeight="1">
      <c r="A50" s="110"/>
      <c r="B50" s="111"/>
      <c r="C50" s="111"/>
      <c r="D50" s="112"/>
      <c r="E50" s="112"/>
      <c r="F50" s="51">
        <v>1248</v>
      </c>
      <c r="G50" s="106" t="str">
        <f>+VLOOKUP(F50,Participants!$A$1:$F$801,2,FALSE)</f>
        <v>Lucas Wertelet</v>
      </c>
      <c r="H50" s="106" t="str">
        <f>+VLOOKUP(F50,Participants!$A$1:$F$801,4,FALSE)</f>
        <v>AGS</v>
      </c>
      <c r="I50" s="106" t="str">
        <f>+VLOOKUP(F50,Participants!$A$1:$F$801,5,FALSE)</f>
        <v>M</v>
      </c>
      <c r="J50" s="106">
        <f>+VLOOKUP(F50,Participants!$A$1:$F$801,3,FALSE)</f>
        <v>4</v>
      </c>
      <c r="K50" s="54" t="str">
        <f>+VLOOKUP(F50,Participants!$A$1:$G$801,7,FALSE)</f>
        <v>DEV BOYS</v>
      </c>
      <c r="L50" s="145">
        <f t="shared" si="2"/>
        <v>20</v>
      </c>
      <c r="M50" s="106"/>
      <c r="N50" s="108">
        <v>38</v>
      </c>
      <c r="O50" s="109">
        <v>6.5</v>
      </c>
    </row>
    <row r="51" spans="1:15" ht="14.25" customHeight="1">
      <c r="A51" s="103"/>
      <c r="B51" s="104"/>
      <c r="C51" s="104"/>
      <c r="D51" s="105"/>
      <c r="E51" s="105"/>
      <c r="F51" s="105">
        <v>928</v>
      </c>
      <c r="G51" s="106" t="str">
        <f>+VLOOKUP(F51,Participants!$A$1:$F$801,2,FALSE)</f>
        <v>Brayden Bane</v>
      </c>
      <c r="H51" s="106" t="str">
        <f>+VLOOKUP(F51,Participants!$A$1:$F$801,4,FALSE)</f>
        <v>NCA</v>
      </c>
      <c r="I51" s="106" t="str">
        <f>+VLOOKUP(F51,Participants!$A$1:$F$801,5,FALSE)</f>
        <v>M</v>
      </c>
      <c r="J51" s="106">
        <f>+VLOOKUP(F51,Participants!$A$1:$F$801,3,FALSE)</f>
        <v>4</v>
      </c>
      <c r="K51" s="54" t="str">
        <f>+VLOOKUP(F51,Participants!$A$1:$G$801,7,FALSE)</f>
        <v>DEV BOYS</v>
      </c>
      <c r="L51" s="145">
        <f t="shared" si="2"/>
        <v>21</v>
      </c>
      <c r="M51" s="106"/>
      <c r="N51" s="108">
        <v>37</v>
      </c>
      <c r="O51" s="109">
        <v>5</v>
      </c>
    </row>
    <row r="52" spans="1:15" ht="14.25" customHeight="1">
      <c r="A52" s="110"/>
      <c r="B52" s="111"/>
      <c r="C52" s="111"/>
      <c r="D52" s="112"/>
      <c r="E52" s="112"/>
      <c r="F52" s="105">
        <v>1144</v>
      </c>
      <c r="G52" s="106" t="str">
        <f>+VLOOKUP(F52,Participants!$A$1:$F$801,2,FALSE)</f>
        <v>Dominic Gauntner</v>
      </c>
      <c r="H52" s="106" t="str">
        <f>+VLOOKUP(F52,Participants!$A$1:$F$801,4,FALSE)</f>
        <v>JAM</v>
      </c>
      <c r="I52" s="106" t="str">
        <f>+VLOOKUP(F52,Participants!$A$1:$F$801,5,FALSE)</f>
        <v>M</v>
      </c>
      <c r="J52" s="106">
        <f>+VLOOKUP(F52,Participants!$A$1:$F$801,3,FALSE)</f>
        <v>3</v>
      </c>
      <c r="K52" s="54" t="str">
        <f>+VLOOKUP(F52,Participants!$A$1:$G$801,7,FALSE)</f>
        <v>DEV BOYS</v>
      </c>
      <c r="L52" s="145">
        <f t="shared" si="2"/>
        <v>22</v>
      </c>
      <c r="M52" s="106"/>
      <c r="N52" s="108">
        <v>36</v>
      </c>
      <c r="O52" s="109">
        <v>0</v>
      </c>
    </row>
    <row r="53" spans="1:15" ht="14.25" customHeight="1">
      <c r="A53" s="103"/>
      <c r="B53" s="104"/>
      <c r="C53" s="104"/>
      <c r="D53" s="105"/>
      <c r="E53" s="105"/>
      <c r="F53" s="112">
        <v>926</v>
      </c>
      <c r="G53" s="113" t="str">
        <f>+VLOOKUP(F53,Participants!$A$1:$F$801,2,FALSE)</f>
        <v>Luke Bandura</v>
      </c>
      <c r="H53" s="113" t="str">
        <f>+VLOOKUP(F53,Participants!$A$1:$F$801,4,FALSE)</f>
        <v>NCA</v>
      </c>
      <c r="I53" s="113" t="str">
        <f>+VLOOKUP(F53,Participants!$A$1:$F$801,5,FALSE)</f>
        <v>M</v>
      </c>
      <c r="J53" s="113">
        <f>+VLOOKUP(F53,Participants!$A$1:$F$801,3,FALSE)</f>
        <v>4</v>
      </c>
      <c r="K53" s="54" t="str">
        <f>+VLOOKUP(F53,Participants!$A$1:$G$801,7,FALSE)</f>
        <v>DEV BOYS</v>
      </c>
      <c r="L53" s="145">
        <f t="shared" si="2"/>
        <v>23</v>
      </c>
      <c r="M53" s="113"/>
      <c r="N53" s="51">
        <v>36</v>
      </c>
      <c r="O53" s="109">
        <v>6</v>
      </c>
    </row>
    <row r="54" spans="1:15" ht="14.25" customHeight="1">
      <c r="A54" s="110"/>
      <c r="B54" s="111"/>
      <c r="C54" s="111"/>
      <c r="D54" s="112"/>
      <c r="E54" s="112"/>
      <c r="F54" s="112">
        <v>574</v>
      </c>
      <c r="G54" s="113" t="str">
        <f>+VLOOKUP(F54,Participants!$A$1:$F$801,2,FALSE)</f>
        <v>Parker Skrastins</v>
      </c>
      <c r="H54" s="113" t="str">
        <f>+VLOOKUP(F54,Participants!$A$1:$F$801,4,FALSE)</f>
        <v>BFS</v>
      </c>
      <c r="I54" s="113" t="str">
        <f>+VLOOKUP(F54,Participants!$A$1:$F$801,5,FALSE)</f>
        <v>M</v>
      </c>
      <c r="J54" s="113">
        <f>+VLOOKUP(F54,Participants!$A$1:$F$801,3,FALSE)</f>
        <v>4</v>
      </c>
      <c r="K54" s="54" t="str">
        <f>+VLOOKUP(F54,Participants!$A$1:$G$801,7,FALSE)</f>
        <v>DEV BOYS</v>
      </c>
      <c r="L54" s="145">
        <f t="shared" si="2"/>
        <v>24</v>
      </c>
      <c r="M54" s="113"/>
      <c r="N54" s="51">
        <v>36</v>
      </c>
      <c r="O54" s="109">
        <v>10</v>
      </c>
    </row>
    <row r="55" spans="1:15" ht="14.25" customHeight="1">
      <c r="A55" s="103"/>
      <c r="B55" s="104"/>
      <c r="C55" s="104"/>
      <c r="D55" s="105"/>
      <c r="E55" s="105"/>
      <c r="F55" s="112">
        <v>931</v>
      </c>
      <c r="G55" s="113" t="str">
        <f>+VLOOKUP(F55,Participants!$A$1:$F$801,2,FALSE)</f>
        <v>Cassius Carrozza</v>
      </c>
      <c r="H55" s="113" t="str">
        <f>+VLOOKUP(F55,Participants!$A$1:$F$801,4,FALSE)</f>
        <v>NCA</v>
      </c>
      <c r="I55" s="113" t="str">
        <f>+VLOOKUP(F55,Participants!$A$1:$F$801,5,FALSE)</f>
        <v>M</v>
      </c>
      <c r="J55" s="113">
        <f>+VLOOKUP(F55,Participants!$A$1:$F$801,3,FALSE)</f>
        <v>4</v>
      </c>
      <c r="K55" s="54" t="str">
        <f>+VLOOKUP(F55,Participants!$A$1:$G$801,7,FALSE)</f>
        <v>DEV BOYS</v>
      </c>
      <c r="L55" s="145">
        <f t="shared" si="2"/>
        <v>25</v>
      </c>
      <c r="M55" s="113"/>
      <c r="N55" s="51">
        <v>35</v>
      </c>
      <c r="O55" s="109">
        <v>0</v>
      </c>
    </row>
    <row r="56" spans="1:15" ht="14.25" customHeight="1">
      <c r="A56" s="110"/>
      <c r="B56" s="111"/>
      <c r="C56" s="111"/>
      <c r="D56" s="112"/>
      <c r="E56" s="112"/>
      <c r="F56" s="105">
        <v>559</v>
      </c>
      <c r="G56" s="106" t="str">
        <f>+VLOOKUP(F56,Participants!$A$1:$F$801,2,FALSE)</f>
        <v>Nicholas Stockmal</v>
      </c>
      <c r="H56" s="106" t="str">
        <f>+VLOOKUP(F56,Participants!$A$1:$F$801,4,FALSE)</f>
        <v>BFS</v>
      </c>
      <c r="I56" s="106" t="str">
        <f>+VLOOKUP(F56,Participants!$A$1:$F$801,5,FALSE)</f>
        <v>M</v>
      </c>
      <c r="J56" s="106">
        <f>+VLOOKUP(F56,Participants!$A$1:$F$801,3,FALSE)</f>
        <v>2</v>
      </c>
      <c r="K56" s="54" t="str">
        <f>+VLOOKUP(F56,Participants!$A$1:$G$801,7,FALSE)</f>
        <v>DEV BOYS</v>
      </c>
      <c r="L56" s="145">
        <f t="shared" si="2"/>
        <v>26</v>
      </c>
      <c r="M56" s="106"/>
      <c r="N56" s="108">
        <v>35</v>
      </c>
      <c r="O56" s="109">
        <v>10</v>
      </c>
    </row>
    <row r="57" spans="1:15" ht="14.25" customHeight="1">
      <c r="A57" s="103"/>
      <c r="B57" s="104"/>
      <c r="C57" s="104"/>
      <c r="D57" s="105"/>
      <c r="E57" s="105"/>
      <c r="F57" s="105">
        <v>565</v>
      </c>
      <c r="G57" s="106" t="str">
        <f>+VLOOKUP(F57,Participants!$A$1:$F$801,2,FALSE)</f>
        <v>Jacob Feigel</v>
      </c>
      <c r="H57" s="106" t="str">
        <f>+VLOOKUP(F57,Participants!$A$1:$F$801,4,FALSE)</f>
        <v>BFS</v>
      </c>
      <c r="I57" s="106" t="str">
        <f>+VLOOKUP(F57,Participants!$A$1:$F$801,5,FALSE)</f>
        <v>M</v>
      </c>
      <c r="J57" s="106">
        <f>+VLOOKUP(F57,Participants!$A$1:$F$801,3,FALSE)</f>
        <v>3</v>
      </c>
      <c r="K57" s="54" t="str">
        <f>+VLOOKUP(F57,Participants!$A$1:$G$801,7,FALSE)</f>
        <v>DEV BOYS</v>
      </c>
      <c r="L57" s="145">
        <f t="shared" si="2"/>
        <v>27</v>
      </c>
      <c r="M57" s="106"/>
      <c r="N57" s="108">
        <v>34</v>
      </c>
      <c r="O57" s="109">
        <v>1</v>
      </c>
    </row>
    <row r="58" spans="1:15" ht="14.25" customHeight="1">
      <c r="A58" s="110"/>
      <c r="B58" s="111"/>
      <c r="C58" s="111"/>
      <c r="D58" s="112"/>
      <c r="E58" s="112"/>
      <c r="F58" s="112">
        <v>1243</v>
      </c>
      <c r="G58" s="113" t="str">
        <f>+VLOOKUP(F58,Participants!$A$1:$F$801,2,FALSE)</f>
        <v>Charles Seng</v>
      </c>
      <c r="H58" s="113" t="str">
        <f>+VLOOKUP(F58,Participants!$A$1:$F$801,4,FALSE)</f>
        <v>AGS</v>
      </c>
      <c r="I58" s="113" t="str">
        <f>+VLOOKUP(F58,Participants!$A$1:$F$801,5,FALSE)</f>
        <v>M</v>
      </c>
      <c r="J58" s="113">
        <f>+VLOOKUP(F58,Participants!$A$1:$F$801,3,FALSE)</f>
        <v>3</v>
      </c>
      <c r="K58" s="54" t="str">
        <f>+VLOOKUP(F58,Participants!$A$1:$G$801,7,FALSE)</f>
        <v>DEV BOYS</v>
      </c>
      <c r="L58" s="145">
        <f t="shared" si="2"/>
        <v>28</v>
      </c>
      <c r="M58" s="113"/>
      <c r="N58" s="51">
        <v>34</v>
      </c>
      <c r="O58" s="109">
        <v>6.5</v>
      </c>
    </row>
    <row r="59" spans="1:15" ht="14.25" customHeight="1">
      <c r="A59" s="103"/>
      <c r="B59" s="104"/>
      <c r="C59" s="104"/>
      <c r="D59" s="105"/>
      <c r="E59" s="105"/>
      <c r="F59" s="51">
        <v>1239</v>
      </c>
      <c r="G59" s="113" t="str">
        <f>+VLOOKUP(F59,Participants!$A$1:$F$801,2,FALSE)</f>
        <v>Xavier Hess</v>
      </c>
      <c r="H59" s="113" t="str">
        <f>+VLOOKUP(F59,Participants!$A$1:$F$801,4,FALSE)</f>
        <v>AGS</v>
      </c>
      <c r="I59" s="113" t="str">
        <f>+VLOOKUP(F59,Participants!$A$1:$F$801,5,FALSE)</f>
        <v>M</v>
      </c>
      <c r="J59" s="113">
        <f>+VLOOKUP(F59,Participants!$A$1:$F$801,3,FALSE)</f>
        <v>4</v>
      </c>
      <c r="K59" s="54" t="str">
        <f>+VLOOKUP(F59,Participants!$A$1:$G$801,7,FALSE)</f>
        <v>DEV BOYS</v>
      </c>
      <c r="L59" s="145">
        <f t="shared" si="2"/>
        <v>29</v>
      </c>
      <c r="M59" s="113"/>
      <c r="N59" s="51">
        <v>33</v>
      </c>
      <c r="O59" s="109">
        <v>3</v>
      </c>
    </row>
    <row r="60" spans="1:15" ht="14.25" customHeight="1">
      <c r="A60" s="110"/>
      <c r="B60" s="111"/>
      <c r="C60" s="111"/>
      <c r="D60" s="112"/>
      <c r="E60" s="112"/>
      <c r="F60" s="105">
        <v>751</v>
      </c>
      <c r="G60" s="106" t="str">
        <f>+VLOOKUP(F60,Participants!$A$1:$F$801,2,FALSE)</f>
        <v>Austin John Henry</v>
      </c>
      <c r="H60" s="106" t="str">
        <f>+VLOOKUP(F60,Participants!$A$1:$F$801,4,FALSE)</f>
        <v>AAC</v>
      </c>
      <c r="I60" s="106" t="str">
        <f>+VLOOKUP(F60,Participants!$A$1:$F$801,5,FALSE)</f>
        <v>M</v>
      </c>
      <c r="J60" s="106">
        <f>+VLOOKUP(F60,Participants!$A$1:$F$801,3,FALSE)</f>
        <v>3</v>
      </c>
      <c r="K60" s="54" t="str">
        <f>+VLOOKUP(F60,Participants!$A$1:$G$801,7,FALSE)</f>
        <v>DEV BOYS</v>
      </c>
      <c r="L60" s="145">
        <f t="shared" si="2"/>
        <v>30</v>
      </c>
      <c r="M60" s="106"/>
      <c r="N60" s="108">
        <v>32</v>
      </c>
      <c r="O60" s="109">
        <v>2</v>
      </c>
    </row>
    <row r="61" spans="1:15" ht="14.25" customHeight="1">
      <c r="A61" s="103"/>
      <c r="B61" s="104"/>
      <c r="C61" s="104"/>
      <c r="D61" s="105"/>
      <c r="E61" s="105"/>
      <c r="F61" s="105">
        <v>1143</v>
      </c>
      <c r="G61" s="106" t="str">
        <f>+VLOOKUP(F61,Participants!$A$1:$F$801,2,FALSE)</f>
        <v>Thomas Feczko</v>
      </c>
      <c r="H61" s="106" t="str">
        <f>+VLOOKUP(F61,Participants!$A$1:$F$801,4,FALSE)</f>
        <v>JAM</v>
      </c>
      <c r="I61" s="106" t="str">
        <f>+VLOOKUP(F61,Participants!$A$1:$F$801,5,FALSE)</f>
        <v>M</v>
      </c>
      <c r="J61" s="106">
        <f>+VLOOKUP(F61,Participants!$A$1:$F$801,3,FALSE)</f>
        <v>3</v>
      </c>
      <c r="K61" s="54" t="str">
        <f>+VLOOKUP(F61,Participants!$A$1:$G$801,7,FALSE)</f>
        <v>DEV BOYS</v>
      </c>
      <c r="L61" s="145">
        <f t="shared" si="2"/>
        <v>31</v>
      </c>
      <c r="M61" s="106"/>
      <c r="N61" s="108">
        <v>32</v>
      </c>
      <c r="O61" s="109">
        <v>5</v>
      </c>
    </row>
    <row r="62" spans="1:15" ht="14.25" customHeight="1">
      <c r="A62" s="110"/>
      <c r="B62" s="111"/>
      <c r="C62" s="111"/>
      <c r="D62" s="112"/>
      <c r="E62" s="112"/>
      <c r="F62" s="105">
        <v>1431</v>
      </c>
      <c r="G62" s="106" t="str">
        <f>+VLOOKUP(F62,Participants!$A$1:$F$801,2,FALSE)</f>
        <v>Gavin Graff</v>
      </c>
      <c r="H62" s="106" t="str">
        <f>+VLOOKUP(F62,Participants!$A$1:$F$801,4,FALSE)</f>
        <v>BCS</v>
      </c>
      <c r="I62" s="106" t="str">
        <f>+VLOOKUP(F62,Participants!$A$1:$F$801,5,FALSE)</f>
        <v>M</v>
      </c>
      <c r="J62" s="106">
        <f>+VLOOKUP(F62,Participants!$A$1:$F$801,3,FALSE)</f>
        <v>3</v>
      </c>
      <c r="K62" s="54" t="str">
        <f>+VLOOKUP(F62,Participants!$A$1:$G$801,7,FALSE)</f>
        <v>DEV BOYS</v>
      </c>
      <c r="L62" s="145">
        <f t="shared" si="2"/>
        <v>32</v>
      </c>
      <c r="M62" s="106"/>
      <c r="N62" s="108">
        <v>32</v>
      </c>
      <c r="O62" s="109"/>
    </row>
    <row r="63" spans="1:15" ht="14.25" customHeight="1">
      <c r="A63" s="103"/>
      <c r="B63" s="104"/>
      <c r="C63" s="104"/>
      <c r="D63" s="105"/>
      <c r="E63" s="105"/>
      <c r="F63" s="112">
        <v>1013</v>
      </c>
      <c r="G63" s="113" t="str">
        <f>+VLOOKUP(F63,Participants!$A$1:$F$801,2,FALSE)</f>
        <v>Sebastian de Lima</v>
      </c>
      <c r="H63" s="113" t="str">
        <f>+VLOOKUP(F63,Participants!$A$1:$F$801,4,FALSE)</f>
        <v>KIL</v>
      </c>
      <c r="I63" s="113" t="str">
        <f>+VLOOKUP(F63,Participants!$A$1:$F$801,5,FALSE)</f>
        <v>M</v>
      </c>
      <c r="J63" s="113">
        <f>+VLOOKUP(F63,Participants!$A$1:$F$801,3,FALSE)</f>
        <v>3</v>
      </c>
      <c r="K63" s="54" t="str">
        <f>+VLOOKUP(F63,Participants!$A$1:$G$801,7,FALSE)</f>
        <v>DEV BOYS</v>
      </c>
      <c r="L63" s="145">
        <f t="shared" si="2"/>
        <v>33</v>
      </c>
      <c r="M63" s="113"/>
      <c r="N63" s="51">
        <v>30</v>
      </c>
      <c r="O63" s="109">
        <v>9</v>
      </c>
    </row>
    <row r="64" spans="1:15" ht="14.25" customHeight="1">
      <c r="A64" s="110"/>
      <c r="B64" s="111"/>
      <c r="C64" s="111"/>
      <c r="D64" s="112"/>
      <c r="E64" s="112"/>
      <c r="F64" s="105">
        <v>1149</v>
      </c>
      <c r="G64" s="106" t="str">
        <f>+VLOOKUP(F64,Participants!$A$1:$F$801,2,FALSE)</f>
        <v>John  Norberg</v>
      </c>
      <c r="H64" s="106" t="str">
        <f>+VLOOKUP(F64,Participants!$A$1:$F$801,4,FALSE)</f>
        <v>JAM</v>
      </c>
      <c r="I64" s="106" t="str">
        <f>+VLOOKUP(F64,Participants!$A$1:$F$801,5,FALSE)</f>
        <v>M</v>
      </c>
      <c r="J64" s="106">
        <f>+VLOOKUP(F64,Participants!$A$1:$F$801,3,FALSE)</f>
        <v>4</v>
      </c>
      <c r="K64" s="54" t="str">
        <f>+VLOOKUP(F64,Participants!$A$1:$G$801,7,FALSE)</f>
        <v>DEV BOYS</v>
      </c>
      <c r="L64" s="145">
        <f t="shared" si="2"/>
        <v>34</v>
      </c>
      <c r="M64" s="106"/>
      <c r="N64" s="108">
        <v>29</v>
      </c>
      <c r="O64" s="109">
        <v>2</v>
      </c>
    </row>
    <row r="65" spans="1:15" ht="14.25" customHeight="1">
      <c r="A65" s="103"/>
      <c r="B65" s="104"/>
      <c r="C65" s="104"/>
      <c r="D65" s="105"/>
      <c r="E65" s="105"/>
      <c r="F65" s="112">
        <v>769</v>
      </c>
      <c r="G65" s="113" t="str">
        <f>+VLOOKUP(F65,Participants!$A$1:$F$801,2,FALSE)</f>
        <v>Predis Max</v>
      </c>
      <c r="H65" s="113" t="str">
        <f>+VLOOKUP(F65,Participants!$A$1:$F$801,4,FALSE)</f>
        <v>AAC</v>
      </c>
      <c r="I65" s="113" t="str">
        <f>+VLOOKUP(F65,Participants!$A$1:$F$801,5,FALSE)</f>
        <v>M</v>
      </c>
      <c r="J65" s="113">
        <f>+VLOOKUP(F65,Participants!$A$1:$F$801,3,FALSE)</f>
        <v>4</v>
      </c>
      <c r="K65" s="54" t="str">
        <f>+VLOOKUP(F65,Participants!$A$1:$G$801,7,FALSE)</f>
        <v>DEV BOYS</v>
      </c>
      <c r="L65" s="145">
        <f t="shared" si="2"/>
        <v>35</v>
      </c>
      <c r="M65" s="113"/>
      <c r="N65" s="51">
        <v>29</v>
      </c>
      <c r="O65" s="109">
        <v>7.5</v>
      </c>
    </row>
    <row r="66" spans="1:15" ht="14.25" customHeight="1">
      <c r="A66" s="110"/>
      <c r="B66" s="111"/>
      <c r="C66" s="111"/>
      <c r="D66" s="112"/>
      <c r="E66" s="112"/>
      <c r="F66" s="105">
        <v>868</v>
      </c>
      <c r="G66" s="106" t="str">
        <f>+VLOOKUP(F66,Participants!$A$1:$F$801,2,FALSE)</f>
        <v>Connor Cummings</v>
      </c>
      <c r="H66" s="106" t="str">
        <f>+VLOOKUP(F66,Participants!$A$1:$F$801,4,FALSE)</f>
        <v>SSPP</v>
      </c>
      <c r="I66" s="106" t="str">
        <f>+VLOOKUP(F66,Participants!$A$1:$F$801,5,FALSE)</f>
        <v>M</v>
      </c>
      <c r="J66" s="106" t="str">
        <f>+VLOOKUP(F66,Participants!$A$1:$F$801,3,FALSE)</f>
        <v>K</v>
      </c>
      <c r="K66" s="54" t="str">
        <f>+VLOOKUP(F66,Participants!$A$1:$G$801,7,FALSE)</f>
        <v>DEV BOYS</v>
      </c>
      <c r="L66" s="145">
        <f t="shared" si="2"/>
        <v>36</v>
      </c>
      <c r="M66" s="106"/>
      <c r="N66" s="108">
        <v>28</v>
      </c>
      <c r="O66" s="109">
        <v>3</v>
      </c>
    </row>
    <row r="67" spans="1:15" ht="14.25" customHeight="1">
      <c r="A67" s="103"/>
      <c r="B67" s="104"/>
      <c r="C67" s="104"/>
      <c r="D67" s="105"/>
      <c r="E67" s="105"/>
      <c r="F67" s="112">
        <v>1575</v>
      </c>
      <c r="G67" s="113" t="str">
        <f>+VLOOKUP(F67,Participants!$A$1:$F$801,2,FALSE)</f>
        <v>Lucas Porter</v>
      </c>
      <c r="H67" s="113" t="str">
        <f>+VLOOKUP(F67,Participants!$A$1:$F$801,4,FALSE)</f>
        <v>GRE</v>
      </c>
      <c r="I67" s="113" t="str">
        <f>+VLOOKUP(F67,Participants!$A$1:$F$801,5,FALSE)</f>
        <v>M</v>
      </c>
      <c r="J67" s="113">
        <f>+VLOOKUP(F67,Participants!$A$1:$F$801,3,FALSE)</f>
        <v>3</v>
      </c>
      <c r="K67" s="54" t="str">
        <f>+VLOOKUP(F67,Participants!$A$1:$G$801,7,FALSE)</f>
        <v>DEV BOYS</v>
      </c>
      <c r="L67" s="145">
        <f t="shared" si="2"/>
        <v>37</v>
      </c>
      <c r="M67" s="113"/>
      <c r="N67" s="51">
        <v>27</v>
      </c>
      <c r="O67" s="109">
        <v>9</v>
      </c>
    </row>
    <row r="68" spans="1:15" ht="14.25" customHeight="1">
      <c r="A68" s="110"/>
      <c r="B68" s="111"/>
      <c r="C68" s="111"/>
      <c r="D68" s="112"/>
      <c r="E68" s="112"/>
      <c r="F68" s="112">
        <v>1151</v>
      </c>
      <c r="G68" s="113" t="str">
        <f>+VLOOKUP(F68,Participants!$A$1:$F$801,2,FALSE)</f>
        <v>Nate  Tottenham</v>
      </c>
      <c r="H68" s="113" t="str">
        <f>+VLOOKUP(F68,Participants!$A$1:$F$801,4,FALSE)</f>
        <v>JAM</v>
      </c>
      <c r="I68" s="113" t="str">
        <f>+VLOOKUP(F68,Participants!$A$1:$F$801,5,FALSE)</f>
        <v>M</v>
      </c>
      <c r="J68" s="113">
        <f>+VLOOKUP(F68,Participants!$A$1:$F$801,3,FALSE)</f>
        <v>4</v>
      </c>
      <c r="K68" s="54" t="str">
        <f>+VLOOKUP(F68,Participants!$A$1:$G$801,7,FALSE)</f>
        <v>DEV BOYS</v>
      </c>
      <c r="L68" s="145">
        <f t="shared" si="2"/>
        <v>38</v>
      </c>
      <c r="M68" s="113"/>
      <c r="N68" s="51">
        <v>26</v>
      </c>
      <c r="O68" s="109">
        <v>3</v>
      </c>
    </row>
    <row r="69" spans="1:15" ht="14.25" customHeight="1">
      <c r="A69" s="103"/>
      <c r="B69" s="104"/>
      <c r="C69" s="104"/>
      <c r="D69" s="105"/>
      <c r="E69" s="105"/>
      <c r="F69" s="105">
        <v>871</v>
      </c>
      <c r="G69" s="106" t="str">
        <f>+VLOOKUP(F69,Participants!$A$1:$F$801,2,FALSE)</f>
        <v>Ryan Kunselman</v>
      </c>
      <c r="H69" s="106" t="str">
        <f>+VLOOKUP(F69,Participants!$A$1:$F$801,4,FALSE)</f>
        <v>SSPP</v>
      </c>
      <c r="I69" s="106" t="str">
        <f>+VLOOKUP(F69,Participants!$A$1:$F$801,5,FALSE)</f>
        <v>M</v>
      </c>
      <c r="J69" s="106">
        <f>+VLOOKUP(F69,Participants!$A$1:$F$801,3,FALSE)</f>
        <v>2</v>
      </c>
      <c r="K69" s="54" t="str">
        <f>+VLOOKUP(F69,Participants!$A$1:$G$801,7,FALSE)</f>
        <v>DEV BOYS</v>
      </c>
      <c r="L69" s="145">
        <f t="shared" si="2"/>
        <v>39</v>
      </c>
      <c r="M69" s="106"/>
      <c r="N69" s="108">
        <v>25</v>
      </c>
      <c r="O69" s="109">
        <v>5</v>
      </c>
    </row>
    <row r="70" spans="1:15" ht="14.25" customHeight="1">
      <c r="A70" s="110"/>
      <c r="B70" s="111"/>
      <c r="C70" s="111"/>
      <c r="D70" s="112"/>
      <c r="E70" s="112"/>
      <c r="F70" s="105">
        <v>1018</v>
      </c>
      <c r="G70" s="106" t="str">
        <f>+VLOOKUP(F70,Participants!$A$1:$F$801,2,FALSE)</f>
        <v>Xavier Kush</v>
      </c>
      <c r="H70" s="106" t="str">
        <f>+VLOOKUP(F70,Participants!$A$1:$F$801,4,FALSE)</f>
        <v>KIL</v>
      </c>
      <c r="I70" s="106" t="str">
        <f>+VLOOKUP(F70,Participants!$A$1:$F$801,5,FALSE)</f>
        <v>M</v>
      </c>
      <c r="J70" s="106">
        <f>+VLOOKUP(F70,Participants!$A$1:$F$801,3,FALSE)</f>
        <v>4</v>
      </c>
      <c r="K70" s="54" t="str">
        <f>+VLOOKUP(F70,Participants!$A$1:$G$801,7,FALSE)</f>
        <v>DEV BOYS</v>
      </c>
      <c r="L70" s="145">
        <f t="shared" si="2"/>
        <v>40</v>
      </c>
      <c r="M70" s="106"/>
      <c r="N70" s="108">
        <v>25</v>
      </c>
      <c r="O70" s="109">
        <v>9</v>
      </c>
    </row>
    <row r="71" spans="1:15" ht="14.25" customHeight="1">
      <c r="A71" s="103"/>
      <c r="B71" s="104"/>
      <c r="C71" s="104"/>
      <c r="D71" s="105"/>
      <c r="E71" s="105"/>
      <c r="F71" s="112">
        <v>562</v>
      </c>
      <c r="G71" s="113" t="str">
        <f>+VLOOKUP(F71,Participants!$A$1:$F$801,2,FALSE)</f>
        <v>Enzo Urso</v>
      </c>
      <c r="H71" s="113" t="str">
        <f>+VLOOKUP(F71,Participants!$A$1:$F$801,4,FALSE)</f>
        <v>BFS</v>
      </c>
      <c r="I71" s="113" t="str">
        <f>+VLOOKUP(F71,Participants!$A$1:$F$801,5,FALSE)</f>
        <v>M</v>
      </c>
      <c r="J71" s="113">
        <f>+VLOOKUP(F71,Participants!$A$1:$F$801,3,FALSE)</f>
        <v>3</v>
      </c>
      <c r="K71" s="54" t="str">
        <f>+VLOOKUP(F71,Participants!$A$1:$G$801,7,FALSE)</f>
        <v>DEV BOYS</v>
      </c>
      <c r="L71" s="145">
        <f t="shared" si="2"/>
        <v>41</v>
      </c>
      <c r="M71" s="113"/>
      <c r="N71" s="51">
        <v>24</v>
      </c>
      <c r="O71" s="109">
        <v>4</v>
      </c>
    </row>
    <row r="72" spans="1:15" ht="14.25" customHeight="1">
      <c r="A72" s="110"/>
      <c r="B72" s="111"/>
      <c r="C72" s="111"/>
      <c r="D72" s="112"/>
      <c r="E72" s="112"/>
      <c r="F72" s="112">
        <v>564</v>
      </c>
      <c r="G72" s="113" t="str">
        <f>+VLOOKUP(F72,Participants!$A$1:$F$801,2,FALSE)</f>
        <v>Jackson Hawes</v>
      </c>
      <c r="H72" s="113" t="str">
        <f>+VLOOKUP(F72,Participants!$A$1:$F$801,4,FALSE)</f>
        <v>BFS</v>
      </c>
      <c r="I72" s="113" t="str">
        <f>+VLOOKUP(F72,Participants!$A$1:$F$801,5,FALSE)</f>
        <v>M</v>
      </c>
      <c r="J72" s="113">
        <f>+VLOOKUP(F72,Participants!$A$1:$F$801,3,FALSE)</f>
        <v>3</v>
      </c>
      <c r="K72" s="54" t="str">
        <f>+VLOOKUP(F72,Participants!$A$1:$G$801,7,FALSE)</f>
        <v>DEV BOYS</v>
      </c>
      <c r="L72" s="145">
        <f t="shared" si="2"/>
        <v>42</v>
      </c>
      <c r="M72" s="113"/>
      <c r="N72" s="51">
        <v>18</v>
      </c>
      <c r="O72" s="109">
        <v>9</v>
      </c>
    </row>
    <row r="73" spans="1:15" ht="14.25" customHeight="1">
      <c r="A73" s="103"/>
      <c r="B73" s="104"/>
      <c r="C73" s="104"/>
      <c r="D73" s="105"/>
      <c r="E73" s="105"/>
      <c r="F73" s="112">
        <v>865</v>
      </c>
      <c r="G73" s="113" t="str">
        <f>+VLOOKUP(F73,Participants!$A$1:$F$801,2,FALSE)</f>
        <v>Patrick Phemester</v>
      </c>
      <c r="H73" s="113" t="str">
        <f>+VLOOKUP(F73,Participants!$A$1:$F$801,4,FALSE)</f>
        <v>SSPP</v>
      </c>
      <c r="I73" s="113" t="str">
        <f>+VLOOKUP(F73,Participants!$A$1:$F$801,5,FALSE)</f>
        <v>M</v>
      </c>
      <c r="J73" s="113" t="str">
        <f>+VLOOKUP(F73,Participants!$A$1:$F$801,3,FALSE)</f>
        <v>K</v>
      </c>
      <c r="K73" s="54" t="str">
        <f>+VLOOKUP(F73,Participants!$A$1:$G$801,7,FALSE)</f>
        <v>DEV BOYS</v>
      </c>
      <c r="L73" s="145">
        <f t="shared" si="2"/>
        <v>43</v>
      </c>
      <c r="M73" s="113"/>
      <c r="N73" s="51">
        <v>4</v>
      </c>
      <c r="O73" s="109">
        <v>7</v>
      </c>
    </row>
    <row r="74" spans="1:15" ht="14.25" customHeight="1">
      <c r="A74" s="110"/>
      <c r="B74" s="111"/>
      <c r="C74" s="111"/>
      <c r="D74" s="112"/>
      <c r="E74" s="112"/>
      <c r="F74" s="112"/>
      <c r="G74" s="113" t="e">
        <f>+VLOOKUP(F74,Participants!$A$1:$F$801,2,FALSE)</f>
        <v>#N/A</v>
      </c>
      <c r="H74" s="113" t="e">
        <f>+VLOOKUP(F74,Participants!$A$1:$F$801,4,FALSE)</f>
        <v>#N/A</v>
      </c>
      <c r="I74" s="113" t="e">
        <f>+VLOOKUP(F74,Participants!$A$1:$F$801,5,FALSE)</f>
        <v>#N/A</v>
      </c>
      <c r="J74" s="113" t="e">
        <f>+VLOOKUP(F74,Participants!$A$1:$F$801,3,FALSE)</f>
        <v>#N/A</v>
      </c>
      <c r="K74" s="54" t="e">
        <f>+VLOOKUP(F74,Participants!$A$1:$G$801,7,FALSE)</f>
        <v>#N/A</v>
      </c>
      <c r="L74" s="114"/>
      <c r="M74" s="113"/>
      <c r="N74" s="51"/>
      <c r="O74" s="109"/>
    </row>
    <row r="75" spans="1:15" ht="14.25" customHeight="1">
      <c r="A75" s="103"/>
      <c r="B75" s="104"/>
      <c r="C75" s="104"/>
      <c r="D75" s="105"/>
      <c r="E75" s="105"/>
      <c r="F75" s="105"/>
      <c r="G75" s="106" t="e">
        <f>+VLOOKUP(F75,Participants!$A$1:$F$801,2,FALSE)</f>
        <v>#N/A</v>
      </c>
      <c r="H75" s="106" t="e">
        <f>+VLOOKUP(F75,Participants!$A$1:$F$801,4,FALSE)</f>
        <v>#N/A</v>
      </c>
      <c r="I75" s="106" t="e">
        <f>+VLOOKUP(F75,Participants!$A$1:$F$801,5,FALSE)</f>
        <v>#N/A</v>
      </c>
      <c r="J75" s="106" t="e">
        <f>+VLOOKUP(F75,Participants!$A$1:$F$801,3,FALSE)</f>
        <v>#N/A</v>
      </c>
      <c r="K75" s="54" t="e">
        <f>+VLOOKUP(F75,Participants!$A$1:$G$801,7,FALSE)</f>
        <v>#N/A</v>
      </c>
      <c r="L75" s="107"/>
      <c r="M75" s="106"/>
      <c r="N75" s="108"/>
      <c r="O75" s="109"/>
    </row>
    <row r="76" spans="1:15" ht="14.25" customHeight="1">
      <c r="A76" s="110"/>
      <c r="B76" s="111"/>
      <c r="C76" s="111"/>
      <c r="D76" s="112"/>
      <c r="E76" s="112"/>
      <c r="F76" s="112"/>
      <c r="G76" s="113" t="e">
        <f>+VLOOKUP(F76,Participants!$A$1:$F$801,2,FALSE)</f>
        <v>#N/A</v>
      </c>
      <c r="H76" s="113" t="e">
        <f>+VLOOKUP(F76,Participants!$A$1:$F$801,4,FALSE)</f>
        <v>#N/A</v>
      </c>
      <c r="I76" s="113" t="e">
        <f>+VLOOKUP(F76,Participants!$A$1:$F$801,5,FALSE)</f>
        <v>#N/A</v>
      </c>
      <c r="J76" s="113" t="e">
        <f>+VLOOKUP(F76,Participants!$A$1:$F$801,3,FALSE)</f>
        <v>#N/A</v>
      </c>
      <c r="K76" s="54" t="e">
        <f>+VLOOKUP(F76,Participants!$A$1:$G$801,7,FALSE)</f>
        <v>#N/A</v>
      </c>
      <c r="L76" s="114"/>
      <c r="M76" s="113"/>
      <c r="N76" s="51"/>
      <c r="O76" s="109"/>
    </row>
    <row r="77" spans="1:15" ht="14.25" customHeight="1">
      <c r="A77" s="103"/>
      <c r="B77" s="104"/>
      <c r="C77" s="104"/>
      <c r="D77" s="105"/>
      <c r="E77" s="105"/>
      <c r="F77" s="105"/>
      <c r="G77" s="106" t="e">
        <f>+VLOOKUP(F77,Participants!$A$1:$F$801,2,FALSE)</f>
        <v>#N/A</v>
      </c>
      <c r="H77" s="106" t="e">
        <f>+VLOOKUP(F77,Participants!$A$1:$F$801,4,FALSE)</f>
        <v>#N/A</v>
      </c>
      <c r="I77" s="106" t="e">
        <f>+VLOOKUP(F77,Participants!$A$1:$F$801,5,FALSE)</f>
        <v>#N/A</v>
      </c>
      <c r="J77" s="106" t="e">
        <f>+VLOOKUP(F77,Participants!$A$1:$F$801,3,FALSE)</f>
        <v>#N/A</v>
      </c>
      <c r="K77" s="54" t="e">
        <f>+VLOOKUP(F77,Participants!$A$1:$G$801,7,FALSE)</f>
        <v>#N/A</v>
      </c>
      <c r="L77" s="107"/>
      <c r="M77" s="106"/>
      <c r="N77" s="108"/>
      <c r="O77" s="109"/>
    </row>
    <row r="78" spans="1:15" ht="14.25" customHeight="1">
      <c r="A78" s="110"/>
      <c r="B78" s="111"/>
      <c r="C78" s="111"/>
      <c r="D78" s="112"/>
      <c r="E78" s="112"/>
      <c r="F78" s="112"/>
      <c r="G78" s="113" t="e">
        <f>+VLOOKUP(F78,Participants!$A$1:$F$801,2,FALSE)</f>
        <v>#N/A</v>
      </c>
      <c r="H78" s="113" t="e">
        <f>+VLOOKUP(F78,Participants!$A$1:$F$801,4,FALSE)</f>
        <v>#N/A</v>
      </c>
      <c r="I78" s="113" t="e">
        <f>+VLOOKUP(F78,Participants!$A$1:$F$801,5,FALSE)</f>
        <v>#N/A</v>
      </c>
      <c r="J78" s="113" t="e">
        <f>+VLOOKUP(F78,Participants!$A$1:$F$801,3,FALSE)</f>
        <v>#N/A</v>
      </c>
      <c r="K78" s="54" t="e">
        <f>+VLOOKUP(F78,Participants!$A$1:$G$801,7,FALSE)</f>
        <v>#N/A</v>
      </c>
      <c r="L78" s="114"/>
      <c r="M78" s="113"/>
      <c r="N78" s="51"/>
      <c r="O78" s="109"/>
    </row>
    <row r="79" spans="1:15" ht="14.25" customHeight="1">
      <c r="A79" s="103"/>
      <c r="B79" s="104"/>
      <c r="C79" s="104"/>
      <c r="D79" s="105"/>
      <c r="E79" s="105"/>
      <c r="F79" s="105"/>
      <c r="G79" s="106" t="e">
        <f>+VLOOKUP(F79,Participants!$A$1:$F$801,2,FALSE)</f>
        <v>#N/A</v>
      </c>
      <c r="H79" s="106" t="e">
        <f>+VLOOKUP(F79,Participants!$A$1:$F$801,4,FALSE)</f>
        <v>#N/A</v>
      </c>
      <c r="I79" s="106" t="e">
        <f>+VLOOKUP(F79,Participants!$A$1:$F$801,5,FALSE)</f>
        <v>#N/A</v>
      </c>
      <c r="J79" s="106" t="e">
        <f>+VLOOKUP(F79,Participants!$A$1:$F$801,3,FALSE)</f>
        <v>#N/A</v>
      </c>
      <c r="K79" s="54" t="e">
        <f>+VLOOKUP(F79,Participants!$A$1:$G$801,7,FALSE)</f>
        <v>#N/A</v>
      </c>
      <c r="L79" s="107"/>
      <c r="M79" s="106"/>
      <c r="N79" s="108"/>
      <c r="O79" s="109"/>
    </row>
    <row r="80" spans="1:15" ht="14.25" customHeight="1">
      <c r="A80" s="110"/>
      <c r="B80" s="111"/>
      <c r="C80" s="111"/>
      <c r="D80" s="112"/>
      <c r="E80" s="112"/>
      <c r="F80" s="112"/>
      <c r="G80" s="113" t="e">
        <f>+VLOOKUP(F80,Participants!$A$1:$F$801,2,FALSE)</f>
        <v>#N/A</v>
      </c>
      <c r="H80" s="113" t="e">
        <f>+VLOOKUP(F80,Participants!$A$1:$F$801,4,FALSE)</f>
        <v>#N/A</v>
      </c>
      <c r="I80" s="113" t="e">
        <f>+VLOOKUP(F80,Participants!$A$1:$F$801,5,FALSE)</f>
        <v>#N/A</v>
      </c>
      <c r="J80" s="113" t="e">
        <f>+VLOOKUP(F80,Participants!$A$1:$F$801,3,FALSE)</f>
        <v>#N/A</v>
      </c>
      <c r="K80" s="54" t="e">
        <f>+VLOOKUP(F80,Participants!$A$1:$G$801,7,FALSE)</f>
        <v>#N/A</v>
      </c>
      <c r="L80" s="114"/>
      <c r="M80" s="113"/>
      <c r="N80" s="51"/>
      <c r="O80" s="109"/>
    </row>
    <row r="81" spans="1:15" ht="14.25" customHeight="1">
      <c r="A81" s="103"/>
      <c r="B81" s="104"/>
      <c r="C81" s="104"/>
      <c r="D81" s="105"/>
      <c r="E81" s="105"/>
      <c r="F81" s="105"/>
      <c r="G81" s="106" t="e">
        <f>+VLOOKUP(F81,Participants!$A$1:$F$801,2,FALSE)</f>
        <v>#N/A</v>
      </c>
      <c r="H81" s="106" t="e">
        <f>+VLOOKUP(F81,Participants!$A$1:$F$801,4,FALSE)</f>
        <v>#N/A</v>
      </c>
      <c r="I81" s="106" t="e">
        <f>+VLOOKUP(F81,Participants!$A$1:$F$801,5,FALSE)</f>
        <v>#N/A</v>
      </c>
      <c r="J81" s="106" t="e">
        <f>+VLOOKUP(F81,Participants!$A$1:$F$801,3,FALSE)</f>
        <v>#N/A</v>
      </c>
      <c r="K81" s="54" t="e">
        <f>+VLOOKUP(F81,Participants!$A$1:$G$801,7,FALSE)</f>
        <v>#N/A</v>
      </c>
      <c r="L81" s="107"/>
      <c r="M81" s="106"/>
      <c r="N81" s="108"/>
      <c r="O81" s="109"/>
    </row>
    <row r="82" spans="1:15" ht="14.25" customHeight="1">
      <c r="A82" s="110"/>
      <c r="B82" s="111"/>
      <c r="C82" s="111"/>
      <c r="D82" s="112"/>
      <c r="E82" s="112"/>
      <c r="F82" s="112"/>
      <c r="G82" s="113" t="e">
        <f>+VLOOKUP(F82,Participants!$A$1:$F$801,2,FALSE)</f>
        <v>#N/A</v>
      </c>
      <c r="H82" s="113" t="e">
        <f>+VLOOKUP(F82,Participants!$A$1:$F$801,4,FALSE)</f>
        <v>#N/A</v>
      </c>
      <c r="I82" s="113" t="e">
        <f>+VLOOKUP(F82,Participants!$A$1:$F$801,5,FALSE)</f>
        <v>#N/A</v>
      </c>
      <c r="J82" s="113" t="e">
        <f>+VLOOKUP(F82,Participants!$A$1:$F$801,3,FALSE)</f>
        <v>#N/A</v>
      </c>
      <c r="K82" s="54" t="e">
        <f>+VLOOKUP(F82,Participants!$A$1:$G$801,7,FALSE)</f>
        <v>#N/A</v>
      </c>
      <c r="L82" s="114"/>
      <c r="M82" s="113"/>
      <c r="N82" s="51"/>
      <c r="O82" s="109"/>
    </row>
    <row r="83" spans="1:15" ht="14.25" customHeight="1">
      <c r="A83" s="103"/>
      <c r="B83" s="104"/>
      <c r="C83" s="104"/>
      <c r="D83" s="105"/>
      <c r="E83" s="105"/>
      <c r="F83" s="105"/>
      <c r="G83" s="106" t="e">
        <f>+VLOOKUP(F83,Participants!$A$1:$F$801,2,FALSE)</f>
        <v>#N/A</v>
      </c>
      <c r="H83" s="106" t="e">
        <f>+VLOOKUP(F83,Participants!$A$1:$F$801,4,FALSE)</f>
        <v>#N/A</v>
      </c>
      <c r="I83" s="106" t="e">
        <f>+VLOOKUP(F83,Participants!$A$1:$F$801,5,FALSE)</f>
        <v>#N/A</v>
      </c>
      <c r="J83" s="106" t="e">
        <f>+VLOOKUP(F83,Participants!$A$1:$F$801,3,FALSE)</f>
        <v>#N/A</v>
      </c>
      <c r="K83" s="54" t="e">
        <f>+VLOOKUP(F83,Participants!$A$1:$G$801,7,FALSE)</f>
        <v>#N/A</v>
      </c>
      <c r="L83" s="107"/>
      <c r="M83" s="106"/>
      <c r="N83" s="108"/>
      <c r="O83" s="109"/>
    </row>
    <row r="84" spans="1:15" ht="14.25" customHeight="1">
      <c r="A84" s="110"/>
      <c r="B84" s="111"/>
      <c r="C84" s="111"/>
      <c r="D84" s="112"/>
      <c r="E84" s="112"/>
      <c r="F84" s="112"/>
      <c r="G84" s="113" t="e">
        <f>+VLOOKUP(F84,Participants!$A$1:$F$801,2,FALSE)</f>
        <v>#N/A</v>
      </c>
      <c r="H84" s="113" t="e">
        <f>+VLOOKUP(F84,Participants!$A$1:$F$801,4,FALSE)</f>
        <v>#N/A</v>
      </c>
      <c r="I84" s="113" t="e">
        <f>+VLOOKUP(F84,Participants!$A$1:$F$801,5,FALSE)</f>
        <v>#N/A</v>
      </c>
      <c r="J84" s="113" t="e">
        <f>+VLOOKUP(F84,Participants!$A$1:$F$801,3,FALSE)</f>
        <v>#N/A</v>
      </c>
      <c r="K84" s="54" t="e">
        <f>+VLOOKUP(F84,Participants!$A$1:$G$801,7,FALSE)</f>
        <v>#N/A</v>
      </c>
      <c r="L84" s="114"/>
      <c r="M84" s="113"/>
      <c r="N84" s="51"/>
      <c r="O84" s="109"/>
    </row>
    <row r="85" spans="1:15" ht="14.25" customHeight="1">
      <c r="A85" s="103"/>
      <c r="B85" s="104"/>
      <c r="C85" s="104"/>
      <c r="D85" s="105"/>
      <c r="E85" s="105"/>
      <c r="F85" s="105"/>
      <c r="G85" s="106" t="e">
        <f>+VLOOKUP(F85,Participants!$A$1:$F$801,2,FALSE)</f>
        <v>#N/A</v>
      </c>
      <c r="H85" s="106" t="e">
        <f>+VLOOKUP(F85,Participants!$A$1:$F$801,4,FALSE)</f>
        <v>#N/A</v>
      </c>
      <c r="I85" s="106" t="e">
        <f>+VLOOKUP(F85,Participants!$A$1:$F$801,5,FALSE)</f>
        <v>#N/A</v>
      </c>
      <c r="J85" s="106" t="e">
        <f>+VLOOKUP(F85,Participants!$A$1:$F$801,3,FALSE)</f>
        <v>#N/A</v>
      </c>
      <c r="K85" s="54" t="e">
        <f>+VLOOKUP(F85,Participants!$A$1:$G$801,7,FALSE)</f>
        <v>#N/A</v>
      </c>
      <c r="L85" s="107"/>
      <c r="M85" s="106"/>
      <c r="N85" s="108"/>
      <c r="O85" s="109"/>
    </row>
    <row r="86" spans="1:15" ht="14.25" customHeight="1">
      <c r="A86" s="110"/>
      <c r="B86" s="111"/>
      <c r="C86" s="111"/>
      <c r="D86" s="112"/>
      <c r="E86" s="112"/>
      <c r="F86" s="112"/>
      <c r="G86" s="113" t="e">
        <f>+VLOOKUP(F86,Participants!$A$1:$F$801,2,FALSE)</f>
        <v>#N/A</v>
      </c>
      <c r="H86" s="113" t="e">
        <f>+VLOOKUP(F86,Participants!$A$1:$F$801,4,FALSE)</f>
        <v>#N/A</v>
      </c>
      <c r="I86" s="113" t="e">
        <f>+VLOOKUP(F86,Participants!$A$1:$F$801,5,FALSE)</f>
        <v>#N/A</v>
      </c>
      <c r="J86" s="113" t="e">
        <f>+VLOOKUP(F86,Participants!$A$1:$F$801,3,FALSE)</f>
        <v>#N/A</v>
      </c>
      <c r="K86" s="54" t="e">
        <f>+VLOOKUP(F86,Participants!$A$1:$G$801,7,FALSE)</f>
        <v>#N/A</v>
      </c>
      <c r="L86" s="114"/>
      <c r="M86" s="113"/>
      <c r="N86" s="51"/>
      <c r="O86" s="109"/>
    </row>
    <row r="87" spans="1:15" ht="14.25" customHeight="1">
      <c r="A87" s="103"/>
      <c r="B87" s="104"/>
      <c r="C87" s="104"/>
      <c r="D87" s="105"/>
      <c r="E87" s="105"/>
      <c r="F87" s="105"/>
      <c r="G87" s="106" t="e">
        <f>+VLOOKUP(F87,Participants!$A$1:$F$801,2,FALSE)</f>
        <v>#N/A</v>
      </c>
      <c r="H87" s="106" t="e">
        <f>+VLOOKUP(F87,Participants!$A$1:$F$801,4,FALSE)</f>
        <v>#N/A</v>
      </c>
      <c r="I87" s="106" t="e">
        <f>+VLOOKUP(F87,Participants!$A$1:$F$801,5,FALSE)</f>
        <v>#N/A</v>
      </c>
      <c r="J87" s="106" t="e">
        <f>+VLOOKUP(F87,Participants!$A$1:$F$801,3,FALSE)</f>
        <v>#N/A</v>
      </c>
      <c r="K87" s="54" t="e">
        <f>+VLOOKUP(F87,Participants!$A$1:$G$801,7,FALSE)</f>
        <v>#N/A</v>
      </c>
      <c r="L87" s="107"/>
      <c r="M87" s="106"/>
      <c r="N87" s="108"/>
      <c r="O87" s="109"/>
    </row>
    <row r="88" spans="1:15" ht="14.25" customHeight="1">
      <c r="A88" s="110"/>
      <c r="B88" s="111"/>
      <c r="C88" s="111"/>
      <c r="D88" s="112"/>
      <c r="E88" s="112"/>
      <c r="F88" s="112"/>
      <c r="G88" s="113" t="e">
        <f>+VLOOKUP(F88,Participants!$A$1:$F$801,2,FALSE)</f>
        <v>#N/A</v>
      </c>
      <c r="H88" s="113" t="e">
        <f>+VLOOKUP(F88,Participants!$A$1:$F$801,4,FALSE)</f>
        <v>#N/A</v>
      </c>
      <c r="I88" s="113" t="e">
        <f>+VLOOKUP(F88,Participants!$A$1:$F$801,5,FALSE)</f>
        <v>#N/A</v>
      </c>
      <c r="J88" s="113" t="e">
        <f>+VLOOKUP(F88,Participants!$A$1:$F$801,3,FALSE)</f>
        <v>#N/A</v>
      </c>
      <c r="K88" s="54" t="e">
        <f>+VLOOKUP(F88,Participants!$A$1:$G$801,7,FALSE)</f>
        <v>#N/A</v>
      </c>
      <c r="L88" s="114"/>
      <c r="M88" s="113"/>
      <c r="N88" s="51"/>
      <c r="O88" s="109"/>
    </row>
    <row r="89" spans="1:15" ht="14.25" customHeight="1">
      <c r="A89" s="103"/>
      <c r="B89" s="104"/>
      <c r="C89" s="104"/>
      <c r="D89" s="105"/>
      <c r="E89" s="105"/>
      <c r="F89" s="105"/>
      <c r="G89" s="106" t="e">
        <f>+VLOOKUP(F89,Participants!$A$1:$F$801,2,FALSE)</f>
        <v>#N/A</v>
      </c>
      <c r="H89" s="106" t="e">
        <f>+VLOOKUP(F89,Participants!$A$1:$F$801,4,FALSE)</f>
        <v>#N/A</v>
      </c>
      <c r="I89" s="106" t="e">
        <f>+VLOOKUP(F89,Participants!$A$1:$F$801,5,FALSE)</f>
        <v>#N/A</v>
      </c>
      <c r="J89" s="106" t="e">
        <f>+VLOOKUP(F89,Participants!$A$1:$F$801,3,FALSE)</f>
        <v>#N/A</v>
      </c>
      <c r="K89" s="54" t="e">
        <f>+VLOOKUP(F89,Participants!$A$1:$G$801,7,FALSE)</f>
        <v>#N/A</v>
      </c>
      <c r="L89" s="107"/>
      <c r="M89" s="106"/>
      <c r="N89" s="108"/>
      <c r="O89" s="109"/>
    </row>
    <row r="90" spans="1:15" ht="14.25" customHeight="1">
      <c r="A90" s="110"/>
      <c r="B90" s="111"/>
      <c r="C90" s="111"/>
      <c r="D90" s="112"/>
      <c r="E90" s="112"/>
      <c r="F90" s="112"/>
      <c r="G90" s="113" t="e">
        <f>+VLOOKUP(F90,Participants!$A$1:$F$801,2,FALSE)</f>
        <v>#N/A</v>
      </c>
      <c r="H90" s="113" t="e">
        <f>+VLOOKUP(F90,Participants!$A$1:$F$801,4,FALSE)</f>
        <v>#N/A</v>
      </c>
      <c r="I90" s="113" t="e">
        <f>+VLOOKUP(F90,Participants!$A$1:$F$801,5,FALSE)</f>
        <v>#N/A</v>
      </c>
      <c r="J90" s="113" t="e">
        <f>+VLOOKUP(F90,Participants!$A$1:$F$801,3,FALSE)</f>
        <v>#N/A</v>
      </c>
      <c r="K90" s="54" t="e">
        <f>+VLOOKUP(F90,Participants!$A$1:$G$801,7,FALSE)</f>
        <v>#N/A</v>
      </c>
      <c r="L90" s="114"/>
      <c r="M90" s="113"/>
      <c r="N90" s="51"/>
      <c r="O90" s="109"/>
    </row>
    <row r="91" spans="1:15" ht="14.25" customHeight="1">
      <c r="A91" s="103"/>
      <c r="B91" s="104"/>
      <c r="C91" s="104"/>
      <c r="D91" s="105"/>
      <c r="E91" s="105"/>
      <c r="F91" s="105"/>
      <c r="G91" s="106" t="e">
        <f>+VLOOKUP(F91,Participants!$A$1:$F$801,2,FALSE)</f>
        <v>#N/A</v>
      </c>
      <c r="H91" s="106" t="e">
        <f>+VLOOKUP(F91,Participants!$A$1:$F$801,4,FALSE)</f>
        <v>#N/A</v>
      </c>
      <c r="I91" s="106" t="e">
        <f>+VLOOKUP(F91,Participants!$A$1:$F$801,5,FALSE)</f>
        <v>#N/A</v>
      </c>
      <c r="J91" s="106" t="e">
        <f>+VLOOKUP(F91,Participants!$A$1:$F$801,3,FALSE)</f>
        <v>#N/A</v>
      </c>
      <c r="K91" s="54" t="e">
        <f>+VLOOKUP(F91,Participants!$A$1:$G$801,7,FALSE)</f>
        <v>#N/A</v>
      </c>
      <c r="L91" s="107"/>
      <c r="M91" s="106"/>
      <c r="N91" s="108"/>
      <c r="O91" s="109"/>
    </row>
    <row r="92" spans="1:15" ht="14.25" customHeight="1">
      <c r="A92" s="110"/>
      <c r="B92" s="111"/>
      <c r="C92" s="111"/>
      <c r="D92" s="112"/>
      <c r="E92" s="112"/>
      <c r="F92" s="112"/>
      <c r="G92" s="113" t="e">
        <f>+VLOOKUP(F92,Participants!$A$1:$F$801,2,FALSE)</f>
        <v>#N/A</v>
      </c>
      <c r="H92" s="113" t="e">
        <f>+VLOOKUP(F92,Participants!$A$1:$F$801,4,FALSE)</f>
        <v>#N/A</v>
      </c>
      <c r="I92" s="113" t="e">
        <f>+VLOOKUP(F92,Participants!$A$1:$F$801,5,FALSE)</f>
        <v>#N/A</v>
      </c>
      <c r="J92" s="113" t="e">
        <f>+VLOOKUP(F92,Participants!$A$1:$F$801,3,FALSE)</f>
        <v>#N/A</v>
      </c>
      <c r="K92" s="54" t="e">
        <f>+VLOOKUP(F92,Participants!$A$1:$G$801,7,FALSE)</f>
        <v>#N/A</v>
      </c>
      <c r="L92" s="114"/>
      <c r="M92" s="113"/>
      <c r="N92" s="51"/>
      <c r="O92" s="109"/>
    </row>
    <row r="93" spans="1:15" ht="14.25" customHeight="1">
      <c r="A93" s="103"/>
      <c r="B93" s="104"/>
      <c r="C93" s="104"/>
      <c r="D93" s="105"/>
      <c r="E93" s="105"/>
      <c r="F93" s="105"/>
      <c r="G93" s="106" t="e">
        <f>+VLOOKUP(F93,Participants!$A$1:$F$801,2,FALSE)</f>
        <v>#N/A</v>
      </c>
      <c r="H93" s="106" t="e">
        <f>+VLOOKUP(F93,Participants!$A$1:$F$801,4,FALSE)</f>
        <v>#N/A</v>
      </c>
      <c r="I93" s="106" t="e">
        <f>+VLOOKUP(F93,Participants!$A$1:$F$801,5,FALSE)</f>
        <v>#N/A</v>
      </c>
      <c r="J93" s="106" t="e">
        <f>+VLOOKUP(F93,Participants!$A$1:$F$801,3,FALSE)</f>
        <v>#N/A</v>
      </c>
      <c r="K93" s="54" t="e">
        <f>+VLOOKUP(F93,Participants!$A$1:$G$801,7,FALSE)</f>
        <v>#N/A</v>
      </c>
      <c r="L93" s="107"/>
      <c r="M93" s="106"/>
      <c r="N93" s="108"/>
      <c r="O93" s="109"/>
    </row>
    <row r="94" spans="1:15" ht="14.25" customHeight="1">
      <c r="A94" s="110"/>
      <c r="B94" s="111"/>
      <c r="C94" s="111"/>
      <c r="D94" s="112"/>
      <c r="E94" s="112"/>
      <c r="F94" s="112"/>
      <c r="G94" s="113" t="e">
        <f>+VLOOKUP(F94,Participants!$A$1:$F$801,2,FALSE)</f>
        <v>#N/A</v>
      </c>
      <c r="H94" s="113" t="e">
        <f>+VLOOKUP(F94,Participants!$A$1:$F$801,4,FALSE)</f>
        <v>#N/A</v>
      </c>
      <c r="I94" s="113" t="e">
        <f>+VLOOKUP(F94,Participants!$A$1:$F$801,5,FALSE)</f>
        <v>#N/A</v>
      </c>
      <c r="J94" s="113" t="e">
        <f>+VLOOKUP(F94,Participants!$A$1:$F$801,3,FALSE)</f>
        <v>#N/A</v>
      </c>
      <c r="K94" s="54" t="e">
        <f>+VLOOKUP(F94,Participants!$A$1:$G$801,7,FALSE)</f>
        <v>#N/A</v>
      </c>
      <c r="L94" s="114"/>
      <c r="M94" s="113"/>
      <c r="N94" s="51"/>
      <c r="O94" s="109"/>
    </row>
    <row r="95" spans="1:15" ht="14.25" customHeight="1">
      <c r="A95" s="103"/>
      <c r="B95" s="104"/>
      <c r="C95" s="104"/>
      <c r="D95" s="105"/>
      <c r="E95" s="105"/>
      <c r="F95" s="105"/>
      <c r="G95" s="106" t="e">
        <f>+VLOOKUP(F95,Participants!$A$1:$F$801,2,FALSE)</f>
        <v>#N/A</v>
      </c>
      <c r="H95" s="106" t="e">
        <f>+VLOOKUP(F95,Participants!$A$1:$F$801,4,FALSE)</f>
        <v>#N/A</v>
      </c>
      <c r="I95" s="106" t="e">
        <f>+VLOOKUP(F95,Participants!$A$1:$F$801,5,FALSE)</f>
        <v>#N/A</v>
      </c>
      <c r="J95" s="106" t="e">
        <f>+VLOOKUP(F95,Participants!$A$1:$F$801,3,FALSE)</f>
        <v>#N/A</v>
      </c>
      <c r="K95" s="54" t="e">
        <f>+VLOOKUP(F95,Participants!$A$1:$G$801,7,FALSE)</f>
        <v>#N/A</v>
      </c>
      <c r="L95" s="107"/>
      <c r="M95" s="106"/>
      <c r="N95" s="108"/>
      <c r="O95" s="109"/>
    </row>
    <row r="96" spans="1:15" ht="14.25" customHeight="1">
      <c r="A96" s="110"/>
      <c r="B96" s="111"/>
      <c r="C96" s="111"/>
      <c r="D96" s="112"/>
      <c r="E96" s="112"/>
      <c r="F96" s="112"/>
      <c r="G96" s="113" t="e">
        <f>+VLOOKUP(F96,Participants!$A$1:$F$801,2,FALSE)</f>
        <v>#N/A</v>
      </c>
      <c r="H96" s="113" t="e">
        <f>+VLOOKUP(F96,Participants!$A$1:$F$801,4,FALSE)</f>
        <v>#N/A</v>
      </c>
      <c r="I96" s="113" t="e">
        <f>+VLOOKUP(F96,Participants!$A$1:$F$801,5,FALSE)</f>
        <v>#N/A</v>
      </c>
      <c r="J96" s="113" t="e">
        <f>+VLOOKUP(F96,Participants!$A$1:$F$801,3,FALSE)</f>
        <v>#N/A</v>
      </c>
      <c r="K96" s="54" t="e">
        <f>+VLOOKUP(F96,Participants!$A$1:$G$801,7,FALSE)</f>
        <v>#N/A</v>
      </c>
      <c r="L96" s="114"/>
      <c r="M96" s="113"/>
      <c r="N96" s="51"/>
      <c r="O96" s="109"/>
    </row>
    <row r="97" spans="1:15" ht="14.25" customHeight="1">
      <c r="A97" s="103"/>
      <c r="B97" s="104"/>
      <c r="C97" s="104"/>
      <c r="D97" s="105"/>
      <c r="E97" s="105"/>
      <c r="F97" s="105"/>
      <c r="G97" s="106" t="e">
        <f>+VLOOKUP(F97,Participants!$A$1:$F$801,2,FALSE)</f>
        <v>#N/A</v>
      </c>
      <c r="H97" s="106" t="e">
        <f>+VLOOKUP(F97,Participants!$A$1:$F$801,4,FALSE)</f>
        <v>#N/A</v>
      </c>
      <c r="I97" s="106" t="e">
        <f>+VLOOKUP(F97,Participants!$A$1:$F$801,5,FALSE)</f>
        <v>#N/A</v>
      </c>
      <c r="J97" s="106" t="e">
        <f>+VLOOKUP(F97,Participants!$A$1:$F$801,3,FALSE)</f>
        <v>#N/A</v>
      </c>
      <c r="K97" s="54" t="e">
        <f>+VLOOKUP(F97,Participants!$A$1:$G$801,7,FALSE)</f>
        <v>#N/A</v>
      </c>
      <c r="L97" s="107"/>
      <c r="M97" s="106"/>
      <c r="N97" s="108"/>
      <c r="O97" s="109"/>
    </row>
    <row r="98" spans="1:15" ht="14.25" customHeight="1">
      <c r="A98" s="110"/>
      <c r="B98" s="111"/>
      <c r="C98" s="111"/>
      <c r="D98" s="112"/>
      <c r="E98" s="112"/>
      <c r="F98" s="112"/>
      <c r="G98" s="113" t="e">
        <f>+VLOOKUP(F98,Participants!$A$1:$F$801,2,FALSE)</f>
        <v>#N/A</v>
      </c>
      <c r="H98" s="113" t="e">
        <f>+VLOOKUP(F98,Participants!$A$1:$F$801,4,FALSE)</f>
        <v>#N/A</v>
      </c>
      <c r="I98" s="113" t="e">
        <f>+VLOOKUP(F98,Participants!$A$1:$F$801,5,FALSE)</f>
        <v>#N/A</v>
      </c>
      <c r="J98" s="113" t="e">
        <f>+VLOOKUP(F98,Participants!$A$1:$F$801,3,FALSE)</f>
        <v>#N/A</v>
      </c>
      <c r="K98" s="54" t="e">
        <f>+VLOOKUP(F98,Participants!$A$1:$G$801,7,FALSE)</f>
        <v>#N/A</v>
      </c>
      <c r="L98" s="114"/>
      <c r="M98" s="113"/>
      <c r="N98" s="51"/>
      <c r="O98" s="109"/>
    </row>
    <row r="99" spans="1:15" ht="14.25" customHeight="1">
      <c r="A99" s="103"/>
      <c r="B99" s="104"/>
      <c r="C99" s="104"/>
      <c r="D99" s="105"/>
      <c r="E99" s="105"/>
      <c r="F99" s="105"/>
      <c r="G99" s="106" t="e">
        <f>+VLOOKUP(F99,Participants!$A$1:$F$801,2,FALSE)</f>
        <v>#N/A</v>
      </c>
      <c r="H99" s="106" t="e">
        <f>+VLOOKUP(F99,Participants!$A$1:$F$801,4,FALSE)</f>
        <v>#N/A</v>
      </c>
      <c r="I99" s="106" t="e">
        <f>+VLOOKUP(F99,Participants!$A$1:$F$801,5,FALSE)</f>
        <v>#N/A</v>
      </c>
      <c r="J99" s="106" t="e">
        <f>+VLOOKUP(F99,Participants!$A$1:$F$801,3,FALSE)</f>
        <v>#N/A</v>
      </c>
      <c r="K99" s="54" t="e">
        <f>+VLOOKUP(F99,Participants!$A$1:$G$801,7,FALSE)</f>
        <v>#N/A</v>
      </c>
      <c r="L99" s="107"/>
      <c r="M99" s="106"/>
      <c r="N99" s="108"/>
      <c r="O99" s="109"/>
    </row>
    <row r="100" spans="1:15" ht="14.25" customHeight="1">
      <c r="A100" s="110"/>
      <c r="B100" s="111"/>
      <c r="C100" s="111"/>
      <c r="D100" s="112"/>
      <c r="E100" s="112"/>
      <c r="F100" s="112"/>
      <c r="G100" s="113" t="e">
        <f>+VLOOKUP(F100,Participants!$A$1:$F$801,2,FALSE)</f>
        <v>#N/A</v>
      </c>
      <c r="H100" s="113" t="e">
        <f>+VLOOKUP(F100,Participants!$A$1:$F$801,4,FALSE)</f>
        <v>#N/A</v>
      </c>
      <c r="I100" s="113" t="e">
        <f>+VLOOKUP(F100,Participants!$A$1:$F$801,5,FALSE)</f>
        <v>#N/A</v>
      </c>
      <c r="J100" s="113" t="e">
        <f>+VLOOKUP(F100,Participants!$A$1:$F$801,3,FALSE)</f>
        <v>#N/A</v>
      </c>
      <c r="K100" s="54" t="e">
        <f>+VLOOKUP(F100,Participants!$A$1:$G$801,7,FALSE)</f>
        <v>#N/A</v>
      </c>
      <c r="L100" s="114"/>
      <c r="M100" s="113"/>
      <c r="N100" s="51"/>
      <c r="O100" s="109"/>
    </row>
    <row r="101" spans="1:15" ht="14.25" customHeight="1">
      <c r="A101" s="103"/>
      <c r="B101" s="104"/>
      <c r="C101" s="104"/>
      <c r="D101" s="105"/>
      <c r="E101" s="105"/>
      <c r="F101" s="105"/>
      <c r="G101" s="106" t="e">
        <f>+VLOOKUP(F101,Participants!$A$1:$F$801,2,FALSE)</f>
        <v>#N/A</v>
      </c>
      <c r="H101" s="106" t="e">
        <f>+VLOOKUP(F101,Participants!$A$1:$F$801,4,FALSE)</f>
        <v>#N/A</v>
      </c>
      <c r="I101" s="106" t="e">
        <f>+VLOOKUP(F101,Participants!$A$1:$F$801,5,FALSE)</f>
        <v>#N/A</v>
      </c>
      <c r="J101" s="106" t="e">
        <f>+VLOOKUP(F101,Participants!$A$1:$F$801,3,FALSE)</f>
        <v>#N/A</v>
      </c>
      <c r="K101" s="54" t="e">
        <f>+VLOOKUP(F101,Participants!$A$1:$G$801,7,FALSE)</f>
        <v>#N/A</v>
      </c>
      <c r="L101" s="107"/>
      <c r="M101" s="106"/>
      <c r="N101" s="108"/>
      <c r="O101" s="109"/>
    </row>
    <row r="102" spans="1:15" ht="14.25" customHeight="1">
      <c r="A102" s="110"/>
      <c r="B102" s="111"/>
      <c r="C102" s="111"/>
      <c r="D102" s="112"/>
      <c r="E102" s="112"/>
      <c r="F102" s="112"/>
      <c r="G102" s="113" t="e">
        <f>+VLOOKUP(F102,Participants!$A$1:$F$801,2,FALSE)</f>
        <v>#N/A</v>
      </c>
      <c r="H102" s="113" t="e">
        <f>+VLOOKUP(F102,Participants!$A$1:$F$801,4,FALSE)</f>
        <v>#N/A</v>
      </c>
      <c r="I102" s="113" t="e">
        <f>+VLOOKUP(F102,Participants!$A$1:$F$801,5,FALSE)</f>
        <v>#N/A</v>
      </c>
      <c r="J102" s="113" t="e">
        <f>+VLOOKUP(F102,Participants!$A$1:$F$801,3,FALSE)</f>
        <v>#N/A</v>
      </c>
      <c r="K102" s="54" t="e">
        <f>+VLOOKUP(F102,Participants!$A$1:$G$801,7,FALSE)</f>
        <v>#N/A</v>
      </c>
      <c r="L102" s="114"/>
      <c r="M102" s="113"/>
      <c r="N102" s="51"/>
      <c r="O102" s="109"/>
    </row>
    <row r="103" spans="1:15" ht="14.25" customHeight="1">
      <c r="A103" s="103"/>
      <c r="B103" s="104"/>
      <c r="C103" s="104"/>
      <c r="D103" s="105"/>
      <c r="E103" s="105"/>
      <c r="F103" s="105"/>
      <c r="G103" s="106" t="e">
        <f>+VLOOKUP(F103,Participants!$A$1:$F$801,2,FALSE)</f>
        <v>#N/A</v>
      </c>
      <c r="H103" s="106" t="e">
        <f>+VLOOKUP(F103,Participants!$A$1:$F$801,4,FALSE)</f>
        <v>#N/A</v>
      </c>
      <c r="I103" s="106" t="e">
        <f>+VLOOKUP(F103,Participants!$A$1:$F$801,5,FALSE)</f>
        <v>#N/A</v>
      </c>
      <c r="J103" s="106" t="e">
        <f>+VLOOKUP(F103,Participants!$A$1:$F$801,3,FALSE)</f>
        <v>#N/A</v>
      </c>
      <c r="K103" s="54" t="e">
        <f>+VLOOKUP(F103,Participants!$A$1:$G$801,7,FALSE)</f>
        <v>#N/A</v>
      </c>
      <c r="L103" s="107"/>
      <c r="M103" s="106"/>
      <c r="N103" s="108"/>
      <c r="O103" s="109"/>
    </row>
    <row r="104" spans="1:15" ht="14.25" customHeight="1">
      <c r="A104" s="110"/>
      <c r="B104" s="111"/>
      <c r="C104" s="111"/>
      <c r="D104" s="112"/>
      <c r="E104" s="112"/>
      <c r="F104" s="112"/>
      <c r="G104" s="113" t="e">
        <f>+VLOOKUP(F104,Participants!$A$1:$F$801,2,FALSE)</f>
        <v>#N/A</v>
      </c>
      <c r="H104" s="113" t="e">
        <f>+VLOOKUP(F104,Participants!$A$1:$F$801,4,FALSE)</f>
        <v>#N/A</v>
      </c>
      <c r="I104" s="113" t="e">
        <f>+VLOOKUP(F104,Participants!$A$1:$F$801,5,FALSE)</f>
        <v>#N/A</v>
      </c>
      <c r="J104" s="113" t="e">
        <f>+VLOOKUP(F104,Participants!$A$1:$F$801,3,FALSE)</f>
        <v>#N/A</v>
      </c>
      <c r="K104" s="54" t="e">
        <f>+VLOOKUP(F104,Participants!$A$1:$G$801,7,FALSE)</f>
        <v>#N/A</v>
      </c>
      <c r="L104" s="114"/>
      <c r="M104" s="113"/>
      <c r="N104" s="51"/>
      <c r="O104" s="109"/>
    </row>
    <row r="105" spans="1:15" ht="14.25" customHeight="1">
      <c r="A105" s="103"/>
      <c r="B105" s="104"/>
      <c r="C105" s="104"/>
      <c r="D105" s="105"/>
      <c r="E105" s="105"/>
      <c r="F105" s="105"/>
      <c r="G105" s="106" t="e">
        <f>+VLOOKUP(F105,Participants!$A$1:$F$801,2,FALSE)</f>
        <v>#N/A</v>
      </c>
      <c r="H105" s="106" t="e">
        <f>+VLOOKUP(F105,Participants!$A$1:$F$801,4,FALSE)</f>
        <v>#N/A</v>
      </c>
      <c r="I105" s="106" t="e">
        <f>+VLOOKUP(F105,Participants!$A$1:$F$801,5,FALSE)</f>
        <v>#N/A</v>
      </c>
      <c r="J105" s="106" t="e">
        <f>+VLOOKUP(F105,Participants!$A$1:$F$801,3,FALSE)</f>
        <v>#N/A</v>
      </c>
      <c r="K105" s="54" t="e">
        <f>+VLOOKUP(F105,Participants!$A$1:$G$801,7,FALSE)</f>
        <v>#N/A</v>
      </c>
      <c r="L105" s="107"/>
      <c r="M105" s="106"/>
      <c r="N105" s="108"/>
      <c r="O105" s="109"/>
    </row>
    <row r="106" spans="1:15" ht="14.25" customHeight="1">
      <c r="A106" s="110"/>
      <c r="B106" s="111"/>
      <c r="C106" s="111"/>
      <c r="D106" s="112"/>
      <c r="E106" s="112"/>
      <c r="F106" s="112"/>
      <c r="G106" s="113" t="e">
        <f>+VLOOKUP(F106,Participants!$A$1:$F$801,2,FALSE)</f>
        <v>#N/A</v>
      </c>
      <c r="H106" s="113" t="e">
        <f>+VLOOKUP(F106,Participants!$A$1:$F$801,4,FALSE)</f>
        <v>#N/A</v>
      </c>
      <c r="I106" s="113" t="e">
        <f>+VLOOKUP(F106,Participants!$A$1:$F$801,5,FALSE)</f>
        <v>#N/A</v>
      </c>
      <c r="J106" s="113" t="e">
        <f>+VLOOKUP(F106,Participants!$A$1:$F$801,3,FALSE)</f>
        <v>#N/A</v>
      </c>
      <c r="K106" s="54" t="e">
        <f>+VLOOKUP(F106,Participants!$A$1:$G$801,7,FALSE)</f>
        <v>#N/A</v>
      </c>
      <c r="L106" s="114"/>
      <c r="M106" s="113"/>
      <c r="N106" s="51"/>
      <c r="O106" s="109"/>
    </row>
    <row r="107" spans="1:15" ht="14.25" customHeight="1">
      <c r="A107" s="103"/>
      <c r="B107" s="104"/>
      <c r="C107" s="104"/>
      <c r="D107" s="105"/>
      <c r="E107" s="105"/>
      <c r="F107" s="105"/>
      <c r="G107" s="106" t="e">
        <f>+VLOOKUP(F107,Participants!$A$1:$F$801,2,FALSE)</f>
        <v>#N/A</v>
      </c>
      <c r="H107" s="106" t="e">
        <f>+VLOOKUP(F107,Participants!$A$1:$F$801,4,FALSE)</f>
        <v>#N/A</v>
      </c>
      <c r="I107" s="106" t="e">
        <f>+VLOOKUP(F107,Participants!$A$1:$F$801,5,FALSE)</f>
        <v>#N/A</v>
      </c>
      <c r="J107" s="106" t="e">
        <f>+VLOOKUP(F107,Participants!$A$1:$F$801,3,FALSE)</f>
        <v>#N/A</v>
      </c>
      <c r="K107" s="54" t="e">
        <f>+VLOOKUP(F107,Participants!$A$1:$G$801,7,FALSE)</f>
        <v>#N/A</v>
      </c>
      <c r="L107" s="107"/>
      <c r="M107" s="106"/>
      <c r="N107" s="108"/>
      <c r="O107" s="109"/>
    </row>
    <row r="108" spans="1:15" ht="14.25" customHeight="1">
      <c r="A108" s="110"/>
      <c r="B108" s="111"/>
      <c r="C108" s="111"/>
      <c r="D108" s="112"/>
      <c r="E108" s="112"/>
      <c r="F108" s="112"/>
      <c r="G108" s="113" t="e">
        <f>+VLOOKUP(F108,Participants!$A$1:$F$801,2,FALSE)</f>
        <v>#N/A</v>
      </c>
      <c r="H108" s="113" t="e">
        <f>+VLOOKUP(F108,Participants!$A$1:$F$801,4,FALSE)</f>
        <v>#N/A</v>
      </c>
      <c r="I108" s="113" t="e">
        <f>+VLOOKUP(F108,Participants!$A$1:$F$801,5,FALSE)</f>
        <v>#N/A</v>
      </c>
      <c r="J108" s="113" t="e">
        <f>+VLOOKUP(F108,Participants!$A$1:$F$801,3,FALSE)</f>
        <v>#N/A</v>
      </c>
      <c r="K108" s="54" t="e">
        <f>+VLOOKUP(F108,Participants!$A$1:$G$801,7,FALSE)</f>
        <v>#N/A</v>
      </c>
      <c r="L108" s="114"/>
      <c r="M108" s="113"/>
      <c r="N108" s="51"/>
      <c r="O108" s="109"/>
    </row>
    <row r="109" spans="1:15" ht="14.25" customHeight="1">
      <c r="A109" s="103"/>
      <c r="B109" s="104"/>
      <c r="C109" s="104"/>
      <c r="D109" s="105"/>
      <c r="E109" s="105"/>
      <c r="F109" s="105"/>
      <c r="G109" s="106" t="e">
        <f>+VLOOKUP(F109,Participants!$A$1:$F$801,2,FALSE)</f>
        <v>#N/A</v>
      </c>
      <c r="H109" s="106" t="e">
        <f>+VLOOKUP(F109,Participants!$A$1:$F$801,4,FALSE)</f>
        <v>#N/A</v>
      </c>
      <c r="I109" s="106" t="e">
        <f>+VLOOKUP(F109,Participants!$A$1:$F$801,5,FALSE)</f>
        <v>#N/A</v>
      </c>
      <c r="J109" s="106" t="e">
        <f>+VLOOKUP(F109,Participants!$A$1:$F$801,3,FALSE)</f>
        <v>#N/A</v>
      </c>
      <c r="K109" s="54" t="e">
        <f>+VLOOKUP(F109,Participants!$A$1:$G$801,7,FALSE)</f>
        <v>#N/A</v>
      </c>
      <c r="L109" s="107"/>
      <c r="M109" s="106"/>
      <c r="N109" s="108"/>
      <c r="O109" s="109"/>
    </row>
    <row r="110" spans="1:15" ht="14.25" customHeight="1">
      <c r="A110" s="110"/>
      <c r="B110" s="111"/>
      <c r="C110" s="111"/>
      <c r="D110" s="112"/>
      <c r="E110" s="112"/>
      <c r="F110" s="112"/>
      <c r="G110" s="113" t="e">
        <f>+VLOOKUP(F110,Participants!$A$1:$F$801,2,FALSE)</f>
        <v>#N/A</v>
      </c>
      <c r="H110" s="113" t="e">
        <f>+VLOOKUP(F110,Participants!$A$1:$F$801,4,FALSE)</f>
        <v>#N/A</v>
      </c>
      <c r="I110" s="113" t="e">
        <f>+VLOOKUP(F110,Participants!$A$1:$F$801,5,FALSE)</f>
        <v>#N/A</v>
      </c>
      <c r="J110" s="113" t="e">
        <f>+VLOOKUP(F110,Participants!$A$1:$F$801,3,FALSE)</f>
        <v>#N/A</v>
      </c>
      <c r="K110" s="54" t="e">
        <f>+VLOOKUP(F110,Participants!$A$1:$G$801,7,FALSE)</f>
        <v>#N/A</v>
      </c>
      <c r="L110" s="114"/>
      <c r="M110" s="113"/>
      <c r="N110" s="51"/>
      <c r="O110" s="109"/>
    </row>
    <row r="111" spans="1:15" ht="14.25" customHeight="1">
      <c r="A111" s="103"/>
      <c r="B111" s="104"/>
      <c r="C111" s="104"/>
      <c r="D111" s="105"/>
      <c r="E111" s="105"/>
      <c r="F111" s="105"/>
      <c r="G111" s="106" t="e">
        <f>+VLOOKUP(F111,Participants!$A$1:$F$801,2,FALSE)</f>
        <v>#N/A</v>
      </c>
      <c r="H111" s="106" t="e">
        <f>+VLOOKUP(F111,Participants!$A$1:$F$801,4,FALSE)</f>
        <v>#N/A</v>
      </c>
      <c r="I111" s="106" t="e">
        <f>+VLOOKUP(F111,Participants!$A$1:$F$801,5,FALSE)</f>
        <v>#N/A</v>
      </c>
      <c r="J111" s="106" t="e">
        <f>+VLOOKUP(F111,Participants!$A$1:$F$801,3,FALSE)</f>
        <v>#N/A</v>
      </c>
      <c r="K111" s="54" t="e">
        <f>+VLOOKUP(F111,Participants!$A$1:$G$801,7,FALSE)</f>
        <v>#N/A</v>
      </c>
      <c r="L111" s="107"/>
      <c r="M111" s="106"/>
      <c r="N111" s="108"/>
      <c r="O111" s="109"/>
    </row>
    <row r="112" spans="1:15" ht="14.25" customHeight="1">
      <c r="A112" s="110"/>
      <c r="B112" s="111"/>
      <c r="C112" s="111"/>
      <c r="D112" s="112"/>
      <c r="E112" s="112"/>
      <c r="F112" s="112"/>
      <c r="G112" s="113" t="e">
        <f>+VLOOKUP(F112,Participants!$A$1:$F$801,2,FALSE)</f>
        <v>#N/A</v>
      </c>
      <c r="H112" s="113" t="e">
        <f>+VLOOKUP(F112,Participants!$A$1:$F$801,4,FALSE)</f>
        <v>#N/A</v>
      </c>
      <c r="I112" s="113" t="e">
        <f>+VLOOKUP(F112,Participants!$A$1:$F$801,5,FALSE)</f>
        <v>#N/A</v>
      </c>
      <c r="J112" s="113" t="e">
        <f>+VLOOKUP(F112,Participants!$A$1:$F$801,3,FALSE)</f>
        <v>#N/A</v>
      </c>
      <c r="K112" s="54" t="e">
        <f>+VLOOKUP(F112,Participants!$A$1:$G$801,7,FALSE)</f>
        <v>#N/A</v>
      </c>
      <c r="L112" s="114"/>
      <c r="M112" s="113"/>
      <c r="N112" s="51"/>
      <c r="O112" s="109"/>
    </row>
    <row r="113" spans="1:15" ht="14.25" customHeight="1">
      <c r="A113" s="103"/>
      <c r="B113" s="104"/>
      <c r="C113" s="104"/>
      <c r="D113" s="105"/>
      <c r="E113" s="105"/>
      <c r="F113" s="105"/>
      <c r="G113" s="106" t="e">
        <f>+VLOOKUP(F113,Participants!$A$1:$F$801,2,FALSE)</f>
        <v>#N/A</v>
      </c>
      <c r="H113" s="106" t="e">
        <f>+VLOOKUP(F113,Participants!$A$1:$F$801,4,FALSE)</f>
        <v>#N/A</v>
      </c>
      <c r="I113" s="106" t="e">
        <f>+VLOOKUP(F113,Participants!$A$1:$F$801,5,FALSE)</f>
        <v>#N/A</v>
      </c>
      <c r="J113" s="106" t="e">
        <f>+VLOOKUP(F113,Participants!$A$1:$F$801,3,FALSE)</f>
        <v>#N/A</v>
      </c>
      <c r="K113" s="54" t="e">
        <f>+VLOOKUP(F113,Participants!$A$1:$G$801,7,FALSE)</f>
        <v>#N/A</v>
      </c>
      <c r="L113" s="107"/>
      <c r="M113" s="106"/>
      <c r="N113" s="108"/>
      <c r="O113" s="109"/>
    </row>
    <row r="114" spans="1:15" ht="14.25" customHeight="1">
      <c r="A114" s="110"/>
      <c r="B114" s="111"/>
      <c r="C114" s="111"/>
      <c r="D114" s="112"/>
      <c r="E114" s="112"/>
      <c r="F114" s="112"/>
      <c r="G114" s="113" t="e">
        <f>+VLOOKUP(F114,Participants!$A$1:$F$801,2,FALSE)</f>
        <v>#N/A</v>
      </c>
      <c r="H114" s="113" t="e">
        <f>+VLOOKUP(F114,Participants!$A$1:$F$801,4,FALSE)</f>
        <v>#N/A</v>
      </c>
      <c r="I114" s="113" t="e">
        <f>+VLOOKUP(F114,Participants!$A$1:$F$801,5,FALSE)</f>
        <v>#N/A</v>
      </c>
      <c r="J114" s="113" t="e">
        <f>+VLOOKUP(F114,Participants!$A$1:$F$801,3,FALSE)</f>
        <v>#N/A</v>
      </c>
      <c r="K114" s="54" t="e">
        <f>+VLOOKUP(F114,Participants!$A$1:$G$801,7,FALSE)</f>
        <v>#N/A</v>
      </c>
      <c r="L114" s="114"/>
      <c r="M114" s="113"/>
      <c r="N114" s="51"/>
      <c r="O114" s="109"/>
    </row>
    <row r="115" spans="1:15" ht="14.25" customHeight="1">
      <c r="A115" s="103"/>
      <c r="B115" s="104"/>
      <c r="C115" s="104"/>
      <c r="D115" s="105"/>
      <c r="E115" s="105"/>
      <c r="F115" s="105"/>
      <c r="G115" s="106" t="e">
        <f>+VLOOKUP(F115,Participants!$A$1:$F$801,2,FALSE)</f>
        <v>#N/A</v>
      </c>
      <c r="H115" s="106" t="e">
        <f>+VLOOKUP(F115,Participants!$A$1:$F$801,4,FALSE)</f>
        <v>#N/A</v>
      </c>
      <c r="I115" s="106" t="e">
        <f>+VLOOKUP(F115,Participants!$A$1:$F$801,5,FALSE)</f>
        <v>#N/A</v>
      </c>
      <c r="J115" s="106" t="e">
        <f>+VLOOKUP(F115,Participants!$A$1:$F$801,3,FALSE)</f>
        <v>#N/A</v>
      </c>
      <c r="K115" s="54" t="e">
        <f>+VLOOKUP(F115,Participants!$A$1:$G$801,7,FALSE)</f>
        <v>#N/A</v>
      </c>
      <c r="L115" s="107"/>
      <c r="M115" s="106"/>
      <c r="N115" s="108"/>
      <c r="O115" s="109"/>
    </row>
    <row r="116" spans="1:15" ht="14.25" customHeight="1">
      <c r="A116" s="110"/>
      <c r="B116" s="111"/>
      <c r="C116" s="111"/>
      <c r="D116" s="112"/>
      <c r="E116" s="112"/>
      <c r="F116" s="112"/>
      <c r="G116" s="113" t="e">
        <f>+VLOOKUP(F116,Participants!$A$1:$F$801,2,FALSE)</f>
        <v>#N/A</v>
      </c>
      <c r="H116" s="113" t="e">
        <f>+VLOOKUP(F116,Participants!$A$1:$F$801,4,FALSE)</f>
        <v>#N/A</v>
      </c>
      <c r="I116" s="113" t="e">
        <f>+VLOOKUP(F116,Participants!$A$1:$F$801,5,FALSE)</f>
        <v>#N/A</v>
      </c>
      <c r="J116" s="113" t="e">
        <f>+VLOOKUP(F116,Participants!$A$1:$F$801,3,FALSE)</f>
        <v>#N/A</v>
      </c>
      <c r="K116" s="54" t="e">
        <f>+VLOOKUP(F116,Participants!$A$1:$G$801,7,FALSE)</f>
        <v>#N/A</v>
      </c>
      <c r="L116" s="114"/>
      <c r="M116" s="113"/>
      <c r="N116" s="51"/>
      <c r="O116" s="109"/>
    </row>
    <row r="117" spans="1:15" ht="14.25" customHeight="1">
      <c r="A117" s="103"/>
      <c r="B117" s="104"/>
      <c r="C117" s="104"/>
      <c r="D117" s="105"/>
      <c r="E117" s="105"/>
      <c r="F117" s="105"/>
      <c r="G117" s="106" t="e">
        <f>+VLOOKUP(F117,Participants!$A$1:$F$801,2,FALSE)</f>
        <v>#N/A</v>
      </c>
      <c r="H117" s="106" t="e">
        <f>+VLOOKUP(F117,Participants!$A$1:$F$801,4,FALSE)</f>
        <v>#N/A</v>
      </c>
      <c r="I117" s="106" t="e">
        <f>+VLOOKUP(F117,Participants!$A$1:$F$801,5,FALSE)</f>
        <v>#N/A</v>
      </c>
      <c r="J117" s="106" t="e">
        <f>+VLOOKUP(F117,Participants!$A$1:$F$801,3,FALSE)</f>
        <v>#N/A</v>
      </c>
      <c r="K117" s="54" t="e">
        <f>+VLOOKUP(F117,Participants!$A$1:$G$801,7,FALSE)</f>
        <v>#N/A</v>
      </c>
      <c r="L117" s="107"/>
      <c r="M117" s="106"/>
      <c r="N117" s="108"/>
      <c r="O117" s="109"/>
    </row>
    <row r="118" spans="1:15" ht="14.25" customHeight="1">
      <c r="A118" s="110"/>
      <c r="B118" s="111"/>
      <c r="C118" s="111"/>
      <c r="D118" s="112"/>
      <c r="E118" s="112"/>
      <c r="F118" s="112"/>
      <c r="G118" s="113" t="e">
        <f>+VLOOKUP(F118,Participants!$A$1:$F$801,2,FALSE)</f>
        <v>#N/A</v>
      </c>
      <c r="H118" s="113" t="e">
        <f>+VLOOKUP(F118,Participants!$A$1:$F$801,4,FALSE)</f>
        <v>#N/A</v>
      </c>
      <c r="I118" s="113" t="e">
        <f>+VLOOKUP(F118,Participants!$A$1:$F$801,5,FALSE)</f>
        <v>#N/A</v>
      </c>
      <c r="J118" s="113" t="e">
        <f>+VLOOKUP(F118,Participants!$A$1:$F$801,3,FALSE)</f>
        <v>#N/A</v>
      </c>
      <c r="K118" s="54" t="e">
        <f>+VLOOKUP(F118,Participants!$A$1:$G$801,7,FALSE)</f>
        <v>#N/A</v>
      </c>
      <c r="L118" s="114"/>
      <c r="M118" s="113"/>
      <c r="N118" s="51"/>
      <c r="O118" s="109"/>
    </row>
    <row r="119" spans="1:15" ht="14.25" customHeight="1">
      <c r="A119" s="103"/>
      <c r="B119" s="104"/>
      <c r="C119" s="104"/>
      <c r="D119" s="105"/>
      <c r="E119" s="105"/>
      <c r="F119" s="105"/>
      <c r="G119" s="106" t="e">
        <f>+VLOOKUP(F119,Participants!$A$1:$F$801,2,FALSE)</f>
        <v>#N/A</v>
      </c>
      <c r="H119" s="106" t="e">
        <f>+VLOOKUP(F119,Participants!$A$1:$F$801,4,FALSE)</f>
        <v>#N/A</v>
      </c>
      <c r="I119" s="106" t="e">
        <f>+VLOOKUP(F119,Participants!$A$1:$F$801,5,FALSE)</f>
        <v>#N/A</v>
      </c>
      <c r="J119" s="106" t="e">
        <f>+VLOOKUP(F119,Participants!$A$1:$F$801,3,FALSE)</f>
        <v>#N/A</v>
      </c>
      <c r="K119" s="54" t="e">
        <f>+VLOOKUP(F119,Participants!$A$1:$G$801,7,FALSE)</f>
        <v>#N/A</v>
      </c>
      <c r="L119" s="107"/>
      <c r="M119" s="106"/>
      <c r="N119" s="108"/>
      <c r="O119" s="109"/>
    </row>
    <row r="120" spans="1:15" ht="14.25" customHeight="1">
      <c r="A120" s="110"/>
      <c r="B120" s="111"/>
      <c r="C120" s="111"/>
      <c r="D120" s="112"/>
      <c r="E120" s="112"/>
      <c r="F120" s="112"/>
      <c r="G120" s="113" t="e">
        <f>+VLOOKUP(F120,Participants!$A$1:$F$801,2,FALSE)</f>
        <v>#N/A</v>
      </c>
      <c r="H120" s="113" t="e">
        <f>+VLOOKUP(F120,Participants!$A$1:$F$801,4,FALSE)</f>
        <v>#N/A</v>
      </c>
      <c r="I120" s="113" t="e">
        <f>+VLOOKUP(F120,Participants!$A$1:$F$801,5,FALSE)</f>
        <v>#N/A</v>
      </c>
      <c r="J120" s="113" t="e">
        <f>+VLOOKUP(F120,Participants!$A$1:$F$801,3,FALSE)</f>
        <v>#N/A</v>
      </c>
      <c r="K120" s="54" t="e">
        <f>+VLOOKUP(F120,Participants!$A$1:$G$801,7,FALSE)</f>
        <v>#N/A</v>
      </c>
      <c r="L120" s="114"/>
      <c r="M120" s="113"/>
      <c r="N120" s="51"/>
      <c r="O120" s="109"/>
    </row>
    <row r="121" spans="1:15" ht="14.25" customHeight="1">
      <c r="A121" s="103"/>
      <c r="B121" s="104"/>
      <c r="C121" s="104"/>
      <c r="D121" s="105"/>
      <c r="E121" s="105"/>
      <c r="F121" s="105"/>
      <c r="G121" s="106" t="e">
        <f>+VLOOKUP(F121,Participants!$A$1:$F$801,2,FALSE)</f>
        <v>#N/A</v>
      </c>
      <c r="H121" s="106" t="e">
        <f>+VLOOKUP(F121,Participants!$A$1:$F$801,4,FALSE)</f>
        <v>#N/A</v>
      </c>
      <c r="I121" s="106" t="e">
        <f>+VLOOKUP(F121,Participants!$A$1:$F$801,5,FALSE)</f>
        <v>#N/A</v>
      </c>
      <c r="J121" s="106" t="e">
        <f>+VLOOKUP(F121,Participants!$A$1:$F$801,3,FALSE)</f>
        <v>#N/A</v>
      </c>
      <c r="K121" s="54" t="e">
        <f>+VLOOKUP(F121,Participants!$A$1:$G$801,7,FALSE)</f>
        <v>#N/A</v>
      </c>
      <c r="L121" s="107"/>
      <c r="M121" s="106"/>
      <c r="N121" s="108"/>
      <c r="O121" s="109"/>
    </row>
    <row r="122" spans="1:15" ht="14.25" customHeight="1">
      <c r="A122" s="110"/>
      <c r="B122" s="111"/>
      <c r="C122" s="111"/>
      <c r="D122" s="112"/>
      <c r="E122" s="112"/>
      <c r="F122" s="112"/>
      <c r="G122" s="113" t="e">
        <f>+VLOOKUP(F122,Participants!$A$1:$F$801,2,FALSE)</f>
        <v>#N/A</v>
      </c>
      <c r="H122" s="113" t="e">
        <f>+VLOOKUP(F122,Participants!$A$1:$F$801,4,FALSE)</f>
        <v>#N/A</v>
      </c>
      <c r="I122" s="113" t="e">
        <f>+VLOOKUP(F122,Participants!$A$1:$F$801,5,FALSE)</f>
        <v>#N/A</v>
      </c>
      <c r="J122" s="113" t="e">
        <f>+VLOOKUP(F122,Participants!$A$1:$F$801,3,FALSE)</f>
        <v>#N/A</v>
      </c>
      <c r="K122" s="54" t="e">
        <f>+VLOOKUP(F122,Participants!$A$1:$G$801,7,FALSE)</f>
        <v>#N/A</v>
      </c>
      <c r="L122" s="114"/>
      <c r="M122" s="113"/>
      <c r="N122" s="51"/>
      <c r="O122" s="109"/>
    </row>
    <row r="123" spans="1:15" ht="14.25" customHeight="1">
      <c r="A123" s="103"/>
      <c r="B123" s="104"/>
      <c r="C123" s="104"/>
      <c r="D123" s="105"/>
      <c r="E123" s="105"/>
      <c r="F123" s="105"/>
      <c r="G123" s="106" t="e">
        <f>+VLOOKUP(F123,Participants!$A$1:$F$801,2,FALSE)</f>
        <v>#N/A</v>
      </c>
      <c r="H123" s="106" t="e">
        <f>+VLOOKUP(F123,Participants!$A$1:$F$801,4,FALSE)</f>
        <v>#N/A</v>
      </c>
      <c r="I123" s="106" t="e">
        <f>+VLOOKUP(F123,Participants!$A$1:$F$801,5,FALSE)</f>
        <v>#N/A</v>
      </c>
      <c r="J123" s="106" t="e">
        <f>+VLOOKUP(F123,Participants!$A$1:$F$801,3,FALSE)</f>
        <v>#N/A</v>
      </c>
      <c r="K123" s="54" t="e">
        <f>+VLOOKUP(F123,Participants!$A$1:$G$801,7,FALSE)</f>
        <v>#N/A</v>
      </c>
      <c r="L123" s="107"/>
      <c r="M123" s="106"/>
      <c r="N123" s="108"/>
      <c r="O123" s="109"/>
    </row>
    <row r="124" spans="1:15" ht="14.25" customHeight="1">
      <c r="A124" s="110"/>
      <c r="B124" s="111"/>
      <c r="C124" s="111"/>
      <c r="D124" s="112"/>
      <c r="E124" s="112"/>
      <c r="F124" s="112"/>
      <c r="G124" s="113" t="e">
        <f>+VLOOKUP(F124,Participants!$A$1:$F$801,2,FALSE)</f>
        <v>#N/A</v>
      </c>
      <c r="H124" s="113" t="e">
        <f>+VLOOKUP(F124,Participants!$A$1:$F$801,4,FALSE)</f>
        <v>#N/A</v>
      </c>
      <c r="I124" s="113" t="e">
        <f>+VLOOKUP(F124,Participants!$A$1:$F$801,5,FALSE)</f>
        <v>#N/A</v>
      </c>
      <c r="J124" s="113" t="e">
        <f>+VLOOKUP(F124,Participants!$A$1:$F$801,3,FALSE)</f>
        <v>#N/A</v>
      </c>
      <c r="K124" s="54" t="e">
        <f>+VLOOKUP(F124,Participants!$A$1:$G$801,7,FALSE)</f>
        <v>#N/A</v>
      </c>
      <c r="L124" s="114"/>
      <c r="M124" s="113"/>
      <c r="N124" s="51"/>
      <c r="O124" s="109"/>
    </row>
    <row r="125" spans="1:15" ht="14.25" customHeight="1">
      <c r="A125" s="103"/>
      <c r="B125" s="104"/>
      <c r="C125" s="104"/>
      <c r="D125" s="105"/>
      <c r="E125" s="105"/>
      <c r="F125" s="105"/>
      <c r="G125" s="106" t="e">
        <f>+VLOOKUP(F125,Participants!$A$1:$F$801,2,FALSE)</f>
        <v>#N/A</v>
      </c>
      <c r="H125" s="106" t="e">
        <f>+VLOOKUP(F125,Participants!$A$1:$F$801,4,FALSE)</f>
        <v>#N/A</v>
      </c>
      <c r="I125" s="106" t="e">
        <f>+VLOOKUP(F125,Participants!$A$1:$F$801,5,FALSE)</f>
        <v>#N/A</v>
      </c>
      <c r="J125" s="106" t="e">
        <f>+VLOOKUP(F125,Participants!$A$1:$F$801,3,FALSE)</f>
        <v>#N/A</v>
      </c>
      <c r="K125" s="54" t="e">
        <f>+VLOOKUP(F125,Participants!$A$1:$G$801,7,FALSE)</f>
        <v>#N/A</v>
      </c>
      <c r="L125" s="107"/>
      <c r="M125" s="106"/>
      <c r="N125" s="108"/>
      <c r="O125" s="109"/>
    </row>
    <row r="126" spans="1:15" ht="14.25" customHeight="1">
      <c r="A126" s="110"/>
      <c r="B126" s="111"/>
      <c r="C126" s="111"/>
      <c r="D126" s="112"/>
      <c r="E126" s="112"/>
      <c r="F126" s="112"/>
      <c r="G126" s="113" t="e">
        <f>+VLOOKUP(F126,Participants!$A$1:$F$801,2,FALSE)</f>
        <v>#N/A</v>
      </c>
      <c r="H126" s="113" t="e">
        <f>+VLOOKUP(F126,Participants!$A$1:$F$801,4,FALSE)</f>
        <v>#N/A</v>
      </c>
      <c r="I126" s="113" t="e">
        <f>+VLOOKUP(F126,Participants!$A$1:$F$801,5,FALSE)</f>
        <v>#N/A</v>
      </c>
      <c r="J126" s="113" t="e">
        <f>+VLOOKUP(F126,Participants!$A$1:$F$801,3,FALSE)</f>
        <v>#N/A</v>
      </c>
      <c r="K126" s="54" t="e">
        <f>+VLOOKUP(F126,Participants!$A$1:$G$801,7,FALSE)</f>
        <v>#N/A</v>
      </c>
      <c r="L126" s="114"/>
      <c r="M126" s="113"/>
      <c r="N126" s="51"/>
      <c r="O126" s="109"/>
    </row>
    <row r="127" spans="1:15" ht="14.25" customHeight="1">
      <c r="A127" s="103"/>
      <c r="B127" s="104"/>
      <c r="C127" s="104"/>
      <c r="D127" s="105"/>
      <c r="E127" s="105"/>
      <c r="F127" s="105"/>
      <c r="G127" s="106" t="e">
        <f>+VLOOKUP(F127,Participants!$A$1:$F$801,2,FALSE)</f>
        <v>#N/A</v>
      </c>
      <c r="H127" s="106" t="e">
        <f>+VLOOKUP(F127,Participants!$A$1:$F$801,4,FALSE)</f>
        <v>#N/A</v>
      </c>
      <c r="I127" s="106" t="e">
        <f>+VLOOKUP(F127,Participants!$A$1:$F$801,5,FALSE)</f>
        <v>#N/A</v>
      </c>
      <c r="J127" s="106" t="e">
        <f>+VLOOKUP(F127,Participants!$A$1:$F$801,3,FALSE)</f>
        <v>#N/A</v>
      </c>
      <c r="K127" s="54" t="e">
        <f>+VLOOKUP(F127,Participants!$A$1:$G$801,7,FALSE)</f>
        <v>#N/A</v>
      </c>
      <c r="L127" s="107"/>
      <c r="M127" s="106"/>
      <c r="N127" s="108"/>
      <c r="O127" s="109"/>
    </row>
    <row r="128" spans="1:15" ht="14.25" customHeight="1">
      <c r="A128" s="110"/>
      <c r="B128" s="111"/>
      <c r="C128" s="111"/>
      <c r="D128" s="112"/>
      <c r="E128" s="112"/>
      <c r="F128" s="112"/>
      <c r="G128" s="113" t="e">
        <f>+VLOOKUP(F128,Participants!$A$1:$F$801,2,FALSE)</f>
        <v>#N/A</v>
      </c>
      <c r="H128" s="113" t="e">
        <f>+VLOOKUP(F128,Participants!$A$1:$F$801,4,FALSE)</f>
        <v>#N/A</v>
      </c>
      <c r="I128" s="113" t="e">
        <f>+VLOOKUP(F128,Participants!$A$1:$F$801,5,FALSE)</f>
        <v>#N/A</v>
      </c>
      <c r="J128" s="113" t="e">
        <f>+VLOOKUP(F128,Participants!$A$1:$F$801,3,FALSE)</f>
        <v>#N/A</v>
      </c>
      <c r="K128" s="54" t="e">
        <f>+VLOOKUP(F128,Participants!$A$1:$G$801,7,FALSE)</f>
        <v>#N/A</v>
      </c>
      <c r="L128" s="114"/>
      <c r="M128" s="113"/>
      <c r="N128" s="51"/>
      <c r="O128" s="109"/>
    </row>
    <row r="129" spans="1:15" ht="14.25" customHeight="1">
      <c r="A129" s="103"/>
      <c r="B129" s="104"/>
      <c r="C129" s="104"/>
      <c r="D129" s="105"/>
      <c r="E129" s="105"/>
      <c r="F129" s="105"/>
      <c r="G129" s="106" t="e">
        <f>+VLOOKUP(F129,Participants!$A$1:$F$801,2,FALSE)</f>
        <v>#N/A</v>
      </c>
      <c r="H129" s="106" t="e">
        <f>+VLOOKUP(F129,Participants!$A$1:$F$801,4,FALSE)</f>
        <v>#N/A</v>
      </c>
      <c r="I129" s="106" t="e">
        <f>+VLOOKUP(F129,Participants!$A$1:$F$801,5,FALSE)</f>
        <v>#N/A</v>
      </c>
      <c r="J129" s="106" t="e">
        <f>+VLOOKUP(F129,Participants!$A$1:$F$801,3,FALSE)</f>
        <v>#N/A</v>
      </c>
      <c r="K129" s="54" t="e">
        <f>+VLOOKUP(F129,Participants!$A$1:$G$801,7,FALSE)</f>
        <v>#N/A</v>
      </c>
      <c r="L129" s="107"/>
      <c r="M129" s="106"/>
      <c r="N129" s="108"/>
      <c r="O129" s="109"/>
    </row>
    <row r="130" spans="1:15" ht="14.25" customHeight="1">
      <c r="A130" s="110"/>
      <c r="B130" s="111"/>
      <c r="C130" s="111"/>
      <c r="D130" s="112"/>
      <c r="E130" s="112"/>
      <c r="F130" s="112"/>
      <c r="G130" s="113" t="e">
        <f>+VLOOKUP(F130,Participants!$A$1:$F$801,2,FALSE)</f>
        <v>#N/A</v>
      </c>
      <c r="H130" s="113" t="e">
        <f>+VLOOKUP(F130,Participants!$A$1:$F$801,4,FALSE)</f>
        <v>#N/A</v>
      </c>
      <c r="I130" s="113" t="e">
        <f>+VLOOKUP(F130,Participants!$A$1:$F$801,5,FALSE)</f>
        <v>#N/A</v>
      </c>
      <c r="J130" s="113" t="e">
        <f>+VLOOKUP(F130,Participants!$A$1:$F$801,3,FALSE)</f>
        <v>#N/A</v>
      </c>
      <c r="K130" s="54" t="e">
        <f>+VLOOKUP(F130,Participants!$A$1:$G$801,7,FALSE)</f>
        <v>#N/A</v>
      </c>
      <c r="L130" s="114"/>
      <c r="M130" s="113"/>
      <c r="N130" s="51"/>
      <c r="O130" s="109"/>
    </row>
    <row r="131" spans="1:15" ht="14.25" customHeight="1">
      <c r="A131" s="103"/>
      <c r="B131" s="104"/>
      <c r="C131" s="104"/>
      <c r="D131" s="105"/>
      <c r="E131" s="105"/>
      <c r="F131" s="105"/>
      <c r="G131" s="106" t="e">
        <f>+VLOOKUP(F131,Participants!$A$1:$F$801,2,FALSE)</f>
        <v>#N/A</v>
      </c>
      <c r="H131" s="106" t="e">
        <f>+VLOOKUP(F131,Participants!$A$1:$F$801,4,FALSE)</f>
        <v>#N/A</v>
      </c>
      <c r="I131" s="106" t="e">
        <f>+VLOOKUP(F131,Participants!$A$1:$F$801,5,FALSE)</f>
        <v>#N/A</v>
      </c>
      <c r="J131" s="106" t="e">
        <f>+VLOOKUP(F131,Participants!$A$1:$F$801,3,FALSE)</f>
        <v>#N/A</v>
      </c>
      <c r="K131" s="54" t="e">
        <f>+VLOOKUP(F131,Participants!$A$1:$G$801,7,FALSE)</f>
        <v>#N/A</v>
      </c>
      <c r="L131" s="107"/>
      <c r="M131" s="106"/>
      <c r="N131" s="108"/>
      <c r="O131" s="109"/>
    </row>
    <row r="132" spans="1:15" ht="14.25" customHeight="1">
      <c r="A132" s="110"/>
      <c r="B132" s="111"/>
      <c r="C132" s="111"/>
      <c r="D132" s="112"/>
      <c r="E132" s="112"/>
      <c r="F132" s="112"/>
      <c r="G132" s="113" t="e">
        <f>+VLOOKUP(F132,Participants!$A$1:$F$801,2,FALSE)</f>
        <v>#N/A</v>
      </c>
      <c r="H132" s="113" t="e">
        <f>+VLOOKUP(F132,Participants!$A$1:$F$801,4,FALSE)</f>
        <v>#N/A</v>
      </c>
      <c r="I132" s="113" t="e">
        <f>+VLOOKUP(F132,Participants!$A$1:$F$801,5,FALSE)</f>
        <v>#N/A</v>
      </c>
      <c r="J132" s="113" t="e">
        <f>+VLOOKUP(F132,Participants!$A$1:$F$801,3,FALSE)</f>
        <v>#N/A</v>
      </c>
      <c r="K132" s="54" t="e">
        <f>+VLOOKUP(F132,Participants!$A$1:$G$801,7,FALSE)</f>
        <v>#N/A</v>
      </c>
      <c r="L132" s="114"/>
      <c r="M132" s="113"/>
      <c r="N132" s="51"/>
      <c r="O132" s="109"/>
    </row>
    <row r="133" spans="1:15" ht="14.25" customHeight="1">
      <c r="A133" s="103"/>
      <c r="B133" s="104"/>
      <c r="C133" s="104"/>
      <c r="D133" s="105"/>
      <c r="E133" s="105"/>
      <c r="F133" s="105"/>
      <c r="G133" s="106" t="e">
        <f>+VLOOKUP(F133,Participants!$A$1:$F$801,2,FALSE)</f>
        <v>#N/A</v>
      </c>
      <c r="H133" s="106" t="e">
        <f>+VLOOKUP(F133,Participants!$A$1:$F$801,4,FALSE)</f>
        <v>#N/A</v>
      </c>
      <c r="I133" s="106" t="e">
        <f>+VLOOKUP(F133,Participants!$A$1:$F$801,5,FALSE)</f>
        <v>#N/A</v>
      </c>
      <c r="J133" s="106" t="e">
        <f>+VLOOKUP(F133,Participants!$A$1:$F$801,3,FALSE)</f>
        <v>#N/A</v>
      </c>
      <c r="K133" s="54" t="e">
        <f>+VLOOKUP(F133,Participants!$A$1:$G$801,7,FALSE)</f>
        <v>#N/A</v>
      </c>
      <c r="L133" s="107"/>
      <c r="M133" s="106"/>
      <c r="N133" s="108"/>
      <c r="O133" s="109"/>
    </row>
    <row r="134" spans="1:15" ht="14.25" customHeight="1">
      <c r="A134" s="110"/>
      <c r="B134" s="111"/>
      <c r="C134" s="111"/>
      <c r="D134" s="112"/>
      <c r="E134" s="112"/>
      <c r="F134" s="112"/>
      <c r="G134" s="113" t="e">
        <f>+VLOOKUP(F134,Participants!$A$1:$F$801,2,FALSE)</f>
        <v>#N/A</v>
      </c>
      <c r="H134" s="113" t="e">
        <f>+VLOOKUP(F134,Participants!$A$1:$F$801,4,FALSE)</f>
        <v>#N/A</v>
      </c>
      <c r="I134" s="113" t="e">
        <f>+VLOOKUP(F134,Participants!$A$1:$F$801,5,FALSE)</f>
        <v>#N/A</v>
      </c>
      <c r="J134" s="113" t="e">
        <f>+VLOOKUP(F134,Participants!$A$1:$F$801,3,FALSE)</f>
        <v>#N/A</v>
      </c>
      <c r="K134" s="54" t="e">
        <f>+VLOOKUP(F134,Participants!$A$1:$G$801,7,FALSE)</f>
        <v>#N/A</v>
      </c>
      <c r="L134" s="114"/>
      <c r="M134" s="113"/>
      <c r="N134" s="51"/>
      <c r="O134" s="109"/>
    </row>
    <row r="135" spans="1:15" ht="14.25" customHeight="1">
      <c r="A135" s="103"/>
      <c r="B135" s="104"/>
      <c r="C135" s="104"/>
      <c r="D135" s="105"/>
      <c r="E135" s="105"/>
      <c r="F135" s="105"/>
      <c r="G135" s="106" t="e">
        <f>+VLOOKUP(F135,Participants!$A$1:$F$801,2,FALSE)</f>
        <v>#N/A</v>
      </c>
      <c r="H135" s="106" t="e">
        <f>+VLOOKUP(F135,Participants!$A$1:$F$801,4,FALSE)</f>
        <v>#N/A</v>
      </c>
      <c r="I135" s="106" t="e">
        <f>+VLOOKUP(F135,Participants!$A$1:$F$801,5,FALSE)</f>
        <v>#N/A</v>
      </c>
      <c r="J135" s="106" t="e">
        <f>+VLOOKUP(F135,Participants!$A$1:$F$801,3,FALSE)</f>
        <v>#N/A</v>
      </c>
      <c r="K135" s="54" t="e">
        <f>+VLOOKUP(F135,Participants!$A$1:$G$801,7,FALSE)</f>
        <v>#N/A</v>
      </c>
      <c r="L135" s="107"/>
      <c r="M135" s="106"/>
      <c r="N135" s="108"/>
      <c r="O135" s="109"/>
    </row>
    <row r="136" spans="1:15" ht="14.25" customHeight="1">
      <c r="A136" s="110"/>
      <c r="B136" s="111"/>
      <c r="C136" s="111"/>
      <c r="D136" s="112"/>
      <c r="E136" s="112"/>
      <c r="F136" s="112"/>
      <c r="G136" s="113" t="e">
        <f>+VLOOKUP(F136,Participants!$A$1:$F$801,2,FALSE)</f>
        <v>#N/A</v>
      </c>
      <c r="H136" s="113" t="e">
        <f>+VLOOKUP(F136,Participants!$A$1:$F$801,4,FALSE)</f>
        <v>#N/A</v>
      </c>
      <c r="I136" s="113" t="e">
        <f>+VLOOKUP(F136,Participants!$A$1:$F$801,5,FALSE)</f>
        <v>#N/A</v>
      </c>
      <c r="J136" s="113" t="e">
        <f>+VLOOKUP(F136,Participants!$A$1:$F$801,3,FALSE)</f>
        <v>#N/A</v>
      </c>
      <c r="K136" s="54" t="e">
        <f>+VLOOKUP(F136,Participants!$A$1:$G$801,7,FALSE)</f>
        <v>#N/A</v>
      </c>
      <c r="L136" s="114"/>
      <c r="M136" s="113"/>
      <c r="N136" s="51"/>
      <c r="O136" s="109"/>
    </row>
    <row r="137" spans="1:15" ht="14.25" customHeight="1">
      <c r="A137" s="103"/>
      <c r="B137" s="104"/>
      <c r="C137" s="104"/>
      <c r="D137" s="105"/>
      <c r="E137" s="105"/>
      <c r="F137" s="105"/>
      <c r="G137" s="106" t="e">
        <f>+VLOOKUP(F137,Participants!$A$1:$F$801,2,FALSE)</f>
        <v>#N/A</v>
      </c>
      <c r="H137" s="106" t="e">
        <f>+VLOOKUP(F137,Participants!$A$1:$F$801,4,FALSE)</f>
        <v>#N/A</v>
      </c>
      <c r="I137" s="106" t="e">
        <f>+VLOOKUP(F137,Participants!$A$1:$F$801,5,FALSE)</f>
        <v>#N/A</v>
      </c>
      <c r="J137" s="106" t="e">
        <f>+VLOOKUP(F137,Participants!$A$1:$F$801,3,FALSE)</f>
        <v>#N/A</v>
      </c>
      <c r="K137" s="54" t="e">
        <f>+VLOOKUP(F137,Participants!$A$1:$G$801,7,FALSE)</f>
        <v>#N/A</v>
      </c>
      <c r="L137" s="107"/>
      <c r="M137" s="106"/>
      <c r="N137" s="108"/>
      <c r="O137" s="109"/>
    </row>
    <row r="138" spans="1:15" ht="14.25" customHeight="1">
      <c r="A138" s="110"/>
      <c r="B138" s="111"/>
      <c r="C138" s="111"/>
      <c r="D138" s="112"/>
      <c r="E138" s="112"/>
      <c r="F138" s="112"/>
      <c r="G138" s="113" t="e">
        <f>+VLOOKUP(F138,Participants!$A$1:$F$801,2,FALSE)</f>
        <v>#N/A</v>
      </c>
      <c r="H138" s="113" t="e">
        <f>+VLOOKUP(F138,Participants!$A$1:$F$801,4,FALSE)</f>
        <v>#N/A</v>
      </c>
      <c r="I138" s="113" t="e">
        <f>+VLOOKUP(F138,Participants!$A$1:$F$801,5,FALSE)</f>
        <v>#N/A</v>
      </c>
      <c r="J138" s="113" t="e">
        <f>+VLOOKUP(F138,Participants!$A$1:$F$801,3,FALSE)</f>
        <v>#N/A</v>
      </c>
      <c r="K138" s="54" t="e">
        <f>+VLOOKUP(F138,Participants!$A$1:$G$801,7,FALSE)</f>
        <v>#N/A</v>
      </c>
      <c r="L138" s="114"/>
      <c r="M138" s="113"/>
      <c r="N138" s="51"/>
      <c r="O138" s="109"/>
    </row>
    <row r="139" spans="1:15" ht="14.25" customHeight="1">
      <c r="A139" s="103"/>
      <c r="B139" s="104"/>
      <c r="C139" s="104"/>
      <c r="D139" s="105"/>
      <c r="E139" s="105"/>
      <c r="F139" s="105"/>
      <c r="G139" s="106" t="e">
        <f>+VLOOKUP(F139,Participants!$A$1:$F$801,2,FALSE)</f>
        <v>#N/A</v>
      </c>
      <c r="H139" s="106" t="e">
        <f>+VLOOKUP(F139,Participants!$A$1:$F$801,4,FALSE)</f>
        <v>#N/A</v>
      </c>
      <c r="I139" s="106" t="e">
        <f>+VLOOKUP(F139,Participants!$A$1:$F$801,5,FALSE)</f>
        <v>#N/A</v>
      </c>
      <c r="J139" s="106" t="e">
        <f>+VLOOKUP(F139,Participants!$A$1:$F$801,3,FALSE)</f>
        <v>#N/A</v>
      </c>
      <c r="K139" s="54" t="e">
        <f>+VLOOKUP(F139,Participants!$A$1:$G$801,7,FALSE)</f>
        <v>#N/A</v>
      </c>
      <c r="L139" s="107"/>
      <c r="M139" s="106"/>
      <c r="N139" s="108"/>
      <c r="O139" s="109"/>
    </row>
    <row r="140" spans="1:15" ht="14.25" customHeight="1">
      <c r="A140" s="110"/>
      <c r="B140" s="111"/>
      <c r="C140" s="111"/>
      <c r="D140" s="112"/>
      <c r="E140" s="112"/>
      <c r="F140" s="112"/>
      <c r="G140" s="113" t="e">
        <f>+VLOOKUP(F140,Participants!$A$1:$F$801,2,FALSE)</f>
        <v>#N/A</v>
      </c>
      <c r="H140" s="113" t="e">
        <f>+VLOOKUP(F140,Participants!$A$1:$F$801,4,FALSE)</f>
        <v>#N/A</v>
      </c>
      <c r="I140" s="113" t="e">
        <f>+VLOOKUP(F140,Participants!$A$1:$F$801,5,FALSE)</f>
        <v>#N/A</v>
      </c>
      <c r="J140" s="113" t="e">
        <f>+VLOOKUP(F140,Participants!$A$1:$F$801,3,FALSE)</f>
        <v>#N/A</v>
      </c>
      <c r="K140" s="54" t="e">
        <f>+VLOOKUP(F140,Participants!$A$1:$G$801,7,FALSE)</f>
        <v>#N/A</v>
      </c>
      <c r="L140" s="114"/>
      <c r="M140" s="113"/>
      <c r="N140" s="51"/>
      <c r="O140" s="109"/>
    </row>
    <row r="141" spans="1:15" ht="14.25" customHeight="1">
      <c r="A141" s="103"/>
      <c r="B141" s="104"/>
      <c r="C141" s="104"/>
      <c r="D141" s="105"/>
      <c r="E141" s="105"/>
      <c r="F141" s="105"/>
      <c r="G141" s="106" t="e">
        <f>+VLOOKUP(F141,Participants!$A$1:$F$801,2,FALSE)</f>
        <v>#N/A</v>
      </c>
      <c r="H141" s="106" t="e">
        <f>+VLOOKUP(F141,Participants!$A$1:$F$801,4,FALSE)</f>
        <v>#N/A</v>
      </c>
      <c r="I141" s="106" t="e">
        <f>+VLOOKUP(F141,Participants!$A$1:$F$801,5,FALSE)</f>
        <v>#N/A</v>
      </c>
      <c r="J141" s="106" t="e">
        <f>+VLOOKUP(F141,Participants!$A$1:$F$801,3,FALSE)</f>
        <v>#N/A</v>
      </c>
      <c r="K141" s="54" t="e">
        <f>+VLOOKUP(F141,Participants!$A$1:$G$801,7,FALSE)</f>
        <v>#N/A</v>
      </c>
      <c r="L141" s="107"/>
      <c r="M141" s="106"/>
      <c r="N141" s="108"/>
      <c r="O141" s="109"/>
    </row>
    <row r="142" spans="1:15" ht="14.25" customHeight="1">
      <c r="A142" s="110"/>
      <c r="B142" s="111"/>
      <c r="C142" s="111"/>
      <c r="D142" s="112"/>
      <c r="E142" s="112"/>
      <c r="F142" s="112"/>
      <c r="G142" s="113" t="e">
        <f>+VLOOKUP(F142,Participants!$A$1:$F$801,2,FALSE)</f>
        <v>#N/A</v>
      </c>
      <c r="H142" s="113" t="e">
        <f>+VLOOKUP(F142,Participants!$A$1:$F$801,4,FALSE)</f>
        <v>#N/A</v>
      </c>
      <c r="I142" s="113" t="e">
        <f>+VLOOKUP(F142,Participants!$A$1:$F$801,5,FALSE)</f>
        <v>#N/A</v>
      </c>
      <c r="J142" s="113" t="e">
        <f>+VLOOKUP(F142,Participants!$A$1:$F$801,3,FALSE)</f>
        <v>#N/A</v>
      </c>
      <c r="K142" s="54" t="e">
        <f>+VLOOKUP(F142,Participants!$A$1:$G$801,7,FALSE)</f>
        <v>#N/A</v>
      </c>
      <c r="L142" s="114"/>
      <c r="M142" s="113"/>
      <c r="N142" s="51"/>
      <c r="O142" s="109"/>
    </row>
    <row r="143" spans="1:15" ht="14.25" customHeight="1">
      <c r="A143" s="103"/>
      <c r="B143" s="104"/>
      <c r="C143" s="104"/>
      <c r="D143" s="105"/>
      <c r="E143" s="105"/>
      <c r="F143" s="105"/>
      <c r="G143" s="106" t="e">
        <f>+VLOOKUP(F143,Participants!$A$1:$F$801,2,FALSE)</f>
        <v>#N/A</v>
      </c>
      <c r="H143" s="106" t="e">
        <f>+VLOOKUP(F143,Participants!$A$1:$F$801,4,FALSE)</f>
        <v>#N/A</v>
      </c>
      <c r="I143" s="106" t="e">
        <f>+VLOOKUP(F143,Participants!$A$1:$F$801,5,FALSE)</f>
        <v>#N/A</v>
      </c>
      <c r="J143" s="106" t="e">
        <f>+VLOOKUP(F143,Participants!$A$1:$F$801,3,FALSE)</f>
        <v>#N/A</v>
      </c>
      <c r="K143" s="54" t="e">
        <f>+VLOOKUP(F143,Participants!$A$1:$G$801,7,FALSE)</f>
        <v>#N/A</v>
      </c>
      <c r="L143" s="107"/>
      <c r="M143" s="106"/>
      <c r="N143" s="108"/>
      <c r="O143" s="109"/>
    </row>
    <row r="144" spans="1:15" ht="14.25" customHeight="1">
      <c r="A144" s="110"/>
      <c r="B144" s="111"/>
      <c r="C144" s="111"/>
      <c r="D144" s="112"/>
      <c r="E144" s="112"/>
      <c r="F144" s="112"/>
      <c r="G144" s="113" t="e">
        <f>+VLOOKUP(F144,Participants!$A$1:$F$801,2,FALSE)</f>
        <v>#N/A</v>
      </c>
      <c r="H144" s="113" t="e">
        <f>+VLOOKUP(F144,Participants!$A$1:$F$801,4,FALSE)</f>
        <v>#N/A</v>
      </c>
      <c r="I144" s="113" t="e">
        <f>+VLOOKUP(F144,Participants!$A$1:$F$801,5,FALSE)</f>
        <v>#N/A</v>
      </c>
      <c r="J144" s="113" t="e">
        <f>+VLOOKUP(F144,Participants!$A$1:$F$801,3,FALSE)</f>
        <v>#N/A</v>
      </c>
      <c r="K144" s="54" t="e">
        <f>+VLOOKUP(F144,Participants!$A$1:$G$801,7,FALSE)</f>
        <v>#N/A</v>
      </c>
      <c r="L144" s="114"/>
      <c r="M144" s="113"/>
      <c r="N144" s="51"/>
      <c r="O144" s="109"/>
    </row>
    <row r="145" spans="1:24" ht="14.25" customHeight="1">
      <c r="A145" s="103"/>
      <c r="B145" s="104"/>
      <c r="C145" s="104"/>
      <c r="D145" s="105"/>
      <c r="E145" s="105"/>
      <c r="F145" s="105"/>
      <c r="G145" s="106" t="e">
        <f>+VLOOKUP(F145,Participants!$A$1:$F$801,2,FALSE)</f>
        <v>#N/A</v>
      </c>
      <c r="H145" s="106" t="e">
        <f>+VLOOKUP(F145,Participants!$A$1:$F$801,4,FALSE)</f>
        <v>#N/A</v>
      </c>
      <c r="I145" s="106" t="e">
        <f>+VLOOKUP(F145,Participants!$A$1:$F$801,5,FALSE)</f>
        <v>#N/A</v>
      </c>
      <c r="J145" s="106" t="e">
        <f>+VLOOKUP(F145,Participants!$A$1:$F$801,3,FALSE)</f>
        <v>#N/A</v>
      </c>
      <c r="K145" s="54" t="e">
        <f>+VLOOKUP(F145,Participants!$A$1:$G$801,7,FALSE)</f>
        <v>#N/A</v>
      </c>
      <c r="L145" s="107"/>
      <c r="M145" s="106"/>
      <c r="N145" s="108"/>
      <c r="O145" s="109"/>
    </row>
    <row r="146" spans="1:24" ht="14.25" customHeight="1">
      <c r="A146" s="110"/>
      <c r="B146" s="111"/>
      <c r="C146" s="111"/>
      <c r="D146" s="112"/>
      <c r="E146" s="112"/>
      <c r="F146" s="112"/>
      <c r="G146" s="113" t="e">
        <f>+VLOOKUP(F146,Participants!$A$1:$F$801,2,FALSE)</f>
        <v>#N/A</v>
      </c>
      <c r="H146" s="113" t="e">
        <f>+VLOOKUP(F146,Participants!$A$1:$F$801,4,FALSE)</f>
        <v>#N/A</v>
      </c>
      <c r="I146" s="113" t="e">
        <f>+VLOOKUP(F146,Participants!$A$1:$F$801,5,FALSE)</f>
        <v>#N/A</v>
      </c>
      <c r="J146" s="113" t="e">
        <f>+VLOOKUP(F146,Participants!$A$1:$F$801,3,FALSE)</f>
        <v>#N/A</v>
      </c>
      <c r="K146" s="54" t="e">
        <f>+VLOOKUP(F146,Participants!$A$1:$G$801,7,FALSE)</f>
        <v>#N/A</v>
      </c>
      <c r="L146" s="114"/>
      <c r="M146" s="113"/>
      <c r="N146" s="51"/>
      <c r="O146" s="109"/>
    </row>
    <row r="147" spans="1:24" ht="14.25" customHeight="1">
      <c r="A147" s="103"/>
      <c r="B147" s="104"/>
      <c r="C147" s="104"/>
      <c r="D147" s="105"/>
      <c r="E147" s="105"/>
      <c r="F147" s="105"/>
      <c r="G147" s="106" t="e">
        <f>+VLOOKUP(F147,Participants!$A$1:$F$801,2,FALSE)</f>
        <v>#N/A</v>
      </c>
      <c r="H147" s="106" t="e">
        <f>+VLOOKUP(F147,Participants!$A$1:$F$801,4,FALSE)</f>
        <v>#N/A</v>
      </c>
      <c r="I147" s="106" t="e">
        <f>+VLOOKUP(F147,Participants!$A$1:$F$801,5,FALSE)</f>
        <v>#N/A</v>
      </c>
      <c r="J147" s="106" t="e">
        <f>+VLOOKUP(F147,Participants!$A$1:$F$801,3,FALSE)</f>
        <v>#N/A</v>
      </c>
      <c r="K147" s="54" t="e">
        <f>+VLOOKUP(F147,Participants!$A$1:$G$801,7,FALSE)</f>
        <v>#N/A</v>
      </c>
      <c r="L147" s="107"/>
      <c r="M147" s="106"/>
      <c r="N147" s="108"/>
      <c r="O147" s="109"/>
    </row>
    <row r="148" spans="1:24" ht="14.25" customHeight="1">
      <c r="A148" s="110"/>
      <c r="B148" s="111"/>
      <c r="C148" s="111"/>
      <c r="D148" s="112"/>
      <c r="E148" s="112"/>
      <c r="F148" s="112"/>
      <c r="G148" s="113" t="e">
        <f>+VLOOKUP(F148,Participants!$A$1:$F$801,2,FALSE)</f>
        <v>#N/A</v>
      </c>
      <c r="H148" s="113" t="e">
        <f>+VLOOKUP(F148,Participants!$A$1:$F$801,4,FALSE)</f>
        <v>#N/A</v>
      </c>
      <c r="I148" s="113" t="e">
        <f>+VLOOKUP(F148,Participants!$A$1:$F$801,5,FALSE)</f>
        <v>#N/A</v>
      </c>
      <c r="J148" s="113" t="e">
        <f>+VLOOKUP(F148,Participants!$A$1:$F$801,3,FALSE)</f>
        <v>#N/A</v>
      </c>
      <c r="K148" s="54" t="e">
        <f>+VLOOKUP(F148,Participants!$A$1:$G$801,7,FALSE)</f>
        <v>#N/A</v>
      </c>
      <c r="L148" s="114"/>
      <c r="M148" s="113"/>
      <c r="N148" s="51"/>
      <c r="O148" s="109"/>
    </row>
    <row r="149" spans="1:24" ht="14.25" customHeight="1">
      <c r="A149" s="103"/>
      <c r="B149" s="104"/>
      <c r="C149" s="104"/>
      <c r="D149" s="105"/>
      <c r="E149" s="105"/>
      <c r="F149" s="105"/>
      <c r="G149" s="106" t="e">
        <f>+VLOOKUP(F149,Participants!$A$1:$F$801,2,FALSE)</f>
        <v>#N/A</v>
      </c>
      <c r="H149" s="106" t="e">
        <f>+VLOOKUP(F149,Participants!$A$1:$F$801,4,FALSE)</f>
        <v>#N/A</v>
      </c>
      <c r="I149" s="106" t="e">
        <f>+VLOOKUP(F149,Participants!$A$1:$F$801,5,FALSE)</f>
        <v>#N/A</v>
      </c>
      <c r="J149" s="106" t="e">
        <f>+VLOOKUP(F149,Participants!$A$1:$F$801,3,FALSE)</f>
        <v>#N/A</v>
      </c>
      <c r="K149" s="54" t="e">
        <f>+VLOOKUP(F149,Participants!$A$1:$G$801,7,FALSE)</f>
        <v>#N/A</v>
      </c>
      <c r="L149" s="107"/>
      <c r="M149" s="106"/>
      <c r="N149" s="108"/>
      <c r="O149" s="109"/>
    </row>
    <row r="150" spans="1:24" ht="14.25" customHeight="1">
      <c r="A150" s="58"/>
      <c r="B150" s="115"/>
      <c r="C150" s="115"/>
      <c r="D150" s="58"/>
      <c r="E150" s="58"/>
      <c r="F150" s="58"/>
      <c r="N150" s="89"/>
      <c r="O150" s="89"/>
    </row>
    <row r="151" spans="1:24" ht="14.25" customHeight="1">
      <c r="N151" s="89"/>
      <c r="O151" s="89"/>
    </row>
    <row r="152" spans="1:24" ht="14.25" customHeight="1">
      <c r="B152" s="60" t="s">
        <v>8</v>
      </c>
      <c r="C152" s="60" t="s">
        <v>16</v>
      </c>
      <c r="D152" s="60" t="s">
        <v>19</v>
      </c>
      <c r="E152" s="61" t="s">
        <v>25</v>
      </c>
      <c r="F152" s="60" t="s">
        <v>29</v>
      </c>
      <c r="G152" s="60" t="s">
        <v>33</v>
      </c>
      <c r="H152" s="60" t="s">
        <v>36</v>
      </c>
      <c r="I152" s="60" t="s">
        <v>39</v>
      </c>
      <c r="J152" s="60" t="s">
        <v>45</v>
      </c>
      <c r="K152" s="60" t="s">
        <v>48</v>
      </c>
      <c r="L152" s="60" t="s">
        <v>51</v>
      </c>
      <c r="M152" s="60" t="s">
        <v>54</v>
      </c>
      <c r="N152" s="60" t="s">
        <v>57</v>
      </c>
      <c r="O152" s="60" t="s">
        <v>60</v>
      </c>
      <c r="P152" s="60" t="s">
        <v>66</v>
      </c>
      <c r="Q152" s="60" t="s">
        <v>69</v>
      </c>
      <c r="R152" s="60" t="s">
        <v>11</v>
      </c>
      <c r="S152" s="60" t="s">
        <v>77</v>
      </c>
      <c r="T152" s="60" t="s">
        <v>81</v>
      </c>
      <c r="U152" s="60" t="s">
        <v>84</v>
      </c>
      <c r="V152" s="60" t="s">
        <v>87</v>
      </c>
      <c r="W152" s="60" t="s">
        <v>90</v>
      </c>
      <c r="X152" s="60" t="s">
        <v>732</v>
      </c>
    </row>
    <row r="153" spans="1:24" ht="14.25" customHeight="1">
      <c r="A153" s="62" t="s">
        <v>14</v>
      </c>
      <c r="B153" s="62">
        <f t="shared" ref="B153:K154" si="3">+SUMIFS($M$2:$M$149,$K$2:$K$149,$A153,$H$2:$H$149,B$152)</f>
        <v>5</v>
      </c>
      <c r="C153" s="62">
        <f t="shared" si="3"/>
        <v>0</v>
      </c>
      <c r="D153" s="62">
        <f t="shared" si="3"/>
        <v>0</v>
      </c>
      <c r="E153" s="62">
        <f t="shared" si="3"/>
        <v>0</v>
      </c>
      <c r="F153" s="62">
        <f t="shared" si="3"/>
        <v>0</v>
      </c>
      <c r="G153" s="62">
        <f t="shared" si="3"/>
        <v>16</v>
      </c>
      <c r="H153" s="62">
        <f t="shared" si="3"/>
        <v>0</v>
      </c>
      <c r="I153" s="62">
        <f t="shared" si="3"/>
        <v>8</v>
      </c>
      <c r="J153" s="62">
        <f t="shared" si="3"/>
        <v>0</v>
      </c>
      <c r="K153" s="62">
        <f t="shared" si="3"/>
        <v>0</v>
      </c>
      <c r="L153" s="62">
        <f t="shared" ref="L153:W154" si="4">+SUMIFS($M$2:$M$149,$K$2:$K$149,$A153,$H$2:$H$149,L$152)</f>
        <v>0</v>
      </c>
      <c r="M153" s="62">
        <f t="shared" si="4"/>
        <v>0</v>
      </c>
      <c r="N153" s="62">
        <f t="shared" si="4"/>
        <v>0</v>
      </c>
      <c r="O153" s="62">
        <f t="shared" si="4"/>
        <v>0</v>
      </c>
      <c r="P153" s="62">
        <f t="shared" si="4"/>
        <v>0</v>
      </c>
      <c r="Q153" s="62">
        <f t="shared" si="4"/>
        <v>0</v>
      </c>
      <c r="R153" s="62">
        <f t="shared" si="4"/>
        <v>0</v>
      </c>
      <c r="S153" s="62">
        <f t="shared" si="4"/>
        <v>0</v>
      </c>
      <c r="T153" s="62">
        <f t="shared" si="4"/>
        <v>0</v>
      </c>
      <c r="U153" s="62">
        <f t="shared" si="4"/>
        <v>0</v>
      </c>
      <c r="V153" s="62">
        <f t="shared" si="4"/>
        <v>0</v>
      </c>
      <c r="W153" s="62">
        <f t="shared" si="4"/>
        <v>10</v>
      </c>
      <c r="X153" s="62">
        <f t="shared" ref="X153:X154" si="5">SUM(B153:W153)</f>
        <v>39</v>
      </c>
    </row>
    <row r="154" spans="1:24" ht="14.25" customHeight="1">
      <c r="A154" s="62" t="s">
        <v>27</v>
      </c>
      <c r="B154" s="62">
        <f t="shared" si="3"/>
        <v>0</v>
      </c>
      <c r="C154" s="62">
        <f t="shared" si="3"/>
        <v>0</v>
      </c>
      <c r="D154" s="62">
        <f t="shared" si="3"/>
        <v>0</v>
      </c>
      <c r="E154" s="62">
        <f t="shared" si="3"/>
        <v>0</v>
      </c>
      <c r="F154" s="62">
        <f t="shared" si="3"/>
        <v>18</v>
      </c>
      <c r="G154" s="62">
        <f t="shared" si="3"/>
        <v>18</v>
      </c>
      <c r="H154" s="62">
        <f t="shared" si="3"/>
        <v>0</v>
      </c>
      <c r="I154" s="62">
        <f t="shared" si="3"/>
        <v>3</v>
      </c>
      <c r="J154" s="62">
        <f t="shared" si="3"/>
        <v>0</v>
      </c>
      <c r="K154" s="62">
        <f t="shared" si="3"/>
        <v>0</v>
      </c>
      <c r="L154" s="62">
        <f t="shared" si="4"/>
        <v>0</v>
      </c>
      <c r="M154" s="62">
        <f t="shared" si="4"/>
        <v>0</v>
      </c>
      <c r="N154" s="62">
        <f t="shared" si="4"/>
        <v>0</v>
      </c>
      <c r="O154" s="62">
        <f t="shared" si="4"/>
        <v>0</v>
      </c>
      <c r="P154" s="62">
        <f t="shared" si="4"/>
        <v>0</v>
      </c>
      <c r="Q154" s="62">
        <f t="shared" si="4"/>
        <v>0</v>
      </c>
      <c r="R154" s="62">
        <f t="shared" si="4"/>
        <v>0</v>
      </c>
      <c r="S154" s="62">
        <f t="shared" si="4"/>
        <v>0</v>
      </c>
      <c r="T154" s="62">
        <f t="shared" si="4"/>
        <v>0</v>
      </c>
      <c r="U154" s="62">
        <f t="shared" si="4"/>
        <v>0</v>
      </c>
      <c r="V154" s="62">
        <f t="shared" si="4"/>
        <v>0</v>
      </c>
      <c r="W154" s="62">
        <f t="shared" si="4"/>
        <v>0</v>
      </c>
      <c r="X154" s="62">
        <f t="shared" si="5"/>
        <v>39</v>
      </c>
    </row>
    <row r="155" spans="1:24" ht="14.25" customHeight="1">
      <c r="N155" s="89"/>
      <c r="O155" s="89"/>
    </row>
    <row r="156" spans="1:24" ht="14.25" customHeight="1">
      <c r="N156" s="89"/>
      <c r="O156" s="89"/>
    </row>
    <row r="157" spans="1:24" ht="14.25" customHeight="1">
      <c r="N157" s="89"/>
      <c r="O157" s="89"/>
    </row>
    <row r="158" spans="1:24" ht="14.25" customHeight="1">
      <c r="N158" s="89"/>
      <c r="O158" s="89"/>
    </row>
    <row r="159" spans="1:24" ht="14.25" customHeight="1">
      <c r="N159" s="89"/>
      <c r="O159" s="89"/>
    </row>
    <row r="160" spans="1:24" ht="14.25" customHeight="1">
      <c r="N160" s="89"/>
      <c r="O160" s="89"/>
    </row>
    <row r="161" spans="14:15" ht="14.25" customHeight="1">
      <c r="N161" s="89"/>
      <c r="O161" s="89"/>
    </row>
    <row r="162" spans="14:15" ht="14.25" customHeight="1">
      <c r="N162" s="89"/>
      <c r="O162" s="89"/>
    </row>
    <row r="163" spans="14:15" ht="14.25" customHeight="1">
      <c r="N163" s="89"/>
      <c r="O163" s="89"/>
    </row>
    <row r="164" spans="14:15" ht="14.25" customHeight="1">
      <c r="N164" s="89"/>
      <c r="O164" s="89"/>
    </row>
    <row r="165" spans="14:15" ht="14.25" customHeight="1">
      <c r="N165" s="89"/>
      <c r="O165" s="89"/>
    </row>
    <row r="166" spans="14:15" ht="14.25" customHeight="1">
      <c r="N166" s="89"/>
      <c r="O166" s="89"/>
    </row>
    <row r="167" spans="14:15" ht="14.25" customHeight="1">
      <c r="N167" s="89"/>
      <c r="O167" s="89"/>
    </row>
    <row r="168" spans="14:15" ht="14.25" customHeight="1">
      <c r="N168" s="89"/>
      <c r="O168" s="89"/>
    </row>
    <row r="169" spans="14:15" ht="14.25" customHeight="1">
      <c r="N169" s="89"/>
      <c r="O169" s="89"/>
    </row>
    <row r="170" spans="14:15" ht="14.25" customHeight="1">
      <c r="N170" s="89"/>
      <c r="O170" s="89"/>
    </row>
    <row r="171" spans="14:15" ht="14.25" customHeight="1">
      <c r="N171" s="89"/>
      <c r="O171" s="89"/>
    </row>
    <row r="172" spans="14:15" ht="14.25" customHeight="1">
      <c r="N172" s="89"/>
      <c r="O172" s="89"/>
    </row>
    <row r="173" spans="14:15" ht="14.25" customHeight="1">
      <c r="N173" s="89"/>
      <c r="O173" s="89"/>
    </row>
    <row r="174" spans="14:15" ht="14.25" customHeight="1">
      <c r="N174" s="89"/>
      <c r="O174" s="89"/>
    </row>
    <row r="175" spans="14:15" ht="14.25" customHeight="1">
      <c r="N175" s="89"/>
      <c r="O175" s="89"/>
    </row>
    <row r="176" spans="14:15" ht="14.25" customHeight="1">
      <c r="N176" s="89"/>
      <c r="O176" s="89"/>
    </row>
    <row r="177" spans="14:15" ht="14.25" customHeight="1">
      <c r="N177" s="89"/>
      <c r="O177" s="89"/>
    </row>
    <row r="178" spans="14:15" ht="14.25" customHeight="1">
      <c r="N178" s="89"/>
      <c r="O178" s="89"/>
    </row>
    <row r="179" spans="14:15" ht="14.25" customHeight="1">
      <c r="N179" s="89"/>
      <c r="O179" s="89"/>
    </row>
    <row r="180" spans="14:15" ht="14.25" customHeight="1">
      <c r="N180" s="89"/>
      <c r="O180" s="89"/>
    </row>
    <row r="181" spans="14:15" ht="14.25" customHeight="1">
      <c r="N181" s="89"/>
      <c r="O181" s="89"/>
    </row>
    <row r="182" spans="14:15" ht="14.25" customHeight="1">
      <c r="N182" s="89"/>
      <c r="O182" s="89"/>
    </row>
    <row r="183" spans="14:15" ht="14.25" customHeight="1">
      <c r="N183" s="89"/>
      <c r="O183" s="89"/>
    </row>
    <row r="184" spans="14:15" ht="14.25" customHeight="1">
      <c r="N184" s="89"/>
      <c r="O184" s="89"/>
    </row>
    <row r="185" spans="14:15" ht="14.25" customHeight="1">
      <c r="N185" s="89"/>
      <c r="O185" s="89"/>
    </row>
    <row r="186" spans="14:15" ht="14.25" customHeight="1">
      <c r="N186" s="89"/>
      <c r="O186" s="89"/>
    </row>
    <row r="187" spans="14:15" ht="14.25" customHeight="1">
      <c r="N187" s="89"/>
      <c r="O187" s="89"/>
    </row>
    <row r="188" spans="14:15" ht="14.25" customHeight="1">
      <c r="N188" s="89"/>
      <c r="O188" s="89"/>
    </row>
    <row r="189" spans="14:15" ht="14.25" customHeight="1">
      <c r="N189" s="89"/>
      <c r="O189" s="89"/>
    </row>
    <row r="190" spans="14:15" ht="14.25" customHeight="1">
      <c r="N190" s="89"/>
      <c r="O190" s="89"/>
    </row>
    <row r="191" spans="14:15" ht="14.25" customHeight="1">
      <c r="N191" s="89"/>
      <c r="O191" s="89"/>
    </row>
    <row r="192" spans="14:15" ht="14.25" customHeight="1">
      <c r="N192" s="89"/>
      <c r="O192" s="89"/>
    </row>
    <row r="193" spans="14:15" ht="14.25" customHeight="1">
      <c r="N193" s="89"/>
      <c r="O193" s="89"/>
    </row>
    <row r="194" spans="14:15" ht="14.25" customHeight="1">
      <c r="N194" s="89"/>
      <c r="O194" s="89"/>
    </row>
    <row r="195" spans="14:15" ht="14.25" customHeight="1">
      <c r="N195" s="89"/>
      <c r="O195" s="89"/>
    </row>
    <row r="196" spans="14:15" ht="14.25" customHeight="1">
      <c r="N196" s="89"/>
      <c r="O196" s="89"/>
    </row>
    <row r="197" spans="14:15" ht="14.25" customHeight="1">
      <c r="N197" s="89"/>
      <c r="O197" s="89"/>
    </row>
    <row r="198" spans="14:15" ht="14.25" customHeight="1">
      <c r="N198" s="89"/>
      <c r="O198" s="89"/>
    </row>
    <row r="199" spans="14:15" ht="14.25" customHeight="1">
      <c r="N199" s="89"/>
      <c r="O199" s="89"/>
    </row>
    <row r="200" spans="14:15" ht="14.25" customHeight="1">
      <c r="N200" s="89"/>
      <c r="O200" s="89"/>
    </row>
    <row r="201" spans="14:15" ht="14.25" customHeight="1">
      <c r="N201" s="89"/>
      <c r="O201" s="89"/>
    </row>
    <row r="202" spans="14:15" ht="14.25" customHeight="1">
      <c r="N202" s="89"/>
      <c r="O202" s="89"/>
    </row>
    <row r="203" spans="14:15" ht="14.25" customHeight="1">
      <c r="N203" s="89"/>
      <c r="O203" s="89"/>
    </row>
    <row r="204" spans="14:15" ht="14.25" customHeight="1">
      <c r="N204" s="89"/>
      <c r="O204" s="89"/>
    </row>
    <row r="205" spans="14:15" ht="14.25" customHeight="1">
      <c r="N205" s="89"/>
      <c r="O205" s="89"/>
    </row>
    <row r="206" spans="14:15" ht="14.25" customHeight="1">
      <c r="N206" s="89"/>
      <c r="O206" s="89"/>
    </row>
    <row r="207" spans="14:15" ht="14.25" customHeight="1">
      <c r="N207" s="89"/>
      <c r="O207" s="89"/>
    </row>
    <row r="208" spans="14:15" ht="14.25" customHeight="1">
      <c r="N208" s="89"/>
      <c r="O208" s="89"/>
    </row>
    <row r="209" spans="14:15" ht="14.25" customHeight="1">
      <c r="N209" s="89"/>
      <c r="O209" s="89"/>
    </row>
    <row r="210" spans="14:15" ht="14.25" customHeight="1">
      <c r="N210" s="89"/>
      <c r="O210" s="89"/>
    </row>
    <row r="211" spans="14:15" ht="14.25" customHeight="1">
      <c r="N211" s="89"/>
      <c r="O211" s="89"/>
    </row>
    <row r="212" spans="14:15" ht="14.25" customHeight="1">
      <c r="N212" s="89"/>
      <c r="O212" s="89"/>
    </row>
    <row r="213" spans="14:15" ht="14.25" customHeight="1">
      <c r="N213" s="89"/>
      <c r="O213" s="89"/>
    </row>
    <row r="214" spans="14:15" ht="14.25" customHeight="1">
      <c r="N214" s="89"/>
      <c r="O214" s="89"/>
    </row>
    <row r="215" spans="14:15" ht="14.25" customHeight="1">
      <c r="N215" s="89"/>
      <c r="O215" s="89"/>
    </row>
    <row r="216" spans="14:15" ht="14.25" customHeight="1">
      <c r="N216" s="89"/>
      <c r="O216" s="89"/>
    </row>
    <row r="217" spans="14:15" ht="14.25" customHeight="1">
      <c r="N217" s="89"/>
      <c r="O217" s="89"/>
    </row>
    <row r="218" spans="14:15" ht="14.25" customHeight="1">
      <c r="N218" s="89"/>
      <c r="O218" s="89"/>
    </row>
    <row r="219" spans="14:15" ht="14.25" customHeight="1">
      <c r="N219" s="89"/>
      <c r="O219" s="89"/>
    </row>
    <row r="220" spans="14:15" ht="14.25" customHeight="1">
      <c r="N220" s="89"/>
      <c r="O220" s="89"/>
    </row>
    <row r="221" spans="14:15" ht="14.25" customHeight="1">
      <c r="N221" s="89"/>
      <c r="O221" s="89"/>
    </row>
    <row r="222" spans="14:15" ht="14.25" customHeight="1">
      <c r="N222" s="89"/>
      <c r="O222" s="89"/>
    </row>
    <row r="223" spans="14:15" ht="14.25" customHeight="1">
      <c r="N223" s="89"/>
      <c r="O223" s="89"/>
    </row>
    <row r="224" spans="14:15" ht="14.25" customHeight="1">
      <c r="N224" s="89"/>
      <c r="O224" s="89"/>
    </row>
    <row r="225" spans="1:23" ht="14.25" customHeight="1">
      <c r="N225" s="89"/>
      <c r="O225" s="89"/>
    </row>
    <row r="226" spans="1:23" ht="14.25" customHeight="1">
      <c r="N226" s="89"/>
      <c r="O226" s="89"/>
    </row>
    <row r="227" spans="1:23" ht="14.25" customHeight="1">
      <c r="N227" s="89"/>
      <c r="O227" s="89"/>
    </row>
    <row r="228" spans="1:23" ht="14.25" customHeight="1">
      <c r="N228" s="89"/>
      <c r="O228" s="89"/>
    </row>
    <row r="229" spans="1:23" ht="14.25" customHeight="1">
      <c r="N229" s="89"/>
      <c r="O229" s="89"/>
    </row>
    <row r="230" spans="1:23" ht="14.25" customHeight="1">
      <c r="N230" s="89"/>
      <c r="O230" s="89"/>
    </row>
    <row r="231" spans="1:23" ht="14.25" customHeight="1">
      <c r="N231" s="89"/>
      <c r="O231" s="89"/>
    </row>
    <row r="232" spans="1:23" ht="14.25" customHeight="1">
      <c r="N232" s="89"/>
      <c r="O232" s="89"/>
    </row>
    <row r="233" spans="1:23" ht="14.25" customHeight="1">
      <c r="N233" s="89"/>
      <c r="O233" s="89"/>
    </row>
    <row r="234" spans="1:23" ht="14.25" customHeight="1">
      <c r="N234" s="89"/>
      <c r="O234" s="89"/>
    </row>
    <row r="235" spans="1:23" ht="14.25" customHeight="1">
      <c r="N235" s="89"/>
      <c r="O235" s="89"/>
    </row>
    <row r="236" spans="1:23" ht="14.25" customHeight="1">
      <c r="B236" s="60" t="s">
        <v>54</v>
      </c>
      <c r="C236" s="60" t="s">
        <v>734</v>
      </c>
      <c r="D236" s="60" t="s">
        <v>45</v>
      </c>
      <c r="E236" s="61" t="s">
        <v>48</v>
      </c>
      <c r="F236" s="60" t="s">
        <v>735</v>
      </c>
      <c r="G236" s="60" t="s">
        <v>736</v>
      </c>
      <c r="H236" s="60" t="s">
        <v>737</v>
      </c>
      <c r="I236" s="60" t="s">
        <v>738</v>
      </c>
      <c r="J236" s="60" t="s">
        <v>739</v>
      </c>
      <c r="K236" s="60" t="s">
        <v>740</v>
      </c>
      <c r="L236" s="60" t="s">
        <v>741</v>
      </c>
      <c r="M236" s="60" t="s">
        <v>742</v>
      </c>
      <c r="N236" s="116" t="s">
        <v>743</v>
      </c>
      <c r="O236" s="116" t="s">
        <v>81</v>
      </c>
      <c r="P236" s="60" t="s">
        <v>8</v>
      </c>
      <c r="Q236" s="60" t="s">
        <v>39</v>
      </c>
      <c r="R236" s="60" t="s">
        <v>77</v>
      </c>
      <c r="S236" s="60" t="s">
        <v>744</v>
      </c>
      <c r="T236" s="60" t="s">
        <v>745</v>
      </c>
      <c r="U236" s="60" t="s">
        <v>746</v>
      </c>
      <c r="V236" s="60" t="s">
        <v>747</v>
      </c>
      <c r="W236" s="60" t="s">
        <v>748</v>
      </c>
    </row>
    <row r="237" spans="1:23" ht="14.25" customHeight="1">
      <c r="A237" s="62" t="s">
        <v>749</v>
      </c>
      <c r="B237" s="62" t="e">
        <f t="shared" ref="B237:W237" si="6">+SUMIF(#REF!,B$236,#REF!)</f>
        <v>#REF!</v>
      </c>
      <c r="C237" s="62" t="e">
        <f t="shared" si="6"/>
        <v>#REF!</v>
      </c>
      <c r="D237" s="62" t="e">
        <f t="shared" si="6"/>
        <v>#REF!</v>
      </c>
      <c r="E237" s="62" t="e">
        <f t="shared" si="6"/>
        <v>#REF!</v>
      </c>
      <c r="F237" s="62" t="e">
        <f t="shared" si="6"/>
        <v>#REF!</v>
      </c>
      <c r="G237" s="62" t="e">
        <f t="shared" si="6"/>
        <v>#REF!</v>
      </c>
      <c r="H237" s="62" t="e">
        <f t="shared" si="6"/>
        <v>#REF!</v>
      </c>
      <c r="I237" s="62" t="e">
        <f t="shared" si="6"/>
        <v>#REF!</v>
      </c>
      <c r="J237" s="62" t="e">
        <f t="shared" si="6"/>
        <v>#REF!</v>
      </c>
      <c r="K237" s="62" t="e">
        <f t="shared" si="6"/>
        <v>#REF!</v>
      </c>
      <c r="L237" s="62" t="e">
        <f t="shared" si="6"/>
        <v>#REF!</v>
      </c>
      <c r="M237" s="62" t="e">
        <f t="shared" si="6"/>
        <v>#REF!</v>
      </c>
      <c r="N237" s="89" t="e">
        <f t="shared" si="6"/>
        <v>#REF!</v>
      </c>
      <c r="O237" s="89" t="e">
        <f t="shared" si="6"/>
        <v>#REF!</v>
      </c>
      <c r="P237" s="62" t="e">
        <f t="shared" si="6"/>
        <v>#REF!</v>
      </c>
      <c r="Q237" s="62" t="e">
        <f t="shared" si="6"/>
        <v>#REF!</v>
      </c>
      <c r="R237" s="62" t="e">
        <f t="shared" si="6"/>
        <v>#REF!</v>
      </c>
      <c r="S237" s="62" t="e">
        <f t="shared" si="6"/>
        <v>#REF!</v>
      </c>
      <c r="T237" s="62" t="e">
        <f t="shared" si="6"/>
        <v>#REF!</v>
      </c>
      <c r="U237" s="62" t="e">
        <f t="shared" si="6"/>
        <v>#REF!</v>
      </c>
      <c r="V237" s="62" t="e">
        <f t="shared" si="6"/>
        <v>#REF!</v>
      </c>
      <c r="W237" s="62" t="e">
        <f t="shared" si="6"/>
        <v>#REF!</v>
      </c>
    </row>
    <row r="238" spans="1:23" ht="14.25" customHeight="1">
      <c r="A238" s="62" t="s">
        <v>750</v>
      </c>
      <c r="B238" s="62" t="e">
        <f>+SUMIF(#REF!,B$236,#REF!)</f>
        <v>#REF!</v>
      </c>
      <c r="C238" s="62" t="e">
        <f>+SUMIF(#REF!,C$236,#REF!)</f>
        <v>#REF!</v>
      </c>
      <c r="D238" s="62" t="e">
        <f>+SUMIF(#REF!,D$236,#REF!)</f>
        <v>#REF!</v>
      </c>
      <c r="E238" s="62" t="e">
        <f>+SUMIF(#REF!,E$236,#REF!)</f>
        <v>#REF!</v>
      </c>
      <c r="F238" s="62" t="e">
        <f>+SUMIF(#REF!,F$236,#REF!)</f>
        <v>#REF!</v>
      </c>
      <c r="G238" s="62" t="e">
        <f>+SUMIF(#REF!,G$236,#REF!)</f>
        <v>#REF!</v>
      </c>
      <c r="H238" s="62" t="e">
        <f>+SUMIF(#REF!,H$236,#REF!)</f>
        <v>#REF!</v>
      </c>
      <c r="I238" s="62" t="e">
        <f>+SUMIF(#REF!,I$236,#REF!)</f>
        <v>#REF!</v>
      </c>
      <c r="J238" s="62" t="e">
        <f>+SUMIF(#REF!,J$236,#REF!)</f>
        <v>#REF!</v>
      </c>
      <c r="K238" s="62" t="e">
        <f>+SUMIF(#REF!,K$236,#REF!)</f>
        <v>#REF!</v>
      </c>
      <c r="L238" s="62" t="e">
        <f>+SUMIF(#REF!,L$236,#REF!)</f>
        <v>#REF!</v>
      </c>
      <c r="M238" s="62" t="e">
        <f>+SUMIF(#REF!,M$236,#REF!)</f>
        <v>#REF!</v>
      </c>
      <c r="N238" s="89" t="e">
        <f>+SUMIF(#REF!,N$236,#REF!)</f>
        <v>#REF!</v>
      </c>
      <c r="O238" s="89" t="e">
        <f>+SUMIF(#REF!,O$236,#REF!)</f>
        <v>#REF!</v>
      </c>
      <c r="P238" s="62" t="e">
        <f>+SUMIF(#REF!,P$236,#REF!)</f>
        <v>#REF!</v>
      </c>
      <c r="Q238" s="62" t="e">
        <f>+SUMIF(#REF!,Q$236,#REF!)</f>
        <v>#REF!</v>
      </c>
      <c r="R238" s="62" t="e">
        <f>+SUMIF(#REF!,R$236,#REF!)</f>
        <v>#REF!</v>
      </c>
      <c r="S238" s="62" t="e">
        <f>+SUMIF(#REF!,S$236,#REF!)</f>
        <v>#REF!</v>
      </c>
      <c r="T238" s="62" t="e">
        <f>+SUMIF(#REF!,T$236,#REF!)</f>
        <v>#REF!</v>
      </c>
      <c r="U238" s="62" t="e">
        <f>+SUMIF(#REF!,U$236,#REF!)</f>
        <v>#REF!</v>
      </c>
      <c r="V238" s="62" t="e">
        <f>+SUMIF(#REF!,V$236,#REF!)</f>
        <v>#REF!</v>
      </c>
      <c r="W238" s="62" t="e">
        <f>+SUMIF(#REF!,W$236,#REF!)</f>
        <v>#REF!</v>
      </c>
    </row>
    <row r="239" spans="1:23" ht="14.25" customHeight="1">
      <c r="A239" s="62" t="s">
        <v>751</v>
      </c>
      <c r="B239" s="62" t="e">
        <f t="shared" ref="B239:W239" si="7">+SUMIF(#REF!,B$236,#REF!)</f>
        <v>#REF!</v>
      </c>
      <c r="C239" s="62" t="e">
        <f t="shared" si="7"/>
        <v>#REF!</v>
      </c>
      <c r="D239" s="62" t="e">
        <f t="shared" si="7"/>
        <v>#REF!</v>
      </c>
      <c r="E239" s="62" t="e">
        <f t="shared" si="7"/>
        <v>#REF!</v>
      </c>
      <c r="F239" s="62" t="e">
        <f t="shared" si="7"/>
        <v>#REF!</v>
      </c>
      <c r="G239" s="62" t="e">
        <f t="shared" si="7"/>
        <v>#REF!</v>
      </c>
      <c r="H239" s="62" t="e">
        <f t="shared" si="7"/>
        <v>#REF!</v>
      </c>
      <c r="I239" s="62" t="e">
        <f t="shared" si="7"/>
        <v>#REF!</v>
      </c>
      <c r="J239" s="62" t="e">
        <f t="shared" si="7"/>
        <v>#REF!</v>
      </c>
      <c r="K239" s="62" t="e">
        <f t="shared" si="7"/>
        <v>#REF!</v>
      </c>
      <c r="L239" s="62" t="e">
        <f t="shared" si="7"/>
        <v>#REF!</v>
      </c>
      <c r="M239" s="62" t="e">
        <f t="shared" si="7"/>
        <v>#REF!</v>
      </c>
      <c r="N239" s="89" t="e">
        <f t="shared" si="7"/>
        <v>#REF!</v>
      </c>
      <c r="O239" s="89" t="e">
        <f t="shared" si="7"/>
        <v>#REF!</v>
      </c>
      <c r="P239" s="62" t="e">
        <f t="shared" si="7"/>
        <v>#REF!</v>
      </c>
      <c r="Q239" s="62" t="e">
        <f t="shared" si="7"/>
        <v>#REF!</v>
      </c>
      <c r="R239" s="62" t="e">
        <f t="shared" si="7"/>
        <v>#REF!</v>
      </c>
      <c r="S239" s="62" t="e">
        <f t="shared" si="7"/>
        <v>#REF!</v>
      </c>
      <c r="T239" s="62" t="e">
        <f t="shared" si="7"/>
        <v>#REF!</v>
      </c>
      <c r="U239" s="62" t="e">
        <f t="shared" si="7"/>
        <v>#REF!</v>
      </c>
      <c r="V239" s="62" t="e">
        <f t="shared" si="7"/>
        <v>#REF!</v>
      </c>
      <c r="W239" s="62" t="e">
        <f t="shared" si="7"/>
        <v>#REF!</v>
      </c>
    </row>
    <row r="240" spans="1:23" ht="14.25" customHeight="1">
      <c r="A240" s="62" t="s">
        <v>752</v>
      </c>
      <c r="B240" s="62" t="e">
        <f>+SUMIF(#REF!,B$236,#REF!)</f>
        <v>#REF!</v>
      </c>
      <c r="C240" s="62" t="e">
        <f>+SUMIF(#REF!,C$236,#REF!)</f>
        <v>#REF!</v>
      </c>
      <c r="D240" s="62" t="e">
        <f>+SUMIF(#REF!,D$236,#REF!)</f>
        <v>#REF!</v>
      </c>
      <c r="E240" s="62" t="e">
        <f>+SUMIF(#REF!,E$236,#REF!)</f>
        <v>#REF!</v>
      </c>
      <c r="F240" s="62" t="e">
        <f>+SUMIF(#REF!,F$236,#REF!)</f>
        <v>#REF!</v>
      </c>
      <c r="G240" s="62" t="e">
        <f>+SUMIF(#REF!,G$236,#REF!)</f>
        <v>#REF!</v>
      </c>
      <c r="H240" s="62" t="e">
        <f>+SUMIF(#REF!,H$236,#REF!)</f>
        <v>#REF!</v>
      </c>
      <c r="I240" s="62" t="e">
        <f>+SUMIF(#REF!,I$236,#REF!)</f>
        <v>#REF!</v>
      </c>
      <c r="J240" s="62" t="e">
        <f>+SUMIF(#REF!,J$236,#REF!)</f>
        <v>#REF!</v>
      </c>
      <c r="K240" s="62" t="e">
        <f>+SUMIF(#REF!,K$236,#REF!)</f>
        <v>#REF!</v>
      </c>
      <c r="L240" s="62" t="e">
        <f>+SUMIF(#REF!,L$236,#REF!)</f>
        <v>#REF!</v>
      </c>
      <c r="M240" s="62" t="e">
        <f>+SUMIF(#REF!,M$236,#REF!)</f>
        <v>#REF!</v>
      </c>
      <c r="N240" s="89" t="e">
        <f>+SUMIF(#REF!,N$236,#REF!)</f>
        <v>#REF!</v>
      </c>
      <c r="O240" s="89" t="e">
        <f>+SUMIF(#REF!,O$236,#REF!)</f>
        <v>#REF!</v>
      </c>
      <c r="P240" s="62" t="e">
        <f>+SUMIF(#REF!,P$236,#REF!)</f>
        <v>#REF!</v>
      </c>
      <c r="Q240" s="62" t="e">
        <f>+SUMIF(#REF!,Q$236,#REF!)</f>
        <v>#REF!</v>
      </c>
      <c r="R240" s="62" t="e">
        <f>+SUMIF(#REF!,R$236,#REF!)</f>
        <v>#REF!</v>
      </c>
      <c r="S240" s="62" t="e">
        <f>+SUMIF(#REF!,S$236,#REF!)</f>
        <v>#REF!</v>
      </c>
      <c r="T240" s="62" t="e">
        <f>+SUMIF(#REF!,T$236,#REF!)</f>
        <v>#REF!</v>
      </c>
      <c r="U240" s="62" t="e">
        <f>+SUMIF(#REF!,U$236,#REF!)</f>
        <v>#REF!</v>
      </c>
      <c r="V240" s="62" t="e">
        <f>+SUMIF(#REF!,V$236,#REF!)</f>
        <v>#REF!</v>
      </c>
      <c r="W240" s="62" t="e">
        <f>+SUMIF(#REF!,W$236,#REF!)</f>
        <v>#REF!</v>
      </c>
    </row>
    <row r="241" spans="1:23" ht="14.25" customHeight="1">
      <c r="A241" s="62" t="s">
        <v>732</v>
      </c>
      <c r="B241" s="62" t="e">
        <f t="shared" ref="B241:W241" si="8">SUM(B237:B240)</f>
        <v>#REF!</v>
      </c>
      <c r="C241" s="62" t="e">
        <f t="shared" si="8"/>
        <v>#REF!</v>
      </c>
      <c r="D241" s="62" t="e">
        <f t="shared" si="8"/>
        <v>#REF!</v>
      </c>
      <c r="E241" s="62" t="e">
        <f t="shared" si="8"/>
        <v>#REF!</v>
      </c>
      <c r="F241" s="62" t="e">
        <f t="shared" si="8"/>
        <v>#REF!</v>
      </c>
      <c r="G241" s="62" t="e">
        <f t="shared" si="8"/>
        <v>#REF!</v>
      </c>
      <c r="H241" s="62" t="e">
        <f t="shared" si="8"/>
        <v>#REF!</v>
      </c>
      <c r="I241" s="62" t="e">
        <f t="shared" si="8"/>
        <v>#REF!</v>
      </c>
      <c r="J241" s="62" t="e">
        <f t="shared" si="8"/>
        <v>#REF!</v>
      </c>
      <c r="K241" s="62" t="e">
        <f t="shared" si="8"/>
        <v>#REF!</v>
      </c>
      <c r="L241" s="62" t="e">
        <f t="shared" si="8"/>
        <v>#REF!</v>
      </c>
      <c r="M241" s="62" t="e">
        <f t="shared" si="8"/>
        <v>#REF!</v>
      </c>
      <c r="N241" s="89" t="e">
        <f t="shared" si="8"/>
        <v>#REF!</v>
      </c>
      <c r="O241" s="89" t="e">
        <f t="shared" si="8"/>
        <v>#REF!</v>
      </c>
      <c r="P241" s="62" t="e">
        <f t="shared" si="8"/>
        <v>#REF!</v>
      </c>
      <c r="Q241" s="62" t="e">
        <f t="shared" si="8"/>
        <v>#REF!</v>
      </c>
      <c r="R241" s="62" t="e">
        <f t="shared" si="8"/>
        <v>#REF!</v>
      </c>
      <c r="S241" s="62" t="e">
        <f t="shared" si="8"/>
        <v>#REF!</v>
      </c>
      <c r="T241" s="62" t="e">
        <f t="shared" si="8"/>
        <v>#REF!</v>
      </c>
      <c r="U241" s="62" t="e">
        <f t="shared" si="8"/>
        <v>#REF!</v>
      </c>
      <c r="V241" s="62" t="e">
        <f t="shared" si="8"/>
        <v>#REF!</v>
      </c>
      <c r="W241" s="62" t="e">
        <f t="shared" si="8"/>
        <v>#REF!</v>
      </c>
    </row>
    <row r="242" spans="1:23" ht="14.25" customHeight="1">
      <c r="N242" s="89"/>
      <c r="O242" s="89"/>
    </row>
    <row r="243" spans="1:23" ht="14.25" customHeight="1">
      <c r="N243" s="89"/>
      <c r="O243" s="89"/>
    </row>
    <row r="244" spans="1:23" ht="14.25" customHeight="1">
      <c r="N244" s="89"/>
      <c r="O244" s="89"/>
    </row>
    <row r="245" spans="1:23" ht="14.25" customHeight="1">
      <c r="N245" s="89"/>
      <c r="O245" s="89"/>
    </row>
    <row r="246" spans="1:23" ht="14.25" customHeight="1">
      <c r="N246" s="89"/>
      <c r="O246" s="89"/>
    </row>
    <row r="247" spans="1:23" ht="14.25" customHeight="1">
      <c r="N247" s="89"/>
      <c r="O247" s="89"/>
    </row>
    <row r="248" spans="1:23" ht="14.25" customHeight="1">
      <c r="N248" s="89"/>
      <c r="O248" s="89"/>
    </row>
    <row r="249" spans="1:23" ht="14.25" customHeight="1">
      <c r="N249" s="89"/>
      <c r="O249" s="89"/>
    </row>
    <row r="250" spans="1:23" ht="14.25" customHeight="1">
      <c r="N250" s="89"/>
      <c r="O250" s="89"/>
    </row>
    <row r="251" spans="1:23" ht="14.25" customHeight="1">
      <c r="N251" s="89"/>
      <c r="O251" s="89"/>
    </row>
    <row r="252" spans="1:23" ht="14.25" customHeight="1">
      <c r="N252" s="89"/>
      <c r="O252" s="89"/>
    </row>
    <row r="253" spans="1:23" ht="14.25" customHeight="1">
      <c r="N253" s="89"/>
      <c r="O253" s="89"/>
    </row>
    <row r="254" spans="1:23" ht="14.25" customHeight="1">
      <c r="N254" s="89"/>
      <c r="O254" s="89"/>
    </row>
    <row r="255" spans="1:23" ht="14.25" customHeight="1">
      <c r="N255" s="89"/>
      <c r="O255" s="89"/>
    </row>
    <row r="256" spans="1:23" ht="14.25" customHeight="1">
      <c r="N256" s="89"/>
      <c r="O256" s="89"/>
    </row>
    <row r="257" spans="14:15" ht="14.25" customHeight="1">
      <c r="N257" s="89"/>
      <c r="O257" s="89"/>
    </row>
    <row r="258" spans="14:15" ht="14.25" customHeight="1">
      <c r="N258" s="89"/>
      <c r="O258" s="89"/>
    </row>
    <row r="259" spans="14:15" ht="14.25" customHeight="1">
      <c r="N259" s="89"/>
      <c r="O259" s="89"/>
    </row>
    <row r="260" spans="14:15" ht="14.25" customHeight="1">
      <c r="N260" s="89"/>
      <c r="O260" s="89"/>
    </row>
    <row r="261" spans="14:15" ht="14.25" customHeight="1">
      <c r="N261" s="89"/>
      <c r="O261" s="89"/>
    </row>
    <row r="262" spans="14:15" ht="14.25" customHeight="1">
      <c r="N262" s="89"/>
      <c r="O262" s="89"/>
    </row>
    <row r="263" spans="14:15" ht="14.25" customHeight="1">
      <c r="N263" s="89"/>
      <c r="O263" s="89"/>
    </row>
    <row r="264" spans="14:15" ht="14.25" customHeight="1">
      <c r="N264" s="89"/>
      <c r="O264" s="89"/>
    </row>
    <row r="265" spans="14:15" ht="14.25" customHeight="1">
      <c r="N265" s="89"/>
      <c r="O265" s="89"/>
    </row>
    <row r="266" spans="14:15" ht="14.25" customHeight="1">
      <c r="N266" s="89"/>
      <c r="O266" s="89"/>
    </row>
    <row r="267" spans="14:15" ht="14.25" customHeight="1">
      <c r="N267" s="89"/>
      <c r="O267" s="89"/>
    </row>
    <row r="268" spans="14:15" ht="14.25" customHeight="1">
      <c r="N268" s="89"/>
      <c r="O268" s="89"/>
    </row>
    <row r="269" spans="14:15" ht="14.25" customHeight="1">
      <c r="N269" s="89"/>
      <c r="O269" s="89"/>
    </row>
    <row r="270" spans="14:15" ht="14.25" customHeight="1">
      <c r="N270" s="89"/>
      <c r="O270" s="89"/>
    </row>
    <row r="271" spans="14:15" ht="14.25" customHeight="1">
      <c r="N271" s="89"/>
      <c r="O271" s="89"/>
    </row>
    <row r="272" spans="14:15" ht="14.25" customHeight="1">
      <c r="N272" s="89"/>
      <c r="O272" s="89"/>
    </row>
    <row r="273" spans="14:15" ht="14.25" customHeight="1">
      <c r="N273" s="89"/>
      <c r="O273" s="89"/>
    </row>
    <row r="274" spans="14:15" ht="14.25" customHeight="1">
      <c r="N274" s="89"/>
      <c r="O274" s="89"/>
    </row>
    <row r="275" spans="14:15" ht="14.25" customHeight="1">
      <c r="N275" s="89"/>
      <c r="O275" s="89"/>
    </row>
    <row r="276" spans="14:15" ht="14.25" customHeight="1">
      <c r="N276" s="89"/>
      <c r="O276" s="89"/>
    </row>
    <row r="277" spans="14:15" ht="14.25" customHeight="1">
      <c r="N277" s="89"/>
      <c r="O277" s="89"/>
    </row>
    <row r="278" spans="14:15" ht="14.25" customHeight="1">
      <c r="N278" s="89"/>
      <c r="O278" s="89"/>
    </row>
    <row r="279" spans="14:15" ht="14.25" customHeight="1">
      <c r="N279" s="89"/>
      <c r="O279" s="89"/>
    </row>
    <row r="280" spans="14:15" ht="14.25" customHeight="1">
      <c r="N280" s="89"/>
      <c r="O280" s="89"/>
    </row>
    <row r="281" spans="14:15" ht="14.25" customHeight="1">
      <c r="N281" s="89"/>
      <c r="O281" s="89"/>
    </row>
    <row r="282" spans="14:15" ht="14.25" customHeight="1">
      <c r="N282" s="89"/>
      <c r="O282" s="89"/>
    </row>
    <row r="283" spans="14:15" ht="14.25" customHeight="1">
      <c r="N283" s="89"/>
      <c r="O283" s="89"/>
    </row>
    <row r="284" spans="14:15" ht="14.25" customHeight="1">
      <c r="N284" s="89"/>
      <c r="O284" s="89"/>
    </row>
    <row r="285" spans="14:15" ht="14.25" customHeight="1">
      <c r="N285" s="89"/>
      <c r="O285" s="89"/>
    </row>
    <row r="286" spans="14:15" ht="14.25" customHeight="1">
      <c r="N286" s="89"/>
      <c r="O286" s="89"/>
    </row>
    <row r="287" spans="14:15" ht="14.25" customHeight="1">
      <c r="N287" s="89"/>
      <c r="O287" s="89"/>
    </row>
    <row r="288" spans="14:15" ht="14.25" customHeight="1">
      <c r="N288" s="89"/>
      <c r="O288" s="89"/>
    </row>
    <row r="289" spans="14:15" ht="14.25" customHeight="1">
      <c r="N289" s="89"/>
      <c r="O289" s="89"/>
    </row>
    <row r="290" spans="14:15" ht="14.25" customHeight="1">
      <c r="N290" s="89"/>
      <c r="O290" s="89"/>
    </row>
    <row r="291" spans="14:15" ht="14.25" customHeight="1">
      <c r="N291" s="89"/>
      <c r="O291" s="89"/>
    </row>
    <row r="292" spans="14:15" ht="14.25" customHeight="1">
      <c r="N292" s="89"/>
      <c r="O292" s="89"/>
    </row>
    <row r="293" spans="14:15" ht="14.25" customHeight="1">
      <c r="N293" s="89"/>
      <c r="O293" s="89"/>
    </row>
    <row r="294" spans="14:15" ht="14.25" customHeight="1">
      <c r="N294" s="89"/>
      <c r="O294" s="89"/>
    </row>
    <row r="295" spans="14:15" ht="14.25" customHeight="1">
      <c r="N295" s="89"/>
      <c r="O295" s="89"/>
    </row>
    <row r="296" spans="14:15" ht="14.25" customHeight="1">
      <c r="N296" s="89"/>
      <c r="O296" s="89"/>
    </row>
    <row r="297" spans="14:15" ht="14.25" customHeight="1">
      <c r="N297" s="89"/>
      <c r="O297" s="89"/>
    </row>
    <row r="298" spans="14:15" ht="14.25" customHeight="1">
      <c r="N298" s="89"/>
      <c r="O298" s="89"/>
    </row>
    <row r="299" spans="14:15" ht="14.25" customHeight="1">
      <c r="N299" s="89"/>
      <c r="O299" s="89"/>
    </row>
    <row r="300" spans="14:15" ht="14.25" customHeight="1">
      <c r="N300" s="89"/>
      <c r="O300" s="89"/>
    </row>
    <row r="301" spans="14:15" ht="14.25" customHeight="1">
      <c r="N301" s="89"/>
      <c r="O301" s="89"/>
    </row>
    <row r="302" spans="14:15" ht="14.25" customHeight="1">
      <c r="N302" s="89"/>
      <c r="O302" s="89"/>
    </row>
    <row r="303" spans="14:15" ht="14.25" customHeight="1">
      <c r="N303" s="89"/>
      <c r="O303" s="89"/>
    </row>
    <row r="304" spans="14:15" ht="14.25" customHeight="1">
      <c r="N304" s="89"/>
      <c r="O304" s="89"/>
    </row>
    <row r="305" spans="14:15" ht="14.25" customHeight="1">
      <c r="N305" s="89"/>
      <c r="O305" s="89"/>
    </row>
    <row r="306" spans="14:15" ht="14.25" customHeight="1">
      <c r="N306" s="89"/>
      <c r="O306" s="89"/>
    </row>
    <row r="307" spans="14:15" ht="14.25" customHeight="1">
      <c r="N307" s="89"/>
      <c r="O307" s="89"/>
    </row>
    <row r="308" spans="14:15" ht="14.25" customHeight="1">
      <c r="N308" s="89"/>
      <c r="O308" s="89"/>
    </row>
    <row r="309" spans="14:15" ht="14.25" customHeight="1">
      <c r="N309" s="89"/>
      <c r="O309" s="89"/>
    </row>
    <row r="310" spans="14:15" ht="14.25" customHeight="1">
      <c r="N310" s="89"/>
      <c r="O310" s="89"/>
    </row>
    <row r="311" spans="14:15" ht="14.25" customHeight="1">
      <c r="N311" s="89"/>
      <c r="O311" s="89"/>
    </row>
    <row r="312" spans="14:15" ht="14.25" customHeight="1">
      <c r="N312" s="89"/>
      <c r="O312" s="89"/>
    </row>
    <row r="313" spans="14:15" ht="14.25" customHeight="1">
      <c r="N313" s="89"/>
      <c r="O313" s="89"/>
    </row>
    <row r="314" spans="14:15" ht="14.25" customHeight="1">
      <c r="N314" s="89"/>
      <c r="O314" s="89"/>
    </row>
    <row r="315" spans="14:15" ht="14.25" customHeight="1">
      <c r="N315" s="89"/>
      <c r="O315" s="89"/>
    </row>
    <row r="316" spans="14:15" ht="14.25" customHeight="1">
      <c r="N316" s="89"/>
      <c r="O316" s="89"/>
    </row>
    <row r="317" spans="14:15" ht="14.25" customHeight="1">
      <c r="N317" s="89"/>
      <c r="O317" s="89"/>
    </row>
    <row r="318" spans="14:15" ht="14.25" customHeight="1">
      <c r="N318" s="89"/>
      <c r="O318" s="89"/>
    </row>
    <row r="319" spans="14:15" ht="14.25" customHeight="1">
      <c r="N319" s="89"/>
      <c r="O319" s="89"/>
    </row>
    <row r="320" spans="14:15" ht="14.25" customHeight="1">
      <c r="N320" s="89"/>
      <c r="O320" s="89"/>
    </row>
    <row r="321" spans="14:15" ht="14.25" customHeight="1">
      <c r="N321" s="89"/>
      <c r="O321" s="89"/>
    </row>
    <row r="322" spans="14:15" ht="14.25" customHeight="1">
      <c r="N322" s="89"/>
      <c r="O322" s="89"/>
    </row>
    <row r="323" spans="14:15" ht="14.25" customHeight="1">
      <c r="N323" s="89"/>
      <c r="O323" s="89"/>
    </row>
    <row r="324" spans="14:15" ht="14.25" customHeight="1">
      <c r="N324" s="89"/>
      <c r="O324" s="89"/>
    </row>
    <row r="325" spans="14:15" ht="14.25" customHeight="1">
      <c r="N325" s="89"/>
      <c r="O325" s="89"/>
    </row>
    <row r="326" spans="14:15" ht="14.25" customHeight="1">
      <c r="N326" s="89"/>
      <c r="O326" s="89"/>
    </row>
    <row r="327" spans="14:15" ht="14.25" customHeight="1">
      <c r="N327" s="89"/>
      <c r="O327" s="89"/>
    </row>
    <row r="328" spans="14:15" ht="14.25" customHeight="1">
      <c r="N328" s="89"/>
      <c r="O328" s="89"/>
    </row>
    <row r="329" spans="14:15" ht="14.25" customHeight="1">
      <c r="N329" s="89"/>
      <c r="O329" s="89"/>
    </row>
    <row r="330" spans="14:15" ht="14.25" customHeight="1">
      <c r="N330" s="89"/>
      <c r="O330" s="89"/>
    </row>
    <row r="331" spans="14:15" ht="14.25" customHeight="1">
      <c r="N331" s="89"/>
      <c r="O331" s="89"/>
    </row>
    <row r="332" spans="14:15" ht="14.25" customHeight="1">
      <c r="N332" s="89"/>
      <c r="O332" s="89"/>
    </row>
    <row r="333" spans="14:15" ht="14.25" customHeight="1">
      <c r="N333" s="89"/>
      <c r="O333" s="89"/>
    </row>
    <row r="334" spans="14:15" ht="14.25" customHeight="1">
      <c r="N334" s="89"/>
      <c r="O334" s="89"/>
    </row>
    <row r="335" spans="14:15" ht="14.25" customHeight="1">
      <c r="N335" s="89"/>
      <c r="O335" s="89"/>
    </row>
    <row r="336" spans="14:15" ht="14.25" customHeight="1">
      <c r="N336" s="89"/>
      <c r="O336" s="89"/>
    </row>
    <row r="337" spans="14:15" ht="14.25" customHeight="1">
      <c r="N337" s="89"/>
      <c r="O337" s="89"/>
    </row>
    <row r="338" spans="14:15" ht="14.25" customHeight="1">
      <c r="N338" s="89"/>
      <c r="O338" s="89"/>
    </row>
    <row r="339" spans="14:15" ht="14.25" customHeight="1">
      <c r="N339" s="89"/>
      <c r="O339" s="89"/>
    </row>
    <row r="340" spans="14:15" ht="14.25" customHeight="1">
      <c r="N340" s="89"/>
      <c r="O340" s="89"/>
    </row>
    <row r="341" spans="14:15" ht="14.25" customHeight="1">
      <c r="N341" s="89"/>
      <c r="O341" s="89"/>
    </row>
    <row r="342" spans="14:15" ht="14.25" customHeight="1">
      <c r="N342" s="89"/>
      <c r="O342" s="89"/>
    </row>
    <row r="343" spans="14:15" ht="14.25" customHeight="1">
      <c r="N343" s="89"/>
      <c r="O343" s="89"/>
    </row>
    <row r="344" spans="14:15" ht="14.25" customHeight="1">
      <c r="N344" s="89"/>
      <c r="O344" s="89"/>
    </row>
    <row r="345" spans="14:15" ht="14.25" customHeight="1">
      <c r="N345" s="89"/>
      <c r="O345" s="89"/>
    </row>
    <row r="346" spans="14:15" ht="14.25" customHeight="1">
      <c r="N346" s="89"/>
      <c r="O346" s="89"/>
    </row>
    <row r="347" spans="14:15" ht="14.25" customHeight="1">
      <c r="N347" s="89"/>
      <c r="O347" s="89"/>
    </row>
    <row r="348" spans="14:15" ht="14.25" customHeight="1">
      <c r="N348" s="89"/>
      <c r="O348" s="89"/>
    </row>
    <row r="349" spans="14:15" ht="14.25" customHeight="1">
      <c r="N349" s="89"/>
      <c r="O349" s="89"/>
    </row>
    <row r="350" spans="14:15" ht="14.25" customHeight="1">
      <c r="N350" s="89"/>
      <c r="O350" s="89"/>
    </row>
    <row r="351" spans="14:15" ht="14.25" customHeight="1">
      <c r="N351" s="89"/>
      <c r="O351" s="89"/>
    </row>
    <row r="352" spans="14:15" ht="14.25" customHeight="1">
      <c r="N352" s="89"/>
      <c r="O352" s="89"/>
    </row>
    <row r="353" spans="14:15" ht="14.25" customHeight="1">
      <c r="N353" s="89"/>
      <c r="O353" s="89"/>
    </row>
    <row r="354" spans="14:15" ht="14.25" customHeight="1">
      <c r="N354" s="89"/>
      <c r="O354" s="89"/>
    </row>
    <row r="355" spans="14:15" ht="14.25" customHeight="1">
      <c r="N355" s="89"/>
      <c r="O355" s="89"/>
    </row>
    <row r="356" spans="14:15" ht="14.25" customHeight="1">
      <c r="N356" s="89"/>
      <c r="O356" s="89"/>
    </row>
    <row r="357" spans="14:15" ht="14.25" customHeight="1">
      <c r="N357" s="89"/>
      <c r="O357" s="89"/>
    </row>
    <row r="358" spans="14:15" ht="14.25" customHeight="1">
      <c r="N358" s="89"/>
      <c r="O358" s="89"/>
    </row>
    <row r="359" spans="14:15" ht="14.25" customHeight="1">
      <c r="N359" s="89"/>
      <c r="O359" s="89"/>
    </row>
    <row r="360" spans="14:15" ht="14.25" customHeight="1">
      <c r="N360" s="89"/>
      <c r="O360" s="89"/>
    </row>
    <row r="361" spans="14:15" ht="14.25" customHeight="1">
      <c r="N361" s="89"/>
      <c r="O361" s="89"/>
    </row>
    <row r="362" spans="14:15" ht="14.25" customHeight="1">
      <c r="N362" s="89"/>
      <c r="O362" s="89"/>
    </row>
    <row r="363" spans="14:15" ht="14.25" customHeight="1">
      <c r="N363" s="89"/>
      <c r="O363" s="89"/>
    </row>
    <row r="364" spans="14:15" ht="14.25" customHeight="1">
      <c r="N364" s="89"/>
      <c r="O364" s="89"/>
    </row>
    <row r="365" spans="14:15" ht="14.25" customHeight="1">
      <c r="N365" s="89"/>
      <c r="O365" s="89"/>
    </row>
    <row r="366" spans="14:15" ht="14.25" customHeight="1">
      <c r="N366" s="89"/>
      <c r="O366" s="89"/>
    </row>
    <row r="367" spans="14:15" ht="14.25" customHeight="1">
      <c r="N367" s="89"/>
      <c r="O367" s="89"/>
    </row>
    <row r="368" spans="14:15" ht="14.25" customHeight="1">
      <c r="N368" s="89"/>
      <c r="O368" s="89"/>
    </row>
    <row r="369" spans="14:15" ht="14.25" customHeight="1">
      <c r="N369" s="89"/>
      <c r="O369" s="89"/>
    </row>
    <row r="370" spans="14:15" ht="14.25" customHeight="1">
      <c r="N370" s="89"/>
      <c r="O370" s="89"/>
    </row>
    <row r="371" spans="14:15" ht="14.25" customHeight="1">
      <c r="N371" s="89"/>
      <c r="O371" s="89"/>
    </row>
    <row r="372" spans="14:15" ht="14.25" customHeight="1">
      <c r="N372" s="89"/>
      <c r="O372" s="89"/>
    </row>
    <row r="373" spans="14:15" ht="14.25" customHeight="1">
      <c r="N373" s="89"/>
      <c r="O373" s="89"/>
    </row>
    <row r="374" spans="14:15" ht="14.25" customHeight="1">
      <c r="N374" s="89"/>
      <c r="O374" s="89"/>
    </row>
    <row r="375" spans="14:15" ht="14.25" customHeight="1">
      <c r="N375" s="89"/>
      <c r="O375" s="89"/>
    </row>
    <row r="376" spans="14:15" ht="14.25" customHeight="1">
      <c r="N376" s="89"/>
      <c r="O376" s="89"/>
    </row>
    <row r="377" spans="14:15" ht="14.25" customHeight="1">
      <c r="N377" s="89"/>
      <c r="O377" s="89"/>
    </row>
    <row r="378" spans="14:15" ht="14.25" customHeight="1">
      <c r="N378" s="89"/>
      <c r="O378" s="89"/>
    </row>
    <row r="379" spans="14:15" ht="14.25" customHeight="1">
      <c r="N379" s="89"/>
      <c r="O379" s="89"/>
    </row>
    <row r="380" spans="14:15" ht="14.25" customHeight="1">
      <c r="N380" s="89"/>
      <c r="O380" s="89"/>
    </row>
    <row r="381" spans="14:15" ht="14.25" customHeight="1">
      <c r="N381" s="89"/>
      <c r="O381" s="89"/>
    </row>
    <row r="382" spans="14:15" ht="14.25" customHeight="1">
      <c r="N382" s="89"/>
      <c r="O382" s="89"/>
    </row>
    <row r="383" spans="14:15" ht="14.25" customHeight="1">
      <c r="N383" s="89"/>
      <c r="O383" s="89"/>
    </row>
    <row r="384" spans="14:15" ht="14.25" customHeight="1">
      <c r="N384" s="89"/>
      <c r="O384" s="89"/>
    </row>
    <row r="385" spans="14:15" ht="14.25" customHeight="1">
      <c r="N385" s="89"/>
      <c r="O385" s="89"/>
    </row>
    <row r="386" spans="14:15" ht="14.25" customHeight="1">
      <c r="N386" s="89"/>
      <c r="O386" s="89"/>
    </row>
    <row r="387" spans="14:15" ht="14.25" customHeight="1">
      <c r="N387" s="89"/>
      <c r="O387" s="89"/>
    </row>
    <row r="388" spans="14:15" ht="14.25" customHeight="1">
      <c r="N388" s="89"/>
      <c r="O388" s="89"/>
    </row>
    <row r="389" spans="14:15" ht="14.25" customHeight="1">
      <c r="N389" s="89"/>
      <c r="O389" s="89"/>
    </row>
    <row r="390" spans="14:15" ht="14.25" customHeight="1">
      <c r="N390" s="89"/>
      <c r="O390" s="89"/>
    </row>
    <row r="391" spans="14:15" ht="14.25" customHeight="1">
      <c r="N391" s="89"/>
      <c r="O391" s="89"/>
    </row>
    <row r="392" spans="14:15" ht="14.25" customHeight="1">
      <c r="N392" s="89"/>
      <c r="O392" s="89"/>
    </row>
    <row r="393" spans="14:15" ht="14.25" customHeight="1">
      <c r="N393" s="89"/>
      <c r="O393" s="89"/>
    </row>
    <row r="394" spans="14:15" ht="14.25" customHeight="1">
      <c r="N394" s="89"/>
      <c r="O394" s="89"/>
    </row>
    <row r="395" spans="14:15" ht="14.25" customHeight="1">
      <c r="N395" s="89"/>
      <c r="O395" s="89"/>
    </row>
    <row r="396" spans="14:15" ht="14.25" customHeight="1">
      <c r="N396" s="89"/>
      <c r="O396" s="89"/>
    </row>
    <row r="397" spans="14:15" ht="14.25" customHeight="1">
      <c r="N397" s="89"/>
      <c r="O397" s="89"/>
    </row>
    <row r="398" spans="14:15" ht="14.25" customHeight="1">
      <c r="N398" s="89"/>
      <c r="O398" s="89"/>
    </row>
    <row r="399" spans="14:15" ht="14.25" customHeight="1">
      <c r="N399" s="89"/>
      <c r="O399" s="89"/>
    </row>
    <row r="400" spans="14:15" ht="14.25" customHeight="1">
      <c r="N400" s="89"/>
      <c r="O400" s="89"/>
    </row>
    <row r="401" spans="14:15" ht="14.25" customHeight="1">
      <c r="N401" s="89"/>
      <c r="O401" s="89"/>
    </row>
    <row r="402" spans="14:15" ht="14.25" customHeight="1">
      <c r="N402" s="89"/>
      <c r="O402" s="89"/>
    </row>
    <row r="403" spans="14:15" ht="14.25" customHeight="1">
      <c r="N403" s="89"/>
      <c r="O403" s="89"/>
    </row>
    <row r="404" spans="14:15" ht="14.25" customHeight="1">
      <c r="N404" s="89"/>
      <c r="O404" s="89"/>
    </row>
    <row r="405" spans="14:15" ht="14.25" customHeight="1">
      <c r="N405" s="89"/>
      <c r="O405" s="89"/>
    </row>
    <row r="406" spans="14:15" ht="14.25" customHeight="1">
      <c r="N406" s="89"/>
      <c r="O406" s="89"/>
    </row>
    <row r="407" spans="14:15" ht="14.25" customHeight="1">
      <c r="N407" s="89"/>
      <c r="O407" s="89"/>
    </row>
    <row r="408" spans="14:15" ht="14.25" customHeight="1">
      <c r="N408" s="89"/>
      <c r="O408" s="89"/>
    </row>
    <row r="409" spans="14:15" ht="14.25" customHeight="1">
      <c r="N409" s="89"/>
      <c r="O409" s="89"/>
    </row>
    <row r="410" spans="14:15" ht="14.25" customHeight="1">
      <c r="N410" s="89"/>
      <c r="O410" s="89"/>
    </row>
    <row r="411" spans="14:15" ht="14.25" customHeight="1">
      <c r="N411" s="89"/>
      <c r="O411" s="89"/>
    </row>
    <row r="412" spans="14:15" ht="14.25" customHeight="1">
      <c r="N412" s="89"/>
      <c r="O412" s="89"/>
    </row>
    <row r="413" spans="14:15" ht="14.25" customHeight="1">
      <c r="N413" s="89"/>
      <c r="O413" s="89"/>
    </row>
    <row r="414" spans="14:15" ht="14.25" customHeight="1">
      <c r="N414" s="89"/>
      <c r="O414" s="89"/>
    </row>
    <row r="415" spans="14:15" ht="14.25" customHeight="1">
      <c r="N415" s="89"/>
      <c r="O415" s="89"/>
    </row>
    <row r="416" spans="14:15" ht="14.25" customHeight="1">
      <c r="N416" s="89"/>
      <c r="O416" s="89"/>
    </row>
    <row r="417" spans="14:15" ht="14.25" customHeight="1">
      <c r="N417" s="89"/>
      <c r="O417" s="89"/>
    </row>
    <row r="418" spans="14:15" ht="14.25" customHeight="1">
      <c r="N418" s="89"/>
      <c r="O418" s="89"/>
    </row>
    <row r="419" spans="14:15" ht="14.25" customHeight="1">
      <c r="N419" s="89"/>
      <c r="O419" s="89"/>
    </row>
    <row r="420" spans="14:15" ht="14.25" customHeight="1">
      <c r="N420" s="89"/>
      <c r="O420" s="89"/>
    </row>
    <row r="421" spans="14:15" ht="14.25" customHeight="1">
      <c r="N421" s="89"/>
      <c r="O421" s="89"/>
    </row>
    <row r="422" spans="14:15" ht="14.25" customHeight="1">
      <c r="N422" s="89"/>
      <c r="O422" s="89"/>
    </row>
    <row r="423" spans="14:15" ht="14.25" customHeight="1">
      <c r="N423" s="89"/>
      <c r="O423" s="89"/>
    </row>
    <row r="424" spans="14:15" ht="14.25" customHeight="1">
      <c r="N424" s="89"/>
      <c r="O424" s="89"/>
    </row>
    <row r="425" spans="14:15" ht="14.25" customHeight="1">
      <c r="N425" s="89"/>
      <c r="O425" s="89"/>
    </row>
    <row r="426" spans="14:15" ht="14.25" customHeight="1">
      <c r="N426" s="89"/>
      <c r="O426" s="89"/>
    </row>
    <row r="427" spans="14:15" ht="14.25" customHeight="1">
      <c r="N427" s="89"/>
      <c r="O427" s="89"/>
    </row>
    <row r="428" spans="14:15" ht="14.25" customHeight="1">
      <c r="N428" s="89"/>
      <c r="O428" s="89"/>
    </row>
    <row r="429" spans="14:15" ht="14.25" customHeight="1">
      <c r="N429" s="89"/>
      <c r="O429" s="89"/>
    </row>
    <row r="430" spans="14:15" ht="14.25" customHeight="1">
      <c r="N430" s="89"/>
      <c r="O430" s="89"/>
    </row>
    <row r="431" spans="14:15" ht="14.25" customHeight="1">
      <c r="N431" s="89"/>
      <c r="O431" s="89"/>
    </row>
    <row r="432" spans="14:15" ht="14.25" customHeight="1">
      <c r="N432" s="89"/>
      <c r="O432" s="89"/>
    </row>
    <row r="433" spans="14:15" ht="14.25" customHeight="1">
      <c r="N433" s="89"/>
      <c r="O433" s="89"/>
    </row>
    <row r="434" spans="14:15" ht="14.25" customHeight="1">
      <c r="N434" s="89"/>
      <c r="O434" s="89"/>
    </row>
    <row r="435" spans="14:15" ht="14.25" customHeight="1">
      <c r="N435" s="89"/>
      <c r="O435" s="89"/>
    </row>
    <row r="436" spans="14:15" ht="14.25" customHeight="1">
      <c r="N436" s="89"/>
      <c r="O436" s="89"/>
    </row>
    <row r="437" spans="14:15" ht="14.25" customHeight="1">
      <c r="N437" s="89"/>
      <c r="O437" s="89"/>
    </row>
    <row r="438" spans="14:15" ht="14.25" customHeight="1">
      <c r="N438" s="89"/>
      <c r="O438" s="89"/>
    </row>
    <row r="439" spans="14:15" ht="14.25" customHeight="1">
      <c r="N439" s="89"/>
      <c r="O439" s="89"/>
    </row>
    <row r="440" spans="14:15" ht="14.25" customHeight="1">
      <c r="N440" s="89"/>
      <c r="O440" s="89"/>
    </row>
    <row r="441" spans="14:15" ht="14.25" customHeight="1">
      <c r="N441" s="89"/>
      <c r="O441" s="89"/>
    </row>
    <row r="442" spans="14:15" ht="15.75" customHeight="1"/>
    <row r="443" spans="14:15" ht="15.75" customHeight="1"/>
    <row r="444" spans="14:15" ht="15.75" customHeight="1"/>
    <row r="445" spans="14:15" ht="15.75" customHeight="1"/>
    <row r="446" spans="14:15" ht="15.75" customHeight="1"/>
    <row r="447" spans="14:15" ht="15.75" customHeight="1"/>
    <row r="448" spans="14:15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</sheetData>
  <sortState xmlns:xlrd2="http://schemas.microsoft.com/office/spreadsheetml/2017/richdata2" ref="F3:O73">
    <sortCondition descending="1" ref="K3:K73"/>
    <sortCondition descending="1" ref="N3:N73"/>
    <sortCondition ref="O3:O73"/>
  </sortState>
  <mergeCells count="1">
    <mergeCell ref="N1:O1"/>
  </mergeCells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Participants</vt:lpstr>
      <vt:lpstr>50 METERS</vt:lpstr>
      <vt:lpstr>100- All</vt:lpstr>
      <vt:lpstr>1600mm - ALL</vt:lpstr>
      <vt:lpstr>400 - All</vt:lpstr>
      <vt:lpstr>4x100 - ALL</vt:lpstr>
      <vt:lpstr>800 - ALL</vt:lpstr>
      <vt:lpstr>200 - All</vt:lpstr>
      <vt:lpstr>Turbo Jav</vt:lpstr>
      <vt:lpstr>LONG JUMP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White</dc:creator>
  <cp:lastModifiedBy>Richard Unger</cp:lastModifiedBy>
  <dcterms:created xsi:type="dcterms:W3CDTF">2022-04-24T03:42:27Z</dcterms:created>
  <dcterms:modified xsi:type="dcterms:W3CDTF">2022-04-27T12:35:06Z</dcterms:modified>
</cp:coreProperties>
</file>